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xampp\htdocs\ukk\"/>
    </mc:Choice>
  </mc:AlternateContent>
  <xr:revisionPtr revIDLastSave="0" documentId="13_ncr:1_{FBCBA21F-9B64-483D-ABDD-D29562E55718}" xr6:coauthVersionLast="47" xr6:coauthVersionMax="47" xr10:uidLastSave="{00000000-0000-0000-0000-000000000000}"/>
  <bookViews>
    <workbookView xWindow="-108" yWindow="-108" windowWidth="23256" windowHeight="12456" tabRatio="759" xr2:uid="{00000000-000D-0000-FFFF-FFFF00000000}"/>
  </bookViews>
  <sheets>
    <sheet name="KopiervorlageUKK" sheetId="1" r:id="rId1"/>
    <sheet name="Feiertage" sheetId="5" r:id="rId2"/>
    <sheet name="Langzeitkonto" sheetId="8" r:id="rId3"/>
    <sheet name="Gleitzeitkonto" sheetId="9" state="hidden" r:id="rId4"/>
    <sheet name="DeckblattKinderK" sheetId="11" r:id="rId5"/>
    <sheet name="KopiervorlageKinderK" sheetId="7" r:id="rId6"/>
    <sheet name="Deckblatt" sheetId="10" r:id="rId7"/>
    <sheet name="Datensammlung" sheetId="12" r:id="rId8"/>
  </sheets>
  <externalReferences>
    <externalReference r:id="rId9"/>
  </externalReferences>
  <definedNames>
    <definedName name="_FilterDatabase" localSheetId="0" hidden="1">KopiervorlageUKK!$A$19:$A$30</definedName>
    <definedName name="Criteria" localSheetId="0">KopiervorlageUKK!$V$9</definedName>
    <definedName name="_xlnm.Print_Area" localSheetId="6">Deckblatt!$A$1:$P$400</definedName>
    <definedName name="_xlnm.Print_Area" localSheetId="4">DeckblattKinderK!$A$1:$F$100</definedName>
    <definedName name="_xlnm.Print_Area" localSheetId="3">Gleitzeitkonto!$A$1:$G$39</definedName>
    <definedName name="_xlnm.Print_Area" localSheetId="5">KopiervorlageKinderK!$A$1:$J$48</definedName>
    <definedName name="_xlnm.Print_Area" localSheetId="0">KopiervorlageUKK!$A$1:$AE$59</definedName>
    <definedName name="_xlnm.Print_Area" localSheetId="2">Langzeitkonto!$A$1:$H$31</definedName>
    <definedName name="Feiertage" localSheetId="4">#REF!</definedName>
    <definedName name="Feiertage" localSheetId="3">#REF!</definedName>
    <definedName name="Feiertage">#REF!</definedName>
    <definedName name="Wechselschicht">'[1]Zusatzurlaub Nachtstunden DWZ'!$AE$1:$AE$3</definedName>
  </definedNames>
  <calcPr calcId="191029"/>
  <customWorkbookViews>
    <customWorkbookView name="UKK" guid="{7D10E173-CA71-4296-B749-0FC08D6FA3A7}" includeHiddenRowCol="0" maximized="1" windowWidth="1020" windowHeight="59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F1" i="10"/>
  <c r="C11" i="7"/>
  <c r="G7" i="7"/>
  <c r="G10" i="7"/>
  <c r="D10" i="7"/>
  <c r="A7" i="7"/>
  <c r="G4" i="7"/>
  <c r="D4" i="7"/>
  <c r="A4" i="7"/>
  <c r="F2" i="11"/>
  <c r="C12" i="8"/>
  <c r="F25" i="5"/>
  <c r="C11" i="9" s="1"/>
  <c r="H2" i="1"/>
  <c r="V9" i="1"/>
  <c r="T9" i="1"/>
  <c r="T6" i="1"/>
  <c r="P8" i="1"/>
  <c r="P6" i="1"/>
  <c r="B8" i="1"/>
  <c r="B6" i="1"/>
  <c r="C9" i="11" l="1"/>
  <c r="E8" i="11"/>
  <c r="B8" i="11"/>
  <c r="C8" i="11"/>
  <c r="D8" i="11"/>
  <c r="E100" i="11"/>
  <c r="D100" i="11"/>
  <c r="C100" i="11"/>
  <c r="B100" i="11"/>
  <c r="E99" i="11"/>
  <c r="D99" i="11"/>
  <c r="C99" i="11"/>
  <c r="B99" i="11"/>
  <c r="E98" i="11"/>
  <c r="D98" i="11"/>
  <c r="C98" i="11"/>
  <c r="B98" i="11"/>
  <c r="E97" i="11"/>
  <c r="D97" i="11"/>
  <c r="C97" i="11"/>
  <c r="B97" i="11"/>
  <c r="E96" i="11"/>
  <c r="D96" i="11"/>
  <c r="C96" i="11"/>
  <c r="B96" i="11"/>
  <c r="E95" i="11"/>
  <c r="D95" i="11"/>
  <c r="C95" i="11"/>
  <c r="B95" i="11"/>
  <c r="E94" i="11"/>
  <c r="D94" i="11"/>
  <c r="C94" i="11"/>
  <c r="B94" i="11"/>
  <c r="E93" i="11"/>
  <c r="D93" i="11"/>
  <c r="C93" i="11"/>
  <c r="B93" i="11"/>
  <c r="E92" i="11"/>
  <c r="D92" i="11"/>
  <c r="C92" i="11"/>
  <c r="B92" i="11"/>
  <c r="E91" i="11"/>
  <c r="D91" i="11"/>
  <c r="C91" i="11"/>
  <c r="B91" i="11"/>
  <c r="E90" i="11"/>
  <c r="D90" i="11"/>
  <c r="C90" i="11"/>
  <c r="B90" i="11"/>
  <c r="E89" i="11"/>
  <c r="D89" i="11"/>
  <c r="C89" i="11"/>
  <c r="B89" i="11"/>
  <c r="E88" i="11"/>
  <c r="D88" i="11"/>
  <c r="C88" i="11"/>
  <c r="B88" i="11"/>
  <c r="E87" i="11"/>
  <c r="D87" i="11"/>
  <c r="C87" i="11"/>
  <c r="B87" i="11"/>
  <c r="E86" i="11"/>
  <c r="D86" i="11"/>
  <c r="C86" i="11"/>
  <c r="B86" i="11"/>
  <c r="E85" i="11"/>
  <c r="D85" i="11"/>
  <c r="C85" i="11"/>
  <c r="B85" i="11"/>
  <c r="E84" i="11"/>
  <c r="D84" i="11"/>
  <c r="C84" i="11"/>
  <c r="B84" i="11"/>
  <c r="E83" i="11"/>
  <c r="D83" i="11"/>
  <c r="C83" i="11"/>
  <c r="B83" i="11"/>
  <c r="E82" i="11"/>
  <c r="D82" i="11"/>
  <c r="C82" i="11"/>
  <c r="B82" i="11"/>
  <c r="E81" i="11"/>
  <c r="D81" i="11"/>
  <c r="C81" i="11"/>
  <c r="B81" i="11"/>
  <c r="E80" i="11"/>
  <c r="D80" i="11"/>
  <c r="C80" i="11"/>
  <c r="B80" i="11"/>
  <c r="E79" i="11"/>
  <c r="D79" i="11"/>
  <c r="C79" i="11"/>
  <c r="B79" i="11"/>
  <c r="E78" i="11"/>
  <c r="D78" i="11"/>
  <c r="C78" i="11"/>
  <c r="B78" i="11"/>
  <c r="E77" i="11"/>
  <c r="D77" i="11"/>
  <c r="C77" i="11"/>
  <c r="B77" i="11"/>
  <c r="E76" i="11"/>
  <c r="D76" i="11"/>
  <c r="C76" i="11"/>
  <c r="B76" i="11"/>
  <c r="E75" i="11"/>
  <c r="D75" i="11"/>
  <c r="C75" i="11"/>
  <c r="B75" i="11"/>
  <c r="E74" i="11"/>
  <c r="D74" i="11"/>
  <c r="C74" i="11"/>
  <c r="B74" i="11"/>
  <c r="E73" i="11"/>
  <c r="D73" i="11"/>
  <c r="C73" i="11"/>
  <c r="B73" i="11"/>
  <c r="E72" i="11"/>
  <c r="D72" i="11"/>
  <c r="C72" i="11"/>
  <c r="B72" i="11"/>
  <c r="E71" i="11"/>
  <c r="D71" i="11"/>
  <c r="C71" i="11"/>
  <c r="B71" i="11"/>
  <c r="E70" i="11"/>
  <c r="D70" i="11"/>
  <c r="C70" i="11"/>
  <c r="B70" i="11"/>
  <c r="E69" i="11"/>
  <c r="D69" i="11"/>
  <c r="C69" i="11"/>
  <c r="B69" i="11"/>
  <c r="E68" i="11"/>
  <c r="D68" i="11"/>
  <c r="C68" i="11"/>
  <c r="B68" i="11"/>
  <c r="E67" i="11"/>
  <c r="D67" i="11"/>
  <c r="C67" i="11"/>
  <c r="B67" i="11"/>
  <c r="E66" i="11"/>
  <c r="D66" i="11"/>
  <c r="C66" i="11"/>
  <c r="B66" i="11"/>
  <c r="E65" i="11"/>
  <c r="D65" i="11"/>
  <c r="C65" i="11"/>
  <c r="B65" i="11"/>
  <c r="E64" i="11"/>
  <c r="D64" i="11"/>
  <c r="C64" i="11"/>
  <c r="B64" i="11"/>
  <c r="E63" i="11"/>
  <c r="D63" i="11"/>
  <c r="C63" i="11"/>
  <c r="B63" i="11"/>
  <c r="E62" i="11"/>
  <c r="D62" i="11"/>
  <c r="C62" i="11"/>
  <c r="B62" i="11"/>
  <c r="E61" i="11"/>
  <c r="D61" i="11"/>
  <c r="C61" i="11"/>
  <c r="B61" i="11"/>
  <c r="E60" i="11"/>
  <c r="D60" i="11"/>
  <c r="C60" i="11"/>
  <c r="B60" i="11"/>
  <c r="E59" i="11"/>
  <c r="D59" i="11"/>
  <c r="C59" i="11"/>
  <c r="B59" i="11"/>
  <c r="E58" i="11"/>
  <c r="D58" i="11"/>
  <c r="C58" i="11"/>
  <c r="B58" i="11"/>
  <c r="E57" i="11"/>
  <c r="D57" i="11"/>
  <c r="C57" i="11"/>
  <c r="B57" i="11"/>
  <c r="E56" i="11"/>
  <c r="D56" i="11"/>
  <c r="C56" i="11"/>
  <c r="B56" i="11"/>
  <c r="E55" i="11"/>
  <c r="D55" i="11"/>
  <c r="C55" i="11"/>
  <c r="B55" i="11"/>
  <c r="E54" i="11"/>
  <c r="D54" i="11"/>
  <c r="C54" i="11"/>
  <c r="B54" i="11"/>
  <c r="E53" i="11"/>
  <c r="D53" i="11"/>
  <c r="C53" i="11"/>
  <c r="B53" i="11"/>
  <c r="E52" i="11"/>
  <c r="D52" i="11"/>
  <c r="C52" i="11"/>
  <c r="B52" i="11"/>
  <c r="E51" i="11"/>
  <c r="D51" i="11"/>
  <c r="C51" i="11"/>
  <c r="B51" i="11"/>
  <c r="E50" i="11"/>
  <c r="D50" i="11"/>
  <c r="C50" i="11"/>
  <c r="B50" i="11"/>
  <c r="E49" i="11"/>
  <c r="D49" i="11"/>
  <c r="C49" i="11"/>
  <c r="B49" i="11"/>
  <c r="E48" i="11"/>
  <c r="D48" i="11"/>
  <c r="C48" i="11"/>
  <c r="B48" i="11"/>
  <c r="E47" i="11"/>
  <c r="D47" i="11"/>
  <c r="C47" i="11"/>
  <c r="B47" i="11"/>
  <c r="E46" i="11"/>
  <c r="D46" i="11"/>
  <c r="C46" i="11"/>
  <c r="B46" i="11"/>
  <c r="E45" i="11"/>
  <c r="D45" i="11"/>
  <c r="C45" i="11"/>
  <c r="B45" i="11"/>
  <c r="E44" i="11"/>
  <c r="D44" i="11"/>
  <c r="C44" i="11"/>
  <c r="B44" i="11"/>
  <c r="E43" i="11"/>
  <c r="D43" i="11"/>
  <c r="C43" i="11"/>
  <c r="B43" i="11"/>
  <c r="E42" i="11"/>
  <c r="D42" i="11"/>
  <c r="C42" i="11"/>
  <c r="B42" i="11"/>
  <c r="E41" i="11"/>
  <c r="D41" i="11"/>
  <c r="C41" i="11"/>
  <c r="B41" i="11"/>
  <c r="E40" i="11"/>
  <c r="D40" i="11"/>
  <c r="C40" i="11"/>
  <c r="B40" i="11"/>
  <c r="E39" i="11"/>
  <c r="D39" i="11"/>
  <c r="C39" i="11"/>
  <c r="B39" i="11"/>
  <c r="E38" i="11"/>
  <c r="D38" i="11"/>
  <c r="C38" i="11"/>
  <c r="B38" i="11"/>
  <c r="E37" i="11"/>
  <c r="D37" i="11"/>
  <c r="C37" i="11"/>
  <c r="B37" i="11"/>
  <c r="E36" i="11"/>
  <c r="D36" i="11"/>
  <c r="C36" i="11"/>
  <c r="B36" i="11"/>
  <c r="E35" i="11"/>
  <c r="D35" i="11"/>
  <c r="C35" i="11"/>
  <c r="B35" i="11"/>
  <c r="E34" i="11"/>
  <c r="D34" i="11"/>
  <c r="C34" i="11"/>
  <c r="B34" i="11"/>
  <c r="E33" i="11"/>
  <c r="D33" i="11"/>
  <c r="C33" i="11"/>
  <c r="B33" i="11"/>
  <c r="E32" i="11"/>
  <c r="D32" i="11"/>
  <c r="C32" i="11"/>
  <c r="B32" i="11"/>
  <c r="E31" i="11"/>
  <c r="D31" i="11"/>
  <c r="C31" i="11"/>
  <c r="B31" i="11"/>
  <c r="E30" i="11"/>
  <c r="D30" i="11"/>
  <c r="C30" i="11"/>
  <c r="B30" i="11"/>
  <c r="E29" i="11"/>
  <c r="D29" i="11"/>
  <c r="C29" i="11"/>
  <c r="B29" i="11"/>
  <c r="E28" i="11"/>
  <c r="D28" i="11"/>
  <c r="C28" i="11"/>
  <c r="B28" i="11"/>
  <c r="E27" i="11"/>
  <c r="D27" i="11"/>
  <c r="C27" i="11"/>
  <c r="B27" i="11"/>
  <c r="E26" i="11"/>
  <c r="D26" i="11"/>
  <c r="C26" i="11"/>
  <c r="B26" i="11"/>
  <c r="E25" i="11"/>
  <c r="D25" i="11"/>
  <c r="C25" i="11"/>
  <c r="B25" i="11"/>
  <c r="E24" i="11"/>
  <c r="D24" i="11"/>
  <c r="C24" i="11"/>
  <c r="B24" i="11"/>
  <c r="E23" i="11"/>
  <c r="D23" i="11"/>
  <c r="C23" i="11"/>
  <c r="B23" i="11"/>
  <c r="E22" i="11"/>
  <c r="D22" i="11"/>
  <c r="C22" i="11"/>
  <c r="B22" i="11"/>
  <c r="E21" i="11"/>
  <c r="D21" i="11"/>
  <c r="C21" i="11"/>
  <c r="B21" i="11"/>
  <c r="E20" i="11"/>
  <c r="D20" i="11"/>
  <c r="C20" i="11"/>
  <c r="B20" i="11"/>
  <c r="E19" i="11"/>
  <c r="D19" i="11"/>
  <c r="C19" i="11"/>
  <c r="B19" i="11"/>
  <c r="E18" i="11"/>
  <c r="D18" i="11"/>
  <c r="C18" i="11"/>
  <c r="B18" i="11"/>
  <c r="E17" i="11"/>
  <c r="D17" i="11"/>
  <c r="C17" i="11"/>
  <c r="B17" i="11"/>
  <c r="E16" i="11"/>
  <c r="D16" i="11"/>
  <c r="C16" i="11"/>
  <c r="B16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E12" i="11"/>
  <c r="D12" i="11"/>
  <c r="C12" i="11"/>
  <c r="B12" i="11"/>
  <c r="E11" i="11"/>
  <c r="D11" i="11"/>
  <c r="C11" i="11"/>
  <c r="B11" i="11"/>
  <c r="E10" i="11"/>
  <c r="D10" i="11"/>
  <c r="C10" i="11"/>
  <c r="B10" i="11"/>
  <c r="E9" i="11"/>
  <c r="D9" i="11"/>
  <c r="B9" i="11"/>
  <c r="C7" i="11"/>
  <c r="D7" i="11"/>
  <c r="B7" i="11"/>
  <c r="B6" i="11"/>
  <c r="E7" i="11" l="1"/>
  <c r="AG41" i="1"/>
  <c r="AG21" i="1"/>
  <c r="AV21" i="1"/>
  <c r="C11" i="10" l="1"/>
  <c r="D11" i="10"/>
  <c r="E11" i="10"/>
  <c r="F11" i="10"/>
  <c r="G11" i="10"/>
  <c r="H11" i="10"/>
  <c r="I11" i="10"/>
  <c r="J11" i="10"/>
  <c r="K11" i="10"/>
  <c r="L11" i="10"/>
  <c r="M11" i="10"/>
  <c r="N11" i="10"/>
  <c r="O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C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C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C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C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C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C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C298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C299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C300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C301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C302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C303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C304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C305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C306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C307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C308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C309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C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C311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C312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C313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C314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C315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C316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C317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C318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C319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C320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C322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C323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C324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C325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C326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C327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C328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C329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C330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C331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C332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C333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C334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C335" i="10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C336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C337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C338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C339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C340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C341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C342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C343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C344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C345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C346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C347" i="10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C348" i="10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C349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C350" i="10"/>
  <c r="D350" i="10"/>
  <c r="E350" i="10"/>
  <c r="F350" i="10"/>
  <c r="G350" i="10"/>
  <c r="H350" i="10"/>
  <c r="I350" i="10"/>
  <c r="J350" i="10"/>
  <c r="K350" i="10"/>
  <c r="L350" i="10"/>
  <c r="M350" i="10"/>
  <c r="N350" i="10"/>
  <c r="O350" i="10"/>
  <c r="C351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C352" i="10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C353" i="10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C354" i="10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C355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C356" i="10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C357" i="10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C358" i="10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C359" i="10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C360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C361" i="10"/>
  <c r="D361" i="10"/>
  <c r="E361" i="10"/>
  <c r="F361" i="10"/>
  <c r="G361" i="10"/>
  <c r="H361" i="10"/>
  <c r="I361" i="10"/>
  <c r="J361" i="10"/>
  <c r="K361" i="10"/>
  <c r="L361" i="10"/>
  <c r="M361" i="10"/>
  <c r="N361" i="10"/>
  <c r="O361" i="10"/>
  <c r="C362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C363" i="10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C364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C365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C366" i="10"/>
  <c r="D366" i="10"/>
  <c r="E366" i="10"/>
  <c r="F366" i="10"/>
  <c r="G366" i="10"/>
  <c r="H366" i="10"/>
  <c r="I366" i="10"/>
  <c r="J366" i="10"/>
  <c r="K366" i="10"/>
  <c r="L366" i="10"/>
  <c r="M366" i="10"/>
  <c r="N366" i="10"/>
  <c r="O366" i="10"/>
  <c r="C367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C368" i="10"/>
  <c r="D368" i="10"/>
  <c r="E368" i="10"/>
  <c r="F368" i="10"/>
  <c r="G368" i="10"/>
  <c r="H368" i="10"/>
  <c r="I368" i="10"/>
  <c r="J368" i="10"/>
  <c r="K368" i="10"/>
  <c r="L368" i="10"/>
  <c r="M368" i="10"/>
  <c r="N368" i="10"/>
  <c r="O368" i="10"/>
  <c r="C369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C370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C371" i="10"/>
  <c r="D371" i="10"/>
  <c r="E371" i="10"/>
  <c r="F371" i="10"/>
  <c r="G371" i="10"/>
  <c r="H371" i="10"/>
  <c r="I371" i="10"/>
  <c r="J371" i="10"/>
  <c r="K371" i="10"/>
  <c r="L371" i="10"/>
  <c r="M371" i="10"/>
  <c r="N371" i="10"/>
  <c r="O371" i="10"/>
  <c r="C372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C373" i="10"/>
  <c r="D373" i="10"/>
  <c r="E373" i="10"/>
  <c r="F373" i="10"/>
  <c r="G373" i="10"/>
  <c r="H373" i="10"/>
  <c r="I373" i="10"/>
  <c r="J373" i="10"/>
  <c r="K373" i="10"/>
  <c r="L373" i="10"/>
  <c r="M373" i="10"/>
  <c r="N373" i="10"/>
  <c r="O373" i="10"/>
  <c r="C374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C375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C376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C377" i="10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C378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C379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C380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C381" i="10"/>
  <c r="D381" i="10"/>
  <c r="E381" i="10"/>
  <c r="F381" i="10"/>
  <c r="G381" i="10"/>
  <c r="H381" i="10"/>
  <c r="I381" i="10"/>
  <c r="J381" i="10"/>
  <c r="K381" i="10"/>
  <c r="L381" i="10"/>
  <c r="M381" i="10"/>
  <c r="N381" i="10"/>
  <c r="O381" i="10"/>
  <c r="C382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C383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C384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C385" i="10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C386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C387" i="10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C388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C389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C390" i="10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C391" i="10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C392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C393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C394" i="10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C395" i="10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C396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C397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C398" i="10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C399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C400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C10" i="10"/>
  <c r="G10" i="10"/>
  <c r="K10" i="10"/>
  <c r="D10" i="10"/>
  <c r="H10" i="10"/>
  <c r="L10" i="10"/>
  <c r="E10" i="10"/>
  <c r="I10" i="10"/>
  <c r="F10" i="10"/>
  <c r="J10" i="10"/>
  <c r="G8" i="10"/>
  <c r="K8" i="10"/>
  <c r="H8" i="10"/>
  <c r="L8" i="10"/>
  <c r="E8" i="10"/>
  <c r="I8" i="10"/>
  <c r="F8" i="10"/>
  <c r="J8" i="10"/>
  <c r="O10" i="10" l="1"/>
  <c r="M10" i="10"/>
  <c r="N10" i="10"/>
  <c r="A2" i="5" l="1"/>
  <c r="A4" i="5"/>
  <c r="A13" i="5"/>
  <c r="A14" i="5"/>
  <c r="A15" i="5"/>
  <c r="A17" i="5"/>
  <c r="A19" i="5"/>
  <c r="A67" i="5" l="1"/>
  <c r="A65" i="5"/>
  <c r="A63" i="5"/>
  <c r="A62" i="5"/>
  <c r="A61" i="5"/>
  <c r="A52" i="5"/>
  <c r="A50" i="5"/>
  <c r="C19" i="1" l="1"/>
  <c r="AP19" i="1" s="1"/>
  <c r="BK56" i="1" l="1"/>
  <c r="BF56" i="1"/>
  <c r="BA56" i="1"/>
  <c r="AV56" i="1"/>
  <c r="AJ56" i="1"/>
  <c r="AI56" i="1"/>
  <c r="AH56" i="1"/>
  <c r="AG56" i="1"/>
  <c r="G3" i="8"/>
  <c r="G6" i="8"/>
  <c r="G9" i="8"/>
  <c r="D31" i="9"/>
  <c r="F31" i="9" s="1"/>
  <c r="D30" i="9"/>
  <c r="F30" i="9" s="1"/>
  <c r="D29" i="9"/>
  <c r="F29" i="9" s="1"/>
  <c r="D27" i="9"/>
  <c r="F27" i="9" s="1"/>
  <c r="D26" i="9"/>
  <c r="F26" i="9" s="1"/>
  <c r="D25" i="9"/>
  <c r="F25" i="9" s="1"/>
  <c r="D24" i="9"/>
  <c r="F24" i="9" s="1"/>
  <c r="D23" i="9"/>
  <c r="F23" i="9" s="1"/>
  <c r="D22" i="9"/>
  <c r="F22" i="9" s="1"/>
  <c r="D36" i="9" l="1"/>
  <c r="F36" i="9" s="1"/>
  <c r="D35" i="9"/>
  <c r="F35" i="9" s="1"/>
  <c r="D34" i="9"/>
  <c r="F34" i="9" s="1"/>
  <c r="D33" i="9"/>
  <c r="F33" i="9" s="1"/>
  <c r="D32" i="9"/>
  <c r="F32" i="9" s="1"/>
  <c r="D28" i="9"/>
  <c r="F28" i="9" s="1"/>
  <c r="D21" i="9"/>
  <c r="F21" i="9" s="1"/>
  <c r="D20" i="9"/>
  <c r="F20" i="9" s="1"/>
  <c r="D19" i="9"/>
  <c r="F19" i="9" s="1"/>
  <c r="D18" i="9"/>
  <c r="F18" i="9" s="1"/>
  <c r="F9" i="9"/>
  <c r="D9" i="9"/>
  <c r="F6" i="9"/>
  <c r="D6" i="9"/>
  <c r="A6" i="9"/>
  <c r="F3" i="9"/>
  <c r="D3" i="9"/>
  <c r="A3" i="9"/>
  <c r="E37" i="9" l="1"/>
  <c r="M13" i="8" l="1"/>
  <c r="A30" i="8" s="1"/>
  <c r="J8" i="8"/>
  <c r="E19" i="8" s="1"/>
  <c r="G19" i="8" s="1"/>
  <c r="M15" i="8" l="1"/>
  <c r="J4" i="8"/>
  <c r="E20" i="8" l="1"/>
  <c r="G20" i="8" s="1"/>
  <c r="E24" i="8"/>
  <c r="G24" i="8" s="1"/>
  <c r="E28" i="8"/>
  <c r="G28" i="8" s="1"/>
  <c r="E21" i="8"/>
  <c r="G21" i="8" s="1"/>
  <c r="E25" i="8"/>
  <c r="G25" i="8" s="1"/>
  <c r="E27" i="8"/>
  <c r="G27" i="8" s="1"/>
  <c r="E22" i="8"/>
  <c r="G22" i="8" s="1"/>
  <c r="E26" i="8"/>
  <c r="G26" i="8" s="1"/>
  <c r="E23" i="8"/>
  <c r="G23" i="8" s="1"/>
  <c r="F29" i="8" l="1"/>
  <c r="P13" i="8" s="1"/>
  <c r="A31" i="8" s="1"/>
  <c r="J13" i="8"/>
  <c r="A29" i="8" s="1"/>
  <c r="J15" i="8" l="1"/>
  <c r="P15" i="8" l="1"/>
  <c r="AG42" i="1"/>
  <c r="AH42" i="1"/>
  <c r="AI42" i="1"/>
  <c r="AJ42" i="1"/>
  <c r="AG43" i="1"/>
  <c r="AH43" i="1"/>
  <c r="AI43" i="1"/>
  <c r="AJ43" i="1"/>
  <c r="AG44" i="1"/>
  <c r="AH44" i="1"/>
  <c r="AI44" i="1"/>
  <c r="AJ44" i="1"/>
  <c r="AG45" i="1"/>
  <c r="AH45" i="1"/>
  <c r="AI45" i="1"/>
  <c r="AJ45" i="1"/>
  <c r="AG46" i="1"/>
  <c r="AH46" i="1"/>
  <c r="AI46" i="1"/>
  <c r="AJ46" i="1"/>
  <c r="AG47" i="1"/>
  <c r="AH47" i="1"/>
  <c r="AI47" i="1"/>
  <c r="AJ47" i="1"/>
  <c r="AG48" i="1"/>
  <c r="AH48" i="1"/>
  <c r="AI48" i="1"/>
  <c r="AJ48" i="1"/>
  <c r="AG49" i="1"/>
  <c r="AH49" i="1"/>
  <c r="AI49" i="1"/>
  <c r="AJ49" i="1"/>
  <c r="AG50" i="1"/>
  <c r="AH50" i="1"/>
  <c r="AI50" i="1"/>
  <c r="AJ50" i="1"/>
  <c r="AG51" i="1"/>
  <c r="AH51" i="1"/>
  <c r="AI51" i="1"/>
  <c r="AJ51" i="1"/>
  <c r="AG52" i="1"/>
  <c r="AH52" i="1"/>
  <c r="AI52" i="1"/>
  <c r="AJ52" i="1"/>
  <c r="AG53" i="1"/>
  <c r="AH53" i="1"/>
  <c r="AI53" i="1"/>
  <c r="AJ53" i="1"/>
  <c r="AG54" i="1"/>
  <c r="AH54" i="1"/>
  <c r="AI54" i="1"/>
  <c r="AJ54" i="1"/>
  <c r="AG55" i="1"/>
  <c r="AH55" i="1"/>
  <c r="AI55" i="1"/>
  <c r="AJ55" i="1"/>
  <c r="AG57" i="1"/>
  <c r="AH57" i="1"/>
  <c r="AI57" i="1"/>
  <c r="AJ57" i="1"/>
  <c r="AG58" i="1"/>
  <c r="AH58" i="1"/>
  <c r="AI58" i="1"/>
  <c r="AJ58" i="1"/>
  <c r="AJ41" i="1"/>
  <c r="AI41" i="1"/>
  <c r="AH41" i="1"/>
  <c r="AH21" i="1"/>
  <c r="AI21" i="1"/>
  <c r="AJ21" i="1"/>
  <c r="AG22" i="1"/>
  <c r="AH22" i="1"/>
  <c r="AI22" i="1"/>
  <c r="AJ22" i="1"/>
  <c r="AG23" i="1"/>
  <c r="AH23" i="1"/>
  <c r="AI23" i="1"/>
  <c r="AJ23" i="1"/>
  <c r="AG24" i="1"/>
  <c r="AH24" i="1"/>
  <c r="AI24" i="1"/>
  <c r="AJ24" i="1"/>
  <c r="AG25" i="1"/>
  <c r="AH25" i="1"/>
  <c r="AI25" i="1"/>
  <c r="AJ25" i="1"/>
  <c r="AG26" i="1"/>
  <c r="AH26" i="1"/>
  <c r="AI26" i="1"/>
  <c r="AJ26" i="1"/>
  <c r="AG27" i="1"/>
  <c r="AH27" i="1"/>
  <c r="AI27" i="1"/>
  <c r="AJ27" i="1"/>
  <c r="AG28" i="1"/>
  <c r="AH28" i="1"/>
  <c r="AI28" i="1"/>
  <c r="AJ28" i="1"/>
  <c r="AG29" i="1"/>
  <c r="AH29" i="1"/>
  <c r="AI29" i="1"/>
  <c r="AJ29" i="1"/>
  <c r="AG30" i="1"/>
  <c r="AH30" i="1"/>
  <c r="AI30" i="1"/>
  <c r="AJ30" i="1"/>
  <c r="AG31" i="1"/>
  <c r="AH31" i="1"/>
  <c r="AI31" i="1"/>
  <c r="AJ31" i="1"/>
  <c r="AJ20" i="1"/>
  <c r="AI20" i="1"/>
  <c r="AH20" i="1"/>
  <c r="AG20" i="1"/>
  <c r="AV20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7" i="1"/>
  <c r="BK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7" i="1"/>
  <c r="BF58" i="1"/>
  <c r="BF41" i="1"/>
  <c r="BF3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7" i="1"/>
  <c r="BA58" i="1"/>
  <c r="BA41" i="1"/>
  <c r="BA31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7" i="1"/>
  <c r="AV58" i="1"/>
  <c r="AV41" i="1"/>
  <c r="BK22" i="1"/>
  <c r="BK23" i="1"/>
  <c r="BK24" i="1"/>
  <c r="BK25" i="1"/>
  <c r="BK27" i="1"/>
  <c r="BK28" i="1"/>
  <c r="BK29" i="1"/>
  <c r="BK30" i="1"/>
  <c r="BF21" i="1"/>
  <c r="BF22" i="1"/>
  <c r="BF23" i="1"/>
  <c r="BF26" i="1"/>
  <c r="BF27" i="1"/>
  <c r="BF28" i="1"/>
  <c r="BF29" i="1"/>
  <c r="BF30" i="1"/>
  <c r="BF20" i="1"/>
  <c r="AX19" i="1"/>
  <c r="BH19" i="1"/>
  <c r="BC19" i="1"/>
  <c r="BD20" i="1" s="1"/>
  <c r="BE20" i="1" l="1"/>
  <c r="BC20" i="1"/>
  <c r="K20" i="1" s="1"/>
  <c r="BK20" i="1"/>
  <c r="BI20" i="1"/>
  <c r="BJ20" i="1" s="1"/>
  <c r="D9" i="8"/>
  <c r="D6" i="8"/>
  <c r="A6" i="8"/>
  <c r="D3" i="8"/>
  <c r="A3" i="8"/>
  <c r="BD21" i="1" l="1"/>
  <c r="BC21" i="1" s="1"/>
  <c r="N20" i="1"/>
  <c r="BH20" i="1"/>
  <c r="M20" i="1" s="1"/>
  <c r="L29" i="7"/>
  <c r="M29" i="7" s="1"/>
  <c r="N29" i="7" s="1"/>
  <c r="L30" i="7"/>
  <c r="M30" i="7" s="1"/>
  <c r="N30" i="7" s="1"/>
  <c r="L31" i="7"/>
  <c r="M31" i="7" s="1"/>
  <c r="N31" i="7" s="1"/>
  <c r="L32" i="7"/>
  <c r="G32" i="7" s="1"/>
  <c r="L33" i="7"/>
  <c r="M33" i="7" s="1"/>
  <c r="N33" i="7" s="1"/>
  <c r="L34" i="7"/>
  <c r="M34" i="7" s="1"/>
  <c r="N34" i="7" s="1"/>
  <c r="L35" i="7"/>
  <c r="M35" i="7" s="1"/>
  <c r="N35" i="7" s="1"/>
  <c r="L36" i="7"/>
  <c r="M36" i="7" s="1"/>
  <c r="N36" i="7" s="1"/>
  <c r="L37" i="7"/>
  <c r="M37" i="7" s="1"/>
  <c r="N37" i="7" s="1"/>
  <c r="L38" i="7"/>
  <c r="M38" i="7" s="1"/>
  <c r="N38" i="7" s="1"/>
  <c r="L39" i="7"/>
  <c r="G39" i="7" s="1"/>
  <c r="L40" i="7"/>
  <c r="M40" i="7" s="1"/>
  <c r="N40" i="7" s="1"/>
  <c r="L41" i="7"/>
  <c r="M41" i="7" s="1"/>
  <c r="N41" i="7" s="1"/>
  <c r="L42" i="7"/>
  <c r="M42" i="7" s="1"/>
  <c r="N42" i="7" s="1"/>
  <c r="L43" i="7"/>
  <c r="M43" i="7" s="1"/>
  <c r="N43" i="7" s="1"/>
  <c r="L44" i="7"/>
  <c r="M44" i="7" s="1"/>
  <c r="N44" i="7" s="1"/>
  <c r="L45" i="7"/>
  <c r="M45" i="7" s="1"/>
  <c r="N45" i="7" s="1"/>
  <c r="L46" i="7"/>
  <c r="G46" i="7" s="1"/>
  <c r="L28" i="7"/>
  <c r="M28" i="7" s="1"/>
  <c r="N28" i="7" s="1"/>
  <c r="L19" i="7"/>
  <c r="M19" i="7" s="1"/>
  <c r="N19" i="7" s="1"/>
  <c r="I19" i="7" s="1"/>
  <c r="L20" i="7"/>
  <c r="M20" i="7" s="1"/>
  <c r="N20" i="7" s="1"/>
  <c r="H20" i="7" s="1"/>
  <c r="L21" i="7"/>
  <c r="M21" i="7" s="1"/>
  <c r="N21" i="7" s="1"/>
  <c r="I21" i="7" s="1"/>
  <c r="L22" i="7"/>
  <c r="M22" i="7" s="1"/>
  <c r="N22" i="7" s="1"/>
  <c r="I22" i="7" s="1"/>
  <c r="L23" i="7"/>
  <c r="M23" i="7" s="1"/>
  <c r="N23" i="7" s="1"/>
  <c r="L24" i="7"/>
  <c r="M24" i="7" s="1"/>
  <c r="N24" i="7" s="1"/>
  <c r="L25" i="7"/>
  <c r="M25" i="7" s="1"/>
  <c r="N25" i="7" s="1"/>
  <c r="L18" i="7"/>
  <c r="M18" i="7" s="1"/>
  <c r="N18" i="7" s="1"/>
  <c r="H18" i="7" s="1"/>
  <c r="I45" i="7"/>
  <c r="H45" i="7"/>
  <c r="M32" i="7"/>
  <c r="N32" i="7" s="1"/>
  <c r="H29" i="7"/>
  <c r="I29" i="7"/>
  <c r="H30" i="7"/>
  <c r="I30" i="7"/>
  <c r="I44" i="7"/>
  <c r="H44" i="7"/>
  <c r="I43" i="7"/>
  <c r="H43" i="7"/>
  <c r="I40" i="7"/>
  <c r="H40" i="7"/>
  <c r="I39" i="7"/>
  <c r="H39" i="7"/>
  <c r="I38" i="7"/>
  <c r="H38" i="7"/>
  <c r="I37" i="7"/>
  <c r="H37" i="7"/>
  <c r="I36" i="7"/>
  <c r="H36" i="7"/>
  <c r="I35" i="7"/>
  <c r="H35" i="7"/>
  <c r="I42" i="7"/>
  <c r="H42" i="7"/>
  <c r="I41" i="7"/>
  <c r="H41" i="7"/>
  <c r="I34" i="7"/>
  <c r="H34" i="7"/>
  <c r="I33" i="7"/>
  <c r="H33" i="7"/>
  <c r="I32" i="7"/>
  <c r="H32" i="7"/>
  <c r="H19" i="7"/>
  <c r="H21" i="7"/>
  <c r="H22" i="7"/>
  <c r="H23" i="7"/>
  <c r="I23" i="7"/>
  <c r="H24" i="7"/>
  <c r="I24" i="7"/>
  <c r="H25" i="7"/>
  <c r="I25" i="7"/>
  <c r="H28" i="7"/>
  <c r="I28" i="7"/>
  <c r="H31" i="7"/>
  <c r="I31" i="7"/>
  <c r="H46" i="7"/>
  <c r="I46" i="7"/>
  <c r="H13" i="7"/>
  <c r="D6" i="11"/>
  <c r="I20" i="7" l="1"/>
  <c r="E6" i="11"/>
  <c r="BD22" i="1"/>
  <c r="BC22" i="1" s="1"/>
  <c r="BD23" i="1" s="1"/>
  <c r="BC23" i="1" s="1"/>
  <c r="K21" i="1"/>
  <c r="BE21" i="1"/>
  <c r="L20" i="1"/>
  <c r="G28" i="7"/>
  <c r="M39" i="7"/>
  <c r="N39" i="7" s="1"/>
  <c r="G31" i="7"/>
  <c r="G43" i="7"/>
  <c r="G22" i="7"/>
  <c r="G35" i="7"/>
  <c r="G24" i="7"/>
  <c r="G20" i="7"/>
  <c r="G45" i="7"/>
  <c r="G41" i="7"/>
  <c r="G37" i="7"/>
  <c r="G33" i="7"/>
  <c r="G29" i="7"/>
  <c r="G23" i="7"/>
  <c r="G19" i="7"/>
  <c r="G44" i="7"/>
  <c r="G40" i="7"/>
  <c r="G36" i="7"/>
  <c r="G25" i="7"/>
  <c r="G21" i="7"/>
  <c r="G42" i="7"/>
  <c r="G38" i="7"/>
  <c r="G34" i="7"/>
  <c r="G30" i="7"/>
  <c r="M46" i="7"/>
  <c r="N46" i="7" s="1"/>
  <c r="G18" i="7"/>
  <c r="I18" i="7"/>
  <c r="BE22" i="1" l="1"/>
  <c r="BE23" i="1" s="1"/>
  <c r="K22" i="1"/>
  <c r="L21" i="1"/>
  <c r="BD24" i="1"/>
  <c r="BC24" i="1" s="1"/>
  <c r="K23" i="1"/>
  <c r="A26" i="5"/>
  <c r="A28" i="5"/>
  <c r="A37" i="5"/>
  <c r="A38" i="5"/>
  <c r="A39" i="5"/>
  <c r="A41" i="5"/>
  <c r="A43" i="5"/>
  <c r="BA27" i="1"/>
  <c r="BA29" i="1"/>
  <c r="BA30" i="1"/>
  <c r="BA25" i="1"/>
  <c r="BA26" i="1"/>
  <c r="BA28" i="1"/>
  <c r="AV26" i="1"/>
  <c r="AV27" i="1"/>
  <c r="AV28" i="1"/>
  <c r="AV30" i="1"/>
  <c r="AS19" i="1"/>
  <c r="AT20" i="1" s="1"/>
  <c r="AU20" i="1" s="1"/>
  <c r="AN19" i="1"/>
  <c r="L22" i="1" l="1"/>
  <c r="BE24" i="1"/>
  <c r="AS20" i="1"/>
  <c r="K24" i="1"/>
  <c r="L23" i="1"/>
  <c r="AY20" i="1"/>
  <c r="AZ20" i="1" s="1"/>
  <c r="AO20" i="1"/>
  <c r="BA22" i="1" l="1"/>
  <c r="AV22" i="1"/>
  <c r="BK21" i="1"/>
  <c r="J20" i="1"/>
  <c r="AX20" i="1"/>
  <c r="I20" i="1" s="1"/>
  <c r="AV31" i="1"/>
  <c r="BK31" i="1"/>
  <c r="L24" i="1"/>
  <c r="AP20" i="1"/>
  <c r="C20" i="1" s="1"/>
  <c r="AN20" i="1"/>
  <c r="G20" i="1"/>
  <c r="B20" i="1" l="1"/>
  <c r="AT21" i="1" l="1"/>
  <c r="AU21" i="1" s="1"/>
  <c r="BA21" i="1"/>
  <c r="AS21" i="1" l="1"/>
  <c r="G21" i="1" l="1"/>
  <c r="AT22" i="1"/>
  <c r="AU22" i="1" s="1"/>
  <c r="AS22" i="1" l="1"/>
  <c r="AT23" i="1" l="1"/>
  <c r="AU23" i="1" s="1"/>
  <c r="G22" i="1"/>
  <c r="AS23" i="1" l="1"/>
  <c r="G23" i="1" l="1"/>
  <c r="I26" i="7" l="1"/>
  <c r="I27" i="7" s="1"/>
  <c r="I47" i="7" s="1"/>
  <c r="BA20" i="1"/>
  <c r="AY21" i="1" s="1"/>
  <c r="AZ21" i="1" s="1"/>
  <c r="BA23" i="1"/>
  <c r="C6" i="11"/>
  <c r="AX21" i="1" l="1"/>
  <c r="AY22" i="1" s="1"/>
  <c r="AX22" i="1" l="1"/>
  <c r="AY23" i="1" s="1"/>
  <c r="AX23" i="1" s="1"/>
  <c r="AY24" i="1" s="1"/>
  <c r="AX24" i="1" s="1"/>
  <c r="AZ22" i="1"/>
  <c r="BI21" i="1"/>
  <c r="BJ21" i="1" s="1"/>
  <c r="BK58" i="1"/>
  <c r="AZ23" i="1" l="1"/>
  <c r="AZ24" i="1" s="1"/>
  <c r="BH21" i="1"/>
  <c r="BI22" i="1" s="1"/>
  <c r="BH22" i="1" l="1"/>
  <c r="BI23" i="1" s="1"/>
  <c r="BH23" i="1" s="1"/>
  <c r="BI24" i="1" s="1"/>
  <c r="BH24" i="1" s="1"/>
  <c r="BI25" i="1" s="1"/>
  <c r="BJ22" i="1"/>
  <c r="BF24" i="1"/>
  <c r="BD25" i="1" s="1"/>
  <c r="BE25" i="1" s="1"/>
  <c r="BJ23" i="1" l="1"/>
  <c r="BJ24" i="1" s="1"/>
  <c r="BJ25" i="1" s="1"/>
  <c r="BC25" i="1"/>
  <c r="BH25" i="1"/>
  <c r="BI26" i="1" s="1"/>
  <c r="BJ26" i="1" l="1"/>
  <c r="N26" i="1" s="1"/>
  <c r="BH26" i="1"/>
  <c r="I24" i="1"/>
  <c r="J24" i="1"/>
  <c r="I23" i="1"/>
  <c r="J23" i="1"/>
  <c r="I22" i="1"/>
  <c r="J22" i="1"/>
  <c r="N25" i="1"/>
  <c r="M25" i="1"/>
  <c r="I21" i="1"/>
  <c r="M23" i="1"/>
  <c r="N24" i="1"/>
  <c r="M24" i="1"/>
  <c r="M22" i="1"/>
  <c r="J21" i="1"/>
  <c r="N23" i="1"/>
  <c r="N22" i="1"/>
  <c r="M21" i="1"/>
  <c r="L25" i="1"/>
  <c r="N21" i="1"/>
  <c r="K25" i="1"/>
  <c r="AV25" i="1" l="1"/>
  <c r="BF25" i="1"/>
  <c r="BD26" i="1" s="1"/>
  <c r="AV24" i="1"/>
  <c r="M26" i="1"/>
  <c r="BE26" i="1" l="1"/>
  <c r="L26" i="1" s="1"/>
  <c r="BC26" i="1"/>
  <c r="BD27" i="1" l="1"/>
  <c r="K26" i="1"/>
  <c r="BC27" i="1" l="1"/>
  <c r="BE27" i="1"/>
  <c r="L27" i="1" l="1"/>
  <c r="BD28" i="1"/>
  <c r="BC28" i="1" s="1"/>
  <c r="K27" i="1"/>
  <c r="BD29" i="1" l="1"/>
  <c r="K28" i="1"/>
  <c r="BE28" i="1"/>
  <c r="L28" i="1" s="1"/>
  <c r="BC29" i="1" l="1"/>
  <c r="BE29" i="1"/>
  <c r="L29" i="1" s="1"/>
  <c r="K29" i="1" l="1"/>
  <c r="BD30" i="1"/>
  <c r="BC30" i="1" l="1"/>
  <c r="BE30" i="1"/>
  <c r="L30" i="1" s="1"/>
  <c r="BD31" i="1" l="1"/>
  <c r="K30" i="1"/>
  <c r="BC31" i="1" l="1"/>
  <c r="BE31" i="1"/>
  <c r="L31" i="1" s="1"/>
  <c r="BD41" i="1" l="1"/>
  <c r="K31" i="1"/>
  <c r="BE41" i="1" l="1"/>
  <c r="L41" i="1" s="1"/>
  <c r="BC41" i="1"/>
  <c r="BD42" i="1" l="1"/>
  <c r="K41" i="1"/>
  <c r="BE42" i="1" l="1"/>
  <c r="L42" i="1" s="1"/>
  <c r="BC42" i="1"/>
  <c r="BD43" i="1" l="1"/>
  <c r="K42" i="1"/>
  <c r="BE43" i="1" l="1"/>
  <c r="L43" i="1" s="1"/>
  <c r="BC43" i="1"/>
  <c r="BD44" i="1" l="1"/>
  <c r="K43" i="1"/>
  <c r="BC44" i="1" l="1"/>
  <c r="BE44" i="1"/>
  <c r="L44" i="1" s="1"/>
  <c r="K44" i="1" l="1"/>
  <c r="BD45" i="1"/>
  <c r="BC45" i="1" l="1"/>
  <c r="BE45" i="1"/>
  <c r="L45" i="1" s="1"/>
  <c r="K45" i="1" l="1"/>
  <c r="BD46" i="1"/>
  <c r="BE46" i="1" l="1"/>
  <c r="L46" i="1" s="1"/>
  <c r="BC46" i="1"/>
  <c r="BD47" i="1" l="1"/>
  <c r="K46" i="1"/>
  <c r="I7" i="10"/>
  <c r="L7" i="10"/>
  <c r="K7" i="10"/>
  <c r="G7" i="10"/>
  <c r="H7" i="10"/>
  <c r="J7" i="10"/>
  <c r="BE47" i="1" l="1"/>
  <c r="L47" i="1" s="1"/>
  <c r="BC47" i="1"/>
  <c r="K47" i="1" l="1"/>
  <c r="BD48" i="1"/>
  <c r="BE48" i="1" l="1"/>
  <c r="L48" i="1" s="1"/>
  <c r="BC48" i="1"/>
  <c r="BD49" i="1" l="1"/>
  <c r="K48" i="1"/>
  <c r="BE49" i="1" l="1"/>
  <c r="L49" i="1" s="1"/>
  <c r="BC49" i="1"/>
  <c r="BD50" i="1" l="1"/>
  <c r="K49" i="1"/>
  <c r="BE50" i="1" l="1"/>
  <c r="L50" i="1" s="1"/>
  <c r="BC50" i="1"/>
  <c r="BD51" i="1" l="1"/>
  <c r="K50" i="1"/>
  <c r="BE51" i="1" l="1"/>
  <c r="L51" i="1" s="1"/>
  <c r="BC51" i="1"/>
  <c r="BD52" i="1" l="1"/>
  <c r="K51" i="1"/>
  <c r="BE52" i="1" l="1"/>
  <c r="L52" i="1" s="1"/>
  <c r="BC52" i="1"/>
  <c r="BD53" i="1" l="1"/>
  <c r="K52" i="1"/>
  <c r="BE53" i="1" l="1"/>
  <c r="L53" i="1" s="1"/>
  <c r="BC53" i="1"/>
  <c r="BD54" i="1" l="1"/>
  <c r="K53" i="1"/>
  <c r="BE54" i="1" l="1"/>
  <c r="L54" i="1" s="1"/>
  <c r="BC54" i="1"/>
  <c r="BD55" i="1" l="1"/>
  <c r="K54" i="1"/>
  <c r="BE55" i="1" l="1"/>
  <c r="L55" i="1" s="1"/>
  <c r="BC55" i="1"/>
  <c r="BD56" i="1" l="1"/>
  <c r="K55" i="1"/>
  <c r="BE56" i="1" l="1"/>
  <c r="L56" i="1" s="1"/>
  <c r="BC56" i="1"/>
  <c r="D8" i="10"/>
  <c r="C8" i="10"/>
  <c r="F7" i="10"/>
  <c r="E7" i="10"/>
  <c r="N8" i="10" l="1"/>
  <c r="M8" i="10"/>
  <c r="O8" i="10"/>
  <c r="K56" i="1"/>
  <c r="BD57" i="1"/>
  <c r="K9" i="10"/>
  <c r="L9" i="10"/>
  <c r="BC57" i="1" l="1"/>
  <c r="BE57" i="1"/>
  <c r="L57" i="1" s="1"/>
  <c r="BD58" i="1" l="1"/>
  <c r="K57" i="1"/>
  <c r="BC58" i="1" l="1"/>
  <c r="BE58" i="1"/>
  <c r="L58" i="1" s="1"/>
  <c r="BD59" i="1" l="1"/>
  <c r="K58" i="1"/>
  <c r="BE59" i="1" l="1"/>
  <c r="L59" i="1" s="1"/>
  <c r="BC59" i="1"/>
  <c r="K59" i="1" s="1"/>
  <c r="J9" i="10"/>
  <c r="E9" i="10"/>
  <c r="I9" i="10"/>
  <c r="I6" i="10"/>
  <c r="J6" i="10"/>
  <c r="H9" i="10" l="1"/>
  <c r="G9" i="10"/>
  <c r="H21" i="1" l="1"/>
  <c r="H20" i="1"/>
  <c r="D9" i="10"/>
  <c r="C9" i="10"/>
  <c r="N9" i="10" l="1"/>
  <c r="H22" i="1"/>
  <c r="H23" i="1" l="1"/>
  <c r="F9" i="10" l="1"/>
  <c r="M9" i="10" l="1"/>
  <c r="O9" i="10"/>
  <c r="AV23" i="1" l="1"/>
  <c r="AT24" i="1" s="1"/>
  <c r="AV29" i="1"/>
  <c r="AV42" i="1"/>
  <c r="AV43" i="1"/>
  <c r="AU24" i="1" l="1"/>
  <c r="H24" i="1" s="1"/>
  <c r="AS24" i="1"/>
  <c r="AT25" i="1" s="1"/>
  <c r="BA24" i="1"/>
  <c r="AY25" i="1" s="1"/>
  <c r="AX25" i="1" s="1"/>
  <c r="AY26" i="1" s="1"/>
  <c r="AX26" i="1" s="1"/>
  <c r="AY27" i="1" s="1"/>
  <c r="AX27" i="1" s="1"/>
  <c r="AY28" i="1" s="1"/>
  <c r="AX28" i="1" s="1"/>
  <c r="AY29" i="1" s="1"/>
  <c r="AX29" i="1" s="1"/>
  <c r="AY30" i="1" s="1"/>
  <c r="AX30" i="1" s="1"/>
  <c r="AY31" i="1" s="1"/>
  <c r="AX31" i="1" s="1"/>
  <c r="AY41" i="1" s="1"/>
  <c r="AX41" i="1" s="1"/>
  <c r="AY42" i="1" s="1"/>
  <c r="AX42" i="1" s="1"/>
  <c r="AY43" i="1" s="1"/>
  <c r="AX43" i="1" s="1"/>
  <c r="AY44" i="1" s="1"/>
  <c r="AX44" i="1" s="1"/>
  <c r="AY45" i="1" s="1"/>
  <c r="AX45" i="1" s="1"/>
  <c r="AY46" i="1" s="1"/>
  <c r="AX46" i="1" s="1"/>
  <c r="AY47" i="1" s="1"/>
  <c r="AX47" i="1" s="1"/>
  <c r="AY48" i="1" s="1"/>
  <c r="AX48" i="1" s="1"/>
  <c r="AY49" i="1" s="1"/>
  <c r="AX49" i="1" s="1"/>
  <c r="AY50" i="1" s="1"/>
  <c r="AX50" i="1" s="1"/>
  <c r="AY51" i="1" s="1"/>
  <c r="AX51" i="1" s="1"/>
  <c r="AY52" i="1" s="1"/>
  <c r="AX52" i="1" s="1"/>
  <c r="AY53" i="1" s="1"/>
  <c r="AX53" i="1" s="1"/>
  <c r="AY54" i="1" s="1"/>
  <c r="AX54" i="1" s="1"/>
  <c r="AY55" i="1" s="1"/>
  <c r="AX55" i="1" s="1"/>
  <c r="AY56" i="1" s="1"/>
  <c r="AX56" i="1" s="1"/>
  <c r="AY57" i="1" s="1"/>
  <c r="AX57" i="1" s="1"/>
  <c r="AY58" i="1" s="1"/>
  <c r="AX58" i="1" s="1"/>
  <c r="AY59" i="1" s="1"/>
  <c r="AX59" i="1" s="1"/>
  <c r="I59" i="1" s="1"/>
  <c r="G6" i="10"/>
  <c r="AS25" i="1" l="1"/>
  <c r="AT26" i="1" s="1"/>
  <c r="AU25" i="1"/>
  <c r="H25" i="1" s="1"/>
  <c r="AZ25" i="1"/>
  <c r="AZ26" i="1" s="1"/>
  <c r="AZ27" i="1" s="1"/>
  <c r="AZ28" i="1" s="1"/>
  <c r="AZ29" i="1" s="1"/>
  <c r="AZ30" i="1" s="1"/>
  <c r="AZ31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J59" i="1" s="1"/>
  <c r="H6" i="10"/>
  <c r="AU26" i="1" l="1"/>
  <c r="H26" i="1" s="1"/>
  <c r="AS26" i="1"/>
  <c r="AT27" i="1" s="1"/>
  <c r="I58" i="1"/>
  <c r="AS27" i="1" l="1"/>
  <c r="AT28" i="1" s="1"/>
  <c r="AU27" i="1"/>
  <c r="H27" i="1" s="1"/>
  <c r="J58" i="1"/>
  <c r="I57" i="1"/>
  <c r="J57" i="1"/>
  <c r="I56" i="1"/>
  <c r="J56" i="1"/>
  <c r="BK26" i="1"/>
  <c r="BI27" i="1" s="1"/>
  <c r="BH27" i="1" s="1"/>
  <c r="BI28" i="1" s="1"/>
  <c r="BH28" i="1" s="1"/>
  <c r="BI29" i="1" s="1"/>
  <c r="BH29" i="1" s="1"/>
  <c r="BI30" i="1" s="1"/>
  <c r="BH30" i="1" s="1"/>
  <c r="BI31" i="1" s="1"/>
  <c r="BH31" i="1" s="1"/>
  <c r="BI41" i="1" s="1"/>
  <c r="BH41" i="1" s="1"/>
  <c r="BI42" i="1" s="1"/>
  <c r="BH42" i="1" s="1"/>
  <c r="BI43" i="1" s="1"/>
  <c r="BH43" i="1" s="1"/>
  <c r="BI44" i="1" s="1"/>
  <c r="BH44" i="1" s="1"/>
  <c r="BI45" i="1" s="1"/>
  <c r="BH45" i="1" s="1"/>
  <c r="BI46" i="1" s="1"/>
  <c r="BH46" i="1" s="1"/>
  <c r="BI47" i="1" s="1"/>
  <c r="BH47" i="1" s="1"/>
  <c r="BI48" i="1" s="1"/>
  <c r="BH48" i="1" s="1"/>
  <c r="BI49" i="1" s="1"/>
  <c r="BH49" i="1" s="1"/>
  <c r="BI50" i="1" s="1"/>
  <c r="BH50" i="1" s="1"/>
  <c r="BI51" i="1" s="1"/>
  <c r="BH51" i="1" s="1"/>
  <c r="BI52" i="1" s="1"/>
  <c r="BH52" i="1" s="1"/>
  <c r="BI53" i="1" s="1"/>
  <c r="BH53" i="1" s="1"/>
  <c r="BI54" i="1" s="1"/>
  <c r="BH54" i="1" s="1"/>
  <c r="BI55" i="1" s="1"/>
  <c r="BH55" i="1" s="1"/>
  <c r="BI56" i="1" s="1"/>
  <c r="BH56" i="1" s="1"/>
  <c r="BI57" i="1" s="1"/>
  <c r="BH57" i="1" s="1"/>
  <c r="BI58" i="1" s="1"/>
  <c r="BH58" i="1" s="1"/>
  <c r="BI59" i="1" s="1"/>
  <c r="BH59" i="1" s="1"/>
  <c r="M59" i="1" s="1"/>
  <c r="K6" i="10"/>
  <c r="AU28" i="1" l="1"/>
  <c r="H28" i="1" s="1"/>
  <c r="AS28" i="1"/>
  <c r="AT29" i="1" s="1"/>
  <c r="BJ27" i="1"/>
  <c r="BJ28" i="1" s="1"/>
  <c r="BJ29" i="1" s="1"/>
  <c r="BJ30" i="1" s="1"/>
  <c r="BJ31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N59" i="1" s="1"/>
  <c r="L6" i="10"/>
  <c r="AS29" i="1" l="1"/>
  <c r="AT30" i="1" s="1"/>
  <c r="AU29" i="1"/>
  <c r="H29" i="1" s="1"/>
  <c r="I55" i="1"/>
  <c r="N57" i="1"/>
  <c r="J55" i="1"/>
  <c r="N58" i="1"/>
  <c r="M58" i="1"/>
  <c r="M57" i="1"/>
  <c r="I54" i="1"/>
  <c r="N56" i="1"/>
  <c r="J54" i="1"/>
  <c r="M56" i="1"/>
  <c r="I53" i="1"/>
  <c r="J53" i="1"/>
  <c r="M55" i="1"/>
  <c r="N55" i="1"/>
  <c r="I52" i="1"/>
  <c r="J52" i="1"/>
  <c r="M54" i="1"/>
  <c r="I51" i="1"/>
  <c r="N54" i="1"/>
  <c r="J51" i="1"/>
  <c r="M53" i="1"/>
  <c r="N53" i="1"/>
  <c r="I50" i="1"/>
  <c r="J50" i="1"/>
  <c r="M52" i="1"/>
  <c r="N52" i="1"/>
  <c r="I49" i="1"/>
  <c r="J49" i="1"/>
  <c r="M51" i="1"/>
  <c r="N51" i="1"/>
  <c r="I48" i="1"/>
  <c r="J48" i="1"/>
  <c r="M50" i="1"/>
  <c r="N50" i="1"/>
  <c r="I47" i="1"/>
  <c r="M49" i="1"/>
  <c r="J47" i="1"/>
  <c r="N49" i="1"/>
  <c r="I46" i="1"/>
  <c r="J46" i="1"/>
  <c r="M48" i="1"/>
  <c r="N48" i="1"/>
  <c r="I45" i="1"/>
  <c r="J45" i="1"/>
  <c r="M47" i="1"/>
  <c r="N47" i="1"/>
  <c r="I44" i="1"/>
  <c r="J44" i="1"/>
  <c r="M46" i="1"/>
  <c r="N46" i="1"/>
  <c r="I43" i="1"/>
  <c r="J43" i="1"/>
  <c r="M45" i="1"/>
  <c r="N45" i="1"/>
  <c r="I42" i="1"/>
  <c r="J42" i="1"/>
  <c r="M44" i="1"/>
  <c r="N44" i="1"/>
  <c r="I41" i="1"/>
  <c r="J41" i="1"/>
  <c r="M43" i="1"/>
  <c r="N43" i="1"/>
  <c r="I31" i="1"/>
  <c r="J31" i="1"/>
  <c r="M42" i="1"/>
  <c r="N42" i="1"/>
  <c r="I30" i="1"/>
  <c r="J30" i="1"/>
  <c r="M41" i="1"/>
  <c r="N41" i="1"/>
  <c r="I29" i="1"/>
  <c r="J29" i="1"/>
  <c r="M31" i="1"/>
  <c r="G28" i="1"/>
  <c r="N31" i="1"/>
  <c r="I28" i="1"/>
  <c r="G27" i="1"/>
  <c r="J28" i="1"/>
  <c r="M30" i="1"/>
  <c r="N30" i="1"/>
  <c r="I27" i="1"/>
  <c r="N29" i="1"/>
  <c r="M29" i="1"/>
  <c r="M28" i="1"/>
  <c r="G26" i="1"/>
  <c r="J27" i="1"/>
  <c r="G25" i="1"/>
  <c r="N28" i="1"/>
  <c r="I26" i="1"/>
  <c r="J26" i="1"/>
  <c r="M27" i="1"/>
  <c r="G24" i="1"/>
  <c r="I25" i="1"/>
  <c r="N27" i="1"/>
  <c r="J25" i="1"/>
  <c r="G29" i="1" l="1"/>
  <c r="AS30" i="1"/>
  <c r="AU30" i="1"/>
  <c r="H30" i="1" s="1"/>
  <c r="AT31" i="1" l="1"/>
  <c r="G30" i="1"/>
  <c r="AU31" i="1" l="1"/>
  <c r="H31" i="1" s="1"/>
  <c r="AS31" i="1"/>
  <c r="AT41" i="1" l="1"/>
  <c r="G31" i="1"/>
  <c r="AU41" i="1" l="1"/>
  <c r="H41" i="1" s="1"/>
  <c r="AS41" i="1"/>
  <c r="AT42" i="1" l="1"/>
  <c r="G41" i="1"/>
  <c r="AS42" i="1" l="1"/>
  <c r="AU42" i="1"/>
  <c r="H42" i="1" s="1"/>
  <c r="AT43" i="1" l="1"/>
  <c r="G42" i="1"/>
  <c r="AS43" i="1" l="1"/>
  <c r="AU43" i="1"/>
  <c r="H43" i="1" s="1"/>
  <c r="AT44" i="1" l="1"/>
  <c r="G43" i="1"/>
  <c r="AU44" i="1" l="1"/>
  <c r="H44" i="1" s="1"/>
  <c r="AS44" i="1"/>
  <c r="AT45" i="1" l="1"/>
  <c r="G44" i="1"/>
  <c r="AS45" i="1" l="1"/>
  <c r="AU45" i="1"/>
  <c r="H45" i="1" s="1"/>
  <c r="AT46" i="1" l="1"/>
  <c r="G45" i="1"/>
  <c r="AU46" i="1" l="1"/>
  <c r="H46" i="1" s="1"/>
  <c r="AS46" i="1"/>
  <c r="AT47" i="1" l="1"/>
  <c r="G46" i="1"/>
  <c r="AU47" i="1" l="1"/>
  <c r="H47" i="1" s="1"/>
  <c r="AS47" i="1"/>
  <c r="AT48" i="1" l="1"/>
  <c r="G47" i="1"/>
  <c r="AU48" i="1" l="1"/>
  <c r="H48" i="1" s="1"/>
  <c r="AS48" i="1"/>
  <c r="AT49" i="1" l="1"/>
  <c r="G48" i="1"/>
  <c r="AS49" i="1" l="1"/>
  <c r="AU49" i="1"/>
  <c r="H49" i="1" s="1"/>
  <c r="AT50" i="1" l="1"/>
  <c r="G49" i="1"/>
  <c r="AS50" i="1" l="1"/>
  <c r="AU50" i="1"/>
  <c r="H50" i="1" s="1"/>
  <c r="AT51" i="1" l="1"/>
  <c r="G50" i="1"/>
  <c r="AS51" i="1" l="1"/>
  <c r="AU51" i="1"/>
  <c r="H51" i="1" s="1"/>
  <c r="AT52" i="1" l="1"/>
  <c r="G51" i="1"/>
  <c r="AS52" i="1" l="1"/>
  <c r="AU52" i="1"/>
  <c r="H52" i="1" s="1"/>
  <c r="AT53" i="1" l="1"/>
  <c r="G52" i="1"/>
  <c r="AS53" i="1" l="1"/>
  <c r="AU53" i="1"/>
  <c r="H53" i="1" s="1"/>
  <c r="AT54" i="1" l="1"/>
  <c r="G53" i="1"/>
  <c r="AS54" i="1" l="1"/>
  <c r="AU54" i="1"/>
  <c r="H54" i="1" s="1"/>
  <c r="AT55" i="1" l="1"/>
  <c r="G54" i="1"/>
  <c r="AS55" i="1" l="1"/>
  <c r="AU55" i="1"/>
  <c r="H55" i="1" s="1"/>
  <c r="AT56" i="1" l="1"/>
  <c r="G55" i="1"/>
  <c r="AS56" i="1" l="1"/>
  <c r="AU56" i="1"/>
  <c r="H56" i="1" s="1"/>
  <c r="AT57" i="1" l="1"/>
  <c r="G56" i="1"/>
  <c r="AS57" i="1" l="1"/>
  <c r="AU57" i="1"/>
  <c r="H57" i="1" s="1"/>
  <c r="AT58" i="1" l="1"/>
  <c r="G57" i="1"/>
  <c r="AS58" i="1" l="1"/>
  <c r="AU58" i="1"/>
  <c r="H58" i="1" s="1"/>
  <c r="AT59" i="1" l="1"/>
  <c r="G58" i="1"/>
  <c r="AU59" i="1" l="1"/>
  <c r="H59" i="1" s="1"/>
  <c r="AS59" i="1"/>
  <c r="G59" i="1" s="1"/>
  <c r="I37" i="5"/>
  <c r="C37" i="5" s="1"/>
  <c r="I26" i="5"/>
  <c r="C26" i="5" s="1"/>
  <c r="I43" i="5"/>
  <c r="C43" i="5" s="1"/>
  <c r="I32" i="5"/>
  <c r="C32" i="5" s="1"/>
  <c r="A32" i="5" s="1"/>
  <c r="I46" i="5"/>
  <c r="C46" i="5" s="1"/>
  <c r="A46" i="5" s="1"/>
  <c r="I41" i="5"/>
  <c r="C41" i="5" s="1"/>
  <c r="I39" i="5"/>
  <c r="C39" i="5" s="1"/>
  <c r="I47" i="5"/>
  <c r="C47" i="5" s="1"/>
  <c r="A47" i="5" s="1"/>
  <c r="I42" i="5"/>
  <c r="C42" i="5" s="1"/>
  <c r="A42" i="5" s="1"/>
  <c r="I25" i="5"/>
  <c r="C25" i="5" s="1"/>
  <c r="A25" i="5" s="1"/>
  <c r="I38" i="5"/>
  <c r="C38" i="5" s="1"/>
  <c r="I44" i="5"/>
  <c r="C44" i="5" s="1"/>
  <c r="A44" i="5" s="1"/>
  <c r="I40" i="5"/>
  <c r="C40" i="5" s="1"/>
  <c r="A40" i="5" s="1"/>
  <c r="I45" i="5"/>
  <c r="C45" i="5" s="1"/>
  <c r="A45" i="5" s="1"/>
  <c r="I28" i="5"/>
  <c r="C28" i="5" s="1"/>
  <c r="I30" i="5"/>
  <c r="F49" i="5"/>
  <c r="I50" i="5" s="1"/>
  <c r="C50" i="5" s="1"/>
  <c r="I54" i="5"/>
  <c r="I60" i="5" s="1"/>
  <c r="C60" i="5" s="1"/>
  <c r="A60" i="5" s="1"/>
  <c r="F1" i="5"/>
  <c r="I20" i="5" s="1"/>
  <c r="C20" i="5" s="1"/>
  <c r="A20" i="5" s="1"/>
  <c r="E6" i="10"/>
  <c r="F6" i="10"/>
  <c r="I56" i="5" l="1"/>
  <c r="C56" i="5" s="1"/>
  <c r="A56" i="5" s="1"/>
  <c r="I31" i="5"/>
  <c r="C31" i="5" s="1"/>
  <c r="A31" i="5" s="1"/>
  <c r="I34" i="5"/>
  <c r="C34" i="5" s="1"/>
  <c r="A34" i="5" s="1"/>
  <c r="C30" i="5"/>
  <c r="A30" i="5" s="1"/>
  <c r="I29" i="5"/>
  <c r="C29" i="5" s="1"/>
  <c r="A29" i="5" s="1"/>
  <c r="I35" i="5"/>
  <c r="C35" i="5" s="1"/>
  <c r="A35" i="5" s="1"/>
  <c r="I27" i="5"/>
  <c r="C27" i="5" s="1"/>
  <c r="A27" i="5" s="1"/>
  <c r="I36" i="5"/>
  <c r="C36" i="5" s="1"/>
  <c r="A36" i="5" s="1"/>
  <c r="L1" i="10"/>
  <c r="O1" i="10"/>
  <c r="I62" i="5"/>
  <c r="C62" i="5" s="1"/>
  <c r="I64" i="5"/>
  <c r="C64" i="5" s="1"/>
  <c r="A64" i="5" s="1"/>
  <c r="I69" i="5"/>
  <c r="C69" i="5" s="1"/>
  <c r="A69" i="5" s="1"/>
  <c r="I52" i="5"/>
  <c r="C52" i="5" s="1"/>
  <c r="I61" i="5"/>
  <c r="C61" i="5" s="1"/>
  <c r="I65" i="5"/>
  <c r="C65" i="5" s="1"/>
  <c r="I49" i="5"/>
  <c r="C49" i="5" s="1"/>
  <c r="A49" i="5" s="1"/>
  <c r="I67" i="5"/>
  <c r="C67" i="5" s="1"/>
  <c r="I71" i="5"/>
  <c r="I66" i="5"/>
  <c r="C66" i="5" s="1"/>
  <c r="A66" i="5" s="1"/>
  <c r="I68" i="5"/>
  <c r="C68" i="5" s="1"/>
  <c r="A68" i="5" s="1"/>
  <c r="I63" i="5"/>
  <c r="C63" i="5" s="1"/>
  <c r="I70" i="5"/>
  <c r="C70" i="5" s="1"/>
  <c r="A70" i="5" s="1"/>
  <c r="A19" i="1"/>
  <c r="A41" i="1" s="1"/>
  <c r="I17" i="5"/>
  <c r="C17" i="5" s="1"/>
  <c r="I4" i="5"/>
  <c r="C4" i="5" s="1"/>
  <c r="I18" i="5"/>
  <c r="C18" i="5" s="1"/>
  <c r="A18" i="5" s="1"/>
  <c r="I15" i="5"/>
  <c r="C15" i="5" s="1"/>
  <c r="I21" i="5"/>
  <c r="C21" i="5" s="1"/>
  <c r="A21" i="5" s="1"/>
  <c r="I23" i="5"/>
  <c r="C23" i="5" s="1"/>
  <c r="A23" i="5" s="1"/>
  <c r="I19" i="5"/>
  <c r="C19" i="5" s="1"/>
  <c r="I2" i="5"/>
  <c r="C2" i="5" s="1"/>
  <c r="I16" i="5"/>
  <c r="C16" i="5" s="1"/>
  <c r="A16" i="5" s="1"/>
  <c r="I13" i="5"/>
  <c r="C13" i="5" s="1"/>
  <c r="I22" i="5"/>
  <c r="C22" i="5" s="1"/>
  <c r="A22" i="5" s="1"/>
  <c r="I14" i="5"/>
  <c r="C14" i="5" s="1"/>
  <c r="I8" i="5"/>
  <c r="C8" i="5" s="1"/>
  <c r="A8" i="5" s="1"/>
  <c r="I6" i="5"/>
  <c r="I1" i="5"/>
  <c r="C1" i="5" s="1"/>
  <c r="A1" i="5" s="1"/>
  <c r="I33" i="5"/>
  <c r="C33" i="5" s="1"/>
  <c r="A33" i="5" s="1"/>
  <c r="I57" i="5"/>
  <c r="C57" i="5" s="1"/>
  <c r="A57" i="5" s="1"/>
  <c r="I51" i="5"/>
  <c r="C51" i="5" s="1"/>
  <c r="A51" i="5" s="1"/>
  <c r="I58" i="5"/>
  <c r="C58" i="5" s="1"/>
  <c r="A58" i="5" s="1"/>
  <c r="C54" i="5"/>
  <c r="A54" i="5" s="1"/>
  <c r="I53" i="5"/>
  <c r="C53" i="5" s="1"/>
  <c r="A53" i="5" s="1"/>
  <c r="I55" i="5"/>
  <c r="C55" i="5" s="1"/>
  <c r="A55" i="5" s="1"/>
  <c r="I59" i="5"/>
  <c r="C59" i="5" s="1"/>
  <c r="A59" i="5" s="1"/>
  <c r="I3" i="10" l="1"/>
  <c r="G3" i="10"/>
  <c r="E3" i="10"/>
  <c r="K3" i="10"/>
  <c r="M3" i="10"/>
  <c r="N3" i="10"/>
  <c r="C3" i="10"/>
  <c r="C71" i="5"/>
  <c r="A71" i="5" s="1"/>
  <c r="I73" i="5"/>
  <c r="C73" i="5" s="1"/>
  <c r="A73" i="5" s="1"/>
  <c r="I7" i="5"/>
  <c r="C7" i="5" s="1"/>
  <c r="A7" i="5" s="1"/>
  <c r="I10" i="5"/>
  <c r="C10" i="5" s="1"/>
  <c r="A10" i="5" s="1"/>
  <c r="I12" i="5"/>
  <c r="C12" i="5" s="1"/>
  <c r="A12" i="5" s="1"/>
  <c r="I5" i="5"/>
  <c r="C5" i="5" s="1"/>
  <c r="A5" i="5" s="1"/>
  <c r="I3" i="5"/>
  <c r="C3" i="5" s="1"/>
  <c r="A3" i="5" s="1"/>
  <c r="I11" i="5"/>
  <c r="C11" i="5" s="1"/>
  <c r="A11" i="5" s="1"/>
  <c r="I9" i="5"/>
  <c r="C9" i="5" s="1"/>
  <c r="A9" i="5" s="1"/>
  <c r="C6" i="5"/>
  <c r="A6" i="5" s="1"/>
  <c r="F3" i="10"/>
  <c r="D3" i="10"/>
  <c r="O3" i="10"/>
  <c r="H3" i="10"/>
  <c r="J3" i="10"/>
  <c r="L3" i="10"/>
  <c r="R50" i="1" l="1"/>
  <c r="F25" i="1"/>
  <c r="AQ25" i="1" s="1"/>
  <c r="F43" i="1"/>
  <c r="AQ43" i="1" s="1"/>
  <c r="F58" i="1"/>
  <c r="AQ58" i="1" s="1"/>
  <c r="F27" i="1"/>
  <c r="AQ27" i="1" s="1"/>
  <c r="F26" i="1"/>
  <c r="AQ26" i="1" s="1"/>
  <c r="V24" i="1"/>
  <c r="V42" i="1"/>
  <c r="R49" i="1"/>
  <c r="R57" i="1"/>
  <c r="Y49" i="1"/>
  <c r="V28" i="1"/>
  <c r="F30" i="1"/>
  <c r="AQ30" i="1" s="1"/>
  <c r="V29" i="1"/>
  <c r="Y56" i="1"/>
  <c r="Y25" i="1"/>
  <c r="V48" i="1"/>
  <c r="V26" i="1"/>
  <c r="F44" i="1"/>
  <c r="AQ44" i="1" s="1"/>
  <c r="R43" i="1"/>
  <c r="R20" i="1"/>
  <c r="R41" i="1"/>
  <c r="V51" i="1"/>
  <c r="Y48" i="1"/>
  <c r="R22" i="1"/>
  <c r="Y23" i="1"/>
  <c r="V20" i="1"/>
  <c r="V45" i="1"/>
  <c r="R47" i="1"/>
  <c r="Y27" i="1"/>
  <c r="Y45" i="1"/>
  <c r="F20" i="1"/>
  <c r="AQ20" i="1" s="1"/>
  <c r="AO21" i="1" s="1"/>
  <c r="F54" i="1"/>
  <c r="AQ54" i="1" s="1"/>
  <c r="F48" i="1"/>
  <c r="AQ48" i="1" s="1"/>
  <c r="F23" i="1"/>
  <c r="AQ23" i="1" s="1"/>
  <c r="F28" i="1"/>
  <c r="AQ28" i="1" s="1"/>
  <c r="Y55" i="1"/>
  <c r="Y53" i="1"/>
  <c r="Y54" i="1"/>
  <c r="Y47" i="1"/>
  <c r="Y30" i="1"/>
  <c r="Y24" i="1"/>
  <c r="F29" i="1"/>
  <c r="AQ29" i="1" s="1"/>
  <c r="Y31" i="1"/>
  <c r="V55" i="1"/>
  <c r="R51" i="1"/>
  <c r="Y22" i="1"/>
  <c r="Y21" i="1"/>
  <c r="F53" i="1"/>
  <c r="AQ53" i="1" s="1"/>
  <c r="V54" i="1"/>
  <c r="R58" i="1"/>
  <c r="R42" i="1"/>
  <c r="R25" i="1"/>
  <c r="R52" i="1"/>
  <c r="F55" i="1"/>
  <c r="AQ55" i="1" s="1"/>
  <c r="Y46" i="1"/>
  <c r="R28" i="1"/>
  <c r="R44" i="1"/>
  <c r="V25" i="1"/>
  <c r="Y43" i="1"/>
  <c r="Y20" i="1"/>
  <c r="F24" i="1"/>
  <c r="AQ24" i="1" s="1"/>
  <c r="F47" i="1"/>
  <c r="AQ47" i="1" s="1"/>
  <c r="F46" i="1"/>
  <c r="AQ46" i="1" s="1"/>
  <c r="F22" i="1"/>
  <c r="AQ22" i="1" s="1"/>
  <c r="F41" i="1"/>
  <c r="AQ41" i="1" s="1"/>
  <c r="Y58" i="1"/>
  <c r="Y26" i="1"/>
  <c r="V52" i="1"/>
  <c r="V56" i="1"/>
  <c r="Y28" i="1"/>
  <c r="F49" i="1"/>
  <c r="AQ49" i="1" s="1"/>
  <c r="V50" i="1"/>
  <c r="V57" i="1"/>
  <c r="R56" i="1"/>
  <c r="R46" i="1"/>
  <c r="Y29" i="1"/>
  <c r="R31" i="1"/>
  <c r="Y41" i="1"/>
  <c r="R21" i="1"/>
  <c r="V47" i="1"/>
  <c r="R55" i="1"/>
  <c r="R24" i="1"/>
  <c r="Y44" i="1"/>
  <c r="F51" i="1"/>
  <c r="AQ51" i="1" s="1"/>
  <c r="R27" i="1"/>
  <c r="V22" i="1"/>
  <c r="Y50" i="1"/>
  <c r="Y51" i="1"/>
  <c r="R23" i="1"/>
  <c r="R54" i="1"/>
  <c r="F42" i="1"/>
  <c r="AQ42" i="1" s="1"/>
  <c r="F21" i="1"/>
  <c r="AQ21" i="1" s="1"/>
  <c r="F57" i="1"/>
  <c r="AQ57" i="1" s="1"/>
  <c r="F52" i="1"/>
  <c r="AQ52" i="1" s="1"/>
  <c r="F50" i="1"/>
  <c r="AQ50" i="1" s="1"/>
  <c r="F31" i="1"/>
  <c r="AQ31" i="1" s="1"/>
  <c r="R30" i="1"/>
  <c r="R29" i="1"/>
  <c r="Y42" i="1"/>
  <c r="V21" i="1"/>
  <c r="V31" i="1"/>
  <c r="F56" i="1"/>
  <c r="AQ56" i="1" s="1"/>
  <c r="V43" i="1"/>
  <c r="R53" i="1"/>
  <c r="Y52" i="1"/>
  <c r="V27" i="1"/>
  <c r="V46" i="1"/>
  <c r="V41" i="1"/>
  <c r="V58" i="1"/>
  <c r="V53" i="1"/>
  <c r="R45" i="1"/>
  <c r="V30" i="1"/>
  <c r="V23" i="1"/>
  <c r="R26" i="1"/>
  <c r="F45" i="1"/>
  <c r="AQ45" i="1" s="1"/>
  <c r="Y57" i="1"/>
  <c r="V49" i="1"/>
  <c r="V44" i="1"/>
  <c r="R48" i="1"/>
  <c r="AP21" i="1" l="1"/>
  <c r="C21" i="1" s="1"/>
  <c r="AN21" i="1"/>
  <c r="B21" i="1" l="1"/>
  <c r="AO22" i="1"/>
  <c r="AN22" i="1" l="1"/>
  <c r="AP22" i="1"/>
  <c r="C22" i="1" s="1"/>
  <c r="B22" i="1" l="1"/>
  <c r="AO23" i="1"/>
  <c r="AP23" i="1" l="1"/>
  <c r="C23" i="1" s="1"/>
  <c r="AN23" i="1"/>
  <c r="B23" i="1" l="1"/>
  <c r="AO24" i="1"/>
  <c r="AP24" i="1" l="1"/>
  <c r="C24" i="1" s="1"/>
  <c r="AN24" i="1"/>
  <c r="B24" i="1" l="1"/>
  <c r="AO25" i="1"/>
  <c r="AP25" i="1" l="1"/>
  <c r="C25" i="1" s="1"/>
  <c r="AN25" i="1"/>
  <c r="B25" i="1" l="1"/>
  <c r="AO26" i="1"/>
  <c r="AP26" i="1" l="1"/>
  <c r="C26" i="1" s="1"/>
  <c r="AN26" i="1"/>
  <c r="B26" i="1" l="1"/>
  <c r="AO27" i="1"/>
  <c r="AP27" i="1" l="1"/>
  <c r="C27" i="1" s="1"/>
  <c r="AN27" i="1"/>
  <c r="B27" i="1" l="1"/>
  <c r="AO28" i="1"/>
  <c r="AP28" i="1" l="1"/>
  <c r="C28" i="1" s="1"/>
  <c r="AN28" i="1"/>
  <c r="B28" i="1" l="1"/>
  <c r="AO29" i="1"/>
  <c r="AP29" i="1" l="1"/>
  <c r="C29" i="1" s="1"/>
  <c r="AN29" i="1"/>
  <c r="B29" i="1" l="1"/>
  <c r="AO30" i="1"/>
  <c r="AP30" i="1" l="1"/>
  <c r="C30" i="1" s="1"/>
  <c r="AN30" i="1"/>
  <c r="B30" i="1" l="1"/>
  <c r="AO31" i="1"/>
  <c r="AP31" i="1" l="1"/>
  <c r="C31" i="1" s="1"/>
  <c r="AN31" i="1"/>
  <c r="AO41" i="1" l="1"/>
  <c r="B31" i="1"/>
  <c r="AP41" i="1" l="1"/>
  <c r="C41" i="1" s="1"/>
  <c r="AN41" i="1"/>
  <c r="B41" i="1" l="1"/>
  <c r="AO42" i="1"/>
  <c r="AP42" i="1" l="1"/>
  <c r="C42" i="1" s="1"/>
  <c r="AN42" i="1"/>
  <c r="B42" i="1" l="1"/>
  <c r="AO43" i="1"/>
  <c r="AN43" i="1" l="1"/>
  <c r="AP43" i="1"/>
  <c r="C43" i="1" s="1"/>
  <c r="B43" i="1" l="1"/>
  <c r="AO44" i="1"/>
  <c r="AP44" i="1" l="1"/>
  <c r="C44" i="1" s="1"/>
  <c r="AN44" i="1"/>
  <c r="B44" i="1" l="1"/>
  <c r="AO45" i="1"/>
  <c r="AP45" i="1" l="1"/>
  <c r="C45" i="1" s="1"/>
  <c r="AN45" i="1"/>
  <c r="B45" i="1" l="1"/>
  <c r="AO46" i="1"/>
  <c r="AP46" i="1" l="1"/>
  <c r="C46" i="1" s="1"/>
  <c r="AN46" i="1"/>
  <c r="B46" i="1" l="1"/>
  <c r="AO47" i="1"/>
  <c r="AN47" i="1" l="1"/>
  <c r="AP47" i="1"/>
  <c r="C47" i="1" s="1"/>
  <c r="B47" i="1" l="1"/>
  <c r="AO48" i="1"/>
  <c r="AP48" i="1" l="1"/>
  <c r="C48" i="1" s="1"/>
  <c r="AN48" i="1"/>
  <c r="B48" i="1" l="1"/>
  <c r="AO49" i="1"/>
  <c r="AP49" i="1" l="1"/>
  <c r="C49" i="1" s="1"/>
  <c r="AN49" i="1"/>
  <c r="B49" i="1" l="1"/>
  <c r="AO50" i="1"/>
  <c r="AP50" i="1" l="1"/>
  <c r="C50" i="1" s="1"/>
  <c r="AN50" i="1"/>
  <c r="B50" i="1" l="1"/>
  <c r="AO51" i="1"/>
  <c r="AP51" i="1" l="1"/>
  <c r="C51" i="1" s="1"/>
  <c r="AN51" i="1"/>
  <c r="B51" i="1" l="1"/>
  <c r="AO52" i="1"/>
  <c r="AP52" i="1" l="1"/>
  <c r="C52" i="1" s="1"/>
  <c r="AN52" i="1"/>
  <c r="B52" i="1" l="1"/>
  <c r="AO53" i="1"/>
  <c r="AP53" i="1" l="1"/>
  <c r="C53" i="1" s="1"/>
  <c r="AN53" i="1"/>
  <c r="B53" i="1" l="1"/>
  <c r="AO54" i="1"/>
  <c r="AP54" i="1" l="1"/>
  <c r="C54" i="1" s="1"/>
  <c r="AN54" i="1"/>
  <c r="B54" i="1" l="1"/>
  <c r="AO55" i="1"/>
  <c r="AN55" i="1" l="1"/>
  <c r="AP55" i="1"/>
  <c r="C55" i="1" s="1"/>
  <c r="B55" i="1" l="1"/>
  <c r="AO56" i="1"/>
  <c r="AP56" i="1" l="1"/>
  <c r="C56" i="1" s="1"/>
  <c r="AN56" i="1"/>
  <c r="B56" i="1" l="1"/>
  <c r="AO57" i="1"/>
  <c r="AP57" i="1" l="1"/>
  <c r="C57" i="1" s="1"/>
  <c r="AN57" i="1"/>
  <c r="B57" i="1" l="1"/>
  <c r="AO58" i="1"/>
  <c r="AP58" i="1" l="1"/>
  <c r="C58" i="1" s="1"/>
  <c r="AN58" i="1"/>
  <c r="B58" i="1" l="1"/>
  <c r="AO59" i="1"/>
  <c r="AP59" i="1" l="1"/>
  <c r="C59" i="1" s="1"/>
  <c r="AN59" i="1"/>
  <c r="B59" i="1" s="1"/>
  <c r="D7" i="10"/>
  <c r="C7" i="10"/>
  <c r="D6" i="10"/>
  <c r="C6" i="10"/>
  <c r="N7" i="10" l="1"/>
  <c r="M7" i="10"/>
  <c r="O7" i="10"/>
  <c r="N6" i="10"/>
  <c r="M6" i="10"/>
  <c r="O6" i="10"/>
  <c r="AE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Gruendler, Roland</author>
  </authors>
  <commentList>
    <comment ref="AC11" authorId="0" shapeId="0" xr:uid="{00000000-0006-0000-0000-000001000000}">
      <text>
        <r>
          <rPr>
            <sz val="9"/>
            <color indexed="81"/>
            <rFont val="Segoe UI"/>
            <family val="2"/>
          </rPr>
          <t>Anzahl der 
Tage neuer 
Zusatzurlaub</t>
        </r>
      </text>
    </comment>
    <comment ref="AD11" authorId="0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Hier die Art des 
Zusatzurlaubs 
wählen a)-d)
</t>
        </r>
      </text>
    </comment>
    <comment ref="B19" authorId="0" shapeId="0" xr:uid="{00000000-0006-0000-0000-000003000000}">
      <text>
        <r>
          <rPr>
            <sz val="9"/>
            <color indexed="81"/>
            <rFont val="Segoe UI"/>
            <family val="2"/>
          </rPr>
          <t xml:space="preserve">
Übertrag Resturlaub aus dem Vorjahr hier eintragen</t>
        </r>
      </text>
    </comment>
    <comment ref="G19" authorId="0" shapeId="0" xr:uid="{00000000-0006-0000-0000-000004000000}">
      <text>
        <r>
          <rPr>
            <sz val="9"/>
            <color indexed="81"/>
            <rFont val="Segoe UI"/>
            <family val="2"/>
          </rPr>
          <t>Übertrag Zusatzurlaub Schichtdienst aus dem Vorjahr hier eintragen</t>
        </r>
      </text>
    </comment>
    <comment ref="I19" authorId="0" shapeId="0" xr:uid="{00000000-0006-0000-0000-000005000000}">
      <text>
        <r>
          <rPr>
            <sz val="9"/>
            <color indexed="81"/>
            <rFont val="Segoe UI"/>
            <family val="2"/>
          </rPr>
          <t>Übertrag Zusatzurlaub Auslandsverwendung aus dem Vorjahr hier eintragen</t>
        </r>
      </text>
    </comment>
    <comment ref="K19" authorId="0" shapeId="0" xr:uid="{00000000-0006-0000-0000-000006000000}">
      <text>
        <r>
          <rPr>
            <sz val="9"/>
            <color indexed="81"/>
            <rFont val="Segoe UI"/>
            <family val="2"/>
          </rPr>
          <t>Übertrag Zusatzurlaub Jubiläum/Förmliche Anerkennung aus dem Vorjahr hier eintragen</t>
        </r>
      </text>
    </comment>
    <comment ref="M19" authorId="0" shapeId="0" xr:uid="{00000000-0006-0000-0000-000007000000}">
      <text>
        <r>
          <rPr>
            <sz val="9"/>
            <color indexed="81"/>
            <rFont val="Segoe UI"/>
            <family val="2"/>
          </rPr>
          <t>Übertrag sonstiger Zusatzurlaub aus dem Vorjahr hier eintragen</t>
        </r>
      </text>
    </comment>
    <comment ref="AP19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Gruendler, Roland:</t>
        </r>
        <r>
          <rPr>
            <sz val="9"/>
            <color indexed="81"/>
            <rFont val="Segoe UI"/>
            <family val="2"/>
          </rPr>
          <t xml:space="preserve">
Hier erfolgt der Abzug Elternzeit, DZE oder sonstiges</t>
        </r>
      </text>
    </comment>
    <comment ref="D20" authorId="0" shapeId="0" xr:uid="{6546F86A-8632-43CC-B1A0-D4D27BF954E6}">
      <text>
        <r>
          <rPr>
            <b/>
            <sz val="9"/>
            <color indexed="81"/>
            <rFont val="Segoe UI"/>
            <family val="2"/>
          </rPr>
          <t xml:space="preserve">Datum im Format z.B. 5.11 eintragen, 
NICHT 05.11!
Bei Einträgen für andere Kalenderjahre immer die Jahreszahl mit eintragen z.B. 5.11.20xx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0" authorId="0" shapeId="0" xr:uid="{A75840D7-0CDE-4B40-B5DD-1EECA226E6D7}">
      <text>
        <r>
          <rPr>
            <b/>
            <sz val="9"/>
            <color indexed="81"/>
            <rFont val="Segoe UI"/>
            <family val="2"/>
          </rPr>
          <t>Datum im Format z.B. 5.11 eintragen, 
NICHT 05.11!
Bei Einträgen für andere Kalenderjahre immer die Jahreszahl mit eintragen z.B. 5.11.20xx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primion</author>
    <author>Fuetterer-Wolfgang</author>
    <author>Fladischer, Markus</author>
    <author>Gruendler, Roland</author>
  </authors>
  <commentList>
    <comment ref="B1" authorId="0" shapeId="0" xr:uid="{EB62B3BC-A3F5-4413-BC5B-DF7D4C5255EA}">
      <text>
        <r>
          <rPr>
            <b/>
            <sz val="10"/>
            <color indexed="81"/>
            <rFont val="Tahoma"/>
            <family val="2"/>
          </rPr>
          <t>Zellbezug Index 
'Feiertage'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E2" authorId="1" shapeId="0" xr:uid="{B6260E09-B91E-432C-9EE8-F077C3C2C516}">
      <text>
        <r>
          <rPr>
            <b/>
            <sz val="8"/>
            <color indexed="81"/>
            <rFont val="Tahoma"/>
            <family val="2"/>
          </rPr>
          <t>Feiertag in:
Baden-Württemberg
Bayern
Sachsen-Anhalt</t>
        </r>
      </text>
    </comment>
    <comment ref="E3" authorId="2" shapeId="0" xr:uid="{D51B98D5-998C-402D-947D-CA3DD503E808}">
      <text>
        <r>
          <rPr>
            <b/>
            <sz val="9"/>
            <color indexed="81"/>
            <rFont val="Segoe UI"/>
            <family val="2"/>
          </rPr>
          <t>Für die Gegend westlich des Rheins
:-)</t>
        </r>
      </text>
    </comment>
    <comment ref="E4" authorId="2" shapeId="0" xr:uid="{4D57C16B-3AA6-4497-BB40-B0E71517386E}">
      <text>
        <r>
          <rPr>
            <b/>
            <sz val="9"/>
            <color indexed="81"/>
            <rFont val="Segoe UI"/>
            <family val="2"/>
          </rPr>
          <t>Feiertag in:
Berlin</t>
        </r>
      </text>
    </comment>
    <comment ref="E6" authorId="2" shapeId="0" xr:uid="{D590DEA0-CB6E-4B12-BE9F-5EB2399803DB}">
      <text>
        <r>
          <rPr>
            <b/>
            <sz val="9"/>
            <color indexed="81"/>
            <rFont val="Segoe UI"/>
            <family val="2"/>
          </rPr>
          <t>Feiertag in:
Brandenburg</t>
        </r>
      </text>
    </comment>
    <comment ref="E10" authorId="2" shapeId="0" xr:uid="{D054D9CD-B28E-401B-87C1-F2327F990EE0}">
      <text>
        <r>
          <rPr>
            <b/>
            <sz val="9"/>
            <color indexed="81"/>
            <rFont val="Segoe UI"/>
            <family val="2"/>
          </rPr>
          <t>Feiertag in:
Brandenburg</t>
        </r>
      </text>
    </comment>
    <comment ref="E12" authorId="2" shapeId="0" xr:uid="{0E5D9594-08C7-49D1-8B90-F2BED562E7AD}">
      <text>
        <r>
          <rPr>
            <b/>
            <sz val="9"/>
            <color indexed="81"/>
            <rFont val="Segoe UI"/>
            <family val="2"/>
          </rPr>
          <t>Feiertag in:
Baden-Württemberg
Bayern
Hessen
Nordrhein-Westfalen
Rheinland-Pfalz
Saarland</t>
        </r>
      </text>
    </comment>
    <comment ref="E13" authorId="2" shapeId="0" xr:uid="{6DE8CD2C-AAC3-4315-8666-BA7BEBAAACCC}">
      <text>
        <r>
          <rPr>
            <b/>
            <sz val="9"/>
            <color indexed="81"/>
            <rFont val="Segoe UI"/>
            <family val="2"/>
          </rPr>
          <t>Feiertag in:
Augsburg</t>
        </r>
      </text>
    </comment>
    <comment ref="E14" authorId="2" shapeId="0" xr:uid="{271EA1CA-454B-4CB0-833B-9CE7453E6C73}">
      <text>
        <r>
          <rPr>
            <b/>
            <sz val="9"/>
            <color indexed="81"/>
            <rFont val="Segoe UI"/>
            <family val="2"/>
          </rPr>
          <t>Feiertag in:
Bayern*
Saarland
*In Bayern nur in Gemeinden mit überwiegend katholischer Bevölkerung</t>
        </r>
      </text>
    </comment>
    <comment ref="E15" authorId="2" shapeId="0" xr:uid="{AFD4BB9C-E272-48A4-9548-1F451AC59C09}">
      <text>
        <r>
          <rPr>
            <b/>
            <sz val="9"/>
            <color indexed="81"/>
            <rFont val="Segoe UI"/>
            <family val="2"/>
          </rPr>
          <t>Feiertag in:
Thüringen</t>
        </r>
      </text>
    </comment>
    <comment ref="E17" authorId="2" shapeId="0" xr:uid="{70733F83-C3AE-4199-B196-02649413CB0A}">
      <text>
        <r>
          <rPr>
            <b/>
            <sz val="9"/>
            <color indexed="81"/>
            <rFont val="Segoe UI"/>
            <family val="2"/>
          </rPr>
          <t>Feiertag in:
Brandenburg
Bremen
Hamburg
Mecklenburg-Vorpommern
Niedersachsen
Sachen
Sachsen-Anhalt
Schleswig-Holstein
Thüringen</t>
        </r>
      </text>
    </comment>
    <comment ref="E18" authorId="2" shapeId="0" xr:uid="{9D65A9FA-D1CA-408E-8110-F71573334E18}">
      <text>
        <r>
          <rPr>
            <b/>
            <sz val="9"/>
            <color indexed="81"/>
            <rFont val="Segoe UI"/>
            <family val="2"/>
          </rPr>
          <t>Feiertag in:
Baden-Württemberg
Bayern
Nordrhein-Westfalen
Rheinland-Pfalz
Saarland</t>
        </r>
      </text>
    </comment>
    <comment ref="E19" authorId="2" shapeId="0" xr:uid="{3243A3D2-91B0-422D-8468-32E76D08F6BD}">
      <text>
        <r>
          <rPr>
            <b/>
            <sz val="9"/>
            <color indexed="81"/>
            <rFont val="Segoe UI"/>
            <family val="2"/>
          </rPr>
          <t>Feiertag in:
Sachsen</t>
        </r>
      </text>
    </comment>
    <comment ref="B25" authorId="0" shapeId="0" xr:uid="{00000000-0006-0000-0300-000001000000}">
      <text>
        <r>
          <rPr>
            <b/>
            <sz val="10"/>
            <color indexed="81"/>
            <rFont val="Tahoma"/>
            <family val="2"/>
          </rPr>
          <t>Zellbezug Index 
'Feiertage'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F25" authorId="3" shapeId="0" xr:uid="{EAA0B647-0AE5-43E0-A4AB-DCA30364C27D}">
      <text>
        <r>
          <rPr>
            <b/>
            <sz val="9"/>
            <color indexed="81"/>
            <rFont val="Segoe UI"/>
            <family val="2"/>
          </rPr>
          <t>Hier die aktuelle Jahreszahl eingeben.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6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Feiertag in:
Baden-Württemberg
Bayern
Sachsen-Anhalt</t>
        </r>
      </text>
    </comment>
    <comment ref="E27" authorId="2" shapeId="0" xr:uid="{00000000-0006-0000-0300-000003000000}">
      <text>
        <r>
          <rPr>
            <b/>
            <sz val="9"/>
            <color indexed="81"/>
            <rFont val="Segoe UI"/>
            <family val="2"/>
          </rPr>
          <t>Für die Gegend westlich des Rheins
:-)</t>
        </r>
      </text>
    </comment>
    <comment ref="E28" authorId="2" shapeId="0" xr:uid="{00000000-0006-0000-0300-000004000000}">
      <text>
        <r>
          <rPr>
            <b/>
            <sz val="9"/>
            <color indexed="81"/>
            <rFont val="Segoe UI"/>
            <family val="2"/>
          </rPr>
          <t>Feiertag in:
Berlin</t>
        </r>
      </text>
    </comment>
    <comment ref="E30" authorId="2" shapeId="0" xr:uid="{00000000-0006-0000-0300-000005000000}">
      <text>
        <r>
          <rPr>
            <b/>
            <sz val="9"/>
            <color indexed="81"/>
            <rFont val="Segoe UI"/>
            <family val="2"/>
          </rPr>
          <t>Feiertag in:
Brandenburg</t>
        </r>
      </text>
    </comment>
    <comment ref="E34" authorId="2" shapeId="0" xr:uid="{00000000-0006-0000-0300-000006000000}">
      <text>
        <r>
          <rPr>
            <b/>
            <sz val="9"/>
            <color indexed="81"/>
            <rFont val="Segoe UI"/>
            <family val="2"/>
          </rPr>
          <t>Feiertag in:
Brandenburg</t>
        </r>
      </text>
    </comment>
    <comment ref="E36" authorId="2" shapeId="0" xr:uid="{00000000-0006-0000-0300-000007000000}">
      <text>
        <r>
          <rPr>
            <b/>
            <sz val="9"/>
            <color indexed="81"/>
            <rFont val="Segoe UI"/>
            <family val="2"/>
          </rPr>
          <t>Feiertag in:
Baden-Württemberg
Bayern
Hessen
Nordrhein-Westfalen
Rheinland-Pfalz
Saarland</t>
        </r>
      </text>
    </comment>
    <comment ref="E37" authorId="2" shapeId="0" xr:uid="{00000000-0006-0000-0300-000008000000}">
      <text>
        <r>
          <rPr>
            <b/>
            <sz val="9"/>
            <color indexed="81"/>
            <rFont val="Segoe UI"/>
            <family val="2"/>
          </rPr>
          <t>Feiertag in:
Augsburg</t>
        </r>
      </text>
    </comment>
    <comment ref="E38" authorId="2" shapeId="0" xr:uid="{00000000-0006-0000-0300-000009000000}">
      <text>
        <r>
          <rPr>
            <b/>
            <sz val="9"/>
            <color indexed="81"/>
            <rFont val="Segoe UI"/>
            <family val="2"/>
          </rPr>
          <t>Feiertag in:
Bayern*
Saarland
*In Bayern nur in Gemeinden mit überwiegend katholischer Bevölkerung</t>
        </r>
      </text>
    </comment>
    <comment ref="E39" authorId="2" shapeId="0" xr:uid="{00000000-0006-0000-0300-00000A000000}">
      <text>
        <r>
          <rPr>
            <b/>
            <sz val="9"/>
            <color indexed="81"/>
            <rFont val="Segoe UI"/>
            <family val="2"/>
          </rPr>
          <t>Feiertag in:
Thüringen</t>
        </r>
      </text>
    </comment>
    <comment ref="E41" authorId="2" shapeId="0" xr:uid="{00000000-0006-0000-0300-00000B000000}">
      <text>
        <r>
          <rPr>
            <b/>
            <sz val="9"/>
            <color indexed="81"/>
            <rFont val="Segoe UI"/>
            <family val="2"/>
          </rPr>
          <t>Feiertag in:
Brandenburg
Bremen
Hamburg
Mecklenburg-Vorpommern
Niedersachsen
Sachen
Sachsen-Anhalt
Schleswig-Holstein
Thüringen</t>
        </r>
      </text>
    </comment>
    <comment ref="E42" authorId="2" shapeId="0" xr:uid="{00000000-0006-0000-0300-00000C000000}">
      <text>
        <r>
          <rPr>
            <b/>
            <sz val="9"/>
            <color indexed="81"/>
            <rFont val="Segoe UI"/>
            <family val="2"/>
          </rPr>
          <t>Feiertag in:
Baden-Württemberg
Bayern
Nordrhein-Westfalen
Rheinland-Pfalz
Saarland</t>
        </r>
      </text>
    </comment>
    <comment ref="E43" authorId="2" shapeId="0" xr:uid="{00000000-0006-0000-0300-00000D000000}">
      <text>
        <r>
          <rPr>
            <b/>
            <sz val="9"/>
            <color indexed="81"/>
            <rFont val="Segoe UI"/>
            <family val="2"/>
          </rPr>
          <t>Feiertag in:
Sachsen</t>
        </r>
      </text>
    </comment>
    <comment ref="B49" authorId="0" shapeId="0" xr:uid="{94168363-6815-4E73-B1E5-79A14F050692}">
      <text>
        <r>
          <rPr>
            <b/>
            <sz val="10"/>
            <color indexed="81"/>
            <rFont val="Tahoma"/>
            <family val="2"/>
          </rPr>
          <t>Zellbezug Index 
'Feiertage'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E50" authorId="1" shapeId="0" xr:uid="{2A7C3374-9070-46B3-B444-0715B5E97D70}">
      <text>
        <r>
          <rPr>
            <b/>
            <sz val="8"/>
            <color indexed="81"/>
            <rFont val="Tahoma"/>
            <family val="2"/>
          </rPr>
          <t>Feiertag in:
Baden-Württemberg
Bayern
Sachsen-Anhalt</t>
        </r>
      </text>
    </comment>
    <comment ref="E51" authorId="2" shapeId="0" xr:uid="{DB93C727-7D08-4505-B944-28C1C1FF4A8F}">
      <text>
        <r>
          <rPr>
            <b/>
            <sz val="9"/>
            <color indexed="81"/>
            <rFont val="Segoe UI"/>
            <family val="2"/>
          </rPr>
          <t>Für die Gegend westlich des Rheins
:-)</t>
        </r>
      </text>
    </comment>
    <comment ref="E52" authorId="2" shapeId="0" xr:uid="{EDFD005B-01DB-4AC1-935D-76EBD6E5C7C4}">
      <text>
        <r>
          <rPr>
            <b/>
            <sz val="9"/>
            <color indexed="81"/>
            <rFont val="Segoe UI"/>
            <family val="2"/>
          </rPr>
          <t>Feiertag in:
Berlin</t>
        </r>
      </text>
    </comment>
    <comment ref="E54" authorId="2" shapeId="0" xr:uid="{C2775F09-D715-4A85-88F1-1C8B116991A4}">
      <text>
        <r>
          <rPr>
            <b/>
            <sz val="9"/>
            <color indexed="81"/>
            <rFont val="Segoe UI"/>
            <family val="2"/>
          </rPr>
          <t>Feiertag in:
Brandenburg</t>
        </r>
      </text>
    </comment>
    <comment ref="E58" authorId="2" shapeId="0" xr:uid="{FAB3445A-85CA-4096-8FD0-111115518405}">
      <text>
        <r>
          <rPr>
            <b/>
            <sz val="9"/>
            <color indexed="81"/>
            <rFont val="Segoe UI"/>
            <family val="2"/>
          </rPr>
          <t>Feiertag in:
Brandenburg</t>
        </r>
      </text>
    </comment>
    <comment ref="E60" authorId="2" shapeId="0" xr:uid="{E19C75CD-8BE6-4C2E-9B46-B6D1A7ADD099}">
      <text>
        <r>
          <rPr>
            <b/>
            <sz val="9"/>
            <color indexed="81"/>
            <rFont val="Segoe UI"/>
            <family val="2"/>
          </rPr>
          <t>Feiertag in:
Baden-Württemberg
Bayern
Hessen
Nordrhein-Westfalen
Rheinland-Pfalz
Saarland</t>
        </r>
      </text>
    </comment>
    <comment ref="E61" authorId="2" shapeId="0" xr:uid="{ABB523B4-7DE5-4515-9F60-A499EC29368E}">
      <text>
        <r>
          <rPr>
            <b/>
            <sz val="9"/>
            <color indexed="81"/>
            <rFont val="Segoe UI"/>
            <family val="2"/>
          </rPr>
          <t>Feiertag in:
Augsburg</t>
        </r>
      </text>
    </comment>
    <comment ref="E62" authorId="2" shapeId="0" xr:uid="{0B08AF8C-1DC6-46C8-87B0-D5C7C9C7C58E}">
      <text>
        <r>
          <rPr>
            <b/>
            <sz val="9"/>
            <color indexed="81"/>
            <rFont val="Segoe UI"/>
            <family val="2"/>
          </rPr>
          <t>Feiertag in:
Bayern*
Saarland
*In Bayern nur in Gemeinden mit überwiegend katholischer Bevölkerung</t>
        </r>
      </text>
    </comment>
    <comment ref="E63" authorId="2" shapeId="0" xr:uid="{C1973B62-CFB8-4EFF-95AC-50105DFA5676}">
      <text>
        <r>
          <rPr>
            <b/>
            <sz val="9"/>
            <color indexed="81"/>
            <rFont val="Segoe UI"/>
            <family val="2"/>
          </rPr>
          <t>Feiertag in:
Thüringen</t>
        </r>
      </text>
    </comment>
    <comment ref="E65" authorId="2" shapeId="0" xr:uid="{47CFAAFE-8F45-482D-98EE-607CCA6A55B9}">
      <text>
        <r>
          <rPr>
            <b/>
            <sz val="9"/>
            <color indexed="81"/>
            <rFont val="Segoe UI"/>
            <family val="2"/>
          </rPr>
          <t>Feiertag in:
Brandenburg
Bremen
Hamburg
Mecklenburg-Vorpommern
Niedersachsen
Sachen
Sachsen-Anhalt
Schleswig-Holstein
Thüringen</t>
        </r>
      </text>
    </comment>
    <comment ref="E66" authorId="2" shapeId="0" xr:uid="{6E84FF43-A27A-41F8-9EB2-673965FD2DF6}">
      <text>
        <r>
          <rPr>
            <b/>
            <sz val="9"/>
            <color indexed="81"/>
            <rFont val="Segoe UI"/>
            <family val="2"/>
          </rPr>
          <t>Feiertag in:
Baden-Württemberg
Bayern
Nordrhein-Westfalen
Rheinland-Pfalz
Saarland</t>
        </r>
      </text>
    </comment>
    <comment ref="E67" authorId="2" shapeId="0" xr:uid="{E5E351E1-B8FF-480A-930F-18BCF2B45E5A}">
      <text>
        <r>
          <rPr>
            <b/>
            <sz val="9"/>
            <color indexed="81"/>
            <rFont val="Segoe UI"/>
            <family val="2"/>
          </rPr>
          <t>Feiertag in:
Sachsen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Gruendler, Roland</author>
  </authors>
  <commentList>
    <comment ref="F13" authorId="0" shapeId="0" xr:uid="{83C3E5C7-3457-47C3-93B9-FF09C719977D}">
      <text>
        <r>
          <rPr>
            <sz val="9"/>
            <color indexed="81"/>
            <rFont val="Segoe UI"/>
            <family val="2"/>
          </rPr>
          <t xml:space="preserve">Tag an dem der Anspruch des Kinderkontos dem Jahresurlaub des jeweiligen Kalenderjahres zugebucht wird.
</t>
        </r>
      </text>
    </comment>
  </commentList>
</comments>
</file>

<file path=xl/sharedStrings.xml><?xml version="1.0" encoding="utf-8"?>
<sst xmlns="http://schemas.openxmlformats.org/spreadsheetml/2006/main" count="609" uniqueCount="279">
  <si>
    <t>Urlaubskarteikarte</t>
  </si>
  <si>
    <t>A   B   C   D   E   F   G   H   I   J   K   L   M   N   O   P   Q   R   S   Sch   St   T   U   V   W   X   Y   Z</t>
  </si>
  <si>
    <t>Name</t>
  </si>
  <si>
    <t>Vorname</t>
  </si>
  <si>
    <t>Soldat seit</t>
  </si>
  <si>
    <t>Beginn:</t>
  </si>
  <si>
    <t>Ende:</t>
  </si>
  <si>
    <t>Auslandsverwendung</t>
  </si>
  <si>
    <t>1. Erholungsurlaub</t>
  </si>
  <si>
    <t>2. Zusatzurlaub</t>
  </si>
  <si>
    <t>3. Familienheimfahrt</t>
  </si>
  <si>
    <t>4. Sonderurlaub</t>
  </si>
  <si>
    <t>Bemerkungen</t>
  </si>
  <si>
    <t>Anspruch</t>
  </si>
  <si>
    <t>bewilligt und erhalten</t>
  </si>
  <si>
    <t>vom</t>
  </si>
  <si>
    <t>bis</t>
  </si>
  <si>
    <t>für</t>
  </si>
  <si>
    <t>Zeitraum</t>
  </si>
  <si>
    <t>erhalten</t>
  </si>
  <si>
    <t>a)</t>
  </si>
  <si>
    <t>b)</t>
  </si>
  <si>
    <t>Schichtdienst</t>
  </si>
  <si>
    <t>Belassung</t>
  </si>
  <si>
    <t>Wegfall</t>
  </si>
  <si>
    <t>der Bezüge</t>
  </si>
  <si>
    <t>Urlaubsjahr</t>
  </si>
  <si>
    <t>Sind verschiedene Arten von Urlaub (z.B. Erholungsurlaub und Familienheimfahrt oder Familienheimfahrt und Zusatzurlaub)</t>
  </si>
  <si>
    <t>zusammenhängend gewährt worden, so sind sie nur auf einer Zeile in der jeweiligen Spalte zu buchen.</t>
  </si>
  <si>
    <t>Oberst</t>
  </si>
  <si>
    <t>Generalmajor</t>
  </si>
  <si>
    <t>Oberstleutnant</t>
  </si>
  <si>
    <t>Leutnant</t>
  </si>
  <si>
    <t>Oberleutnant</t>
  </si>
  <si>
    <t>Hauptmann</t>
  </si>
  <si>
    <t>Stabshauptmann</t>
  </si>
  <si>
    <t>Major</t>
  </si>
  <si>
    <r>
      <t>Dienstgrad</t>
    </r>
    <r>
      <rPr>
        <b/>
        <vertAlign val="superscript"/>
        <sz val="8"/>
        <rFont val="Arial"/>
        <family val="2"/>
      </rPr>
      <t xml:space="preserve"> 1)</t>
    </r>
  </si>
  <si>
    <r>
      <t xml:space="preserve">Einheit/Dienststelle </t>
    </r>
    <r>
      <rPr>
        <b/>
        <vertAlign val="superscript"/>
        <sz val="8"/>
        <rFont val="Arial"/>
        <family val="2"/>
      </rPr>
      <t>1)</t>
    </r>
  </si>
  <si>
    <r>
      <t>Heimatanschrift</t>
    </r>
    <r>
      <rPr>
        <b/>
        <vertAlign val="superscript"/>
        <sz val="8"/>
        <rFont val="Arial"/>
        <family val="2"/>
      </rPr>
      <t xml:space="preserve"> 1)</t>
    </r>
  </si>
  <si>
    <t>Oberstleutnant i.G.</t>
  </si>
  <si>
    <t>Oberst i.G.</t>
  </si>
  <si>
    <t>Alt</t>
  </si>
  <si>
    <t>Neu</t>
  </si>
  <si>
    <t>der Auslandsverwendung</t>
  </si>
  <si>
    <t>Jede Beurlaubung ist auf einer besonderen Zeile in der entsprechenden Spalte unter Streichung der übrigen Spalten dieser Zeilen einzutragen.</t>
  </si>
  <si>
    <t>Ja</t>
  </si>
  <si>
    <t>Neujahr</t>
  </si>
  <si>
    <t>Karfreitag</t>
  </si>
  <si>
    <t>Ostermontag</t>
  </si>
  <si>
    <t>Christi Himmelfahrt</t>
  </si>
  <si>
    <t>Pfingstmontag</t>
  </si>
  <si>
    <t>Fronleichnam</t>
  </si>
  <si>
    <t>Tag der dt. Einheit</t>
  </si>
  <si>
    <t>Allerheiligen</t>
  </si>
  <si>
    <t>Heiligabend</t>
  </si>
  <si>
    <t>1. Weihnachtstag</t>
  </si>
  <si>
    <t>2. Weihnachtstag</t>
  </si>
  <si>
    <t>Silvester</t>
  </si>
  <si>
    <t>Dienstgrad</t>
  </si>
  <si>
    <t>Schutzbereich 2</t>
  </si>
  <si>
    <t xml:space="preserve"> </t>
  </si>
  <si>
    <t>Dienststelle</t>
  </si>
  <si>
    <t>Abt/Grp/Dez</t>
  </si>
  <si>
    <t>Personalnummer</t>
  </si>
  <si>
    <t>Diensteintritt</t>
  </si>
  <si>
    <t>Dienstzeitende</t>
  </si>
  <si>
    <t>(für Soldaten/Soldatinnen)</t>
  </si>
  <si>
    <t>Das Kinderkonto wird als Zeitguthaben in Stunden und Minuten geführt.</t>
  </si>
  <si>
    <t>Antragsdatum</t>
  </si>
  <si>
    <t>Langzeitkonto Übersicht</t>
  </si>
  <si>
    <t>Das Langzeitkonto wird als Zeitguthaben in Stunden und Minuten geführt.</t>
  </si>
  <si>
    <t>Flieger</t>
  </si>
  <si>
    <t>Gefreiter</t>
  </si>
  <si>
    <t>Obergefreiter</t>
  </si>
  <si>
    <t>Hauptgefreiter</t>
  </si>
  <si>
    <t>Stabsgefreiter</t>
  </si>
  <si>
    <t>Oberstabsgefreiter</t>
  </si>
  <si>
    <t>Unteroffizier</t>
  </si>
  <si>
    <t>Stabsunteroffizier</t>
  </si>
  <si>
    <t>Feldwebel</t>
  </si>
  <si>
    <t>Unteroffizier (FA)</t>
  </si>
  <si>
    <t>Stabsunteroffizier (FA)</t>
  </si>
  <si>
    <t>Oberfeldwebel</t>
  </si>
  <si>
    <t>Hauptfeldwebel</t>
  </si>
  <si>
    <t>Stabsfeldwebel</t>
  </si>
  <si>
    <t>Oberstabsfeldwebel</t>
  </si>
  <si>
    <t>Fahnenjunker</t>
  </si>
  <si>
    <t>Fähnrich</t>
  </si>
  <si>
    <t>Oberfähnrich</t>
  </si>
  <si>
    <t>Major i.G.</t>
  </si>
  <si>
    <t>Brigadegeneral</t>
  </si>
  <si>
    <t>(z.B. Reisetage bei Auslandsverwendungen, Urlaub nach § 7SUV, Stornierung gem. Antrag, etc.)</t>
  </si>
  <si>
    <t>Nein</t>
  </si>
  <si>
    <t>Gesamt in Std:</t>
  </si>
  <si>
    <t>Abbuchung</t>
  </si>
  <si>
    <t>Einbuchung</t>
  </si>
  <si>
    <t>Geburt letztes Kind</t>
  </si>
  <si>
    <t xml:space="preserve">(DATAV) VN: 10063951 S </t>
  </si>
  <si>
    <t>Heilig Drei König</t>
  </si>
  <si>
    <t>Int. Frauentag</t>
  </si>
  <si>
    <t>Ostersonntag</t>
  </si>
  <si>
    <t>Tag der Arbeit</t>
  </si>
  <si>
    <t>Pfingstsonntag</t>
  </si>
  <si>
    <t>Mariä Himmelfahrt</t>
  </si>
  <si>
    <t>Weltkindertag</t>
  </si>
  <si>
    <t>Reformationstag</t>
  </si>
  <si>
    <t>Friedensfest</t>
  </si>
  <si>
    <t>Buß- und Bettag</t>
  </si>
  <si>
    <t>Rosenmontag</t>
  </si>
  <si>
    <t>Korporal</t>
  </si>
  <si>
    <t>Stabskorporal</t>
  </si>
  <si>
    <t>Name, Unterschrift</t>
  </si>
  <si>
    <t>Urlaubsberechnung</t>
  </si>
  <si>
    <t>Datei Optionen Erweitert = Nullen ausblenden (vor Bearbeitung der Formeln wieder einblenden!)</t>
  </si>
  <si>
    <t>wöchentliche 
Arbeitstage</t>
  </si>
  <si>
    <t>Stunden am Tag</t>
  </si>
  <si>
    <t>Umrechnung</t>
  </si>
  <si>
    <t>Summe</t>
  </si>
  <si>
    <t>Art der Buchung
a) Abbuchung
b) Einbuchung</t>
  </si>
  <si>
    <t>Abbuchung/
Einbuchung/
Erholungsur-
laub in Tagen</t>
  </si>
  <si>
    <t>a) Abbuchung</t>
  </si>
  <si>
    <t>b) Einbuchung</t>
  </si>
  <si>
    <t>Abbuchung
in Stunden</t>
  </si>
  <si>
    <t>Einbuchung
in Stunden</t>
  </si>
  <si>
    <t>Name Bearbeiter</t>
  </si>
  <si>
    <t>wöchentliche
Arbeitszeit in Stunden</t>
  </si>
  <si>
    <t xml:space="preserve">Auslandsverwendung </t>
  </si>
  <si>
    <t>(Zusatzurlaub/Familienheimfahrt)</t>
  </si>
  <si>
    <t>Fahrzeit zum Wohnort bei</t>
  </si>
  <si>
    <r>
      <t>weniger als 150 km</t>
    </r>
    <r>
      <rPr>
        <b/>
        <vertAlign val="superscript"/>
        <sz val="8"/>
        <rFont val="Arial"/>
        <family val="2"/>
      </rPr>
      <t xml:space="preserve"> 1)</t>
    </r>
  </si>
  <si>
    <t>Übertrag</t>
  </si>
  <si>
    <t>Auflösung Kinderkonto</t>
  </si>
  <si>
    <t>Abbuchung/
Einbuchung/
in Stunden Dezimal</t>
  </si>
  <si>
    <t>Zwischensumme</t>
  </si>
  <si>
    <t>ausgeblendet, Formel aber aktiv</t>
  </si>
  <si>
    <t xml:space="preserve">ACHTUNG: Zellen Tabelle Leer weil 0 </t>
  </si>
  <si>
    <t>Neuer Anspruch EU</t>
  </si>
  <si>
    <t>c)</t>
  </si>
  <si>
    <t>d)</t>
  </si>
  <si>
    <t>sonstiger Zusatzurlaub</t>
  </si>
  <si>
    <t>a)-d)</t>
  </si>
  <si>
    <t>eingetragen durch, 
am</t>
  </si>
  <si>
    <t>ArbTg</t>
  </si>
  <si>
    <t>Bemerkungen
(z.B. Reisetage bei Auslandsverwendungen, Urlaub nach § 7SUV, Stornierung gem. Antrag, etc.)</t>
  </si>
  <si>
    <t>ArbTg a)</t>
  </si>
  <si>
    <t>ArbTg b)</t>
  </si>
  <si>
    <t>ArbTg c)</t>
  </si>
  <si>
    <t>ArbTg d)</t>
  </si>
  <si>
    <t>Jubiläum/Förmliche Anerkennung</t>
  </si>
  <si>
    <t>Restanspruch EU</t>
  </si>
  <si>
    <t>Übertrag jeweils alter Anspruch</t>
  </si>
  <si>
    <t>Restanspruch  Zusatzurlaub nach a) - d) bzw. Übertrag</t>
  </si>
  <si>
    <t>Tage</t>
  </si>
  <si>
    <t>Ber.</t>
  </si>
  <si>
    <t>Jubiläum/ 
Förmliche Anerkennung</t>
  </si>
  <si>
    <t>sonstiger 
Zusatzurlaub</t>
  </si>
  <si>
    <t>DZE</t>
  </si>
  <si>
    <t>Neuer Zusatzurlaub</t>
  </si>
  <si>
    <t>Abzug EU für Elternzeit
oder vorzeitiges DZE</t>
  </si>
  <si>
    <t>Anzahl Tage neuer Zusatzurlaub</t>
  </si>
  <si>
    <t xml:space="preserve">Neuer Anspruch EU </t>
  </si>
  <si>
    <t>Buchstabe Zusatzurlaub wählen</t>
  </si>
  <si>
    <t>Wöchentliche GELEISTETE Arbeitszeit in Std</t>
  </si>
  <si>
    <t>Wöchentliche Arbeitszeit</t>
  </si>
  <si>
    <t>Arbeitstage die Woche</t>
  </si>
  <si>
    <t>Berechnung Stunden Tag</t>
  </si>
  <si>
    <t>Ansparung FvD in Stunden</t>
  </si>
  <si>
    <t>Ansparung FvD in Tagen</t>
  </si>
  <si>
    <t>Ansparung Gleitkonto Einbuchung</t>
  </si>
  <si>
    <t>FvD</t>
  </si>
  <si>
    <t>EU</t>
  </si>
  <si>
    <t>Limit Mehrarbeit</t>
  </si>
  <si>
    <t>Summe Mehrarbeit</t>
  </si>
  <si>
    <t>Diff Mehrarbeit</t>
  </si>
  <si>
    <t>Limit Umbuchen FvD</t>
  </si>
  <si>
    <t>Summe Umbuchen FvD</t>
  </si>
  <si>
    <t>Diff. Umbuchen FvD</t>
  </si>
  <si>
    <t>Limit Langzeitkonto</t>
  </si>
  <si>
    <t>Ansparung Mehrarbeit max. 100 Std Jahr</t>
  </si>
  <si>
    <t>Summe Stunden Lanzeitkonto</t>
  </si>
  <si>
    <t>Max. Sunden überschritten um</t>
  </si>
  <si>
    <t>Gleitzeitkonto Übersicht</t>
  </si>
  <si>
    <t>Übertrag Stunden</t>
  </si>
  <si>
    <t>Das Gleitzeitkonto wird in Stunden und Minuten geführt.</t>
  </si>
  <si>
    <t>14.05.-16.05.22</t>
  </si>
  <si>
    <t>KW 13</t>
  </si>
  <si>
    <t>Gesamt</t>
  </si>
  <si>
    <t>Übertrag Stunden aus Vorjahr</t>
  </si>
  <si>
    <t xml:space="preserve"> Zeile für Überträge der Ansprüche aus dem Vorjahr und der Ansprüche für das neue Jahr.</t>
  </si>
  <si>
    <t>Bemerkungen zur Beachtung und Bearbeitung !!</t>
  </si>
  <si>
    <t>Auslands-
verwendung</t>
  </si>
  <si>
    <t>Jubiläum/
Förmliche Anerk.</t>
  </si>
  <si>
    <t>sonstiger
Zusatzurlaub</t>
  </si>
  <si>
    <t xml:space="preserve">sonstiger
Zusatzurlaub </t>
  </si>
  <si>
    <t>GESAMT</t>
  </si>
  <si>
    <t xml:space="preserve">Vergangenes Jahr: </t>
  </si>
  <si>
    <t>UKK Stab TaktLwG 33 -</t>
  </si>
  <si>
    <t>Gesamtanspruch:</t>
  </si>
  <si>
    <t>!$C$59</t>
  </si>
  <si>
    <t>KopiervorlageUKK</t>
  </si>
  <si>
    <t>!$B$59</t>
  </si>
  <si>
    <t>!$G$59</t>
  </si>
  <si>
    <t>!$H$59</t>
  </si>
  <si>
    <t>!$I$59</t>
  </si>
  <si>
    <t>!$J$59</t>
  </si>
  <si>
    <t>!$K$59</t>
  </si>
  <si>
    <t>!$L$59</t>
  </si>
  <si>
    <t>!$M$59</t>
  </si>
  <si>
    <t>!$N$59</t>
  </si>
  <si>
    <t>Umbuchung Kinderkonto</t>
  </si>
  <si>
    <t>Link zum Deckblatt UKK</t>
  </si>
  <si>
    <t>Formel</t>
  </si>
  <si>
    <t>01.01.</t>
  </si>
  <si>
    <t>06.01.</t>
  </si>
  <si>
    <t>2 Tage zuvor</t>
  </si>
  <si>
    <t>1 Tag danach</t>
  </si>
  <si>
    <t>01.05.</t>
  </si>
  <si>
    <t>39 Tage danach</t>
  </si>
  <si>
    <t>49 Tage danach</t>
  </si>
  <si>
    <t>50 Tage danach</t>
  </si>
  <si>
    <t>60 Tage danach</t>
  </si>
  <si>
    <t>08.08.</t>
  </si>
  <si>
    <t>15.08.</t>
  </si>
  <si>
    <t>03.10.</t>
  </si>
  <si>
    <t>31.10.</t>
  </si>
  <si>
    <t>01.11.</t>
  </si>
  <si>
    <t>20.02.</t>
  </si>
  <si>
    <t>24.12.</t>
  </si>
  <si>
    <t>25.12.</t>
  </si>
  <si>
    <t>26.12.</t>
  </si>
  <si>
    <t>31.12.</t>
  </si>
  <si>
    <t>08.03.</t>
  </si>
  <si>
    <t>20.09.</t>
  </si>
  <si>
    <t>vorangegangenes Jahr</t>
  </si>
  <si>
    <t>folgendes Jahr</t>
  </si>
  <si>
    <t>Kommentar für Datumsformate beachten!</t>
  </si>
  <si>
    <t>Feiertage noch einmal prüfen und je nach 
Bundesland mit ja/nein überarbeiten.</t>
  </si>
  <si>
    <r>
      <t xml:space="preserve">aktuelles Jahr 
</t>
    </r>
    <r>
      <rPr>
        <b/>
        <sz val="14"/>
        <rFont val="Arial"/>
        <family val="2"/>
      </rPr>
      <t>Jahreszahl auf Deckblatt ÄNDERN!</t>
    </r>
  </si>
  <si>
    <t>Zeitraum / Jahr</t>
  </si>
  <si>
    <r>
      <t xml:space="preserve">Tage </t>
    </r>
    <r>
      <rPr>
        <sz val="10"/>
        <rFont val="Arial"/>
        <family val="2"/>
      </rPr>
      <t>(Anzahl der Tage)</t>
    </r>
  </si>
  <si>
    <r>
      <t xml:space="preserve">Altbestand Freistellungsanspruch vor dem 01.01.2016 </t>
    </r>
    <r>
      <rPr>
        <sz val="10"/>
        <color theme="1" tint="4.9989318521683403E-2"/>
        <rFont val="Arial"/>
        <family val="2"/>
      </rPr>
      <t>(nicht in Std und Min)</t>
    </r>
    <r>
      <rPr>
        <sz val="12"/>
        <color theme="1" tint="4.9989318521683403E-2"/>
        <rFont val="Arial"/>
        <family val="2"/>
      </rPr>
      <t>:</t>
    </r>
  </si>
  <si>
    <t>Anspruch Vorjahr unter a)-d) eintragen</t>
  </si>
  <si>
    <t>Kinderkonto ja/nein</t>
  </si>
  <si>
    <t>ja</t>
  </si>
  <si>
    <t>Kinderkonten Stab TaktLwG 33 -</t>
  </si>
  <si>
    <t>aktuelles Jahr:</t>
  </si>
  <si>
    <t>verfallen zum 
31.12.</t>
  </si>
  <si>
    <t>KopiervorlageKinderK</t>
  </si>
  <si>
    <t>Link zum Deckblatt KinderK</t>
  </si>
  <si>
    <t>bis 2016</t>
  </si>
  <si>
    <t>AT Ansprüche 
Kinderkonto</t>
  </si>
  <si>
    <t>Std Ansprüche 
Kinderkonto</t>
  </si>
  <si>
    <t>ab 2016</t>
  </si>
  <si>
    <t>!$H$15</t>
  </si>
  <si>
    <t>!$I$47</t>
  </si>
  <si>
    <t>!$H$13</t>
  </si>
  <si>
    <t xml:space="preserve">Umbuchen der Ansprüche auf UKK spätestens </t>
  </si>
  <si>
    <t>Bemerkungen zur Beachtung und Bearbeitung !</t>
  </si>
  <si>
    <t>Stand:</t>
  </si>
  <si>
    <t>nein</t>
  </si>
  <si>
    <t>Thul, AN</t>
  </si>
  <si>
    <t>Vorname:</t>
  </si>
  <si>
    <t>Nachname:</t>
  </si>
  <si>
    <t>Personalnummer:</t>
  </si>
  <si>
    <t>DZE:</t>
  </si>
  <si>
    <t>Diensteintritt:</t>
  </si>
  <si>
    <t>DstGrad:</t>
  </si>
  <si>
    <t>Einheit</t>
  </si>
  <si>
    <t>UKK Jahr</t>
  </si>
  <si>
    <t>KK eröffnung</t>
  </si>
  <si>
    <t xml:space="preserve">Kinderkonto Übersicht ab </t>
  </si>
  <si>
    <t>Anspruch EU</t>
  </si>
  <si>
    <t>Start</t>
  </si>
  <si>
    <t>Ende</t>
  </si>
  <si>
    <t>Grund</t>
  </si>
  <si>
    <t>Tag</t>
  </si>
  <si>
    <t>Bemerkung</t>
  </si>
  <si>
    <t>GezI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</si>
</sst>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"/>
    <numFmt numFmtId="165" formatCode="d/m;@"/>
    <numFmt numFmtId="166" formatCode="[h]:mm:ss;@"/>
    <numFmt numFmtId="167" formatCode="[$-F400]h:mm:ss\ AM/PM"/>
    <numFmt numFmtId="168" formatCode="[h]:mm"/>
    <numFmt numFmtId="169" formatCode="h:mm;@"/>
    <numFmt numFmtId="170" formatCode="ddd\ dd/mm/yyyy"/>
  </numFmts>
  <fonts count="66"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10"/>
      <name val="Arial Unicode MS"/>
      <family val="2"/>
    </font>
    <font>
      <b/>
      <sz val="10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sz val="8"/>
      <color indexed="81"/>
      <name val="Tahoma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u val="double"/>
      <sz val="12"/>
      <name val="Arial"/>
      <family val="2"/>
    </font>
    <font>
      <b/>
      <u val="double"/>
      <sz val="12"/>
      <color theme="1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9"/>
      <color indexed="81"/>
      <name val="Segoe UI"/>
      <family val="2"/>
    </font>
    <font>
      <sz val="7"/>
      <name val="Arial"/>
      <family val="2"/>
    </font>
    <font>
      <b/>
      <sz val="7"/>
      <name val="Arial"/>
      <family val="2"/>
    </font>
    <font>
      <sz val="9"/>
      <color indexed="81"/>
      <name val="Segoe UI"/>
      <family val="2"/>
    </font>
    <font>
      <sz val="12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b/>
      <sz val="10"/>
      <color rgb="FF00B050"/>
      <name val="Arial"/>
      <family val="2"/>
    </font>
    <font>
      <b/>
      <u val="double"/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rgb="FFFF0000"/>
      <name val="Arial"/>
      <family val="2"/>
    </font>
    <font>
      <sz val="22"/>
      <name val="Arial"/>
      <family val="2"/>
    </font>
    <font>
      <b/>
      <sz val="16"/>
      <color theme="0" tint="-0.499984740745262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0"/>
      <color theme="10"/>
      <name val="Arial"/>
      <family val="2"/>
    </font>
    <font>
      <sz val="14"/>
      <color theme="10"/>
      <name val="Arial"/>
      <family val="2"/>
    </font>
    <font>
      <b/>
      <sz val="11"/>
      <color theme="3" tint="0.39997558519241921"/>
      <name val="Arial"/>
      <family val="2"/>
    </font>
    <font>
      <b/>
      <sz val="8"/>
      <color theme="3" tint="0.39997558519241921"/>
      <name val="Arial"/>
      <family val="2"/>
    </font>
    <font>
      <b/>
      <sz val="10"/>
      <color theme="3" tint="0.39997558519241921"/>
      <name val="Arial"/>
      <family val="2"/>
    </font>
    <font>
      <b/>
      <sz val="22"/>
      <name val="Arial"/>
      <family val="2"/>
    </font>
    <font>
      <sz val="14"/>
      <color theme="0" tint="-0.34998626667073579"/>
      <name val="Arial"/>
      <family val="2"/>
    </font>
    <font>
      <b/>
      <sz val="20"/>
      <color theme="0" tint="-0.499984740745262"/>
      <name val="Arial"/>
      <family val="2"/>
    </font>
    <font>
      <sz val="24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4"/>
      <name val="Arial"/>
      <family val="2"/>
    </font>
    <font>
      <sz val="14"/>
      <color theme="0" tint="-0.499984740745262"/>
      <name val="Arial"/>
      <family val="2"/>
    </font>
    <font>
      <sz val="12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2"/>
      <color theme="0" tint="-0.34998626667073579"/>
      <name val="Arial"/>
      <family val="2"/>
    </font>
    <font>
      <sz val="22"/>
      <color theme="0" tint="-0.499984740745262"/>
      <name val="Arial"/>
      <family val="2"/>
    </font>
    <font>
      <b/>
      <sz val="22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b/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gray125">
        <fgColor rgb="FFE8E8E8"/>
        <bgColor theme="0"/>
      </patternFill>
    </fill>
    <fill>
      <patternFill patternType="gray0625"/>
    </fill>
    <fill>
      <patternFill patternType="darkGrid">
        <fgColor rgb="FFE8E8E8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CA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0625">
        <bgColor rgb="FFFCCAC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8" fillId="0" borderId="0"/>
    <xf numFmtId="0" fontId="45" fillId="0" borderId="0" applyNumberFormat="0" applyFill="0" applyBorder="0" applyAlignment="0" applyProtection="0"/>
  </cellStyleXfs>
  <cellXfs count="532">
    <xf numFmtId="0" fontId="0" fillId="0" borderId="0" xfId="0"/>
    <xf numFmtId="14" fontId="0" fillId="4" borderId="35" xfId="0" applyNumberFormat="1" applyFill="1" applyBorder="1" applyAlignment="1" applyProtection="1">
      <alignment horizontal="center"/>
      <protection locked="0" hidden="1"/>
    </xf>
    <xf numFmtId="14" fontId="0" fillId="8" borderId="35" xfId="0" applyNumberFormat="1" applyFill="1" applyBorder="1" applyAlignment="1" applyProtection="1">
      <alignment horizontal="center"/>
      <protection locked="0"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0" fontId="28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0" fontId="6" fillId="0" borderId="2" xfId="0" applyFont="1" applyBorder="1" applyProtection="1">
      <protection hidden="1"/>
    </xf>
    <xf numFmtId="0" fontId="1" fillId="0" borderId="2" xfId="0" applyFont="1" applyBorder="1" applyProtection="1"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31" xfId="0" applyFont="1" applyBorder="1" applyAlignment="1" applyProtection="1">
      <alignment vertical="center"/>
      <protection hidden="1"/>
    </xf>
    <xf numFmtId="0" fontId="6" fillId="0" borderId="30" xfId="0" applyFont="1" applyBorder="1" applyProtection="1">
      <protection hidden="1"/>
    </xf>
    <xf numFmtId="0" fontId="1" fillId="0" borderId="31" xfId="0" applyFont="1" applyBorder="1" applyProtection="1">
      <protection hidden="1"/>
    </xf>
    <xf numFmtId="0" fontId="11" fillId="0" borderId="2" xfId="0" applyFont="1" applyBorder="1" applyProtection="1">
      <protection hidden="1"/>
    </xf>
    <xf numFmtId="0" fontId="1" fillId="0" borderId="30" xfId="0" applyFont="1" applyBorder="1" applyProtection="1">
      <protection hidden="1"/>
    </xf>
    <xf numFmtId="0" fontId="1" fillId="0" borderId="3" xfId="0" applyFont="1" applyBorder="1" applyProtection="1">
      <protection hidden="1"/>
    </xf>
    <xf numFmtId="0" fontId="1" fillId="0" borderId="19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6" fillId="0" borderId="23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5" fillId="0" borderId="23" xfId="0" applyFont="1" applyBorder="1" applyAlignment="1" applyProtection="1">
      <alignment vertical="center"/>
      <protection hidden="1"/>
    </xf>
    <xf numFmtId="0" fontId="15" fillId="0" borderId="28" xfId="0" applyFont="1" applyBorder="1" applyAlignment="1" applyProtection="1">
      <alignment vertical="center"/>
      <protection hidden="1"/>
    </xf>
    <xf numFmtId="0" fontId="6" fillId="0" borderId="25" xfId="0" applyFont="1" applyBorder="1" applyProtection="1">
      <protection hidden="1"/>
    </xf>
    <xf numFmtId="0" fontId="1" fillId="0" borderId="28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6" fillId="0" borderId="24" xfId="0" applyFont="1" applyBorder="1" applyAlignment="1" applyProtection="1">
      <alignment wrapText="1"/>
      <protection hidden="1"/>
    </xf>
    <xf numFmtId="0" fontId="1" fillId="0" borderId="9" xfId="0" applyFont="1" applyBorder="1" applyProtection="1">
      <protection hidden="1"/>
    </xf>
    <xf numFmtId="0" fontId="6" fillId="0" borderId="41" xfId="0" applyFont="1" applyBorder="1" applyProtection="1">
      <protection hidden="1"/>
    </xf>
    <xf numFmtId="0" fontId="1" fillId="0" borderId="41" xfId="0" applyFont="1" applyBorder="1" applyProtection="1">
      <protection hidden="1"/>
    </xf>
    <xf numFmtId="0" fontId="1" fillId="0" borderId="40" xfId="0" applyFont="1" applyBorder="1" applyProtection="1">
      <protection hidden="1"/>
    </xf>
    <xf numFmtId="0" fontId="6" fillId="0" borderId="40" xfId="0" applyFont="1" applyBorder="1" applyProtection="1">
      <protection hidden="1"/>
    </xf>
    <xf numFmtId="0" fontId="6" fillId="0" borderId="0" xfId="0" applyFont="1" applyProtection="1">
      <protection hidden="1"/>
    </xf>
    <xf numFmtId="0" fontId="1" fillId="0" borderId="4" xfId="0" applyFont="1" applyBorder="1" applyProtection="1">
      <protection hidden="1"/>
    </xf>
    <xf numFmtId="0" fontId="6" fillId="0" borderId="1" xfId="0" applyFont="1" applyBorder="1" applyProtection="1">
      <protection hidden="1"/>
    </xf>
    <xf numFmtId="0" fontId="6" fillId="0" borderId="3" xfId="0" applyFont="1" applyBorder="1" applyProtection="1">
      <protection hidden="1"/>
    </xf>
    <xf numFmtId="0" fontId="6" fillId="0" borderId="9" xfId="0" applyFont="1" applyBorder="1" applyProtection="1">
      <protection hidden="1"/>
    </xf>
    <xf numFmtId="0" fontId="6" fillId="0" borderId="9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8" xfId="0" applyFont="1" applyBorder="1" applyProtection="1">
      <protection hidden="1"/>
    </xf>
    <xf numFmtId="0" fontId="6" fillId="0" borderId="19" xfId="0" applyFont="1" applyBorder="1" applyProtection="1">
      <protection hidden="1"/>
    </xf>
    <xf numFmtId="0" fontId="6" fillId="0" borderId="20" xfId="0" applyFont="1" applyBorder="1" applyProtection="1">
      <protection hidden="1"/>
    </xf>
    <xf numFmtId="0" fontId="6" fillId="0" borderId="19" xfId="0" applyFont="1" applyBorder="1" applyAlignment="1" applyProtection="1">
      <alignment horizontal="left"/>
      <protection hidden="1"/>
    </xf>
    <xf numFmtId="0" fontId="6" fillId="0" borderId="21" xfId="0" applyFont="1" applyBorder="1" applyProtection="1">
      <protection hidden="1"/>
    </xf>
    <xf numFmtId="0" fontId="1" fillId="0" borderId="25" xfId="0" applyFont="1" applyBorder="1" applyProtection="1">
      <protection hidden="1"/>
    </xf>
    <xf numFmtId="0" fontId="1" fillId="0" borderId="25" xfId="0" applyFont="1" applyBorder="1" applyAlignment="1" applyProtection="1">
      <alignment horizontal="left"/>
      <protection hidden="1"/>
    </xf>
    <xf numFmtId="0" fontId="1" fillId="0" borderId="24" xfId="0" applyFont="1" applyBorder="1" applyProtection="1">
      <protection hidden="1"/>
    </xf>
    <xf numFmtId="0" fontId="1" fillId="0" borderId="17" xfId="0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1" fillId="0" borderId="18" xfId="0" applyFont="1" applyBorder="1" applyProtection="1">
      <protection hidden="1"/>
    </xf>
    <xf numFmtId="0" fontId="0" fillId="0" borderId="35" xfId="0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0" fontId="0" fillId="2" borderId="35" xfId="0" applyFill="1" applyBorder="1" applyAlignment="1" applyProtection="1">
      <alignment horizontal="center" vertical="center"/>
      <protection hidden="1"/>
    </xf>
    <xf numFmtId="0" fontId="19" fillId="2" borderId="35" xfId="0" applyFont="1" applyFill="1" applyBorder="1" applyAlignment="1" applyProtection="1">
      <alignment horizontal="center" vertical="center"/>
      <protection hidden="1"/>
    </xf>
    <xf numFmtId="1" fontId="4" fillId="2" borderId="35" xfId="0" applyNumberFormat="1" applyFont="1" applyFill="1" applyBorder="1" applyAlignment="1" applyProtection="1">
      <alignment horizontal="center" vertical="center"/>
      <protection hidden="1"/>
    </xf>
    <xf numFmtId="0" fontId="8" fillId="2" borderId="35" xfId="0" applyFont="1" applyFill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11" xfId="0" applyBorder="1" applyProtection="1">
      <protection hidden="1"/>
    </xf>
    <xf numFmtId="0" fontId="1" fillId="0" borderId="8" xfId="0" applyFont="1" applyBorder="1" applyProtection="1">
      <protection hidden="1"/>
    </xf>
    <xf numFmtId="0" fontId="1" fillId="0" borderId="6" xfId="0" applyFont="1" applyBorder="1" applyProtection="1">
      <protection hidden="1"/>
    </xf>
    <xf numFmtId="0" fontId="15" fillId="0" borderId="0" xfId="0" applyFont="1" applyProtection="1">
      <protection hidden="1"/>
    </xf>
    <xf numFmtId="0" fontId="0" fillId="0" borderId="35" xfId="0" applyBorder="1" applyProtection="1">
      <protection hidden="1"/>
    </xf>
    <xf numFmtId="1" fontId="0" fillId="0" borderId="35" xfId="0" applyNumberFormat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8" fillId="0" borderId="10" xfId="0" applyFont="1" applyBorder="1" applyProtection="1">
      <protection hidden="1"/>
    </xf>
    <xf numFmtId="0" fontId="1" fillId="0" borderId="5" xfId="0" applyFont="1" applyBorder="1" applyProtection="1">
      <protection locked="0" hidden="1"/>
    </xf>
    <xf numFmtId="0" fontId="1" fillId="0" borderId="33" xfId="0" applyFont="1" applyBorder="1" applyProtection="1">
      <protection locked="0" hidden="1"/>
    </xf>
    <xf numFmtId="0" fontId="3" fillId="2" borderId="35" xfId="0" applyFont="1" applyFill="1" applyBorder="1" applyAlignment="1" applyProtection="1">
      <alignment wrapText="1"/>
      <protection locked="0" hidden="1"/>
    </xf>
    <xf numFmtId="0" fontId="3" fillId="0" borderId="35" xfId="0" applyFont="1" applyBorder="1" applyAlignment="1" applyProtection="1">
      <alignment wrapText="1"/>
      <protection locked="0" hidden="1"/>
    </xf>
    <xf numFmtId="16" fontId="3" fillId="0" borderId="35" xfId="0" applyNumberFormat="1" applyFont="1" applyBorder="1" applyAlignment="1" applyProtection="1">
      <alignment wrapText="1"/>
      <protection locked="0" hidden="1"/>
    </xf>
    <xf numFmtId="165" fontId="3" fillId="2" borderId="35" xfId="0" applyNumberFormat="1" applyFont="1" applyFill="1" applyBorder="1" applyAlignment="1" applyProtection="1">
      <alignment horizontal="center" vertical="center" wrapText="1"/>
      <protection locked="0" hidden="1"/>
    </xf>
    <xf numFmtId="0" fontId="1" fillId="9" borderId="0" xfId="0" applyFont="1" applyFill="1" applyProtection="1">
      <protection hidden="1"/>
    </xf>
    <xf numFmtId="0" fontId="1" fillId="2" borderId="0" xfId="0" applyFont="1" applyFill="1" applyProtection="1">
      <protection hidden="1"/>
    </xf>
    <xf numFmtId="1" fontId="4" fillId="2" borderId="7" xfId="0" applyNumberFormat="1" applyFont="1" applyFill="1" applyBorder="1" applyAlignment="1" applyProtection="1">
      <alignment horizontal="center" vertical="center"/>
      <protection hidden="1"/>
    </xf>
    <xf numFmtId="14" fontId="0" fillId="3" borderId="43" xfId="0" applyNumberFormat="1" applyFill="1" applyBorder="1" applyAlignment="1" applyProtection="1">
      <alignment horizontal="center"/>
      <protection locked="0" hidden="1"/>
    </xf>
    <xf numFmtId="14" fontId="0" fillId="3" borderId="35" xfId="0" applyNumberFormat="1" applyFill="1" applyBorder="1" applyAlignment="1" applyProtection="1">
      <alignment horizontal="center"/>
      <protection locked="0" hidden="1"/>
    </xf>
    <xf numFmtId="14" fontId="0" fillId="3" borderId="45" xfId="0" applyNumberFormat="1" applyFill="1" applyBorder="1" applyAlignment="1" applyProtection="1">
      <alignment horizontal="center"/>
      <protection locked="0" hidden="1"/>
    </xf>
    <xf numFmtId="0" fontId="27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5" fillId="7" borderId="0" xfId="0" applyFont="1" applyFill="1" applyProtection="1">
      <protection hidden="1"/>
    </xf>
    <xf numFmtId="0" fontId="1" fillId="0" borderId="35" xfId="0" applyFont="1" applyBorder="1" applyProtection="1">
      <protection hidden="1"/>
    </xf>
    <xf numFmtId="0" fontId="8" fillId="0" borderId="0" xfId="0" applyFont="1" applyAlignment="1" applyProtection="1">
      <alignment horizontal="left"/>
      <protection hidden="1"/>
    </xf>
    <xf numFmtId="0" fontId="21" fillId="0" borderId="0" xfId="0" applyFont="1" applyProtection="1">
      <protection hidden="1"/>
    </xf>
    <xf numFmtId="0" fontId="22" fillId="0" borderId="0" xfId="0" applyFont="1" applyProtection="1">
      <protection hidden="1"/>
    </xf>
    <xf numFmtId="0" fontId="16" fillId="0" borderId="0" xfId="0" applyFont="1" applyProtection="1">
      <protection hidden="1"/>
    </xf>
    <xf numFmtId="0" fontId="0" fillId="0" borderId="51" xfId="0" applyBorder="1" applyAlignment="1" applyProtection="1">
      <alignment horizontal="center"/>
      <protection hidden="1"/>
    </xf>
    <xf numFmtId="0" fontId="23" fillId="5" borderId="14" xfId="0" applyFont="1" applyFill="1" applyBorder="1" applyAlignment="1" applyProtection="1">
      <alignment horizontal="center" wrapText="1"/>
      <protection hidden="1"/>
    </xf>
    <xf numFmtId="0" fontId="24" fillId="5" borderId="14" xfId="0" applyFont="1" applyFill="1" applyBorder="1" applyAlignment="1" applyProtection="1">
      <alignment horizontal="center" wrapText="1"/>
      <protection hidden="1"/>
    </xf>
    <xf numFmtId="0" fontId="6" fillId="5" borderId="14" xfId="0" applyFont="1" applyFill="1" applyBorder="1" applyAlignment="1" applyProtection="1">
      <alignment horizontal="center" wrapText="1"/>
      <protection hidden="1"/>
    </xf>
    <xf numFmtId="0" fontId="24" fillId="5" borderId="48" xfId="0" applyFont="1" applyFill="1" applyBorder="1" applyAlignment="1" applyProtection="1">
      <alignment horizontal="center" wrapText="1"/>
      <protection hidden="1"/>
    </xf>
    <xf numFmtId="0" fontId="24" fillId="5" borderId="0" xfId="0" applyFont="1" applyFill="1" applyAlignment="1" applyProtection="1">
      <alignment horizontal="center" vertical="center" wrapText="1"/>
      <protection hidden="1"/>
    </xf>
    <xf numFmtId="167" fontId="0" fillId="0" borderId="35" xfId="0" applyNumberFormat="1" applyBorder="1" applyProtection="1">
      <protection hidden="1"/>
    </xf>
    <xf numFmtId="166" fontId="0" fillId="0" borderId="35" xfId="0" applyNumberFormat="1" applyBorder="1" applyProtection="1">
      <protection hidden="1"/>
    </xf>
    <xf numFmtId="168" fontId="25" fillId="0" borderId="14" xfId="0" applyNumberFormat="1" applyFont="1" applyBorder="1" applyAlignment="1" applyProtection="1">
      <alignment horizontal="center" vertical="center"/>
      <protection hidden="1"/>
    </xf>
    <xf numFmtId="0" fontId="15" fillId="7" borderId="0" xfId="0" applyFont="1" applyFill="1" applyProtection="1">
      <protection locked="0" hidden="1"/>
    </xf>
    <xf numFmtId="168" fontId="16" fillId="0" borderId="0" xfId="0" applyNumberFormat="1" applyFont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21" fillId="0" borderId="0" xfId="1" applyFont="1" applyProtection="1">
      <protection hidden="1"/>
    </xf>
    <xf numFmtId="0" fontId="18" fillId="0" borderId="0" xfId="1" applyProtection="1">
      <protection hidden="1"/>
    </xf>
    <xf numFmtId="0" fontId="22" fillId="0" borderId="0" xfId="1" applyFont="1" applyProtection="1">
      <protection hidden="1"/>
    </xf>
    <xf numFmtId="0" fontId="16" fillId="0" borderId="0" xfId="1" applyFont="1" applyProtection="1">
      <protection hidden="1"/>
    </xf>
    <xf numFmtId="0" fontId="1" fillId="0" borderId="59" xfId="0" applyFont="1" applyBorder="1" applyProtection="1">
      <protection hidden="1"/>
    </xf>
    <xf numFmtId="0" fontId="1" fillId="0" borderId="42" xfId="0" applyFont="1" applyBorder="1" applyProtection="1">
      <protection hidden="1"/>
    </xf>
    <xf numFmtId="0" fontId="0" fillId="2" borderId="7" xfId="0" applyFill="1" applyBorder="1" applyAlignment="1" applyProtection="1">
      <alignment horizontal="center" vertical="center"/>
      <protection hidden="1"/>
    </xf>
    <xf numFmtId="16" fontId="8" fillId="2" borderId="7" xfId="0" applyNumberFormat="1" applyFont="1" applyFill="1" applyBorder="1" applyAlignment="1" applyProtection="1">
      <alignment horizontal="center" vertical="center"/>
      <protection locked="0" hidden="1"/>
    </xf>
    <xf numFmtId="0" fontId="8" fillId="2" borderId="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wrapText="1"/>
      <protection locked="0" hidden="1"/>
    </xf>
    <xf numFmtId="0" fontId="6" fillId="0" borderId="19" xfId="0" applyFont="1" applyBorder="1" applyAlignment="1" applyProtection="1">
      <alignment horizontal="center"/>
      <protection hidden="1"/>
    </xf>
    <xf numFmtId="0" fontId="30" fillId="0" borderId="25" xfId="0" applyFont="1" applyBorder="1" applyAlignment="1" applyProtection="1">
      <alignment horizontal="left"/>
      <protection hidden="1"/>
    </xf>
    <xf numFmtId="0" fontId="0" fillId="2" borderId="0" xfId="0" applyFill="1" applyProtection="1">
      <protection hidden="1"/>
    </xf>
    <xf numFmtId="0" fontId="8" fillId="10" borderId="55" xfId="0" applyFont="1" applyFill="1" applyBorder="1" applyAlignment="1" applyProtection="1">
      <alignment horizontal="center" vertical="center"/>
      <protection hidden="1"/>
    </xf>
    <xf numFmtId="0" fontId="8" fillId="10" borderId="47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Protection="1">
      <protection hidden="1"/>
    </xf>
    <xf numFmtId="0" fontId="0" fillId="2" borderId="26" xfId="0" applyFill="1" applyBorder="1" applyAlignment="1" applyProtection="1">
      <alignment horizontal="center" vertical="center"/>
      <protection hidden="1"/>
    </xf>
    <xf numFmtId="0" fontId="19" fillId="2" borderId="26" xfId="0" applyFont="1" applyFill="1" applyBorder="1" applyAlignment="1" applyProtection="1">
      <alignment horizontal="center" vertical="center"/>
      <protection hidden="1"/>
    </xf>
    <xf numFmtId="1" fontId="4" fillId="2" borderId="26" xfId="0" applyNumberFormat="1" applyFont="1" applyFill="1" applyBorder="1" applyAlignment="1" applyProtection="1">
      <alignment horizontal="center" vertical="center"/>
      <protection hidden="1"/>
    </xf>
    <xf numFmtId="16" fontId="8" fillId="2" borderId="15" xfId="0" applyNumberFormat="1" applyFont="1" applyFill="1" applyBorder="1" applyAlignment="1" applyProtection="1">
      <alignment horizontal="center" vertical="center"/>
      <protection locked="0" hidden="1"/>
    </xf>
    <xf numFmtId="0" fontId="8" fillId="2" borderId="26" xfId="0" applyFont="1" applyFill="1" applyBorder="1" applyAlignment="1" applyProtection="1">
      <alignment horizontal="center" vertical="center"/>
      <protection hidden="1"/>
    </xf>
    <xf numFmtId="0" fontId="3" fillId="2" borderId="26" xfId="0" applyFont="1" applyFill="1" applyBorder="1" applyAlignment="1" applyProtection="1">
      <alignment wrapText="1"/>
      <protection locked="0" hidden="1"/>
    </xf>
    <xf numFmtId="1" fontId="0" fillId="6" borderId="35" xfId="0" applyNumberFormat="1" applyFill="1" applyBorder="1" applyAlignment="1" applyProtection="1">
      <alignment horizontal="center"/>
      <protection hidden="1"/>
    </xf>
    <xf numFmtId="0" fontId="0" fillId="6" borderId="35" xfId="0" applyFill="1" applyBorder="1" applyAlignment="1" applyProtection="1">
      <alignment horizontal="center"/>
      <protection hidden="1"/>
    </xf>
    <xf numFmtId="1" fontId="0" fillId="10" borderId="54" xfId="0" applyNumberFormat="1" applyFill="1" applyBorder="1" applyAlignment="1" applyProtection="1">
      <alignment horizontal="center" vertical="center"/>
      <protection hidden="1"/>
    </xf>
    <xf numFmtId="0" fontId="8" fillId="2" borderId="15" xfId="0" applyFont="1" applyFill="1" applyBorder="1" applyAlignment="1" applyProtection="1">
      <alignment horizontal="center" vertical="center"/>
      <protection hidden="1"/>
    </xf>
    <xf numFmtId="0" fontId="1" fillId="2" borderId="35" xfId="0" applyFont="1" applyFill="1" applyBorder="1" applyAlignment="1" applyProtection="1">
      <alignment horizontal="center" vertical="center"/>
      <protection locked="0" hidden="1"/>
    </xf>
    <xf numFmtId="0" fontId="19" fillId="2" borderId="7" xfId="0" applyFont="1" applyFill="1" applyBorder="1" applyAlignment="1" applyProtection="1">
      <alignment horizontal="center" vertical="center"/>
      <protection hidden="1"/>
    </xf>
    <xf numFmtId="0" fontId="1" fillId="0" borderId="35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30" fillId="0" borderId="0" xfId="0" applyFont="1" applyProtection="1">
      <protection hidden="1"/>
    </xf>
    <xf numFmtId="0" fontId="30" fillId="0" borderId="0" xfId="0" applyFont="1" applyAlignment="1" applyProtection="1">
      <alignment horizontal="center"/>
      <protection hidden="1"/>
    </xf>
    <xf numFmtId="0" fontId="30" fillId="0" borderId="5" xfId="0" applyFont="1" applyBorder="1" applyProtection="1">
      <protection hidden="1"/>
    </xf>
    <xf numFmtId="0" fontId="0" fillId="9" borderId="0" xfId="0" applyFill="1" applyProtection="1">
      <protection hidden="1"/>
    </xf>
    <xf numFmtId="0" fontId="19" fillId="2" borderId="15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locked="0" hidden="1"/>
    </xf>
    <xf numFmtId="0" fontId="8" fillId="0" borderId="0" xfId="0" applyFont="1" applyAlignment="1" applyProtection="1">
      <alignment horizontal="left"/>
      <protection locked="0" hidden="1"/>
    </xf>
    <xf numFmtId="0" fontId="6" fillId="0" borderId="0" xfId="0" applyFont="1" applyAlignment="1" applyProtection="1">
      <alignment wrapText="1"/>
      <protection hidden="1"/>
    </xf>
    <xf numFmtId="0" fontId="6" fillId="0" borderId="0" xfId="0" applyFont="1" applyAlignment="1" applyProtection="1">
      <alignment wrapText="1"/>
      <protection locked="0" hidden="1"/>
    </xf>
    <xf numFmtId="0" fontId="10" fillId="0" borderId="0" xfId="0" applyFont="1" applyAlignment="1" applyProtection="1">
      <alignment horizontal="center" textRotation="90" wrapText="1"/>
      <protection hidden="1"/>
    </xf>
    <xf numFmtId="0" fontId="3" fillId="2" borderId="0" xfId="0" applyFont="1" applyFill="1" applyAlignment="1" applyProtection="1">
      <alignment wrapText="1"/>
      <protection locked="0" hidden="1"/>
    </xf>
    <xf numFmtId="0" fontId="3" fillId="0" borderId="0" xfId="0" applyFont="1" applyAlignment="1" applyProtection="1">
      <alignment wrapText="1"/>
      <protection locked="0" hidden="1"/>
    </xf>
    <xf numFmtId="16" fontId="3" fillId="0" borderId="0" xfId="0" applyNumberFormat="1" applyFont="1" applyAlignment="1" applyProtection="1">
      <alignment wrapText="1"/>
      <protection locked="0" hidden="1"/>
    </xf>
    <xf numFmtId="0" fontId="10" fillId="0" borderId="0" xfId="0" applyFont="1" applyAlignment="1" applyProtection="1">
      <alignment horizontal="center" wrapText="1"/>
      <protection hidden="1"/>
    </xf>
    <xf numFmtId="0" fontId="3" fillId="2" borderId="0" xfId="0" applyFont="1" applyFill="1" applyAlignment="1" applyProtection="1">
      <alignment wrapText="1"/>
      <protection hidden="1"/>
    </xf>
    <xf numFmtId="0" fontId="10" fillId="0" borderId="35" xfId="0" applyFont="1" applyBorder="1" applyAlignment="1" applyProtection="1">
      <alignment horizontal="center" wrapText="1"/>
      <protection hidden="1"/>
    </xf>
    <xf numFmtId="0" fontId="1" fillId="2" borderId="36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 wrapText="1"/>
      <protection hidden="1"/>
    </xf>
    <xf numFmtId="0" fontId="8" fillId="0" borderId="0" xfId="0" applyFont="1" applyAlignment="1" applyProtection="1">
      <alignment horizontal="center"/>
      <protection locked="0" hidden="1"/>
    </xf>
    <xf numFmtId="0" fontId="6" fillId="0" borderId="0" xfId="0" applyFont="1" applyAlignment="1" applyProtection="1">
      <alignment horizontal="center" wrapText="1"/>
      <protection hidden="1"/>
    </xf>
    <xf numFmtId="0" fontId="6" fillId="0" borderId="0" xfId="0" applyFont="1" applyAlignment="1" applyProtection="1">
      <alignment horizontal="center" wrapText="1"/>
      <protection locked="0" hidden="1"/>
    </xf>
    <xf numFmtId="0" fontId="3" fillId="2" borderId="35" xfId="0" applyFont="1" applyFill="1" applyBorder="1" applyAlignment="1" applyProtection="1">
      <alignment horizontal="center" wrapText="1"/>
      <protection locked="0" hidden="1"/>
    </xf>
    <xf numFmtId="0" fontId="19" fillId="2" borderId="47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wrapText="1"/>
      <protection hidden="1"/>
    </xf>
    <xf numFmtId="0" fontId="1" fillId="2" borderId="0" xfId="0" applyFont="1" applyFill="1" applyAlignment="1" applyProtection="1">
      <alignment horizontal="center" wrapText="1"/>
      <protection hidden="1"/>
    </xf>
    <xf numFmtId="0" fontId="6" fillId="2" borderId="0" xfId="0" applyFont="1" applyFill="1" applyProtection="1">
      <protection hidden="1"/>
    </xf>
    <xf numFmtId="0" fontId="6" fillId="2" borderId="8" xfId="0" applyFont="1" applyFill="1" applyBorder="1" applyProtection="1">
      <protection hidden="1"/>
    </xf>
    <xf numFmtId="0" fontId="30" fillId="2" borderId="0" xfId="0" applyFont="1" applyFill="1" applyProtection="1">
      <protection hidden="1"/>
    </xf>
    <xf numFmtId="1" fontId="0" fillId="10" borderId="35" xfId="0" applyNumberFormat="1" applyFill="1" applyBorder="1" applyAlignment="1" applyProtection="1">
      <alignment horizontal="center" vertical="center"/>
      <protection locked="0" hidden="1"/>
    </xf>
    <xf numFmtId="0" fontId="8" fillId="10" borderId="35" xfId="0" applyFont="1" applyFill="1" applyBorder="1" applyAlignment="1" applyProtection="1">
      <alignment horizontal="center" vertical="center"/>
      <protection locked="0" hidden="1"/>
    </xf>
    <xf numFmtId="0" fontId="33" fillId="0" borderId="0" xfId="0" applyFont="1" applyProtection="1">
      <protection hidden="1"/>
    </xf>
    <xf numFmtId="14" fontId="34" fillId="2" borderId="7" xfId="0" applyNumberFormat="1" applyFont="1" applyFill="1" applyBorder="1" applyAlignment="1" applyProtection="1">
      <alignment horizontal="center" vertical="center"/>
      <protection locked="0" hidden="1"/>
    </xf>
    <xf numFmtId="0" fontId="34" fillId="2" borderId="6" xfId="0" applyFont="1" applyFill="1" applyBorder="1" applyAlignment="1" applyProtection="1">
      <alignment horizontal="center" vertical="center"/>
      <protection locked="0" hidden="1"/>
    </xf>
    <xf numFmtId="0" fontId="34" fillId="2" borderId="6" xfId="0" applyFont="1" applyFill="1" applyBorder="1" applyAlignment="1" applyProtection="1">
      <alignment horizontal="center" vertical="center" wrapText="1"/>
      <protection locked="0" hidden="1"/>
    </xf>
    <xf numFmtId="2" fontId="34" fillId="2" borderId="6" xfId="0" applyNumberFormat="1" applyFont="1" applyFill="1" applyBorder="1" applyAlignment="1" applyProtection="1">
      <alignment horizontal="center" vertical="center"/>
      <protection hidden="1"/>
    </xf>
    <xf numFmtId="168" fontId="35" fillId="0" borderId="7" xfId="0" applyNumberFormat="1" applyFont="1" applyBorder="1" applyAlignment="1" applyProtection="1">
      <alignment horizontal="center" vertical="center"/>
      <protection hidden="1"/>
    </xf>
    <xf numFmtId="0" fontId="34" fillId="2" borderId="7" xfId="0" applyFont="1" applyFill="1" applyBorder="1" applyAlignment="1" applyProtection="1">
      <alignment horizontal="center" vertical="center"/>
      <protection locked="0" hidden="1"/>
    </xf>
    <xf numFmtId="14" fontId="34" fillId="2" borderId="35" xfId="0" applyNumberFormat="1" applyFont="1" applyFill="1" applyBorder="1" applyAlignment="1" applyProtection="1">
      <alignment horizontal="center" vertical="center"/>
      <protection locked="0" hidden="1"/>
    </xf>
    <xf numFmtId="0" fontId="34" fillId="2" borderId="38" xfId="0" applyFont="1" applyFill="1" applyBorder="1" applyAlignment="1" applyProtection="1">
      <alignment horizontal="center" vertical="center"/>
      <protection locked="0" hidden="1"/>
    </xf>
    <xf numFmtId="0" fontId="34" fillId="0" borderId="35" xfId="0" applyFont="1" applyBorder="1" applyAlignment="1" applyProtection="1">
      <alignment horizontal="center" vertical="center"/>
      <protection locked="0" hidden="1"/>
    </xf>
    <xf numFmtId="0" fontId="34" fillId="0" borderId="38" xfId="0" applyFont="1" applyBorder="1" applyAlignment="1" applyProtection="1">
      <alignment horizontal="center" vertical="center"/>
      <protection locked="0" hidden="1"/>
    </xf>
    <xf numFmtId="0" fontId="34" fillId="2" borderId="35" xfId="0" applyFont="1" applyFill="1" applyBorder="1" applyAlignment="1" applyProtection="1">
      <alignment horizontal="center" vertical="center"/>
      <protection locked="0" hidden="1"/>
    </xf>
    <xf numFmtId="0" fontId="34" fillId="2" borderId="35" xfId="0" applyFont="1" applyFill="1" applyBorder="1" applyAlignment="1" applyProtection="1">
      <alignment horizontal="center" vertical="center" wrapText="1"/>
      <protection locked="0" hidden="1"/>
    </xf>
    <xf numFmtId="168" fontId="35" fillId="0" borderId="35" xfId="0" applyNumberFormat="1" applyFont="1" applyBorder="1" applyAlignment="1" applyProtection="1">
      <alignment horizontal="center" vertical="center"/>
      <protection hidden="1"/>
    </xf>
    <xf numFmtId="168" fontId="18" fillId="0" borderId="0" xfId="1" applyNumberFormat="1" applyProtection="1">
      <protection hidden="1"/>
    </xf>
    <xf numFmtId="0" fontId="34" fillId="0" borderId="64" xfId="1" applyFont="1" applyBorder="1" applyAlignment="1" applyProtection="1">
      <alignment horizontal="center" vertical="center"/>
      <protection locked="0" hidden="1"/>
    </xf>
    <xf numFmtId="0" fontId="34" fillId="0" borderId="65" xfId="1" applyFont="1" applyBorder="1" applyAlignment="1" applyProtection="1">
      <alignment horizontal="center" vertical="center"/>
      <protection locked="0" hidden="1"/>
    </xf>
    <xf numFmtId="168" fontId="18" fillId="0" borderId="7" xfId="1" applyNumberFormat="1" applyBorder="1" applyProtection="1">
      <protection hidden="1"/>
    </xf>
    <xf numFmtId="0" fontId="34" fillId="0" borderId="69" xfId="1" applyFont="1" applyBorder="1" applyAlignment="1" applyProtection="1">
      <alignment horizontal="center" vertical="center" wrapText="1"/>
      <protection locked="0" hidden="1"/>
    </xf>
    <xf numFmtId="0" fontId="34" fillId="0" borderId="69" xfId="1" applyFont="1" applyBorder="1" applyAlignment="1" applyProtection="1">
      <alignment horizontal="center" vertical="center"/>
      <protection locked="0" hidden="1"/>
    </xf>
    <xf numFmtId="168" fontId="5" fillId="5" borderId="35" xfId="0" applyNumberFormat="1" applyFont="1" applyFill="1" applyBorder="1" applyAlignment="1" applyProtection="1">
      <alignment horizontal="center" vertical="center"/>
      <protection locked="0" hidden="1"/>
    </xf>
    <xf numFmtId="168" fontId="5" fillId="5" borderId="35" xfId="1" applyNumberFormat="1" applyFont="1" applyFill="1" applyBorder="1" applyAlignment="1" applyProtection="1">
      <alignment horizontal="center" vertical="center"/>
      <protection locked="0" hidden="1"/>
    </xf>
    <xf numFmtId="1" fontId="5" fillId="5" borderId="35" xfId="1" applyNumberFormat="1" applyFont="1" applyFill="1" applyBorder="1" applyAlignment="1" applyProtection="1">
      <alignment horizontal="center" vertical="center"/>
      <protection locked="0" hidden="1"/>
    </xf>
    <xf numFmtId="0" fontId="34" fillId="0" borderId="71" xfId="1" applyFont="1" applyBorder="1" applyAlignment="1" applyProtection="1">
      <alignment horizontal="center" vertical="center"/>
      <protection locked="0" hidden="1"/>
    </xf>
    <xf numFmtId="0" fontId="34" fillId="0" borderId="36" xfId="1" applyFont="1" applyBorder="1" applyAlignment="1" applyProtection="1">
      <alignment horizontal="center" vertical="center"/>
      <protection locked="0" hidden="1"/>
    </xf>
    <xf numFmtId="0" fontId="34" fillId="0" borderId="72" xfId="1" applyFont="1" applyBorder="1" applyAlignment="1" applyProtection="1">
      <alignment horizontal="center" vertical="center"/>
      <protection locked="0" hidden="1"/>
    </xf>
    <xf numFmtId="168" fontId="34" fillId="0" borderId="73" xfId="1" applyNumberFormat="1" applyFont="1" applyBorder="1" applyAlignment="1" applyProtection="1">
      <alignment horizontal="center" vertical="center"/>
      <protection locked="0" hidden="1"/>
    </xf>
    <xf numFmtId="168" fontId="34" fillId="0" borderId="74" xfId="1" applyNumberFormat="1" applyFont="1" applyBorder="1" applyAlignment="1" applyProtection="1">
      <alignment horizontal="center" vertical="center"/>
      <protection locked="0" hidden="1"/>
    </xf>
    <xf numFmtId="168" fontId="34" fillId="0" borderId="75" xfId="1" applyNumberFormat="1" applyFont="1" applyBorder="1" applyAlignment="1" applyProtection="1">
      <alignment horizontal="center" vertical="center"/>
      <protection locked="0" hidden="1"/>
    </xf>
    <xf numFmtId="0" fontId="15" fillId="7" borderId="0" xfId="0" applyFont="1" applyFill="1" applyAlignment="1" applyProtection="1">
      <alignment horizontal="left"/>
      <protection hidden="1"/>
    </xf>
    <xf numFmtId="14" fontId="15" fillId="7" borderId="0" xfId="0" applyNumberFormat="1" applyFont="1" applyFill="1" applyAlignment="1" applyProtection="1">
      <alignment horizontal="left"/>
      <protection hidden="1"/>
    </xf>
    <xf numFmtId="0" fontId="19" fillId="0" borderId="0" xfId="1" applyFont="1" applyAlignment="1" applyProtection="1">
      <alignment vertical="center"/>
      <protection hidden="1"/>
    </xf>
    <xf numFmtId="0" fontId="34" fillId="0" borderId="76" xfId="1" applyFont="1" applyBorder="1" applyAlignment="1" applyProtection="1">
      <alignment horizontal="center" vertical="center" wrapText="1"/>
      <protection locked="0" hidden="1"/>
    </xf>
    <xf numFmtId="0" fontId="34" fillId="0" borderId="77" xfId="1" applyFont="1" applyBorder="1" applyAlignment="1" applyProtection="1">
      <alignment horizontal="center" vertical="center"/>
      <protection locked="0" hidden="1"/>
    </xf>
    <xf numFmtId="0" fontId="34" fillId="0" borderId="78" xfId="1" applyFont="1" applyBorder="1" applyAlignment="1" applyProtection="1">
      <alignment horizontal="center" vertical="center"/>
      <protection locked="0" hidden="1"/>
    </xf>
    <xf numFmtId="0" fontId="16" fillId="0" borderId="69" xfId="1" applyFont="1" applyBorder="1" applyProtection="1">
      <protection locked="0" hidden="1"/>
    </xf>
    <xf numFmtId="168" fontId="36" fillId="0" borderId="68" xfId="1" applyNumberFormat="1" applyFont="1" applyBorder="1" applyAlignment="1" applyProtection="1">
      <alignment horizontal="center" vertical="center"/>
      <protection hidden="1"/>
    </xf>
    <xf numFmtId="169" fontId="19" fillId="0" borderId="64" xfId="1" applyNumberFormat="1" applyFont="1" applyBorder="1" applyAlignment="1" applyProtection="1">
      <alignment horizontal="center" vertical="center"/>
      <protection locked="0" hidden="1"/>
    </xf>
    <xf numFmtId="168" fontId="36" fillId="0" borderId="66" xfId="1" applyNumberFormat="1" applyFont="1" applyBorder="1" applyAlignment="1" applyProtection="1">
      <alignment horizontal="center" vertical="center"/>
      <protection hidden="1"/>
    </xf>
    <xf numFmtId="169" fontId="19" fillId="0" borderId="65" xfId="1" applyNumberFormat="1" applyFont="1" applyBorder="1" applyAlignment="1" applyProtection="1">
      <alignment horizontal="center" vertical="center"/>
      <protection locked="0" hidden="1"/>
    </xf>
    <xf numFmtId="168" fontId="36" fillId="0" borderId="67" xfId="1" applyNumberFormat="1" applyFont="1" applyBorder="1" applyAlignment="1" applyProtection="1">
      <alignment horizontal="center" vertical="center"/>
      <protection hidden="1"/>
    </xf>
    <xf numFmtId="0" fontId="38" fillId="0" borderId="0" xfId="1" applyFont="1" applyAlignment="1" applyProtection="1">
      <alignment vertical="center"/>
      <protection hidden="1"/>
    </xf>
    <xf numFmtId="14" fontId="34" fillId="0" borderId="64" xfId="1" applyNumberFormat="1" applyFont="1" applyBorder="1" applyAlignment="1" applyProtection="1">
      <alignment horizontal="center" vertical="center"/>
      <protection locked="0" hidden="1"/>
    </xf>
    <xf numFmtId="0" fontId="39" fillId="0" borderId="0" xfId="1" applyFont="1" applyProtection="1">
      <protection hidden="1"/>
    </xf>
    <xf numFmtId="14" fontId="14" fillId="7" borderId="0" xfId="0" applyNumberFormat="1" applyFont="1" applyFill="1" applyAlignment="1" applyProtection="1">
      <alignment horizontal="left"/>
      <protection hidden="1"/>
    </xf>
    <xf numFmtId="168" fontId="34" fillId="0" borderId="71" xfId="1" applyNumberFormat="1" applyFont="1" applyBorder="1" applyAlignment="1" applyProtection="1">
      <alignment horizontal="center" vertical="center"/>
      <protection hidden="1"/>
    </xf>
    <xf numFmtId="168" fontId="34" fillId="0" borderId="36" xfId="1" applyNumberFormat="1" applyFont="1" applyBorder="1" applyAlignment="1" applyProtection="1">
      <alignment horizontal="center" vertical="center"/>
      <protection hidden="1"/>
    </xf>
    <xf numFmtId="168" fontId="34" fillId="0" borderId="72" xfId="1" applyNumberFormat="1" applyFont="1" applyBorder="1" applyAlignment="1" applyProtection="1">
      <alignment horizontal="center" vertical="center"/>
      <protection hidden="1"/>
    </xf>
    <xf numFmtId="14" fontId="15" fillId="7" borderId="0" xfId="0" applyNumberFormat="1" applyFont="1" applyFill="1" applyProtection="1">
      <protection hidden="1"/>
    </xf>
    <xf numFmtId="165" fontId="3" fillId="2" borderId="7" xfId="0" applyNumberFormat="1" applyFont="1" applyFill="1" applyBorder="1" applyAlignment="1" applyProtection="1">
      <alignment horizontal="center" vertical="center" wrapText="1"/>
      <protection locked="0" hidden="1"/>
    </xf>
    <xf numFmtId="165" fontId="3" fillId="2" borderId="35" xfId="0" applyNumberFormat="1" applyFont="1" applyFill="1" applyBorder="1" applyAlignment="1" applyProtection="1">
      <alignment horizontal="center" vertical="center"/>
      <protection locked="0" hidden="1"/>
    </xf>
    <xf numFmtId="0" fontId="3" fillId="2" borderId="35" xfId="0" applyFont="1" applyFill="1" applyBorder="1" applyAlignment="1" applyProtection="1">
      <alignment horizontal="center" vertical="center"/>
      <protection locked="0" hidden="1"/>
    </xf>
    <xf numFmtId="0" fontId="3" fillId="2" borderId="35" xfId="0" applyFont="1" applyFill="1" applyBorder="1" applyAlignment="1" applyProtection="1">
      <alignment horizontal="center" vertical="center" wrapText="1"/>
      <protection locked="0" hidden="1"/>
    </xf>
    <xf numFmtId="164" fontId="3" fillId="2" borderId="35" xfId="0" applyNumberFormat="1" applyFont="1" applyFill="1" applyBorder="1" applyAlignment="1" applyProtection="1">
      <alignment vertical="center"/>
      <protection locked="0" hidden="1"/>
    </xf>
    <xf numFmtId="0" fontId="3" fillId="2" borderId="26" xfId="0" applyFont="1" applyFill="1" applyBorder="1" applyAlignment="1" applyProtection="1">
      <alignment horizontal="center" vertical="center"/>
      <protection locked="0" hidden="1"/>
    </xf>
    <xf numFmtId="0" fontId="3" fillId="2" borderId="26" xfId="0" applyFont="1" applyFill="1" applyBorder="1" applyAlignment="1" applyProtection="1">
      <alignment horizontal="center" wrapText="1"/>
      <protection locked="0" hidden="1"/>
    </xf>
    <xf numFmtId="0" fontId="0" fillId="0" borderId="26" xfId="0" applyBorder="1" applyAlignment="1" applyProtection="1">
      <alignment horizontal="center"/>
      <protection hidden="1"/>
    </xf>
    <xf numFmtId="0" fontId="1" fillId="0" borderId="32" xfId="0" applyFont="1" applyBorder="1" applyProtection="1">
      <protection hidden="1"/>
    </xf>
    <xf numFmtId="16" fontId="8" fillId="2" borderId="35" xfId="0" applyNumberFormat="1" applyFont="1" applyFill="1" applyBorder="1" applyAlignment="1" applyProtection="1">
      <alignment horizontal="center" vertical="center"/>
      <protection locked="0" hidden="1"/>
    </xf>
    <xf numFmtId="0" fontId="34" fillId="0" borderId="35" xfId="1" applyFont="1" applyBorder="1" applyAlignment="1" applyProtection="1">
      <alignment horizontal="center" vertical="center"/>
      <protection locked="0" hidden="1"/>
    </xf>
    <xf numFmtId="168" fontId="34" fillId="0" borderId="35" xfId="1" applyNumberFormat="1" applyFont="1" applyBorder="1" applyAlignment="1" applyProtection="1">
      <alignment horizontal="center" vertical="center"/>
      <protection locked="0" hidden="1"/>
    </xf>
    <xf numFmtId="168" fontId="34" fillId="0" borderId="35" xfId="1" applyNumberFormat="1" applyFont="1" applyBorder="1" applyAlignment="1" applyProtection="1">
      <alignment horizontal="center" vertical="center"/>
      <protection hidden="1"/>
    </xf>
    <xf numFmtId="168" fontId="19" fillId="0" borderId="35" xfId="1" applyNumberFormat="1" applyFont="1" applyBorder="1" applyAlignment="1" applyProtection="1">
      <alignment horizontal="center" vertical="center"/>
      <protection locked="0" hidden="1"/>
    </xf>
    <xf numFmtId="168" fontId="36" fillId="0" borderId="35" xfId="1" applyNumberFormat="1" applyFont="1" applyBorder="1" applyAlignment="1" applyProtection="1">
      <alignment horizontal="center" vertical="center"/>
      <protection hidden="1"/>
    </xf>
    <xf numFmtId="0" fontId="34" fillId="0" borderId="43" xfId="1" applyFont="1" applyBorder="1" applyAlignment="1" applyProtection="1">
      <alignment horizontal="center" vertical="center"/>
      <protection locked="0" hidden="1"/>
    </xf>
    <xf numFmtId="168" fontId="34" fillId="0" borderId="43" xfId="1" applyNumberFormat="1" applyFont="1" applyBorder="1" applyAlignment="1" applyProtection="1">
      <alignment horizontal="center" vertical="center"/>
      <protection locked="0" hidden="1"/>
    </xf>
    <xf numFmtId="168" fontId="34" fillId="0" borderId="43" xfId="1" applyNumberFormat="1" applyFont="1" applyBorder="1" applyAlignment="1" applyProtection="1">
      <alignment horizontal="center" vertical="center"/>
      <protection hidden="1"/>
    </xf>
    <xf numFmtId="168" fontId="19" fillId="0" borderId="43" xfId="1" applyNumberFormat="1" applyFont="1" applyBorder="1" applyAlignment="1" applyProtection="1">
      <alignment horizontal="center" vertical="center"/>
      <protection locked="0" hidden="1"/>
    </xf>
    <xf numFmtId="168" fontId="36" fillId="0" borderId="43" xfId="1" applyNumberFormat="1" applyFont="1" applyBorder="1" applyAlignment="1" applyProtection="1">
      <alignment horizontal="center" vertical="center"/>
      <protection hidden="1"/>
    </xf>
    <xf numFmtId="0" fontId="34" fillId="0" borderId="68" xfId="1" applyFont="1" applyBorder="1" applyAlignment="1" applyProtection="1">
      <alignment horizontal="center" vertical="center" wrapText="1"/>
      <protection locked="0" hidden="1"/>
    </xf>
    <xf numFmtId="0" fontId="34" fillId="0" borderId="66" xfId="1" applyFont="1" applyBorder="1" applyAlignment="1" applyProtection="1">
      <alignment horizontal="center" vertical="center"/>
      <protection locked="0" hidden="1"/>
    </xf>
    <xf numFmtId="0" fontId="34" fillId="0" borderId="45" xfId="1" applyFont="1" applyBorder="1" applyAlignment="1" applyProtection="1">
      <alignment horizontal="center" vertical="center"/>
      <protection locked="0" hidden="1"/>
    </xf>
    <xf numFmtId="168" fontId="34" fillId="0" borderId="45" xfId="1" applyNumberFormat="1" applyFont="1" applyBorder="1" applyAlignment="1" applyProtection="1">
      <alignment horizontal="center" vertical="center"/>
      <protection locked="0" hidden="1"/>
    </xf>
    <xf numFmtId="168" fontId="34" fillId="0" borderId="45" xfId="1" applyNumberFormat="1" applyFont="1" applyBorder="1" applyAlignment="1" applyProtection="1">
      <alignment horizontal="center" vertical="center"/>
      <protection hidden="1"/>
    </xf>
    <xf numFmtId="168" fontId="19" fillId="0" borderId="45" xfId="1" applyNumberFormat="1" applyFont="1" applyBorder="1" applyAlignment="1" applyProtection="1">
      <alignment horizontal="center" vertical="center"/>
      <protection locked="0" hidden="1"/>
    </xf>
    <xf numFmtId="168" fontId="36" fillId="0" borderId="45" xfId="1" applyNumberFormat="1" applyFont="1" applyBorder="1" applyAlignment="1" applyProtection="1">
      <alignment horizontal="center" vertical="center"/>
      <protection hidden="1"/>
    </xf>
    <xf numFmtId="0" fontId="34" fillId="0" borderId="67" xfId="1" applyFont="1" applyBorder="1" applyAlignment="1" applyProtection="1">
      <alignment horizontal="center" vertical="center"/>
      <protection locked="0" hidden="1"/>
    </xf>
    <xf numFmtId="0" fontId="41" fillId="0" borderId="0" xfId="0" applyFont="1"/>
    <xf numFmtId="0" fontId="43" fillId="0" borderId="0" xfId="0" applyFont="1"/>
    <xf numFmtId="0" fontId="5" fillId="5" borderId="35" xfId="0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0" fillId="0" borderId="35" xfId="0" applyBorder="1"/>
    <xf numFmtId="0" fontId="42" fillId="2" borderId="35" xfId="0" applyFont="1" applyFill="1" applyBorder="1" applyAlignment="1">
      <alignment horizontal="center"/>
    </xf>
    <xf numFmtId="0" fontId="45" fillId="0" borderId="35" xfId="2" applyBorder="1"/>
    <xf numFmtId="1" fontId="24" fillId="2" borderId="46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0" xfId="0" applyFont="1"/>
    <xf numFmtId="0" fontId="8" fillId="2" borderId="0" xfId="0" applyFont="1" applyFill="1"/>
    <xf numFmtId="0" fontId="5" fillId="15" borderId="35" xfId="0" applyFont="1" applyFill="1" applyBorder="1" applyAlignment="1">
      <alignment horizontal="center"/>
    </xf>
    <xf numFmtId="0" fontId="0" fillId="15" borderId="0" xfId="0" applyFill="1"/>
    <xf numFmtId="0" fontId="5" fillId="16" borderId="35" xfId="0" applyFont="1" applyFill="1" applyBorder="1" applyAlignment="1">
      <alignment horizontal="center"/>
    </xf>
    <xf numFmtId="0" fontId="0" fillId="16" borderId="0" xfId="0" applyFill="1"/>
    <xf numFmtId="0" fontId="5" fillId="8" borderId="35" xfId="0" applyFont="1" applyFill="1" applyBorder="1" applyAlignment="1">
      <alignment horizontal="center"/>
    </xf>
    <xf numFmtId="0" fontId="0" fillId="8" borderId="0" xfId="0" applyFill="1"/>
    <xf numFmtId="0" fontId="48" fillId="0" borderId="40" xfId="0" applyFont="1" applyBorder="1" applyProtection="1">
      <protection hidden="1"/>
    </xf>
    <xf numFmtId="0" fontId="48" fillId="0" borderId="8" xfId="0" applyFont="1" applyBorder="1" applyAlignment="1" applyProtection="1">
      <alignment wrapText="1"/>
      <protection locked="0" hidden="1"/>
    </xf>
    <xf numFmtId="0" fontId="48" fillId="0" borderId="0" xfId="0" applyFont="1" applyProtection="1">
      <protection hidden="1"/>
    </xf>
    <xf numFmtId="0" fontId="48" fillId="0" borderId="8" xfId="0" applyFont="1" applyBorder="1" applyProtection="1">
      <protection hidden="1"/>
    </xf>
    <xf numFmtId="0" fontId="48" fillId="0" borderId="32" xfId="0" applyFont="1" applyBorder="1" applyProtection="1">
      <protection locked="0" hidden="1"/>
    </xf>
    <xf numFmtId="0" fontId="48" fillId="0" borderId="5" xfId="0" applyFont="1" applyBorder="1" applyProtection="1">
      <protection locked="0" hidden="1"/>
    </xf>
    <xf numFmtId="0" fontId="52" fillId="0" borderId="6" xfId="0" applyFont="1" applyBorder="1" applyAlignment="1">
      <alignment horizontal="left"/>
    </xf>
    <xf numFmtId="165" fontId="1" fillId="2" borderId="7" xfId="0" applyNumberFormat="1" applyFont="1" applyFill="1" applyBorder="1" applyAlignment="1" applyProtection="1">
      <alignment horizontal="center" vertical="center"/>
      <protection locked="0" hidden="1"/>
    </xf>
    <xf numFmtId="165" fontId="1" fillId="2" borderId="35" xfId="0" applyNumberFormat="1" applyFont="1" applyFill="1" applyBorder="1" applyAlignment="1" applyProtection="1">
      <alignment horizontal="center" vertical="center"/>
      <protection locked="0" hidden="1"/>
    </xf>
    <xf numFmtId="165" fontId="1" fillId="2" borderId="26" xfId="0" applyNumberFormat="1" applyFont="1" applyFill="1" applyBorder="1" applyAlignment="1" applyProtection="1">
      <alignment horizontal="center" vertical="center"/>
      <protection locked="0" hidden="1"/>
    </xf>
    <xf numFmtId="165" fontId="1" fillId="2" borderId="15" xfId="0" applyNumberFormat="1" applyFont="1" applyFill="1" applyBorder="1" applyAlignment="1" applyProtection="1">
      <alignment horizontal="center" vertical="center"/>
      <protection locked="0" hidden="1"/>
    </xf>
    <xf numFmtId="0" fontId="6" fillId="0" borderId="0" xfId="0" applyFont="1" applyAlignment="1" applyProtection="1">
      <alignment vertical="center"/>
      <protection hidden="1"/>
    </xf>
    <xf numFmtId="0" fontId="6" fillId="0" borderId="8" xfId="0" applyFont="1" applyBorder="1" applyAlignment="1" applyProtection="1">
      <alignment vertical="center"/>
      <protection hidden="1"/>
    </xf>
    <xf numFmtId="0" fontId="6" fillId="2" borderId="0" xfId="0" applyFont="1" applyFill="1" applyAlignment="1" applyProtection="1">
      <alignment horizontal="center" vertical="center"/>
      <protection locked="0" hidden="1"/>
    </xf>
    <xf numFmtId="14" fontId="0" fillId="3" borderId="35" xfId="0" applyNumberFormat="1" applyFill="1" applyBorder="1" applyAlignment="1" applyProtection="1">
      <alignment horizontal="center"/>
      <protection hidden="1"/>
    </xf>
    <xf numFmtId="14" fontId="0" fillId="3" borderId="43" xfId="0" applyNumberFormat="1" applyFill="1" applyBorder="1" applyAlignment="1" applyProtection="1">
      <alignment horizontal="center"/>
      <protection hidden="1"/>
    </xf>
    <xf numFmtId="14" fontId="0" fillId="3" borderId="45" xfId="0" applyNumberFormat="1" applyFill="1" applyBorder="1" applyAlignment="1" applyProtection="1">
      <alignment horizontal="center"/>
      <protection hidden="1"/>
    </xf>
    <xf numFmtId="14" fontId="0" fillId="3" borderId="47" xfId="0" applyNumberFormat="1" applyFill="1" applyBorder="1" applyAlignment="1" applyProtection="1">
      <alignment horizontal="center"/>
      <protection locked="0" hidden="1"/>
    </xf>
    <xf numFmtId="14" fontId="0" fillId="0" borderId="69" xfId="0" applyNumberFormat="1" applyBorder="1" applyProtection="1">
      <protection hidden="1"/>
    </xf>
    <xf numFmtId="0" fontId="0" fillId="0" borderId="43" xfId="0" applyBorder="1" applyAlignment="1" applyProtection="1">
      <alignment horizontal="center"/>
      <protection hidden="1"/>
    </xf>
    <xf numFmtId="14" fontId="0" fillId="0" borderId="64" xfId="0" applyNumberFormat="1" applyBorder="1" applyProtection="1">
      <protection hidden="1"/>
    </xf>
    <xf numFmtId="14" fontId="0" fillId="0" borderId="65" xfId="0" applyNumberFormat="1" applyBorder="1" applyProtection="1">
      <protection hidden="1"/>
    </xf>
    <xf numFmtId="0" fontId="0" fillId="0" borderId="45" xfId="0" applyBorder="1" applyProtection="1">
      <protection hidden="1"/>
    </xf>
    <xf numFmtId="14" fontId="0" fillId="0" borderId="80" xfId="0" applyNumberFormat="1" applyBorder="1" applyProtection="1">
      <protection hidden="1"/>
    </xf>
    <xf numFmtId="0" fontId="0" fillId="0" borderId="47" xfId="0" applyBorder="1" applyProtection="1">
      <protection hidden="1"/>
    </xf>
    <xf numFmtId="14" fontId="0" fillId="0" borderId="47" xfId="0" applyNumberFormat="1" applyBorder="1" applyAlignment="1" applyProtection="1">
      <alignment horizontal="center"/>
      <protection hidden="1"/>
    </xf>
    <xf numFmtId="0" fontId="8" fillId="0" borderId="38" xfId="0" applyFont="1" applyBorder="1" applyProtection="1">
      <protection hidden="1"/>
    </xf>
    <xf numFmtId="0" fontId="0" fillId="0" borderId="54" xfId="0" applyBorder="1" applyProtection="1">
      <protection hidden="1"/>
    </xf>
    <xf numFmtId="0" fontId="0" fillId="0" borderId="14" xfId="0" applyBorder="1" applyProtection="1">
      <protection hidden="1"/>
    </xf>
    <xf numFmtId="170" fontId="8" fillId="0" borderId="35" xfId="0" applyNumberFormat="1" applyFont="1" applyBorder="1" applyProtection="1">
      <protection hidden="1"/>
    </xf>
    <xf numFmtId="0" fontId="0" fillId="3" borderId="68" xfId="0" applyFill="1" applyBorder="1" applyProtection="1">
      <protection hidden="1"/>
    </xf>
    <xf numFmtId="0" fontId="54" fillId="0" borderId="35" xfId="1" applyFont="1" applyBorder="1" applyAlignment="1" applyProtection="1">
      <alignment vertical="top"/>
      <protection hidden="1"/>
    </xf>
    <xf numFmtId="170" fontId="18" fillId="0" borderId="35" xfId="1" applyNumberFormat="1" applyBorder="1" applyAlignment="1" applyProtection="1">
      <alignment vertical="top"/>
      <protection hidden="1"/>
    </xf>
    <xf numFmtId="0" fontId="8" fillId="3" borderId="66" xfId="0" applyFont="1" applyFill="1" applyBorder="1" applyProtection="1">
      <protection hidden="1"/>
    </xf>
    <xf numFmtId="16" fontId="54" fillId="0" borderId="35" xfId="1" applyNumberFormat="1" applyFont="1" applyBorder="1" applyAlignment="1" applyProtection="1">
      <alignment vertical="top"/>
      <protection hidden="1"/>
    </xf>
    <xf numFmtId="170" fontId="55" fillId="0" borderId="35" xfId="1" applyNumberFormat="1" applyFont="1" applyBorder="1" applyProtection="1">
      <protection hidden="1"/>
    </xf>
    <xf numFmtId="0" fontId="0" fillId="3" borderId="66" xfId="0" applyFill="1" applyBorder="1" applyProtection="1">
      <protection hidden="1"/>
    </xf>
    <xf numFmtId="170" fontId="56" fillId="0" borderId="35" xfId="1" applyNumberFormat="1" applyFont="1" applyBorder="1" applyProtection="1">
      <protection hidden="1"/>
    </xf>
    <xf numFmtId="16" fontId="0" fillId="3" borderId="66" xfId="0" quotePrefix="1" applyNumberFormat="1" applyFill="1" applyBorder="1" applyProtection="1">
      <protection hidden="1"/>
    </xf>
    <xf numFmtId="0" fontId="0" fillId="3" borderId="67" xfId="0" applyFill="1" applyBorder="1" applyProtection="1">
      <protection hidden="1"/>
    </xf>
    <xf numFmtId="0" fontId="54" fillId="0" borderId="38" xfId="1" applyFont="1" applyBorder="1" applyAlignment="1" applyProtection="1">
      <alignment vertical="top"/>
      <protection hidden="1"/>
    </xf>
    <xf numFmtId="16" fontId="54" fillId="0" borderId="38" xfId="1" applyNumberFormat="1" applyFont="1" applyBorder="1" applyAlignment="1" applyProtection="1">
      <alignment vertical="top"/>
      <protection hidden="1"/>
    </xf>
    <xf numFmtId="0" fontId="0" fillId="3" borderId="46" xfId="0" applyFill="1" applyBorder="1" applyProtection="1">
      <protection hidden="1"/>
    </xf>
    <xf numFmtId="0" fontId="6" fillId="9" borderId="48" xfId="0" applyFont="1" applyFill="1" applyBorder="1" applyAlignment="1" applyProtection="1">
      <alignment horizontal="center" vertical="center"/>
      <protection locked="0" hidden="1"/>
    </xf>
    <xf numFmtId="0" fontId="6" fillId="18" borderId="48" xfId="0" applyFont="1" applyFill="1" applyBorder="1" applyAlignment="1" applyProtection="1">
      <alignment horizontal="center" vertical="center"/>
      <protection locked="0" hidden="1"/>
    </xf>
    <xf numFmtId="164" fontId="1" fillId="2" borderId="35" xfId="0" applyNumberFormat="1" applyFont="1" applyFill="1" applyBorder="1" applyAlignment="1" applyProtection="1">
      <alignment horizontal="center" vertical="center"/>
      <protection locked="0" hidden="1"/>
    </xf>
    <xf numFmtId="164" fontId="1" fillId="2" borderId="35" xfId="0" applyNumberFormat="1" applyFont="1" applyFill="1" applyBorder="1" applyAlignment="1" applyProtection="1">
      <alignment vertical="center"/>
      <protection locked="0" hidden="1"/>
    </xf>
    <xf numFmtId="164" fontId="1" fillId="2" borderId="26" xfId="0" applyNumberFormat="1" applyFont="1" applyFill="1" applyBorder="1" applyAlignment="1" applyProtection="1">
      <alignment horizontal="center" vertical="center"/>
      <protection locked="0" hidden="1"/>
    </xf>
    <xf numFmtId="165" fontId="1" fillId="2" borderId="35" xfId="0" quotePrefix="1" applyNumberFormat="1" applyFont="1" applyFill="1" applyBorder="1" applyAlignment="1" applyProtection="1">
      <alignment horizontal="center" vertical="center"/>
      <protection locked="0" hidden="1"/>
    </xf>
    <xf numFmtId="165" fontId="1" fillId="2" borderId="7" xfId="0" quotePrefix="1" applyNumberFormat="1" applyFont="1" applyFill="1" applyBorder="1" applyAlignment="1" applyProtection="1">
      <alignment horizontal="center" vertical="center"/>
      <protection locked="0" hidden="1"/>
    </xf>
    <xf numFmtId="168" fontId="35" fillId="0" borderId="15" xfId="0" applyNumberFormat="1" applyFont="1" applyBorder="1" applyAlignment="1" applyProtection="1">
      <alignment horizontal="center" vertical="center"/>
      <protection hidden="1"/>
    </xf>
    <xf numFmtId="0" fontId="0" fillId="19" borderId="0" xfId="0" applyFill="1" applyProtection="1">
      <protection hidden="1"/>
    </xf>
    <xf numFmtId="1" fontId="5" fillId="5" borderId="35" xfId="0" applyNumberFormat="1" applyFont="1" applyFill="1" applyBorder="1" applyAlignment="1" applyProtection="1">
      <alignment horizontal="center" vertical="center"/>
      <protection locked="0" hidden="1"/>
    </xf>
    <xf numFmtId="14" fontId="5" fillId="5" borderId="35" xfId="0" applyNumberFormat="1" applyFont="1" applyFill="1" applyBorder="1" applyAlignment="1" applyProtection="1">
      <alignment horizontal="center" vertical="center"/>
      <protection locked="0" hidden="1"/>
    </xf>
    <xf numFmtId="14" fontId="5" fillId="18" borderId="35" xfId="0" applyNumberFormat="1" applyFont="1" applyFill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35" xfId="0" applyBorder="1" applyProtection="1">
      <protection locked="0" hidden="1"/>
    </xf>
    <xf numFmtId="0" fontId="15" fillId="0" borderId="35" xfId="0" applyFont="1" applyBorder="1" applyProtection="1">
      <protection locked="0" hidden="1"/>
    </xf>
    <xf numFmtId="0" fontId="44" fillId="0" borderId="35" xfId="0" applyFont="1" applyBorder="1" applyProtection="1">
      <protection locked="0" hidden="1"/>
    </xf>
    <xf numFmtId="0" fontId="6" fillId="17" borderId="48" xfId="0" applyFont="1" applyFill="1" applyBorder="1" applyAlignment="1" applyProtection="1">
      <alignment horizontal="center"/>
      <protection locked="0" hidden="1"/>
    </xf>
    <xf numFmtId="0" fontId="58" fillId="5" borderId="6" xfId="0" applyFont="1" applyFill="1" applyBorder="1" applyAlignment="1">
      <alignment horizontal="center" textRotation="90"/>
    </xf>
    <xf numFmtId="0" fontId="58" fillId="0" borderId="6" xfId="0" applyFont="1" applyBorder="1" applyAlignment="1">
      <alignment horizontal="center" textRotation="90"/>
    </xf>
    <xf numFmtId="0" fontId="58" fillId="5" borderId="6" xfId="0" applyFont="1" applyFill="1" applyBorder="1" applyAlignment="1">
      <alignment horizontal="center" textRotation="90" wrapText="1"/>
    </xf>
    <xf numFmtId="0" fontId="58" fillId="0" borderId="6" xfId="0" applyFont="1" applyBorder="1" applyAlignment="1">
      <alignment horizontal="center" textRotation="90" wrapText="1"/>
    </xf>
    <xf numFmtId="0" fontId="46" fillId="0" borderId="35" xfId="2" applyFont="1" applyBorder="1" applyProtection="1">
      <protection locked="0"/>
    </xf>
    <xf numFmtId="0" fontId="45" fillId="0" borderId="35" xfId="2" applyBorder="1" applyProtection="1">
      <protection locked="0"/>
    </xf>
    <xf numFmtId="0" fontId="3" fillId="21" borderId="35" xfId="0" applyFont="1" applyFill="1" applyBorder="1" applyAlignment="1" applyProtection="1">
      <alignment horizontal="center" wrapText="1"/>
      <protection hidden="1"/>
    </xf>
    <xf numFmtId="0" fontId="0" fillId="19" borderId="35" xfId="0" applyFill="1" applyBorder="1" applyAlignment="1" applyProtection="1">
      <alignment horizontal="center"/>
      <protection hidden="1"/>
    </xf>
    <xf numFmtId="0" fontId="0" fillId="7" borderId="35" xfId="0" applyFill="1" applyBorder="1" applyAlignment="1" applyProtection="1">
      <alignment horizontal="center"/>
      <protection hidden="1"/>
    </xf>
    <xf numFmtId="0" fontId="0" fillId="7" borderId="35" xfId="0" applyFill="1" applyBorder="1" applyProtection="1">
      <protection hidden="1"/>
    </xf>
    <xf numFmtId="0" fontId="0" fillId="2" borderId="35" xfId="0" applyFill="1" applyBorder="1" applyProtection="1">
      <protection hidden="1"/>
    </xf>
    <xf numFmtId="0" fontId="0" fillId="0" borderId="35" xfId="0" applyBorder="1" applyProtection="1">
      <protection locked="0"/>
    </xf>
    <xf numFmtId="0" fontId="59" fillId="0" borderId="6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58" fillId="8" borderId="35" xfId="0" applyFont="1" applyFill="1" applyBorder="1" applyAlignment="1">
      <alignment horizontal="center" textRotation="90" wrapText="1"/>
    </xf>
    <xf numFmtId="0" fontId="58" fillId="16" borderId="35" xfId="0" applyFont="1" applyFill="1" applyBorder="1" applyAlignment="1">
      <alignment horizontal="center" textRotation="90" wrapText="1"/>
    </xf>
    <xf numFmtId="0" fontId="58" fillId="15" borderId="35" xfId="0" applyFont="1" applyFill="1" applyBorder="1" applyAlignment="1">
      <alignment horizontal="center" textRotation="90" wrapText="1"/>
    </xf>
    <xf numFmtId="0" fontId="15" fillId="0" borderId="0" xfId="0" applyFont="1" applyAlignment="1" applyProtection="1">
      <alignment horizontal="left"/>
      <protection hidden="1"/>
    </xf>
    <xf numFmtId="0" fontId="15" fillId="7" borderId="0" xfId="0" applyFont="1" applyFill="1" applyAlignment="1" applyProtection="1">
      <alignment horizontal="left"/>
      <protection locked="0" hidden="1"/>
    </xf>
    <xf numFmtId="14" fontId="15" fillId="7" borderId="0" xfId="0" applyNumberFormat="1" applyFont="1" applyFill="1" applyAlignment="1" applyProtection="1">
      <alignment horizontal="left"/>
      <protection locked="0" hidden="1"/>
    </xf>
    <xf numFmtId="0" fontId="50" fillId="20" borderId="36" xfId="0" applyFont="1" applyFill="1" applyBorder="1" applyAlignment="1" applyProtection="1">
      <alignment horizontal="center"/>
      <protection locked="0" hidden="1"/>
    </xf>
    <xf numFmtId="0" fontId="15" fillId="0" borderId="0" xfId="0" applyFont="1" applyAlignment="1" applyProtection="1">
      <alignment horizontal="right"/>
      <protection hidden="1"/>
    </xf>
    <xf numFmtId="0" fontId="51" fillId="0" borderId="35" xfId="0" applyFont="1" applyBorder="1" applyAlignment="1" applyProtection="1">
      <alignment horizontal="center"/>
      <protection hidden="1"/>
    </xf>
    <xf numFmtId="1" fontId="44" fillId="0" borderId="35" xfId="0" applyNumberFormat="1" applyFont="1" applyBorder="1" applyAlignment="1" applyProtection="1">
      <alignment horizontal="center"/>
      <protection hidden="1"/>
    </xf>
    <xf numFmtId="0" fontId="60" fillId="0" borderId="35" xfId="0" applyFont="1" applyBorder="1" applyAlignment="1" applyProtection="1">
      <alignment horizontal="center"/>
      <protection locked="0" hidden="1"/>
    </xf>
    <xf numFmtId="0" fontId="45" fillId="14" borderId="0" xfId="2" quotePrefix="1" applyFill="1" applyBorder="1" applyAlignment="1" applyProtection="1">
      <protection locked="0"/>
    </xf>
    <xf numFmtId="0" fontId="8" fillId="0" borderId="0" xfId="0" applyFont="1" applyAlignment="1">
      <alignment horizontal="center"/>
    </xf>
    <xf numFmtId="0" fontId="52" fillId="2" borderId="0" xfId="0" applyFont="1" applyFill="1" applyProtection="1">
      <protection hidden="1"/>
    </xf>
    <xf numFmtId="14" fontId="44" fillId="0" borderId="35" xfId="0" applyNumberFormat="1" applyFont="1" applyBorder="1" applyAlignment="1" applyProtection="1">
      <alignment horizontal="center"/>
      <protection hidden="1"/>
    </xf>
    <xf numFmtId="0" fontId="5" fillId="2" borderId="0" xfId="0" applyFont="1" applyFill="1" applyAlignment="1">
      <alignment horizontal="center"/>
    </xf>
    <xf numFmtId="0" fontId="0" fillId="2" borderId="0" xfId="0" applyFill="1"/>
    <xf numFmtId="0" fontId="61" fillId="0" borderId="35" xfId="0" applyFont="1" applyBorder="1" applyAlignment="1" applyProtection="1">
      <alignment horizontal="center"/>
      <protection hidden="1"/>
    </xf>
    <xf numFmtId="168" fontId="61" fillId="0" borderId="35" xfId="0" applyNumberFormat="1" applyFont="1" applyBorder="1" applyAlignment="1" applyProtection="1">
      <alignment horizontal="center"/>
      <protection hidden="1"/>
    </xf>
    <xf numFmtId="14" fontId="15" fillId="0" borderId="35" xfId="0" applyNumberFormat="1" applyFont="1" applyBorder="1" applyAlignment="1" applyProtection="1">
      <alignment horizontal="center"/>
      <protection hidden="1"/>
    </xf>
    <xf numFmtId="1" fontId="15" fillId="0" borderId="35" xfId="0" applyNumberFormat="1" applyFont="1" applyBorder="1" applyAlignment="1" applyProtection="1">
      <alignment horizontal="center"/>
      <protection hidden="1"/>
    </xf>
    <xf numFmtId="0" fontId="64" fillId="2" borderId="35" xfId="0" applyFont="1" applyFill="1" applyBorder="1" applyAlignment="1">
      <alignment horizontal="center"/>
    </xf>
    <xf numFmtId="0" fontId="62" fillId="0" borderId="0" xfId="0" applyFont="1" applyAlignment="1" applyProtection="1">
      <alignment horizontal="center"/>
      <protection hidden="1"/>
    </xf>
    <xf numFmtId="14" fontId="34" fillId="0" borderId="35" xfId="0" applyNumberFormat="1" applyFont="1" applyBorder="1" applyAlignment="1" applyProtection="1">
      <alignment horizontal="center" vertical="center"/>
      <protection locked="0" hidden="1"/>
    </xf>
    <xf numFmtId="14" fontId="34" fillId="0" borderId="69" xfId="1" applyNumberFormat="1" applyFont="1" applyBorder="1" applyAlignment="1" applyProtection="1">
      <alignment horizontal="center" vertical="center" wrapText="1"/>
      <protection locked="0" hidden="1"/>
    </xf>
    <xf numFmtId="0" fontId="43" fillId="0" borderId="49" xfId="0" applyFont="1" applyBorder="1" applyAlignment="1" applyProtection="1">
      <alignment horizontal="center" vertical="center" textRotation="90" wrapText="1"/>
      <protection hidden="1"/>
    </xf>
    <xf numFmtId="0" fontId="43" fillId="0" borderId="70" xfId="0" applyFont="1" applyBorder="1" applyAlignment="1" applyProtection="1">
      <alignment horizontal="center" vertical="center" textRotation="90"/>
      <protection hidden="1"/>
    </xf>
    <xf numFmtId="0" fontId="43" fillId="0" borderId="50" xfId="0" applyFont="1" applyBorder="1" applyAlignment="1" applyProtection="1">
      <alignment horizontal="center" vertical="center" textRotation="90"/>
      <protection hidden="1"/>
    </xf>
    <xf numFmtId="0" fontId="53" fillId="0" borderId="49" xfId="0" applyFont="1" applyBorder="1" applyAlignment="1" applyProtection="1">
      <alignment horizontal="center" vertical="center" textRotation="90"/>
      <protection hidden="1"/>
    </xf>
    <xf numFmtId="0" fontId="53" fillId="0" borderId="70" xfId="0" applyFont="1" applyBorder="1" applyAlignment="1" applyProtection="1">
      <alignment horizontal="center" vertical="center" textRotation="90"/>
      <protection hidden="1"/>
    </xf>
    <xf numFmtId="0" fontId="53" fillId="0" borderId="50" xfId="0" applyFont="1" applyBorder="1" applyAlignment="1" applyProtection="1">
      <alignment horizontal="center" vertical="center" textRotation="90"/>
      <protection hidden="1"/>
    </xf>
    <xf numFmtId="0" fontId="53" fillId="18" borderId="79" xfId="0" applyFont="1" applyFill="1" applyBorder="1" applyAlignment="1" applyProtection="1">
      <alignment horizontal="center" vertical="center" textRotation="90"/>
      <protection locked="0" hidden="1"/>
    </xf>
    <xf numFmtId="0" fontId="53" fillId="18" borderId="0" xfId="0" applyFont="1" applyFill="1" applyAlignment="1" applyProtection="1">
      <alignment horizontal="center" vertical="center" textRotation="90"/>
      <protection locked="0" hidden="1"/>
    </xf>
    <xf numFmtId="0" fontId="53" fillId="18" borderId="51" xfId="0" applyFont="1" applyFill="1" applyBorder="1" applyAlignment="1" applyProtection="1">
      <alignment horizontal="center" vertical="center" textRotation="90"/>
      <protection locked="0" hidden="1"/>
    </xf>
    <xf numFmtId="0" fontId="53" fillId="0" borderId="79" xfId="0" applyFont="1" applyBorder="1" applyAlignment="1" applyProtection="1">
      <alignment horizontal="center" vertical="center" textRotation="90"/>
      <protection hidden="1"/>
    </xf>
    <xf numFmtId="0" fontId="53" fillId="0" borderId="0" xfId="0" applyFont="1" applyAlignment="1" applyProtection="1">
      <alignment horizontal="center" vertical="center" textRotation="90"/>
      <protection hidden="1"/>
    </xf>
    <xf numFmtId="0" fontId="53" fillId="0" borderId="51" xfId="0" applyFont="1" applyBorder="1" applyAlignment="1" applyProtection="1">
      <alignment horizontal="center" vertical="center" textRotation="90"/>
      <protection hidden="1"/>
    </xf>
    <xf numFmtId="0" fontId="9" fillId="0" borderId="49" xfId="0" applyFont="1" applyBorder="1" applyAlignment="1" applyProtection="1">
      <alignment horizontal="center" vertical="center" textRotation="90"/>
      <protection hidden="1"/>
    </xf>
    <xf numFmtId="0" fontId="9" fillId="0" borderId="70" xfId="0" applyFont="1" applyBorder="1" applyAlignment="1" applyProtection="1">
      <alignment horizontal="center" vertical="center" textRotation="90"/>
      <protection hidden="1"/>
    </xf>
    <xf numFmtId="0" fontId="9" fillId="0" borderId="50" xfId="0" applyFont="1" applyBorder="1" applyAlignment="1" applyProtection="1">
      <alignment horizontal="center" vertical="center" textRotation="90"/>
      <protection hidden="1"/>
    </xf>
    <xf numFmtId="0" fontId="44" fillId="18" borderId="49" xfId="0" applyFont="1" applyFill="1" applyBorder="1" applyAlignment="1" applyProtection="1">
      <alignment horizontal="center" vertical="center" textRotation="90" wrapText="1"/>
      <protection hidden="1"/>
    </xf>
    <xf numFmtId="0" fontId="44" fillId="18" borderId="70" xfId="0" applyFont="1" applyFill="1" applyBorder="1" applyAlignment="1" applyProtection="1">
      <alignment horizontal="center" vertical="center" textRotation="90"/>
      <protection hidden="1"/>
    </xf>
    <xf numFmtId="0" fontId="44" fillId="18" borderId="50" xfId="0" applyFont="1" applyFill="1" applyBorder="1" applyAlignment="1" applyProtection="1">
      <alignment horizontal="center" vertical="center" textRotation="90"/>
      <protection hidden="1"/>
    </xf>
    <xf numFmtId="0" fontId="27" fillId="0" borderId="0" xfId="0" applyFont="1" applyAlignment="1" applyProtection="1">
      <alignment horizontal="left"/>
      <protection hidden="1"/>
    </xf>
    <xf numFmtId="0" fontId="15" fillId="7" borderId="0" xfId="0" applyFont="1" applyFill="1" applyAlignment="1" applyProtection="1">
      <alignment horizontal="left"/>
      <protection hidden="1"/>
    </xf>
    <xf numFmtId="14" fontId="15" fillId="7" borderId="0" xfId="0" applyNumberFormat="1" applyFont="1" applyFill="1" applyAlignment="1" applyProtection="1">
      <alignment horizontal="left"/>
      <protection hidden="1"/>
    </xf>
    <xf numFmtId="0" fontId="40" fillId="0" borderId="0" xfId="1" applyFont="1" applyAlignment="1" applyProtection="1">
      <alignment horizontal="center" vertical="center"/>
      <protection hidden="1"/>
    </xf>
    <xf numFmtId="0" fontId="40" fillId="0" borderId="11" xfId="1" applyFont="1" applyBorder="1" applyAlignment="1" applyProtection="1">
      <alignment horizontal="center" vertical="center"/>
      <protection hidden="1"/>
    </xf>
    <xf numFmtId="168" fontId="18" fillId="0" borderId="35" xfId="1" applyNumberFormat="1" applyBorder="1" applyAlignment="1" applyProtection="1">
      <alignment horizontal="center"/>
      <protection hidden="1"/>
    </xf>
    <xf numFmtId="0" fontId="18" fillId="0" borderId="35" xfId="1" applyBorder="1" applyAlignment="1" applyProtection="1">
      <alignment horizontal="center"/>
      <protection hidden="1"/>
    </xf>
    <xf numFmtId="0" fontId="37" fillId="0" borderId="49" xfId="1" applyFont="1" applyBorder="1" applyAlignment="1" applyProtection="1">
      <alignment horizontal="center" vertical="center"/>
      <protection hidden="1"/>
    </xf>
    <xf numFmtId="0" fontId="37" fillId="0" borderId="70" xfId="1" applyFont="1" applyBorder="1" applyAlignment="1" applyProtection="1">
      <alignment horizontal="center" vertical="center"/>
      <protection hidden="1"/>
    </xf>
    <xf numFmtId="0" fontId="37" fillId="0" borderId="50" xfId="1" applyFont="1" applyBorder="1" applyAlignment="1" applyProtection="1">
      <alignment horizontal="center" vertical="center"/>
      <protection hidden="1"/>
    </xf>
    <xf numFmtId="168" fontId="37" fillId="0" borderId="10" xfId="1" applyNumberFormat="1" applyFont="1" applyBorder="1" applyAlignment="1" applyProtection="1">
      <alignment horizontal="center" vertical="center"/>
      <protection hidden="1"/>
    </xf>
    <xf numFmtId="168" fontId="37" fillId="0" borderId="11" xfId="1" applyNumberFormat="1" applyFont="1" applyBorder="1" applyAlignment="1" applyProtection="1">
      <alignment horizontal="center" vertical="center"/>
      <protection hidden="1"/>
    </xf>
    <xf numFmtId="168" fontId="37" fillId="0" borderId="12" xfId="1" applyNumberFormat="1" applyFont="1" applyBorder="1" applyAlignment="1" applyProtection="1">
      <alignment horizontal="center" vertical="center"/>
      <protection hidden="1"/>
    </xf>
    <xf numFmtId="168" fontId="37" fillId="0" borderId="13" xfId="1" applyNumberFormat="1" applyFont="1" applyBorder="1" applyAlignment="1" applyProtection="1">
      <alignment horizontal="center" vertical="center"/>
      <protection hidden="1"/>
    </xf>
    <xf numFmtId="2" fontId="26" fillId="0" borderId="0" xfId="1" applyNumberFormat="1" applyFont="1" applyAlignment="1" applyProtection="1">
      <alignment horizontal="center" vertical="center"/>
      <protection hidden="1"/>
    </xf>
    <xf numFmtId="0" fontId="2" fillId="12" borderId="54" xfId="0" applyFont="1" applyFill="1" applyBorder="1" applyAlignment="1" applyProtection="1">
      <alignment horizontal="center"/>
      <protection hidden="1"/>
    </xf>
    <xf numFmtId="0" fontId="2" fillId="12" borderId="48" xfId="0" applyFont="1" applyFill="1" applyBorder="1" applyAlignment="1" applyProtection="1">
      <alignment horizontal="center"/>
      <protection hidden="1"/>
    </xf>
    <xf numFmtId="0" fontId="5" fillId="0" borderId="36" xfId="0" applyFont="1" applyBorder="1" applyAlignment="1" applyProtection="1">
      <alignment horizontal="center"/>
      <protection hidden="1"/>
    </xf>
    <xf numFmtId="0" fontId="5" fillId="0" borderId="38" xfId="0" applyFont="1" applyBorder="1" applyAlignment="1" applyProtection="1">
      <alignment horizontal="center"/>
      <protection hidden="1"/>
    </xf>
    <xf numFmtId="0" fontId="18" fillId="0" borderId="0" xfId="1" applyAlignment="1" applyProtection="1">
      <alignment horizontal="center"/>
      <protection hidden="1"/>
    </xf>
    <xf numFmtId="0" fontId="23" fillId="5" borderId="44" xfId="1" applyFont="1" applyFill="1" applyBorder="1" applyAlignment="1" applyProtection="1">
      <alignment horizontal="center" vertical="top" wrapText="1"/>
      <protection hidden="1"/>
    </xf>
    <xf numFmtId="0" fontId="23" fillId="5" borderId="11" xfId="1" applyFont="1" applyFill="1" applyBorder="1" applyAlignment="1" applyProtection="1">
      <alignment horizontal="center" vertical="top" wrapText="1"/>
      <protection hidden="1"/>
    </xf>
    <xf numFmtId="0" fontId="23" fillId="5" borderId="52" xfId="1" applyFont="1" applyFill="1" applyBorder="1" applyAlignment="1" applyProtection="1">
      <alignment horizontal="center" vertical="top" wrapText="1"/>
      <protection hidden="1"/>
    </xf>
    <xf numFmtId="0" fontId="23" fillId="5" borderId="53" xfId="1" applyFont="1" applyFill="1" applyBorder="1" applyAlignment="1" applyProtection="1">
      <alignment horizontal="center" vertical="top" wrapText="1"/>
      <protection hidden="1"/>
    </xf>
    <xf numFmtId="0" fontId="40" fillId="0" borderId="79" xfId="1" applyFont="1" applyBorder="1" applyAlignment="1" applyProtection="1">
      <alignment horizontal="center" vertical="center"/>
      <protection hidden="1"/>
    </xf>
    <xf numFmtId="0" fontId="40" fillId="0" borderId="44" xfId="1" applyFont="1" applyBorder="1" applyAlignment="1" applyProtection="1">
      <alignment horizontal="center" vertical="center"/>
      <protection hidden="1"/>
    </xf>
    <xf numFmtId="0" fontId="23" fillId="5" borderId="62" xfId="1" applyFont="1" applyFill="1" applyBorder="1" applyAlignment="1" applyProtection="1">
      <alignment horizontal="center" vertical="top" wrapText="1"/>
      <protection hidden="1"/>
    </xf>
    <xf numFmtId="0" fontId="23" fillId="5" borderId="9" xfId="1" applyFont="1" applyFill="1" applyBorder="1" applyAlignment="1" applyProtection="1">
      <alignment horizontal="center" vertical="top" wrapText="1"/>
      <protection hidden="1"/>
    </xf>
    <xf numFmtId="0" fontId="23" fillId="5" borderId="57" xfId="1" applyFont="1" applyFill="1" applyBorder="1" applyAlignment="1" applyProtection="1">
      <alignment horizontal="center" vertical="top" wrapText="1"/>
      <protection hidden="1"/>
    </xf>
    <xf numFmtId="0" fontId="23" fillId="5" borderId="58" xfId="1" applyFont="1" applyFill="1" applyBorder="1" applyAlignment="1" applyProtection="1">
      <alignment horizontal="center" vertical="top" wrapText="1"/>
      <protection hidden="1"/>
    </xf>
    <xf numFmtId="0" fontId="23" fillId="5" borderId="56" xfId="1" applyFont="1" applyFill="1" applyBorder="1" applyAlignment="1" applyProtection="1">
      <alignment horizontal="center" vertical="top" wrapText="1"/>
      <protection hidden="1"/>
    </xf>
    <xf numFmtId="0" fontId="23" fillId="5" borderId="15" xfId="1" applyFont="1" applyFill="1" applyBorder="1" applyAlignment="1" applyProtection="1">
      <alignment horizontal="center" vertical="top" wrapText="1"/>
      <protection hidden="1"/>
    </xf>
    <xf numFmtId="0" fontId="23" fillId="5" borderId="63" xfId="1" applyFont="1" applyFill="1" applyBorder="1" applyAlignment="1" applyProtection="1">
      <alignment horizontal="center" vertical="top" wrapText="1"/>
      <protection hidden="1"/>
    </xf>
    <xf numFmtId="0" fontId="23" fillId="5" borderId="8" xfId="1" applyFont="1" applyFill="1" applyBorder="1" applyAlignment="1" applyProtection="1">
      <alignment horizontal="center" vertical="top" wrapText="1"/>
      <protection hidden="1"/>
    </xf>
    <xf numFmtId="168" fontId="18" fillId="0" borderId="36" xfId="1" applyNumberFormat="1" applyBorder="1" applyAlignment="1" applyProtection="1">
      <alignment horizontal="center"/>
      <protection hidden="1"/>
    </xf>
    <xf numFmtId="168" fontId="18" fillId="0" borderId="38" xfId="1" applyNumberFormat="1" applyBorder="1" applyAlignment="1" applyProtection="1">
      <alignment horizontal="center"/>
      <protection hidden="1"/>
    </xf>
    <xf numFmtId="14" fontId="14" fillId="7" borderId="0" xfId="0" applyNumberFormat="1" applyFont="1" applyFill="1" applyAlignment="1" applyProtection="1">
      <alignment horizontal="left"/>
      <protection hidden="1"/>
    </xf>
    <xf numFmtId="168" fontId="18" fillId="0" borderId="0" xfId="1" applyNumberFormat="1" applyAlignment="1" applyProtection="1">
      <alignment horizontal="center"/>
      <protection hidden="1"/>
    </xf>
    <xf numFmtId="0" fontId="24" fillId="0" borderId="0" xfId="0" applyFont="1" applyAlignment="1" applyProtection="1">
      <alignment horizontal="right"/>
      <protection hidden="1"/>
    </xf>
    <xf numFmtId="0" fontId="24" fillId="0" borderId="8" xfId="0" applyFont="1" applyBorder="1" applyAlignment="1" applyProtection="1">
      <alignment horizontal="right"/>
      <protection hidden="1"/>
    </xf>
    <xf numFmtId="0" fontId="5" fillId="0" borderId="10" xfId="0" applyFont="1" applyBorder="1" applyAlignment="1" applyProtection="1">
      <alignment horizontal="right"/>
      <protection hidden="1"/>
    </xf>
    <xf numFmtId="0" fontId="5" fillId="0" borderId="8" xfId="0" applyFont="1" applyBorder="1" applyAlignment="1" applyProtection="1">
      <alignment horizontal="right"/>
      <protection hidden="1"/>
    </xf>
    <xf numFmtId="0" fontId="63" fillId="2" borderId="0" xfId="0" applyFont="1" applyFill="1" applyAlignment="1" applyProtection="1">
      <alignment horizontal="left"/>
      <protection locked="0" hidden="1"/>
    </xf>
    <xf numFmtId="0" fontId="25" fillId="0" borderId="54" xfId="0" applyFont="1" applyBorder="1" applyAlignment="1" applyProtection="1">
      <alignment horizontal="center" vertical="center"/>
      <protection hidden="1"/>
    </xf>
    <xf numFmtId="0" fontId="25" fillId="0" borderId="48" xfId="0" applyFont="1" applyBorder="1" applyAlignment="1" applyProtection="1">
      <alignment horizontal="center" vertical="center"/>
      <protection hidden="1"/>
    </xf>
    <xf numFmtId="0" fontId="25" fillId="0" borderId="60" xfId="0" applyFont="1" applyBorder="1" applyAlignment="1" applyProtection="1">
      <alignment horizontal="center" vertical="center"/>
      <protection hidden="1"/>
    </xf>
    <xf numFmtId="0" fontId="5" fillId="0" borderId="35" xfId="0" applyFont="1" applyBorder="1" applyAlignment="1" applyProtection="1">
      <alignment horizontal="center"/>
      <protection hidden="1"/>
    </xf>
    <xf numFmtId="0" fontId="5" fillId="2" borderId="35" xfId="0" applyFont="1" applyFill="1" applyBorder="1" applyAlignment="1" applyProtection="1">
      <alignment horizontal="center"/>
      <protection hidden="1"/>
    </xf>
    <xf numFmtId="0" fontId="15" fillId="7" borderId="0" xfId="0" applyFont="1" applyFill="1" applyAlignment="1" applyProtection="1">
      <alignment horizontal="left"/>
      <protection locked="0" hidden="1"/>
    </xf>
    <xf numFmtId="0" fontId="16" fillId="0" borderId="0" xfId="0" applyFont="1" applyAlignment="1" applyProtection="1">
      <alignment horizontal="center"/>
      <protection hidden="1"/>
    </xf>
    <xf numFmtId="0" fontId="50" fillId="20" borderId="36" xfId="0" applyFont="1" applyFill="1" applyBorder="1" applyAlignment="1" applyProtection="1">
      <alignment horizontal="center"/>
      <protection locked="0" hidden="1"/>
    </xf>
    <xf numFmtId="0" fontId="50" fillId="20" borderId="38" xfId="0" applyFont="1" applyFill="1" applyBorder="1" applyAlignment="1" applyProtection="1">
      <alignment horizontal="center"/>
      <protection locked="0" hidden="1"/>
    </xf>
    <xf numFmtId="0" fontId="52" fillId="2" borderId="0" xfId="0" applyFont="1" applyFill="1" applyAlignment="1" applyProtection="1">
      <alignment horizontal="right"/>
      <protection locked="0" hidden="1"/>
    </xf>
    <xf numFmtId="0" fontId="52" fillId="2" borderId="8" xfId="0" applyFont="1" applyFill="1" applyBorder="1" applyAlignment="1" applyProtection="1">
      <alignment horizontal="right"/>
      <protection locked="0" hidden="1"/>
    </xf>
    <xf numFmtId="0" fontId="15" fillId="0" borderId="0" xfId="0" applyFont="1" applyAlignment="1" applyProtection="1">
      <alignment horizontal="right"/>
      <protection hidden="1"/>
    </xf>
    <xf numFmtId="0" fontId="15" fillId="0" borderId="9" xfId="0" applyFont="1" applyBorder="1" applyAlignment="1" applyProtection="1">
      <alignment horizontal="right"/>
      <protection hidden="1"/>
    </xf>
    <xf numFmtId="0" fontId="30" fillId="0" borderId="5" xfId="0" applyFont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 textRotation="90" wrapText="1"/>
      <protection hidden="1"/>
    </xf>
    <xf numFmtId="0" fontId="6" fillId="0" borderId="8" xfId="0" applyFont="1" applyBorder="1" applyAlignment="1" applyProtection="1">
      <alignment horizontal="center" textRotation="90" wrapText="1"/>
      <protection hidden="1"/>
    </xf>
    <xf numFmtId="0" fontId="30" fillId="0" borderId="0" xfId="0" applyFont="1" applyAlignment="1" applyProtection="1">
      <alignment horizontal="center" wrapText="1"/>
      <protection hidden="1"/>
    </xf>
    <xf numFmtId="0" fontId="30" fillId="0" borderId="5" xfId="0" applyFont="1" applyBorder="1" applyAlignment="1" applyProtection="1">
      <alignment horizontal="center" wrapText="1"/>
      <protection hidden="1"/>
    </xf>
    <xf numFmtId="0" fontId="30" fillId="0" borderId="0" xfId="0" applyFont="1" applyAlignment="1" applyProtection="1">
      <alignment horizontal="center"/>
      <protection hidden="1"/>
    </xf>
    <xf numFmtId="0" fontId="6" fillId="0" borderId="26" xfId="0" applyFont="1" applyBorder="1" applyAlignment="1" applyProtection="1">
      <alignment horizontal="center" textRotation="90" wrapText="1"/>
      <protection hidden="1"/>
    </xf>
    <xf numFmtId="0" fontId="6" fillId="0" borderId="15" xfId="0" applyFont="1" applyBorder="1" applyAlignment="1" applyProtection="1">
      <alignment horizontal="center" textRotation="90" wrapText="1"/>
      <protection hidden="1"/>
    </xf>
    <xf numFmtId="0" fontId="6" fillId="0" borderId="7" xfId="0" applyFont="1" applyBorder="1" applyAlignment="1" applyProtection="1">
      <alignment horizontal="center" textRotation="90" wrapText="1"/>
      <protection hidden="1"/>
    </xf>
    <xf numFmtId="0" fontId="1" fillId="2" borderId="36" xfId="0" applyFont="1" applyFill="1" applyBorder="1" applyAlignment="1" applyProtection="1">
      <alignment horizontal="center" vertical="center"/>
      <protection locked="0" hidden="1"/>
    </xf>
    <xf numFmtId="0" fontId="1" fillId="2" borderId="37" xfId="0" applyFont="1" applyFill="1" applyBorder="1" applyAlignment="1" applyProtection="1">
      <alignment horizontal="center" vertical="center"/>
      <protection locked="0" hidden="1"/>
    </xf>
    <xf numFmtId="0" fontId="1" fillId="2" borderId="38" xfId="0" applyFont="1" applyFill="1" applyBorder="1" applyAlignment="1" applyProtection="1">
      <alignment horizontal="center" vertical="center"/>
      <protection locked="0" hidden="1"/>
    </xf>
    <xf numFmtId="0" fontId="30" fillId="0" borderId="15" xfId="0" applyFont="1" applyBorder="1" applyAlignment="1" applyProtection="1">
      <alignment horizontal="left"/>
      <protection hidden="1"/>
    </xf>
    <xf numFmtId="0" fontId="30" fillId="0" borderId="9" xfId="0" applyFont="1" applyBorder="1" applyAlignment="1" applyProtection="1">
      <alignment horizontal="left"/>
      <protection hidden="1"/>
    </xf>
    <xf numFmtId="0" fontId="31" fillId="0" borderId="59" xfId="0" applyFont="1" applyBorder="1" applyAlignment="1" applyProtection="1">
      <alignment horizontal="left"/>
      <protection hidden="1"/>
    </xf>
    <xf numFmtId="0" fontId="31" fillId="0" borderId="41" xfId="0" applyFont="1" applyBorder="1" applyAlignment="1" applyProtection="1">
      <alignment horizontal="left"/>
      <protection hidden="1"/>
    </xf>
    <xf numFmtId="0" fontId="1" fillId="2" borderId="4" xfId="0" applyFont="1" applyFill="1" applyBorder="1" applyAlignment="1" applyProtection="1">
      <alignment horizontal="center" vertical="center"/>
      <protection locked="0" hidden="1"/>
    </xf>
    <xf numFmtId="0" fontId="1" fillId="2" borderId="5" xfId="0" applyFont="1" applyFill="1" applyBorder="1" applyAlignment="1" applyProtection="1">
      <alignment horizontal="center" vertical="center"/>
      <protection locked="0" hidden="1"/>
    </xf>
    <xf numFmtId="0" fontId="1" fillId="2" borderId="6" xfId="0" applyFont="1" applyFill="1" applyBorder="1" applyAlignment="1" applyProtection="1">
      <alignment horizontal="center" vertical="center"/>
      <protection locked="0" hidden="1"/>
    </xf>
    <xf numFmtId="0" fontId="6" fillId="0" borderId="9" xfId="0" applyFont="1" applyBorder="1" applyAlignment="1" applyProtection="1">
      <alignment horizontal="left" vertical="top" wrapText="1"/>
      <protection hidden="1"/>
    </xf>
    <xf numFmtId="0" fontId="6" fillId="0" borderId="0" xfId="0" applyFont="1" applyAlignment="1" applyProtection="1">
      <alignment horizontal="left" vertical="top" wrapText="1"/>
      <protection hidden="1"/>
    </xf>
    <xf numFmtId="0" fontId="30" fillId="2" borderId="0" xfId="0" applyFont="1" applyFill="1" applyAlignment="1" applyProtection="1">
      <alignment horizontal="center" vertical="center"/>
      <protection hidden="1"/>
    </xf>
    <xf numFmtId="0" fontId="30" fillId="2" borderId="8" xfId="0" applyFont="1" applyFill="1" applyBorder="1" applyAlignment="1" applyProtection="1">
      <alignment horizontal="center" vertical="center"/>
      <protection hidden="1"/>
    </xf>
    <xf numFmtId="14" fontId="49" fillId="0" borderId="32" xfId="0" applyNumberFormat="1" applyFont="1" applyBorder="1" applyAlignment="1" applyProtection="1">
      <alignment horizontal="center"/>
      <protection locked="0" hidden="1"/>
    </xf>
    <xf numFmtId="0" fontId="49" fillId="0" borderId="33" xfId="0" applyFont="1" applyBorder="1" applyAlignment="1" applyProtection="1">
      <alignment horizontal="center"/>
      <protection locked="0" hidden="1"/>
    </xf>
    <xf numFmtId="14" fontId="49" fillId="0" borderId="32" xfId="0" applyNumberFormat="1" applyFont="1" applyBorder="1" applyAlignment="1" applyProtection="1">
      <alignment horizontal="left"/>
      <protection locked="0" hidden="1"/>
    </xf>
    <xf numFmtId="14" fontId="49" fillId="0" borderId="33" xfId="0" applyNumberFormat="1" applyFont="1" applyBorder="1" applyAlignment="1" applyProtection="1">
      <alignment horizontal="left"/>
      <protection locked="0" hidden="1"/>
    </xf>
    <xf numFmtId="0" fontId="47" fillId="0" borderId="29" xfId="0" applyFont="1" applyBorder="1" applyAlignment="1" applyProtection="1">
      <alignment horizontal="left" vertical="center" wrapText="1"/>
      <protection locked="0" hidden="1"/>
    </xf>
    <xf numFmtId="0" fontId="47" fillId="0" borderId="20" xfId="0" applyFont="1" applyBorder="1" applyAlignment="1" applyProtection="1">
      <alignment horizontal="left" vertical="center" wrapText="1"/>
      <protection locked="0" hidden="1"/>
    </xf>
    <xf numFmtId="0" fontId="47" fillId="0" borderId="34" xfId="0" applyFont="1" applyBorder="1" applyAlignment="1" applyProtection="1">
      <alignment horizontal="left" vertical="center" wrapText="1"/>
      <protection locked="0" hidden="1"/>
    </xf>
    <xf numFmtId="0" fontId="6" fillId="0" borderId="25" xfId="0" applyFont="1" applyBorder="1" applyAlignment="1" applyProtection="1">
      <alignment horizontal="center"/>
      <protection hidden="1"/>
    </xf>
    <xf numFmtId="0" fontId="6" fillId="0" borderId="28" xfId="0" applyFont="1" applyBorder="1" applyAlignment="1" applyProtection="1">
      <alignment horizontal="center"/>
      <protection hidden="1"/>
    </xf>
    <xf numFmtId="0" fontId="47" fillId="0" borderId="0" xfId="0" applyFont="1" applyAlignment="1" applyProtection="1">
      <alignment horizontal="left"/>
      <protection locked="0" hidden="1"/>
    </xf>
    <xf numFmtId="0" fontId="47" fillId="0" borderId="39" xfId="0" applyFont="1" applyBorder="1" applyAlignment="1" applyProtection="1">
      <alignment horizontal="left"/>
      <protection locked="0" hidden="1"/>
    </xf>
    <xf numFmtId="0" fontId="47" fillId="0" borderId="5" xfId="0" applyFont="1" applyBorder="1" applyAlignment="1" applyProtection="1">
      <alignment horizontal="left"/>
      <protection locked="0" hidden="1"/>
    </xf>
    <xf numFmtId="0" fontId="47" fillId="0" borderId="33" xfId="0" applyFont="1" applyBorder="1" applyAlignment="1" applyProtection="1">
      <alignment horizontal="left"/>
      <protection locked="0" hidden="1"/>
    </xf>
    <xf numFmtId="0" fontId="47" fillId="0" borderId="40" xfId="0" applyFont="1" applyBorder="1" applyAlignment="1" applyProtection="1">
      <alignment horizontal="left"/>
      <protection locked="0" hidden="1"/>
    </xf>
    <xf numFmtId="0" fontId="47" fillId="0" borderId="32" xfId="0" applyFont="1" applyBorder="1" applyAlignment="1" applyProtection="1">
      <alignment horizontal="left"/>
      <protection locked="0" hidden="1"/>
    </xf>
    <xf numFmtId="0" fontId="30" fillId="2" borderId="0" xfId="0" applyFont="1" applyFill="1" applyAlignment="1" applyProtection="1">
      <alignment horizontal="left"/>
      <protection hidden="1"/>
    </xf>
    <xf numFmtId="0" fontId="1" fillId="0" borderId="15" xfId="0" applyFont="1" applyBorder="1" applyAlignment="1" applyProtection="1">
      <alignment horizontal="center"/>
      <protection hidden="1"/>
    </xf>
    <xf numFmtId="0" fontId="1" fillId="0" borderId="9" xfId="0" applyFont="1" applyBorder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 vertical="center" textRotation="90" shrinkToFit="1"/>
      <protection hidden="1"/>
    </xf>
    <xf numFmtId="0" fontId="5" fillId="0" borderId="15" xfId="0" applyFont="1" applyBorder="1" applyAlignment="1" applyProtection="1">
      <alignment horizontal="center" vertical="center" textRotation="90" shrinkToFit="1"/>
      <protection hidden="1"/>
    </xf>
    <xf numFmtId="0" fontId="5" fillId="0" borderId="7" xfId="0" applyFont="1" applyBorder="1" applyAlignment="1" applyProtection="1">
      <alignment horizontal="center" vertical="center" textRotation="90" shrinkToFit="1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39" xfId="0" applyFont="1" applyBorder="1" applyAlignment="1" applyProtection="1">
      <alignment horizontal="center"/>
      <protection hidden="1"/>
    </xf>
    <xf numFmtId="0" fontId="1" fillId="0" borderId="41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 vertical="center" textRotation="90"/>
      <protection hidden="1"/>
    </xf>
    <xf numFmtId="0" fontId="5" fillId="0" borderId="15" xfId="0" applyFont="1" applyBorder="1" applyAlignment="1" applyProtection="1">
      <alignment horizontal="center" vertical="center" textRotation="90"/>
      <protection hidden="1"/>
    </xf>
    <xf numFmtId="0" fontId="5" fillId="0" borderId="7" xfId="0" applyFont="1" applyBorder="1" applyAlignment="1" applyProtection="1">
      <alignment horizontal="center" vertical="center" textRotation="90"/>
      <protection hidden="1"/>
    </xf>
    <xf numFmtId="0" fontId="5" fillId="0" borderId="36" xfId="0" applyFont="1" applyBorder="1" applyAlignment="1" applyProtection="1">
      <alignment horizontal="center" vertical="center" textRotation="90"/>
      <protection hidden="1"/>
    </xf>
    <xf numFmtId="0" fontId="5" fillId="0" borderId="35" xfId="0" applyFont="1" applyBorder="1" applyAlignment="1" applyProtection="1">
      <alignment horizontal="center" vertical="center" textRotation="90"/>
      <protection hidden="1"/>
    </xf>
    <xf numFmtId="0" fontId="6" fillId="2" borderId="61" xfId="0" applyFont="1" applyFill="1" applyBorder="1" applyAlignment="1" applyProtection="1">
      <alignment horizontal="right" vertical="center"/>
      <protection locked="0" hidden="1"/>
    </xf>
    <xf numFmtId="0" fontId="6" fillId="2" borderId="60" xfId="0" applyFont="1" applyFill="1" applyBorder="1" applyAlignment="1" applyProtection="1">
      <alignment horizontal="right" vertical="center"/>
      <protection locked="0" hidden="1"/>
    </xf>
    <xf numFmtId="0" fontId="6" fillId="2" borderId="55" xfId="0" applyFont="1" applyFill="1" applyBorder="1" applyAlignment="1" applyProtection="1">
      <alignment horizontal="right" vertical="center"/>
      <protection locked="0" hidden="1"/>
    </xf>
    <xf numFmtId="164" fontId="24" fillId="11" borderId="61" xfId="0" applyNumberFormat="1" applyFont="1" applyFill="1" applyBorder="1" applyAlignment="1" applyProtection="1">
      <alignment horizontal="left" vertical="center"/>
      <protection hidden="1"/>
    </xf>
    <xf numFmtId="164" fontId="24" fillId="11" borderId="60" xfId="0" applyNumberFormat="1" applyFont="1" applyFill="1" applyBorder="1" applyAlignment="1" applyProtection="1">
      <alignment horizontal="left" vertical="center"/>
      <protection hidden="1"/>
    </xf>
    <xf numFmtId="164" fontId="24" fillId="11" borderId="55" xfId="0" applyNumberFormat="1" applyFont="1" applyFill="1" applyBorder="1" applyAlignment="1" applyProtection="1">
      <alignment horizontal="left" vertical="center"/>
      <protection hidden="1"/>
    </xf>
    <xf numFmtId="164" fontId="6" fillId="11" borderId="61" xfId="0" applyNumberFormat="1" applyFont="1" applyFill="1" applyBorder="1" applyAlignment="1" applyProtection="1">
      <alignment horizontal="left" vertical="center"/>
      <protection hidden="1"/>
    </xf>
    <xf numFmtId="164" fontId="6" fillId="11" borderId="60" xfId="0" applyNumberFormat="1" applyFont="1" applyFill="1" applyBorder="1" applyAlignment="1" applyProtection="1">
      <alignment horizontal="left" vertical="center"/>
      <protection hidden="1"/>
    </xf>
    <xf numFmtId="164" fontId="6" fillId="11" borderId="55" xfId="0" applyNumberFormat="1" applyFont="1" applyFill="1" applyBorder="1" applyAlignment="1" applyProtection="1">
      <alignment horizontal="left" vertical="center"/>
      <protection hidden="1"/>
    </xf>
    <xf numFmtId="0" fontId="30" fillId="0" borderId="15" xfId="0" applyFont="1" applyBorder="1" applyAlignment="1" applyProtection="1">
      <alignment horizontal="center"/>
      <protection hidden="1"/>
    </xf>
    <xf numFmtId="0" fontId="30" fillId="0" borderId="9" xfId="0" applyFont="1" applyBorder="1" applyAlignment="1" applyProtection="1">
      <alignment horizontal="center"/>
      <protection hidden="1"/>
    </xf>
    <xf numFmtId="0" fontId="31" fillId="0" borderId="16" xfId="0" applyFont="1" applyBorder="1" applyAlignment="1" applyProtection="1">
      <alignment horizontal="left"/>
      <protection hidden="1"/>
    </xf>
    <xf numFmtId="0" fontId="31" fillId="0" borderId="17" xfId="0" applyFont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left" vertical="top" wrapText="1"/>
      <protection hidden="1"/>
    </xf>
    <xf numFmtId="0" fontId="6" fillId="0" borderId="2" xfId="0" applyFont="1" applyBorder="1" applyAlignment="1" applyProtection="1">
      <alignment horizontal="left" vertical="top" wrapText="1"/>
      <protection hidden="1"/>
    </xf>
    <xf numFmtId="0" fontId="6" fillId="0" borderId="3" xfId="0" applyFont="1" applyBorder="1" applyAlignment="1" applyProtection="1">
      <alignment horizontal="left" vertical="top" wrapText="1"/>
      <protection hidden="1"/>
    </xf>
    <xf numFmtId="0" fontId="6" fillId="0" borderId="8" xfId="0" applyFont="1" applyBorder="1" applyAlignment="1" applyProtection="1">
      <alignment horizontal="left" vertical="top" wrapText="1"/>
      <protection hidden="1"/>
    </xf>
    <xf numFmtId="0" fontId="6" fillId="0" borderId="4" xfId="0" applyFont="1" applyBorder="1" applyAlignment="1" applyProtection="1">
      <alignment horizontal="left" vertical="top" wrapText="1"/>
      <protection hidden="1"/>
    </xf>
    <xf numFmtId="0" fontId="6" fillId="0" borderId="5" xfId="0" applyFont="1" applyBorder="1" applyAlignment="1" applyProtection="1">
      <alignment horizontal="left" vertical="top" wrapText="1"/>
      <protection hidden="1"/>
    </xf>
    <xf numFmtId="0" fontId="6" fillId="0" borderId="6" xfId="0" applyFont="1" applyBorder="1" applyAlignment="1" applyProtection="1">
      <alignment horizontal="left" vertical="top" wrapText="1"/>
      <protection hidden="1"/>
    </xf>
    <xf numFmtId="0" fontId="45" fillId="14" borderId="0" xfId="2" quotePrefix="1" applyFill="1" applyBorder="1" applyAlignment="1" applyProtection="1">
      <alignment horizontal="center"/>
      <protection locked="0"/>
    </xf>
    <xf numFmtId="0" fontId="2" fillId="12" borderId="0" xfId="0" applyFont="1" applyFill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9" fillId="0" borderId="29" xfId="0" applyFont="1" applyBorder="1" applyAlignment="1" applyProtection="1">
      <alignment horizontal="left"/>
      <protection locked="0" hidden="1"/>
    </xf>
    <xf numFmtId="0" fontId="49" fillId="0" borderId="20" xfId="0" applyFont="1" applyBorder="1" applyAlignment="1" applyProtection="1">
      <alignment horizontal="left"/>
      <protection locked="0" hidden="1"/>
    </xf>
    <xf numFmtId="0" fontId="49" fillId="0" borderId="21" xfId="0" applyFont="1" applyBorder="1" applyAlignment="1" applyProtection="1">
      <alignment horizontal="left"/>
      <protection locked="0" hidden="1"/>
    </xf>
    <xf numFmtId="0" fontId="1" fillId="5" borderId="2" xfId="0" applyFont="1" applyFill="1" applyBorder="1" applyAlignment="1" applyProtection="1">
      <alignment horizontal="center"/>
      <protection hidden="1"/>
    </xf>
    <xf numFmtId="0" fontId="1" fillId="5" borderId="3" xfId="0" applyFont="1" applyFill="1" applyBorder="1" applyAlignment="1" applyProtection="1">
      <alignment horizontal="center"/>
      <protection hidden="1"/>
    </xf>
    <xf numFmtId="0" fontId="31" fillId="22" borderId="35" xfId="0" applyFont="1" applyFill="1" applyBorder="1" applyAlignment="1" applyProtection="1">
      <alignment horizontal="center" textRotation="90" wrapText="1"/>
      <protection hidden="1"/>
    </xf>
    <xf numFmtId="0" fontId="31" fillId="22" borderId="38" xfId="0" applyFont="1" applyFill="1" applyBorder="1" applyAlignment="1" applyProtection="1">
      <alignment horizontal="center" textRotation="90" wrapText="1"/>
      <protection hidden="1"/>
    </xf>
    <xf numFmtId="0" fontId="31" fillId="22" borderId="35" xfId="0" applyFont="1" applyFill="1" applyBorder="1" applyAlignment="1" applyProtection="1">
      <alignment horizontal="center" textRotation="90"/>
      <protection hidden="1"/>
    </xf>
    <xf numFmtId="0" fontId="31" fillId="22" borderId="36" xfId="0" applyFont="1" applyFill="1" applyBorder="1" applyAlignment="1" applyProtection="1">
      <alignment horizontal="center" textRotation="90"/>
      <protection hidden="1"/>
    </xf>
    <xf numFmtId="164" fontId="6" fillId="13" borderId="36" xfId="0" applyNumberFormat="1" applyFont="1" applyFill="1" applyBorder="1" applyAlignment="1" applyProtection="1">
      <alignment horizontal="center" vertical="center"/>
      <protection hidden="1"/>
    </xf>
    <xf numFmtId="164" fontId="6" fillId="13" borderId="37" xfId="0" applyNumberFormat="1" applyFont="1" applyFill="1" applyBorder="1" applyAlignment="1" applyProtection="1">
      <alignment horizontal="center" vertical="center"/>
      <protection hidden="1"/>
    </xf>
    <xf numFmtId="164" fontId="6" fillId="13" borderId="38" xfId="0" applyNumberFormat="1" applyFont="1" applyFill="1" applyBorder="1" applyAlignment="1" applyProtection="1">
      <alignment horizontal="center" vertical="center"/>
      <protection hidden="1"/>
    </xf>
    <xf numFmtId="0" fontId="49" fillId="0" borderId="29" xfId="0" applyFont="1" applyBorder="1" applyAlignment="1" applyProtection="1">
      <alignment horizontal="center"/>
      <protection locked="0" hidden="1"/>
    </xf>
    <xf numFmtId="0" fontId="49" fillId="0" borderId="20" xfId="0" applyFont="1" applyBorder="1" applyAlignment="1" applyProtection="1">
      <alignment horizontal="center"/>
      <protection locked="0" hidden="1"/>
    </xf>
    <xf numFmtId="0" fontId="49" fillId="0" borderId="34" xfId="0" applyFont="1" applyBorder="1" applyAlignment="1" applyProtection="1">
      <alignment horizontal="center"/>
      <protection locked="0" hidden="1"/>
    </xf>
    <xf numFmtId="0" fontId="1" fillId="0" borderId="32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164" fontId="31" fillId="13" borderId="35" xfId="0" applyNumberFormat="1" applyFont="1" applyFill="1" applyBorder="1" applyAlignment="1" applyProtection="1">
      <alignment horizontal="center" vertical="center" wrapText="1"/>
      <protection hidden="1"/>
    </xf>
    <xf numFmtId="164" fontId="31" fillId="13" borderId="35" xfId="0" applyNumberFormat="1" applyFont="1" applyFill="1" applyBorder="1" applyAlignment="1" applyProtection="1">
      <alignment horizontal="center" vertical="center"/>
      <protection hidden="1"/>
    </xf>
    <xf numFmtId="0" fontId="47" fillId="0" borderId="20" xfId="0" applyFont="1" applyBorder="1" applyAlignment="1" applyProtection="1">
      <alignment horizontal="left"/>
      <protection locked="0" hidden="1"/>
    </xf>
    <xf numFmtId="0" fontId="47" fillId="0" borderId="34" xfId="0" applyFont="1" applyBorder="1" applyAlignment="1" applyProtection="1">
      <alignment horizontal="left"/>
      <protection locked="0" hidden="1"/>
    </xf>
    <xf numFmtId="0" fontId="0" fillId="0" borderId="0" xfId="0" applyAlignment="1"/>
    <xf numFmtId="0" fontId="65" fillId="20" borderId="36" xfId="0" applyFont="1" applyFill="1" applyBorder="1" applyAlignment="1" applyProtection="1">
      <alignment horizontal="center"/>
      <protection locked="0" hidden="1"/>
    </xf>
    <xf numFmtId="0" fontId="0" fillId="0" borderId="35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</cellXfs>
  <cellStyles count="3">
    <cellStyle name="Link" xfId="2" builtinId="8"/>
    <cellStyle name="Standard" xfId="0" builtinId="0"/>
    <cellStyle name="Standard 2" xfId="1" xr:uid="{00000000-0005-0000-0000-000001000000}"/>
  </cellStyles>
  <dxfs count="4"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CCAC0"/>
      <color rgb="FFFEEAE6"/>
      <color rgb="FFFFFFCC"/>
      <color rgb="FFCCFFCC"/>
      <color rgb="FF99FF99"/>
      <color rgb="FFDBFDE4"/>
      <color rgb="FFE8E8E8"/>
      <color rgb="FFFFFFE5"/>
      <color rgb="FFC1B6D4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5</xdr:row>
          <xdr:rowOff>22860</xdr:rowOff>
        </xdr:from>
        <xdr:to>
          <xdr:col>27</xdr:col>
          <xdr:colOff>144780</xdr:colOff>
          <xdr:row>5</xdr:row>
          <xdr:rowOff>160020</xdr:rowOff>
        </xdr:to>
        <xdr:sp macro="" textlink="">
          <xdr:nvSpPr>
            <xdr:cNvPr id="1029" name="CheckBox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6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5</xdr:row>
          <xdr:rowOff>22860</xdr:rowOff>
        </xdr:from>
        <xdr:to>
          <xdr:col>27</xdr:col>
          <xdr:colOff>144780</xdr:colOff>
          <xdr:row>5</xdr:row>
          <xdr:rowOff>160020</xdr:rowOff>
        </xdr:to>
        <xdr:sp macro="" textlink="">
          <xdr:nvSpPr>
            <xdr:cNvPr id="1030" name="CheckBox2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6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4</xdr:row>
      <xdr:rowOff>38100</xdr:rowOff>
    </xdr:from>
    <xdr:to>
      <xdr:col>13</xdr:col>
      <xdr:colOff>323850</xdr:colOff>
      <xdr:row>4</xdr:row>
      <xdr:rowOff>142875</xdr:rowOff>
    </xdr:to>
    <xdr:sp macro="" textlink="">
      <xdr:nvSpPr>
        <xdr:cNvPr id="2" name="Pfeil: nach recht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 rot="16200000">
          <a:off x="8601075" y="809625"/>
          <a:ext cx="104775" cy="238125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0" rIns="0" bIns="0" rtlCol="0" anchor="ctr" upright="1">
          <a:spAutoFit/>
        </a:bodyPr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85725</xdr:colOff>
      <xdr:row>4</xdr:row>
      <xdr:rowOff>38100</xdr:rowOff>
    </xdr:from>
    <xdr:to>
      <xdr:col>14</xdr:col>
      <xdr:colOff>323850</xdr:colOff>
      <xdr:row>4</xdr:row>
      <xdr:rowOff>142875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 rot="16200000">
          <a:off x="8601075" y="809625"/>
          <a:ext cx="104775" cy="238125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0" rIns="0" bIns="0" rtlCol="0" anchor="ctr" upright="1">
          <a:spAutoFit/>
        </a:bodyPr>
        <a:lstStyle/>
        <a:p>
          <a:pPr algn="l"/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Lw\235952\3-Spiess\05%20Zusatzurlaub%20&#167;12\Zusatzurlaub%20Wechselzeiten%20Stab%20TaktLwG%2033%20V2_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usatzurlaub Nachtstunden DWZ"/>
    </sheetNames>
    <sheetDataSet>
      <sheetData sheetId="0">
        <row r="1">
          <cell r="AE1" t="str">
            <v>Ja</v>
          </cell>
        </row>
        <row r="2">
          <cell r="AE2" t="str">
            <v>Nein</v>
          </cell>
        </row>
        <row r="3">
          <cell r="AE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erbundene Kante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777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4" tint="0.59999389629810485"/>
    <pageSetUpPr autoPageBreaks="0"/>
  </sheetPr>
  <dimension ref="A1:BW73"/>
  <sheetViews>
    <sheetView showGridLines="0" showZeros="0" tabSelected="1" showRuler="0" view="pageLayout" zoomScaleNormal="100" zoomScaleSheetLayoutView="90" workbookViewId="0">
      <selection activeCell="S14" sqref="S14"/>
    </sheetView>
  </sheetViews>
  <sheetFormatPr baseColWidth="10" defaultColWidth="11.33203125" defaultRowHeight="13.2" outlineLevelRow="1"/>
  <cols>
    <col min="1" max="1" width="2.44140625" style="3" customWidth="1"/>
    <col min="2" max="3" width="4.109375" style="3" customWidth="1"/>
    <col min="4" max="5" width="5" style="3" customWidth="1"/>
    <col min="6" max="6" width="5.109375" style="3" customWidth="1"/>
    <col min="7" max="14" width="3.33203125" style="3" customWidth="1"/>
    <col min="15" max="15" width="4" style="3" customWidth="1"/>
    <col min="16" max="17" width="5" style="3" customWidth="1"/>
    <col min="18" max="18" width="5.6640625" style="3" customWidth="1"/>
    <col min="19" max="19" width="6.5546875" style="3" customWidth="1"/>
    <col min="20" max="21" width="5" style="3" customWidth="1"/>
    <col min="22" max="25" width="5.109375" style="3" customWidth="1"/>
    <col min="26" max="26" width="6" style="3" customWidth="1"/>
    <col min="27" max="27" width="4.109375" style="3" customWidth="1"/>
    <col min="28" max="28" width="7.109375" style="3" customWidth="1"/>
    <col min="29" max="29" width="2.5546875" style="3" customWidth="1"/>
    <col min="30" max="30" width="2.6640625" style="3" customWidth="1"/>
    <col min="31" max="31" width="7.44140625" style="6" customWidth="1"/>
    <col min="32" max="32" width="2" style="6" hidden="1" customWidth="1"/>
    <col min="33" max="36" width="3.33203125" style="149" hidden="1" customWidth="1"/>
    <col min="37" max="37" width="1.44140625" style="3" hidden="1" customWidth="1"/>
    <col min="38" max="38" width="1.33203125" style="3" hidden="1" customWidth="1"/>
    <col min="39" max="39" width="0.33203125" style="3" hidden="1" customWidth="1"/>
    <col min="40" max="42" width="3.5546875" style="3" hidden="1" customWidth="1"/>
    <col min="43" max="43" width="3.5546875" style="7" hidden="1" customWidth="1"/>
    <col min="44" max="44" width="1.6640625" style="3" hidden="1" customWidth="1"/>
    <col min="45" max="48" width="3.5546875" style="3" hidden="1" customWidth="1"/>
    <col min="49" max="49" width="1.109375" style="3" hidden="1" customWidth="1"/>
    <col min="50" max="53" width="3.5546875" style="3" hidden="1" customWidth="1"/>
    <col min="54" max="54" width="1.33203125" style="3" hidden="1" customWidth="1"/>
    <col min="55" max="58" width="3.5546875" style="3" hidden="1" customWidth="1"/>
    <col min="59" max="59" width="1" style="3" hidden="1" customWidth="1"/>
    <col min="60" max="60" width="3.44140625" style="3" hidden="1" customWidth="1"/>
    <col min="61" max="63" width="3.5546875" style="3" hidden="1" customWidth="1"/>
    <col min="64" max="64" width="2.5546875" style="3" hidden="1" customWidth="1"/>
    <col min="65" max="65" width="5.6640625" style="3" hidden="1" customWidth="1"/>
    <col min="66" max="75" width="11.33203125" style="3" hidden="1" customWidth="1"/>
    <col min="76" max="78" width="0" style="3" hidden="1" customWidth="1"/>
    <col min="79" max="16384" width="11.33203125" style="3"/>
  </cols>
  <sheetData>
    <row r="1" spans="1:63" ht="15" customHeight="1">
      <c r="A1" s="503" t="s">
        <v>211</v>
      </c>
      <c r="B1" s="503"/>
      <c r="C1" s="503"/>
      <c r="D1" s="503"/>
      <c r="E1" s="503"/>
      <c r="H1" s="5" t="s">
        <v>98</v>
      </c>
      <c r="O1" s="4" t="s">
        <v>1</v>
      </c>
      <c r="Q1" s="4"/>
    </row>
    <row r="2" spans="1:63" s="8" customFormat="1" ht="12" customHeight="1">
      <c r="B2" s="505" t="s">
        <v>0</v>
      </c>
      <c r="C2" s="505"/>
      <c r="D2" s="505"/>
      <c r="E2" s="505"/>
      <c r="F2" s="505"/>
      <c r="G2" s="505"/>
      <c r="H2" s="504">
        <f>Datensammlung!B9</f>
        <v>0</v>
      </c>
      <c r="I2" s="504"/>
      <c r="J2" s="504"/>
      <c r="L2" s="8" t="s">
        <v>45</v>
      </c>
      <c r="AE2" s="9"/>
      <c r="AF2" s="9"/>
      <c r="AG2" s="131"/>
      <c r="AH2" s="131"/>
      <c r="AI2" s="131"/>
      <c r="AJ2" s="131"/>
      <c r="AQ2" s="10"/>
    </row>
    <row r="3" spans="1:63" s="8" customFormat="1" ht="12" customHeight="1">
      <c r="B3" s="505"/>
      <c r="C3" s="505"/>
      <c r="D3" s="505"/>
      <c r="E3" s="505"/>
      <c r="F3" s="505"/>
      <c r="G3" s="505"/>
      <c r="H3" s="504"/>
      <c r="I3" s="504"/>
      <c r="J3" s="504"/>
      <c r="L3" s="8" t="s">
        <v>27</v>
      </c>
      <c r="AE3" s="9"/>
      <c r="AF3" s="9"/>
      <c r="AG3" s="131"/>
      <c r="AH3" s="131"/>
      <c r="AI3" s="131"/>
      <c r="AJ3" s="131"/>
      <c r="AN3" s="8" t="s">
        <v>114</v>
      </c>
      <c r="AQ3" s="10"/>
    </row>
    <row r="4" spans="1:63" s="8" customFormat="1" ht="12" customHeight="1">
      <c r="B4" s="117" t="s">
        <v>151</v>
      </c>
      <c r="C4" s="117"/>
      <c r="D4" s="117"/>
      <c r="E4" s="117"/>
      <c r="F4" s="117"/>
      <c r="G4" s="76" t="s">
        <v>137</v>
      </c>
      <c r="H4" s="76"/>
      <c r="I4" s="135"/>
      <c r="J4" s="135"/>
      <c r="K4" s="135"/>
      <c r="L4" s="77" t="s">
        <v>28</v>
      </c>
      <c r="M4" s="114"/>
      <c r="N4" s="3"/>
      <c r="AA4" s="77"/>
      <c r="AB4" s="77"/>
      <c r="AC4" s="77"/>
      <c r="AD4" s="77"/>
      <c r="AE4" s="155"/>
      <c r="AF4" s="155"/>
      <c r="AG4" s="156"/>
      <c r="AH4" s="156"/>
      <c r="AI4" s="156"/>
      <c r="AJ4" s="156"/>
      <c r="AQ4" s="10"/>
    </row>
    <row r="5" spans="1:63" s="8" customFormat="1" ht="13.5" customHeight="1">
      <c r="A5" s="11"/>
      <c r="B5" s="12" t="s">
        <v>2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6" t="s">
        <v>37</v>
      </c>
      <c r="Q5" s="13"/>
      <c r="R5" s="13"/>
      <c r="S5" s="17"/>
      <c r="T5" s="16" t="s">
        <v>38</v>
      </c>
      <c r="U5" s="13"/>
      <c r="V5" s="13"/>
      <c r="W5" s="17"/>
      <c r="X5" s="16" t="s">
        <v>39</v>
      </c>
      <c r="Y5" s="13"/>
      <c r="Z5" s="18"/>
      <c r="AA5" s="18"/>
      <c r="AB5" s="19"/>
      <c r="AC5" s="13"/>
      <c r="AD5" s="13"/>
      <c r="AE5" s="20"/>
      <c r="AG5" s="10"/>
      <c r="AH5" s="10"/>
      <c r="AI5" s="10"/>
      <c r="AJ5" s="10"/>
      <c r="AP5" s="8" t="s">
        <v>20</v>
      </c>
      <c r="AQ5" s="10"/>
    </row>
    <row r="6" spans="1:63" s="8" customFormat="1" ht="17.25" customHeight="1">
      <c r="A6" s="21"/>
      <c r="B6" s="526">
        <f>Datensammlung!B3</f>
        <v>0</v>
      </c>
      <c r="C6" s="526"/>
      <c r="D6" s="526"/>
      <c r="E6" s="526"/>
      <c r="F6" s="526"/>
      <c r="G6" s="526"/>
      <c r="H6" s="526"/>
      <c r="I6" s="526"/>
      <c r="J6" s="526"/>
      <c r="K6" s="526"/>
      <c r="L6" s="526"/>
      <c r="M6" s="526"/>
      <c r="N6" s="526"/>
      <c r="O6" s="527"/>
      <c r="P6" s="456">
        <f>Datensammlung!B7</f>
        <v>0</v>
      </c>
      <c r="Q6" s="457"/>
      <c r="R6" s="457"/>
      <c r="S6" s="458"/>
      <c r="T6" s="518">
        <f>Datensammlung!B8</f>
        <v>0</v>
      </c>
      <c r="U6" s="519"/>
      <c r="V6" s="519"/>
      <c r="W6" s="520"/>
      <c r="X6" s="506"/>
      <c r="Y6" s="507"/>
      <c r="Z6" s="507"/>
      <c r="AA6" s="507"/>
      <c r="AB6" s="507"/>
      <c r="AC6" s="507"/>
      <c r="AD6" s="507"/>
      <c r="AE6" s="508"/>
      <c r="AF6" s="138"/>
      <c r="AG6" s="150"/>
      <c r="AH6" s="150"/>
      <c r="AI6" s="150"/>
      <c r="AJ6" s="150"/>
      <c r="AP6" s="8" t="s">
        <v>21</v>
      </c>
      <c r="AQ6" s="10"/>
    </row>
    <row r="7" spans="1:63" s="8" customFormat="1" ht="13.5" customHeight="1">
      <c r="A7" s="22"/>
      <c r="B7" s="23" t="s">
        <v>3</v>
      </c>
      <c r="C7" s="24"/>
      <c r="D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7" t="s">
        <v>64</v>
      </c>
      <c r="Q7" s="24"/>
      <c r="R7" s="24"/>
      <c r="S7" s="28"/>
      <c r="T7" s="29" t="s">
        <v>4</v>
      </c>
      <c r="U7" s="30"/>
      <c r="V7" s="459" t="s">
        <v>157</v>
      </c>
      <c r="W7" s="460"/>
      <c r="X7" s="27" t="s">
        <v>129</v>
      </c>
      <c r="Y7" s="23"/>
      <c r="Z7" s="24"/>
      <c r="AA7" s="28"/>
      <c r="AB7" s="27" t="s">
        <v>5</v>
      </c>
      <c r="AC7" s="23"/>
      <c r="AD7" s="23"/>
      <c r="AE7" s="31" t="s">
        <v>6</v>
      </c>
      <c r="AF7" s="139"/>
      <c r="AG7" s="151"/>
      <c r="AH7" s="151"/>
      <c r="AI7" s="151"/>
      <c r="AJ7" s="151"/>
      <c r="AP7" s="8" t="s">
        <v>138</v>
      </c>
      <c r="AQ7" s="10"/>
    </row>
    <row r="8" spans="1:63" s="8" customFormat="1" ht="12" customHeight="1">
      <c r="A8" s="32"/>
      <c r="B8" s="461">
        <f>Datensammlung!B2</f>
        <v>0</v>
      </c>
      <c r="C8" s="461"/>
      <c r="D8" s="461"/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2"/>
      <c r="P8" s="465">
        <f>Datensammlung!B4</f>
        <v>0</v>
      </c>
      <c r="Q8" s="461"/>
      <c r="R8" s="461"/>
      <c r="S8" s="462"/>
      <c r="T8" s="33"/>
      <c r="U8" s="34"/>
      <c r="V8" s="33"/>
      <c r="W8" s="35"/>
      <c r="X8" s="36" t="s">
        <v>130</v>
      </c>
      <c r="Y8" s="37"/>
      <c r="AB8" s="255"/>
      <c r="AC8" s="258"/>
      <c r="AD8" s="257"/>
      <c r="AE8" s="256"/>
      <c r="AF8" s="140"/>
      <c r="AG8" s="152"/>
      <c r="AH8" s="152"/>
      <c r="AI8" s="152"/>
      <c r="AJ8" s="152"/>
      <c r="AP8" s="8" t="s">
        <v>139</v>
      </c>
      <c r="AQ8" s="10"/>
    </row>
    <row r="9" spans="1:63" s="8" customFormat="1" ht="14.25" customHeight="1">
      <c r="A9" s="38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4"/>
      <c r="P9" s="466"/>
      <c r="Q9" s="463"/>
      <c r="R9" s="463"/>
      <c r="S9" s="464"/>
      <c r="T9" s="454">
        <f>Datensammlung!B5</f>
        <v>0</v>
      </c>
      <c r="U9" s="455"/>
      <c r="V9" s="452">
        <f>Datensammlung!B6</f>
        <v>0</v>
      </c>
      <c r="W9" s="453"/>
      <c r="X9" s="259"/>
      <c r="Y9" s="260"/>
      <c r="Z9" s="70" t="s">
        <v>93</v>
      </c>
      <c r="AA9" s="71"/>
      <c r="AB9" s="521" t="s">
        <v>44</v>
      </c>
      <c r="AC9" s="522"/>
      <c r="AD9" s="522"/>
      <c r="AE9" s="523"/>
      <c r="AF9" s="10"/>
      <c r="AG9" s="10"/>
      <c r="AH9" s="10"/>
      <c r="AI9" s="10"/>
      <c r="AJ9" s="10"/>
      <c r="AQ9" s="10"/>
    </row>
    <row r="10" spans="1:63" ht="9.75" customHeight="1"/>
    <row r="11" spans="1:63" s="8" customFormat="1" ht="12.75" customHeight="1" thickBot="1">
      <c r="A11" s="472" t="s">
        <v>26</v>
      </c>
      <c r="B11" s="12" t="s">
        <v>8</v>
      </c>
      <c r="C11" s="12"/>
      <c r="D11" s="12"/>
      <c r="E11" s="12"/>
      <c r="F11" s="12"/>
      <c r="G11" s="39" t="s">
        <v>9</v>
      </c>
      <c r="H11" s="12"/>
      <c r="I11" s="12"/>
      <c r="J11" s="12"/>
      <c r="K11" s="12"/>
      <c r="L11" s="12"/>
      <c r="M11" s="509" t="s">
        <v>242</v>
      </c>
      <c r="N11" s="509"/>
      <c r="O11" s="509"/>
      <c r="P11" s="509"/>
      <c r="Q11" s="509"/>
      <c r="R11" s="510"/>
      <c r="S11" s="12" t="s">
        <v>10</v>
      </c>
      <c r="T11" s="12"/>
      <c r="U11" s="12"/>
      <c r="V11" s="40"/>
      <c r="W11" s="39" t="s">
        <v>11</v>
      </c>
      <c r="X11" s="12"/>
      <c r="Y11" s="40"/>
      <c r="Z11" s="39" t="s">
        <v>12</v>
      </c>
      <c r="AA11" s="12"/>
      <c r="AB11" s="12"/>
      <c r="AC11" s="511" t="s">
        <v>160</v>
      </c>
      <c r="AD11" s="513" t="s">
        <v>162</v>
      </c>
      <c r="AE11" s="430" t="s">
        <v>142</v>
      </c>
      <c r="AF11" s="141"/>
      <c r="AG11" s="141"/>
      <c r="AH11" s="141"/>
      <c r="AI11" s="141"/>
      <c r="AJ11" s="141"/>
      <c r="AQ11" s="10"/>
    </row>
    <row r="12" spans="1:63" s="8" customFormat="1" ht="11.25" customHeight="1" thickBot="1">
      <c r="A12" s="473"/>
      <c r="B12" s="298">
        <f>Datensammlung!B11</f>
        <v>0</v>
      </c>
      <c r="C12" s="266" t="s">
        <v>161</v>
      </c>
      <c r="D12" s="266"/>
      <c r="E12" s="266"/>
      <c r="F12" s="267"/>
      <c r="G12" s="42" t="s">
        <v>20</v>
      </c>
      <c r="H12" s="37" t="s">
        <v>22</v>
      </c>
      <c r="I12" s="37"/>
      <c r="J12" s="43"/>
      <c r="K12" s="37"/>
      <c r="L12" s="43"/>
      <c r="M12" s="37"/>
      <c r="N12" s="43"/>
      <c r="O12" s="37"/>
      <c r="P12" s="159"/>
      <c r="Q12" s="157"/>
      <c r="R12" s="158"/>
      <c r="T12" s="37"/>
      <c r="U12" s="37"/>
      <c r="V12" s="44"/>
      <c r="W12" s="42" t="s">
        <v>20</v>
      </c>
      <c r="X12" s="37" t="s">
        <v>23</v>
      </c>
      <c r="Y12" s="44"/>
      <c r="Z12" s="448" t="s">
        <v>92</v>
      </c>
      <c r="AA12" s="449"/>
      <c r="AB12" s="449"/>
      <c r="AC12" s="511"/>
      <c r="AD12" s="513"/>
      <c r="AE12" s="431"/>
      <c r="AF12" s="141"/>
      <c r="AG12" s="141"/>
      <c r="AH12" s="141"/>
      <c r="AI12" s="141"/>
      <c r="AJ12" s="141"/>
      <c r="AQ12" s="10"/>
    </row>
    <row r="13" spans="1:63" s="8" customFormat="1" ht="13.5" customHeight="1" thickBot="1">
      <c r="A13" s="473"/>
      <c r="B13" s="268"/>
      <c r="C13" s="266"/>
      <c r="D13" s="266"/>
      <c r="E13" s="266"/>
      <c r="F13" s="267"/>
      <c r="G13" s="42" t="s">
        <v>21</v>
      </c>
      <c r="H13" s="37" t="s">
        <v>127</v>
      </c>
      <c r="I13" s="37"/>
      <c r="J13" s="37"/>
      <c r="K13" s="37"/>
      <c r="L13" s="37"/>
      <c r="M13" s="37"/>
      <c r="N13" s="37"/>
      <c r="O13" s="37"/>
      <c r="P13" s="450"/>
      <c r="Q13" s="450"/>
      <c r="R13" s="451"/>
      <c r="S13" s="32"/>
      <c r="T13" s="37"/>
      <c r="U13" s="37"/>
      <c r="V13" s="44"/>
      <c r="W13" s="42" t="s">
        <v>21</v>
      </c>
      <c r="X13" s="37" t="s">
        <v>24</v>
      </c>
      <c r="Y13" s="44"/>
      <c r="Z13" s="448"/>
      <c r="AA13" s="449"/>
      <c r="AB13" s="449"/>
      <c r="AC13" s="511"/>
      <c r="AD13" s="513"/>
      <c r="AE13" s="431"/>
      <c r="AF13" s="141"/>
      <c r="AG13" s="141"/>
      <c r="AH13" s="141"/>
      <c r="AI13" s="141"/>
      <c r="AJ13" s="141"/>
      <c r="AQ13" s="10"/>
    </row>
    <row r="14" spans="1:63" s="8" customFormat="1" ht="12.75" customHeight="1" thickBot="1">
      <c r="A14" s="473"/>
      <c r="B14" s="299"/>
      <c r="C14" s="449" t="s">
        <v>159</v>
      </c>
      <c r="D14" s="449"/>
      <c r="E14" s="449"/>
      <c r="F14" s="499"/>
      <c r="G14" s="42"/>
      <c r="H14" s="37" t="s">
        <v>128</v>
      </c>
      <c r="I14" s="37"/>
      <c r="J14" s="37"/>
      <c r="K14" s="37"/>
      <c r="L14" s="37"/>
      <c r="M14" s="37"/>
      <c r="N14" s="37"/>
      <c r="O14" s="37"/>
      <c r="P14" s="450"/>
      <c r="Q14" s="450"/>
      <c r="R14" s="451"/>
      <c r="S14" s="32"/>
      <c r="T14" s="37"/>
      <c r="U14" s="37"/>
      <c r="V14" s="44"/>
      <c r="W14" s="42"/>
      <c r="X14" s="37" t="s">
        <v>25</v>
      </c>
      <c r="Y14" s="44"/>
      <c r="Z14" s="448"/>
      <c r="AA14" s="449"/>
      <c r="AB14" s="449"/>
      <c r="AC14" s="511"/>
      <c r="AD14" s="513"/>
      <c r="AE14" s="431"/>
      <c r="AF14" s="141"/>
      <c r="AG14" s="141"/>
      <c r="AH14" s="141"/>
      <c r="AI14" s="141"/>
      <c r="AJ14" s="141"/>
      <c r="AQ14" s="10"/>
    </row>
    <row r="15" spans="1:63" s="8" customFormat="1" ht="12.75" customHeight="1" thickBot="1">
      <c r="A15" s="473"/>
      <c r="B15" s="268"/>
      <c r="C15" s="449"/>
      <c r="D15" s="449"/>
      <c r="E15" s="449"/>
      <c r="F15" s="499"/>
      <c r="G15" s="42" t="s">
        <v>138</v>
      </c>
      <c r="H15" s="37" t="s">
        <v>149</v>
      </c>
      <c r="I15" s="37"/>
      <c r="J15" s="37"/>
      <c r="K15" s="37"/>
      <c r="L15" s="37"/>
      <c r="M15" s="37"/>
      <c r="N15" s="37"/>
      <c r="O15" s="37"/>
      <c r="P15" s="467"/>
      <c r="Q15" s="467"/>
      <c r="R15" s="467"/>
      <c r="S15" s="32"/>
      <c r="T15" s="37"/>
      <c r="U15" s="37"/>
      <c r="V15" s="44"/>
      <c r="W15" s="42"/>
      <c r="X15" s="37"/>
      <c r="Y15" s="44"/>
      <c r="Z15" s="448"/>
      <c r="AA15" s="449"/>
      <c r="AB15" s="449"/>
      <c r="AC15" s="511"/>
      <c r="AD15" s="513"/>
      <c r="AE15" s="431"/>
      <c r="AF15" s="141"/>
      <c r="AG15" s="141"/>
      <c r="AH15" s="141"/>
      <c r="AI15" s="141"/>
      <c r="AJ15" s="141"/>
      <c r="AN15" s="132"/>
      <c r="AO15" s="132"/>
      <c r="AP15" s="132"/>
      <c r="AQ15" s="133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432" t="s">
        <v>155</v>
      </c>
      <c r="BD15" s="432"/>
      <c r="BE15" s="432"/>
      <c r="BF15" s="432"/>
      <c r="BG15" s="132"/>
      <c r="BH15" s="432" t="s">
        <v>156</v>
      </c>
      <c r="BI15" s="434"/>
      <c r="BJ15" s="434"/>
      <c r="BK15" s="434"/>
    </row>
    <row r="16" spans="1:63" s="8" customFormat="1" ht="12.75" customHeight="1" thickBot="1">
      <c r="A16" s="473"/>
      <c r="B16" s="314"/>
      <c r="C16" s="46" t="s">
        <v>210</v>
      </c>
      <c r="D16" s="46"/>
      <c r="E16" s="46"/>
      <c r="F16" s="46"/>
      <c r="G16" s="112" t="s">
        <v>139</v>
      </c>
      <c r="H16" s="46" t="s">
        <v>140</v>
      </c>
      <c r="I16" s="46"/>
      <c r="J16" s="46"/>
      <c r="K16" s="46"/>
      <c r="L16" s="46"/>
      <c r="M16" s="46"/>
      <c r="N16" s="46"/>
      <c r="O16" s="46"/>
      <c r="P16" s="467"/>
      <c r="Q16" s="467"/>
      <c r="R16" s="467"/>
      <c r="S16" s="47"/>
      <c r="T16" s="46"/>
      <c r="U16" s="46"/>
      <c r="V16" s="48"/>
      <c r="W16" s="41"/>
      <c r="X16" s="37"/>
      <c r="Y16" s="44"/>
      <c r="Z16" s="448"/>
      <c r="AA16" s="449"/>
      <c r="AB16" s="449"/>
      <c r="AC16" s="511"/>
      <c r="AD16" s="513"/>
      <c r="AE16" s="431"/>
      <c r="AF16" s="141"/>
      <c r="AG16" s="141"/>
      <c r="AH16" s="141"/>
      <c r="AI16" s="141"/>
      <c r="AJ16" s="141"/>
      <c r="AN16" s="132"/>
      <c r="AO16" s="132"/>
      <c r="AP16" s="132"/>
      <c r="AQ16" s="133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432"/>
      <c r="BD16" s="432"/>
      <c r="BE16" s="432"/>
      <c r="BF16" s="432"/>
      <c r="BG16" s="132"/>
      <c r="BH16" s="434"/>
      <c r="BI16" s="434"/>
      <c r="BJ16" s="434"/>
      <c r="BK16" s="434"/>
    </row>
    <row r="17" spans="1:75" s="8" customFormat="1" ht="14.25" customHeight="1">
      <c r="A17" s="473"/>
      <c r="B17" s="475" t="s">
        <v>13</v>
      </c>
      <c r="C17" s="469"/>
      <c r="D17" s="49" t="s">
        <v>14</v>
      </c>
      <c r="E17" s="24"/>
      <c r="F17" s="24"/>
      <c r="G17" s="441" t="s">
        <v>13</v>
      </c>
      <c r="H17" s="442"/>
      <c r="I17" s="113" t="s">
        <v>13</v>
      </c>
      <c r="J17" s="113"/>
      <c r="K17" s="113" t="s">
        <v>13</v>
      </c>
      <c r="L17" s="113"/>
      <c r="M17" s="113" t="s">
        <v>13</v>
      </c>
      <c r="N17" s="113"/>
      <c r="O17" s="50" t="s">
        <v>17</v>
      </c>
      <c r="P17" s="24" t="s">
        <v>19</v>
      </c>
      <c r="Q17" s="24"/>
      <c r="R17" s="24"/>
      <c r="S17" s="101" t="s">
        <v>17</v>
      </c>
      <c r="T17" s="49" t="s">
        <v>19</v>
      </c>
      <c r="U17" s="24"/>
      <c r="V17" s="51"/>
      <c r="W17" s="22" t="s">
        <v>19</v>
      </c>
      <c r="X17" s="24"/>
      <c r="Y17" s="51"/>
      <c r="Z17" s="448"/>
      <c r="AA17" s="449"/>
      <c r="AB17" s="449"/>
      <c r="AC17" s="511"/>
      <c r="AD17" s="513"/>
      <c r="AE17" s="431"/>
      <c r="AF17" s="141"/>
      <c r="AG17" s="429" t="s">
        <v>158</v>
      </c>
      <c r="AH17" s="429"/>
      <c r="AI17" s="429"/>
      <c r="AJ17" s="429"/>
      <c r="AN17" s="429" t="s">
        <v>113</v>
      </c>
      <c r="AO17" s="429"/>
      <c r="AP17" s="429"/>
      <c r="AQ17" s="429"/>
      <c r="AR17" s="132"/>
      <c r="AS17" s="429" t="s">
        <v>22</v>
      </c>
      <c r="AT17" s="429"/>
      <c r="AU17" s="429"/>
      <c r="AV17" s="429"/>
      <c r="AW17" s="132"/>
      <c r="AX17" s="429" t="s">
        <v>7</v>
      </c>
      <c r="AY17" s="429"/>
      <c r="AZ17" s="429"/>
      <c r="BA17" s="429"/>
      <c r="BB17" s="133"/>
      <c r="BC17" s="433"/>
      <c r="BD17" s="433"/>
      <c r="BE17" s="433"/>
      <c r="BF17" s="433"/>
      <c r="BG17" s="133"/>
      <c r="BH17" s="429"/>
      <c r="BI17" s="429"/>
      <c r="BJ17" s="429"/>
      <c r="BK17" s="429"/>
      <c r="BL17" s="10"/>
    </row>
    <row r="18" spans="1:75" s="8" customFormat="1" ht="12" customHeight="1">
      <c r="A18" s="474"/>
      <c r="B18" s="476" t="s">
        <v>143</v>
      </c>
      <c r="C18" s="477"/>
      <c r="D18" s="34" t="s">
        <v>15</v>
      </c>
      <c r="E18" s="34" t="s">
        <v>16</v>
      </c>
      <c r="F18" s="35" t="s">
        <v>143</v>
      </c>
      <c r="G18" s="443" t="s">
        <v>145</v>
      </c>
      <c r="H18" s="444"/>
      <c r="I18" s="443" t="s">
        <v>146</v>
      </c>
      <c r="J18" s="444"/>
      <c r="K18" s="443" t="s">
        <v>147</v>
      </c>
      <c r="L18" s="444"/>
      <c r="M18" s="443" t="s">
        <v>148</v>
      </c>
      <c r="N18" s="444"/>
      <c r="O18" s="106" t="s">
        <v>141</v>
      </c>
      <c r="P18" s="34" t="s">
        <v>15</v>
      </c>
      <c r="Q18" s="34" t="s">
        <v>16</v>
      </c>
      <c r="R18" s="107" t="s">
        <v>143</v>
      </c>
      <c r="S18" s="106" t="s">
        <v>18</v>
      </c>
      <c r="T18" s="34" t="s">
        <v>15</v>
      </c>
      <c r="U18" s="34" t="s">
        <v>16</v>
      </c>
      <c r="V18" s="107" t="s">
        <v>143</v>
      </c>
      <c r="W18" s="106" t="s">
        <v>15</v>
      </c>
      <c r="X18" s="34" t="s">
        <v>16</v>
      </c>
      <c r="Y18" s="107" t="s">
        <v>143</v>
      </c>
      <c r="Z18" s="448"/>
      <c r="AA18" s="449"/>
      <c r="AB18" s="449"/>
      <c r="AC18" s="511"/>
      <c r="AD18" s="513"/>
      <c r="AE18" s="431"/>
      <c r="AF18" s="141"/>
      <c r="AG18" s="147" t="s">
        <v>20</v>
      </c>
      <c r="AH18" s="147" t="s">
        <v>21</v>
      </c>
      <c r="AI18" s="147" t="s">
        <v>138</v>
      </c>
      <c r="AJ18" s="147" t="s">
        <v>139</v>
      </c>
      <c r="AN18" s="130" t="s">
        <v>42</v>
      </c>
      <c r="AO18" s="130" t="s">
        <v>154</v>
      </c>
      <c r="AP18" s="130" t="s">
        <v>43</v>
      </c>
      <c r="AQ18" s="130" t="s">
        <v>153</v>
      </c>
      <c r="AS18" s="130" t="s">
        <v>42</v>
      </c>
      <c r="AT18" s="130" t="s">
        <v>154</v>
      </c>
      <c r="AU18" s="130" t="s">
        <v>43</v>
      </c>
      <c r="AV18" s="130" t="s">
        <v>153</v>
      </c>
      <c r="AX18" s="130" t="s">
        <v>42</v>
      </c>
      <c r="AY18" s="130" t="s">
        <v>154</v>
      </c>
      <c r="AZ18" s="130" t="s">
        <v>43</v>
      </c>
      <c r="BA18" s="130" t="s">
        <v>153</v>
      </c>
      <c r="BC18" s="130" t="s">
        <v>42</v>
      </c>
      <c r="BD18" s="130" t="s">
        <v>154</v>
      </c>
      <c r="BE18" s="130" t="s">
        <v>43</v>
      </c>
      <c r="BF18" s="130" t="s">
        <v>153</v>
      </c>
      <c r="BH18" s="130" t="s">
        <v>42</v>
      </c>
      <c r="BI18" s="130" t="s">
        <v>154</v>
      </c>
      <c r="BJ18" s="130" t="s">
        <v>43</v>
      </c>
      <c r="BK18" s="130" t="s">
        <v>153</v>
      </c>
      <c r="BL18" s="3"/>
    </row>
    <row r="19" spans="1:75" ht="26.1" customHeight="1">
      <c r="A19" s="481">
        <f>H2</f>
        <v>0</v>
      </c>
      <c r="B19" s="160">
        <v>2</v>
      </c>
      <c r="C19" s="58">
        <f>B12</f>
        <v>0</v>
      </c>
      <c r="D19" s="524" t="s">
        <v>236</v>
      </c>
      <c r="E19" s="525"/>
      <c r="F19" s="525"/>
      <c r="G19" s="161"/>
      <c r="H19" s="58"/>
      <c r="I19" s="161"/>
      <c r="J19" s="58"/>
      <c r="K19" s="161"/>
      <c r="L19" s="58"/>
      <c r="M19" s="161"/>
      <c r="N19" s="58"/>
      <c r="O19" s="515" t="s">
        <v>189</v>
      </c>
      <c r="P19" s="516"/>
      <c r="Q19" s="516"/>
      <c r="R19" s="516"/>
      <c r="S19" s="516"/>
      <c r="T19" s="516"/>
      <c r="U19" s="516"/>
      <c r="V19" s="516"/>
      <c r="W19" s="516"/>
      <c r="X19" s="516"/>
      <c r="Y19" s="516"/>
      <c r="Z19" s="516"/>
      <c r="AA19" s="516"/>
      <c r="AB19" s="517"/>
      <c r="AC19" s="512"/>
      <c r="AD19" s="514"/>
      <c r="AE19" s="72"/>
      <c r="AF19" s="142"/>
      <c r="AG19" s="153"/>
      <c r="AH19" s="153"/>
      <c r="AI19" s="153"/>
      <c r="AJ19" s="153"/>
      <c r="AN19" s="55">
        <f>KopiervorlageUKK!B19</f>
        <v>2</v>
      </c>
      <c r="AO19" s="55"/>
      <c r="AP19" s="55">
        <f>KopiervorlageUKK!C19-B14-B16</f>
        <v>0</v>
      </c>
      <c r="AQ19" s="55"/>
      <c r="AR19" s="8"/>
      <c r="AS19" s="55">
        <f>KopiervorlageUKK!G19</f>
        <v>0</v>
      </c>
      <c r="AT19" s="322"/>
      <c r="AU19" s="322"/>
      <c r="AV19" s="322"/>
      <c r="AW19" s="8"/>
      <c r="AX19" s="67">
        <f>KopiervorlageUKK!I19</f>
        <v>0</v>
      </c>
      <c r="AY19" s="322"/>
      <c r="AZ19" s="322"/>
      <c r="BA19" s="322"/>
      <c r="BC19" s="55">
        <f>KopiervorlageUKK!K19</f>
        <v>0</v>
      </c>
      <c r="BD19" s="322"/>
      <c r="BE19" s="322"/>
      <c r="BF19" s="322"/>
      <c r="BH19" s="55">
        <f>KopiervorlageUKK!M19</f>
        <v>0</v>
      </c>
      <c r="BI19" s="322"/>
      <c r="BJ19" s="322"/>
      <c r="BK19" s="322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</row>
    <row r="20" spans="1:75" ht="20.25" customHeight="1">
      <c r="A20" s="482"/>
      <c r="B20" s="108">
        <f>AN20</f>
        <v>2</v>
      </c>
      <c r="C20" s="129">
        <f t="shared" ref="C20:C31" si="0">AP20</f>
        <v>0</v>
      </c>
      <c r="D20" s="262"/>
      <c r="E20" s="262"/>
      <c r="F20" s="78" t="e">
        <f>NETWORKDAYS(D20,E20,Feiertage!A:A)</f>
        <v>#NUM!</v>
      </c>
      <c r="G20" s="110">
        <f t="shared" ref="G20:G31" si="1">AS20</f>
        <v>0</v>
      </c>
      <c r="H20" s="129">
        <f>AU20</f>
        <v>3</v>
      </c>
      <c r="I20" s="110">
        <f t="shared" ref="I20:I31" si="2">AX20</f>
        <v>0</v>
      </c>
      <c r="J20" s="129">
        <f t="shared" ref="J20:J31" si="3">AZ20</f>
        <v>0</v>
      </c>
      <c r="K20" s="110">
        <f>BC20</f>
        <v>0</v>
      </c>
      <c r="L20" s="129">
        <f>BE20</f>
        <v>0</v>
      </c>
      <c r="M20" s="110">
        <f>BH20</f>
        <v>0</v>
      </c>
      <c r="N20" s="129">
        <f>BJ20</f>
        <v>0</v>
      </c>
      <c r="O20" s="109"/>
      <c r="P20" s="262"/>
      <c r="Q20" s="262"/>
      <c r="R20" s="110" t="e">
        <f>NETWORKDAYS(P20,Q20,Feiertage!A:A)</f>
        <v>#NUM!</v>
      </c>
      <c r="S20" s="211"/>
      <c r="T20" s="262"/>
      <c r="U20" s="262"/>
      <c r="V20" s="110" t="e">
        <f>NETWORKDAYS(T20,U20,Feiertage!A:A)</f>
        <v>#NUM!</v>
      </c>
      <c r="W20" s="262"/>
      <c r="X20" s="304"/>
      <c r="Y20" s="110" t="e">
        <f>NETWORKDAYS(W20,X20,Feiertage!A:A)</f>
        <v>#NUM!</v>
      </c>
      <c r="Z20" s="445"/>
      <c r="AA20" s="446"/>
      <c r="AB20" s="447"/>
      <c r="AC20" s="137">
        <v>3</v>
      </c>
      <c r="AD20" s="109" t="s">
        <v>20</v>
      </c>
      <c r="AE20" s="111"/>
      <c r="AF20" s="142"/>
      <c r="AG20" s="153">
        <f>IF(AD20="a)",KopiervorlageUKK!AC20,0)</f>
        <v>3</v>
      </c>
      <c r="AH20" s="153">
        <f>IF(AD20="b)",KopiervorlageUKK!AC20,0)</f>
        <v>0</v>
      </c>
      <c r="AI20" s="153">
        <f>IF(AD20="c)",KopiervorlageUKK!AC20,0)</f>
        <v>0</v>
      </c>
      <c r="AJ20" s="153">
        <f>IF(AD20="d)",KopiervorlageUKK!AC20,0)</f>
        <v>0</v>
      </c>
      <c r="AN20" s="55">
        <f>IF(AO20&gt;=0,AO20,0)</f>
        <v>2</v>
      </c>
      <c r="AO20" s="55">
        <f t="shared" ref="AO20:AO31" si="4">AN19-AQ19</f>
        <v>2</v>
      </c>
      <c r="AP20" s="55">
        <f>IF(AO20&gt;=0,AP19,AO20+AP19)</f>
        <v>0</v>
      </c>
      <c r="AQ20" s="67" t="e">
        <f>KopiervorlageUKK!F20</f>
        <v>#NUM!</v>
      </c>
      <c r="AR20" s="8"/>
      <c r="AS20" s="55">
        <f>IF(AT20&gt;=0,AT20,0)</f>
        <v>0</v>
      </c>
      <c r="AT20" s="55">
        <f>AS19-AV19</f>
        <v>0</v>
      </c>
      <c r="AU20" s="323">
        <f>IF(AT20&gt;=0,AU19,AT20+AU19)+AG20</f>
        <v>3</v>
      </c>
      <c r="AV20" s="55">
        <f>IF(O20="a)",KopiervorlageUKK!R20,0)</f>
        <v>0</v>
      </c>
      <c r="AW20" s="8"/>
      <c r="AX20" s="55">
        <f>IF(AY20&gt;=0,AY20,0)</f>
        <v>0</v>
      </c>
      <c r="AY20" s="55">
        <f t="shared" ref="AY20:AY31" si="5">AX19-BA19</f>
        <v>0</v>
      </c>
      <c r="AZ20" s="323">
        <f>IF(AY20&gt;=0,AZ19,AY20+AZ19)+AH20</f>
        <v>0</v>
      </c>
      <c r="BA20" s="55">
        <f>IF(O20="b)",KopiervorlageUKK!R20,0)</f>
        <v>0</v>
      </c>
      <c r="BC20" s="55">
        <f>IF(BD20&gt;=0,BD20,0)</f>
        <v>0</v>
      </c>
      <c r="BD20" s="55">
        <f t="shared" ref="BD20:BD31" si="6">BC19-BF19</f>
        <v>0</v>
      </c>
      <c r="BE20" s="323">
        <f>IF(BD20&gt;=0,BE19,BD20+BE19)+AI20</f>
        <v>0</v>
      </c>
      <c r="BF20" s="55">
        <f>IF(O20="c)",KopiervorlageUKK!R20,0)</f>
        <v>0</v>
      </c>
      <c r="BH20" s="55">
        <f>IF(BI20&gt;=0,BI20,0)</f>
        <v>0</v>
      </c>
      <c r="BI20" s="55">
        <f>BH19-BK19</f>
        <v>0</v>
      </c>
      <c r="BJ20" s="323">
        <f>IF(BI20&gt;=0,BJ19,BI20+BJ19)+AJ20</f>
        <v>0</v>
      </c>
      <c r="BK20" s="55">
        <f>IF(O20="d)",KopiervorlageUKK!R20,0)</f>
        <v>0</v>
      </c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</row>
    <row r="21" spans="1:75" ht="20.25" customHeight="1">
      <c r="A21" s="482"/>
      <c r="B21" s="57" t="e">
        <f t="shared" ref="B21:B31" si="7">AN21</f>
        <v>#NUM!</v>
      </c>
      <c r="C21" s="58" t="e">
        <f t="shared" si="0"/>
        <v>#NUM!</v>
      </c>
      <c r="D21" s="263"/>
      <c r="E21" s="263"/>
      <c r="F21" s="59" t="e">
        <f>NETWORKDAYS(D21,E21,Feiertage!A:A)</f>
        <v>#NUM!</v>
      </c>
      <c r="G21" s="60">
        <f t="shared" si="1"/>
        <v>0</v>
      </c>
      <c r="H21" s="58">
        <f t="shared" ref="H21:H31" si="8">AU21</f>
        <v>3</v>
      </c>
      <c r="I21" s="60">
        <f t="shared" si="2"/>
        <v>0</v>
      </c>
      <c r="J21" s="58">
        <f t="shared" si="3"/>
        <v>0</v>
      </c>
      <c r="K21" s="110">
        <f t="shared" ref="K21:K31" si="9">BC21</f>
        <v>0</v>
      </c>
      <c r="L21" s="129">
        <f t="shared" ref="L21:L31" si="10">BE21</f>
        <v>0</v>
      </c>
      <c r="M21" s="110">
        <f t="shared" ref="M21:M31" si="11">BH21</f>
        <v>0</v>
      </c>
      <c r="N21" s="129">
        <f t="shared" ref="N21:N31" si="12">BJ21</f>
        <v>0</v>
      </c>
      <c r="O21" s="109"/>
      <c r="P21" s="262"/>
      <c r="Q21" s="262"/>
      <c r="R21" s="60" t="e">
        <f>NETWORKDAYS(P21,Q21,Feiertage!A:A)</f>
        <v>#NUM!</v>
      </c>
      <c r="S21" s="75"/>
      <c r="T21" s="263"/>
      <c r="U21" s="263"/>
      <c r="V21" s="60" t="e">
        <f>NETWORKDAYS(T21,U21,Feiertage!A:A)</f>
        <v>#NUM!</v>
      </c>
      <c r="W21" s="262"/>
      <c r="X21" s="304"/>
      <c r="Y21" s="60" t="e">
        <f>NETWORKDAYS(W21,X21,Feiertage!A:A)</f>
        <v>#NUM!</v>
      </c>
      <c r="Z21" s="438"/>
      <c r="AA21" s="439"/>
      <c r="AB21" s="440"/>
      <c r="AC21" s="128"/>
      <c r="AD21" s="109"/>
      <c r="AE21" s="72"/>
      <c r="AF21" s="142"/>
      <c r="AG21" s="153">
        <f>IF(AD21="a)",KopiervorlageUKK!AC21,0)</f>
        <v>0</v>
      </c>
      <c r="AH21" s="153">
        <f>IF(AD21="b)",KopiervorlageUKK!AC21,0)</f>
        <v>0</v>
      </c>
      <c r="AI21" s="153">
        <f>IF(AD21="c)",KopiervorlageUKK!AC21,0)</f>
        <v>0</v>
      </c>
      <c r="AJ21" s="153">
        <f>IF(AD21="d)",KopiervorlageUKK!AC21,0)</f>
        <v>0</v>
      </c>
      <c r="AN21" s="55" t="e">
        <f t="shared" ref="AN21:AN31" si="13">IF(AO21&gt;=0,AO21,0)</f>
        <v>#NUM!</v>
      </c>
      <c r="AO21" s="55" t="e">
        <f t="shared" si="4"/>
        <v>#NUM!</v>
      </c>
      <c r="AP21" s="55" t="e">
        <f t="shared" ref="AP21:AP31" si="14">IF(AO21&gt;=0,AP20,AO21+AP20)</f>
        <v>#NUM!</v>
      </c>
      <c r="AQ21" s="55" t="e">
        <f>KopiervorlageUKK!F21</f>
        <v>#NUM!</v>
      </c>
      <c r="AR21" s="8"/>
      <c r="AS21" s="55">
        <f t="shared" ref="AS21:AS26" si="15">IF(AT21&gt;=0,AT21,0)</f>
        <v>0</v>
      </c>
      <c r="AT21" s="55">
        <f t="shared" ref="AT21:AT26" si="16">AS20-AV20</f>
        <v>0</v>
      </c>
      <c r="AU21" s="323">
        <f>IF(AT21&gt;=0,AU20,AT21+AU20)+AG21</f>
        <v>3</v>
      </c>
      <c r="AV21" s="55">
        <f>IF(O21="a)",KopiervorlageUKK!R21,0)</f>
        <v>0</v>
      </c>
      <c r="AW21" s="8"/>
      <c r="AX21" s="55">
        <f t="shared" ref="AX21:AX31" si="17">IF(AY21&gt;=0,AY21,0)</f>
        <v>0</v>
      </c>
      <c r="AY21" s="55">
        <f t="shared" si="5"/>
        <v>0</v>
      </c>
      <c r="AZ21" s="323">
        <f t="shared" ref="AZ21:AZ31" si="18">IF(AY21&gt;=0,AZ20,AY21+AZ20)+AH21</f>
        <v>0</v>
      </c>
      <c r="BA21" s="55">
        <f>IF(O21="b)",KopiervorlageUKK!R21,0)</f>
        <v>0</v>
      </c>
      <c r="BC21" s="55">
        <f t="shared" ref="BC21:BC31" si="19">IF(BD21&gt;=0,BD21,0)</f>
        <v>0</v>
      </c>
      <c r="BD21" s="55">
        <f t="shared" si="6"/>
        <v>0</v>
      </c>
      <c r="BE21" s="323">
        <f t="shared" ref="BE21:BE30" si="20">IF(BD21&gt;=0,BE20,BD21+BE20)+AI21</f>
        <v>0</v>
      </c>
      <c r="BF21" s="55">
        <f>IF(O21="c)",KopiervorlageUKK!R21,0)</f>
        <v>0</v>
      </c>
      <c r="BH21" s="55">
        <f t="shared" ref="BH21:BH31" si="21">IF(BI21&gt;=0,BI21,0)</f>
        <v>0</v>
      </c>
      <c r="BI21" s="55">
        <f t="shared" ref="BI21:BI31" si="22">BH20-BK20</f>
        <v>0</v>
      </c>
      <c r="BJ21" s="323">
        <f t="shared" ref="BJ21:BJ31" si="23">IF(BI21&gt;=0,BJ20,BI21+BJ20)+AJ21</f>
        <v>0</v>
      </c>
      <c r="BK21" s="55">
        <f>IF(O21="d)",KopiervorlageUKK!R21,0)</f>
        <v>0</v>
      </c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</row>
    <row r="22" spans="1:75" ht="20.25" customHeight="1">
      <c r="A22" s="482"/>
      <c r="B22" s="57" t="e">
        <f t="shared" si="7"/>
        <v>#NUM!</v>
      </c>
      <c r="C22" s="58" t="e">
        <f t="shared" si="0"/>
        <v>#NUM!</v>
      </c>
      <c r="D22" s="263"/>
      <c r="E22" s="263"/>
      <c r="F22" s="59" t="e">
        <f>NETWORKDAYS(D22,E22,Feiertage!A:A)</f>
        <v>#NUM!</v>
      </c>
      <c r="G22" s="60">
        <f t="shared" si="1"/>
        <v>0</v>
      </c>
      <c r="H22" s="58">
        <f t="shared" si="8"/>
        <v>3</v>
      </c>
      <c r="I22" s="60">
        <f t="shared" si="2"/>
        <v>0</v>
      </c>
      <c r="J22" s="58">
        <f t="shared" si="3"/>
        <v>0</v>
      </c>
      <c r="K22" s="110">
        <f t="shared" si="9"/>
        <v>0</v>
      </c>
      <c r="L22" s="129">
        <f t="shared" si="10"/>
        <v>0</v>
      </c>
      <c r="M22" s="110">
        <f t="shared" si="11"/>
        <v>0</v>
      </c>
      <c r="N22" s="129">
        <f t="shared" si="12"/>
        <v>0</v>
      </c>
      <c r="O22" s="109"/>
      <c r="P22" s="262"/>
      <c r="Q22" s="262"/>
      <c r="R22" s="60" t="e">
        <f>NETWORKDAYS(P22,Q22,Feiertage!A:A)</f>
        <v>#NUM!</v>
      </c>
      <c r="S22" s="212"/>
      <c r="T22" s="263"/>
      <c r="U22" s="263"/>
      <c r="V22" s="60" t="e">
        <f>NETWORKDAYS(T22,U22,Feiertage!A:A)</f>
        <v>#NUM!</v>
      </c>
      <c r="W22" s="262"/>
      <c r="X22" s="304"/>
      <c r="Y22" s="60" t="e">
        <f>NETWORKDAYS(W22,X22,Feiertage!A:A)</f>
        <v>#NUM!</v>
      </c>
      <c r="Z22" s="438"/>
      <c r="AA22" s="439"/>
      <c r="AB22" s="440"/>
      <c r="AC22" s="128"/>
      <c r="AD22" s="109"/>
      <c r="AE22" s="72"/>
      <c r="AF22" s="142"/>
      <c r="AG22" s="153">
        <f>IF(AD22="a)",KopiervorlageUKK!AC22,0)</f>
        <v>0</v>
      </c>
      <c r="AH22" s="153">
        <f>IF(AD22="b)",KopiervorlageUKK!AC22,0)</f>
        <v>0</v>
      </c>
      <c r="AI22" s="153">
        <f>IF(AD22="c)",KopiervorlageUKK!AC22,0)</f>
        <v>0</v>
      </c>
      <c r="AJ22" s="153">
        <f>IF(AD22="d)",KopiervorlageUKK!AC22,0)</f>
        <v>0</v>
      </c>
      <c r="AN22" s="55" t="e">
        <f t="shared" si="13"/>
        <v>#NUM!</v>
      </c>
      <c r="AO22" s="55" t="e">
        <f t="shared" si="4"/>
        <v>#NUM!</v>
      </c>
      <c r="AP22" s="55" t="e">
        <f t="shared" si="14"/>
        <v>#NUM!</v>
      </c>
      <c r="AQ22" s="55" t="e">
        <f>KopiervorlageUKK!F22</f>
        <v>#NUM!</v>
      </c>
      <c r="AR22" s="8"/>
      <c r="AS22" s="55">
        <f t="shared" si="15"/>
        <v>0</v>
      </c>
      <c r="AT22" s="55">
        <f t="shared" si="16"/>
        <v>0</v>
      </c>
      <c r="AU22" s="323">
        <f>IF(AT22&gt;=0,AU21,AT22+AU21)+AG22</f>
        <v>3</v>
      </c>
      <c r="AV22" s="55">
        <f>IF(O22="a)",KopiervorlageUKK!R22,0)</f>
        <v>0</v>
      </c>
      <c r="AW22" s="8"/>
      <c r="AX22" s="55">
        <f t="shared" si="17"/>
        <v>0</v>
      </c>
      <c r="AY22" s="55">
        <f t="shared" si="5"/>
        <v>0</v>
      </c>
      <c r="AZ22" s="323">
        <f t="shared" si="18"/>
        <v>0</v>
      </c>
      <c r="BA22" s="55">
        <f>IF(O22="b)",KopiervorlageUKK!R22,0)</f>
        <v>0</v>
      </c>
      <c r="BC22" s="55">
        <f t="shared" si="19"/>
        <v>0</v>
      </c>
      <c r="BD22" s="55">
        <f t="shared" si="6"/>
        <v>0</v>
      </c>
      <c r="BE22" s="323">
        <f t="shared" si="20"/>
        <v>0</v>
      </c>
      <c r="BF22" s="55">
        <f>IF(O22="c)",KopiervorlageUKK!R22,0)</f>
        <v>0</v>
      </c>
      <c r="BH22" s="55">
        <f t="shared" si="21"/>
        <v>0</v>
      </c>
      <c r="BI22" s="55">
        <f t="shared" si="22"/>
        <v>0</v>
      </c>
      <c r="BJ22" s="323">
        <f t="shared" si="23"/>
        <v>0</v>
      </c>
      <c r="BK22" s="55">
        <f>IF(O22="d)",KopiervorlageUKK!R22,0)</f>
        <v>0</v>
      </c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</row>
    <row r="23" spans="1:75" ht="20.25" customHeight="1">
      <c r="A23" s="482"/>
      <c r="B23" s="57" t="e">
        <f t="shared" si="7"/>
        <v>#NUM!</v>
      </c>
      <c r="C23" s="58" t="e">
        <f t="shared" si="0"/>
        <v>#NUM!</v>
      </c>
      <c r="D23" s="263"/>
      <c r="E23" s="263"/>
      <c r="F23" s="59" t="e">
        <f>NETWORKDAYS(D23,E23,Feiertage!A:A)</f>
        <v>#NUM!</v>
      </c>
      <c r="G23" s="60">
        <f t="shared" si="1"/>
        <v>0</v>
      </c>
      <c r="H23" s="58">
        <f t="shared" si="8"/>
        <v>3</v>
      </c>
      <c r="I23" s="60">
        <f t="shared" si="2"/>
        <v>0</v>
      </c>
      <c r="J23" s="58">
        <f t="shared" si="3"/>
        <v>0</v>
      </c>
      <c r="K23" s="110">
        <f t="shared" si="9"/>
        <v>0</v>
      </c>
      <c r="L23" s="129">
        <f t="shared" si="10"/>
        <v>0</v>
      </c>
      <c r="M23" s="110">
        <f t="shared" si="11"/>
        <v>0</v>
      </c>
      <c r="N23" s="129">
        <f t="shared" si="12"/>
        <v>0</v>
      </c>
      <c r="O23" s="109"/>
      <c r="P23" s="262"/>
      <c r="Q23" s="262"/>
      <c r="R23" s="60" t="e">
        <f>NETWORKDAYS(P23,Q23,Feiertage!A:A)</f>
        <v>#NUM!</v>
      </c>
      <c r="S23" s="75"/>
      <c r="T23" s="263"/>
      <c r="U23" s="263"/>
      <c r="V23" s="60" t="e">
        <f>NETWORKDAYS(T23,U23,Feiertage!A:A)</f>
        <v>#NUM!</v>
      </c>
      <c r="W23" s="262"/>
      <c r="X23" s="304"/>
      <c r="Y23" s="60" t="e">
        <f>NETWORKDAYS(W23,X23,Feiertage!A:A)</f>
        <v>#NUM!</v>
      </c>
      <c r="Z23" s="438"/>
      <c r="AA23" s="439"/>
      <c r="AB23" s="440"/>
      <c r="AC23" s="128"/>
      <c r="AD23" s="109"/>
      <c r="AE23" s="73"/>
      <c r="AF23" s="143"/>
      <c r="AG23" s="153">
        <f>IF(AD23="a)",KopiervorlageUKK!AC23,0)</f>
        <v>0</v>
      </c>
      <c r="AH23" s="153">
        <f>IF(AD23="b)",KopiervorlageUKK!AC23,0)</f>
        <v>0</v>
      </c>
      <c r="AI23" s="153">
        <f>IF(AD23="c)",KopiervorlageUKK!AC23,0)</f>
        <v>0</v>
      </c>
      <c r="AJ23" s="153">
        <f>IF(AD23="d)",KopiervorlageUKK!AC23,0)</f>
        <v>0</v>
      </c>
      <c r="AN23" s="55" t="e">
        <f t="shared" si="13"/>
        <v>#NUM!</v>
      </c>
      <c r="AO23" s="55" t="e">
        <f t="shared" si="4"/>
        <v>#NUM!</v>
      </c>
      <c r="AP23" s="55" t="e">
        <f t="shared" si="14"/>
        <v>#NUM!</v>
      </c>
      <c r="AQ23" s="55" t="e">
        <f>KopiervorlageUKK!F23</f>
        <v>#NUM!</v>
      </c>
      <c r="AR23" s="8"/>
      <c r="AS23" s="55">
        <f t="shared" si="15"/>
        <v>0</v>
      </c>
      <c r="AT23" s="55">
        <f t="shared" si="16"/>
        <v>0</v>
      </c>
      <c r="AU23" s="323">
        <f t="shared" ref="AU23:AU29" si="24">IF(AT23&gt;=0,AU22,AT23+AU22)+AG23</f>
        <v>3</v>
      </c>
      <c r="AV23" s="55">
        <f>IF(O23="a)",KopiervorlageUKK!R23,0)</f>
        <v>0</v>
      </c>
      <c r="AW23" s="8"/>
      <c r="AX23" s="55">
        <f t="shared" si="17"/>
        <v>0</v>
      </c>
      <c r="AY23" s="55">
        <f t="shared" si="5"/>
        <v>0</v>
      </c>
      <c r="AZ23" s="323">
        <f t="shared" si="18"/>
        <v>0</v>
      </c>
      <c r="BA23" s="55">
        <f>IF(O23="b)",KopiervorlageUKK!R23,0)</f>
        <v>0</v>
      </c>
      <c r="BC23" s="55">
        <f t="shared" si="19"/>
        <v>0</v>
      </c>
      <c r="BD23" s="55">
        <f t="shared" si="6"/>
        <v>0</v>
      </c>
      <c r="BE23" s="323">
        <f t="shared" si="20"/>
        <v>0</v>
      </c>
      <c r="BF23" s="55">
        <f>IF(O23="c)",KopiervorlageUKK!R23,0)</f>
        <v>0</v>
      </c>
      <c r="BH23" s="55">
        <f t="shared" si="21"/>
        <v>0</v>
      </c>
      <c r="BI23" s="55">
        <f t="shared" si="22"/>
        <v>0</v>
      </c>
      <c r="BJ23" s="323">
        <f t="shared" si="23"/>
        <v>0</v>
      </c>
      <c r="BK23" s="55">
        <f>IF(O23="d)",KopiervorlageUKK!R23,0)</f>
        <v>0</v>
      </c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</row>
    <row r="24" spans="1:75" ht="20.25" customHeight="1">
      <c r="A24" s="482"/>
      <c r="B24" s="57" t="e">
        <f t="shared" si="7"/>
        <v>#NUM!</v>
      </c>
      <c r="C24" s="58" t="e">
        <f t="shared" si="0"/>
        <v>#NUM!</v>
      </c>
      <c r="D24" s="263"/>
      <c r="E24" s="263"/>
      <c r="F24" s="59" t="e">
        <f>NETWORKDAYS(D24,E24,Feiertage!A:A)</f>
        <v>#NUM!</v>
      </c>
      <c r="G24" s="60">
        <f t="shared" si="1"/>
        <v>0</v>
      </c>
      <c r="H24" s="58">
        <f t="shared" si="8"/>
        <v>3</v>
      </c>
      <c r="I24" s="60">
        <f t="shared" si="2"/>
        <v>0</v>
      </c>
      <c r="J24" s="58">
        <f t="shared" si="3"/>
        <v>0</v>
      </c>
      <c r="K24" s="110">
        <f t="shared" si="9"/>
        <v>0</v>
      </c>
      <c r="L24" s="129">
        <f t="shared" si="10"/>
        <v>0</v>
      </c>
      <c r="M24" s="110">
        <f t="shared" si="11"/>
        <v>0</v>
      </c>
      <c r="N24" s="129">
        <f t="shared" si="12"/>
        <v>0</v>
      </c>
      <c r="O24" s="109"/>
      <c r="P24" s="262"/>
      <c r="Q24" s="262"/>
      <c r="R24" s="60" t="e">
        <f>NETWORKDAYS(P24,Q24,Feiertage!A:A)</f>
        <v>#NUM!</v>
      </c>
      <c r="S24" s="212"/>
      <c r="T24" s="263"/>
      <c r="U24" s="263"/>
      <c r="V24" s="60" t="e">
        <f>NETWORKDAYS(T24,U24,Feiertage!A:A)</f>
        <v>#NUM!</v>
      </c>
      <c r="W24" s="262"/>
      <c r="X24" s="304"/>
      <c r="Y24" s="60" t="e">
        <f>NETWORKDAYS(W24,X24,Feiertage!A:A)</f>
        <v>#NUM!</v>
      </c>
      <c r="Z24" s="438"/>
      <c r="AA24" s="439"/>
      <c r="AB24" s="440"/>
      <c r="AC24" s="128"/>
      <c r="AD24" s="109"/>
      <c r="AE24" s="73"/>
      <c r="AF24" s="143"/>
      <c r="AG24" s="153">
        <f>IF(AD24="a)",KopiervorlageUKK!AC24,0)</f>
        <v>0</v>
      </c>
      <c r="AH24" s="153">
        <f>IF(AD24="b)",KopiervorlageUKK!AC24,0)</f>
        <v>0</v>
      </c>
      <c r="AI24" s="153">
        <f>IF(AD24="c)",KopiervorlageUKK!AC24,0)</f>
        <v>0</v>
      </c>
      <c r="AJ24" s="153">
        <f>IF(AD24="d)",KopiervorlageUKK!AC24,0)</f>
        <v>0</v>
      </c>
      <c r="AN24" s="55" t="e">
        <f t="shared" si="13"/>
        <v>#NUM!</v>
      </c>
      <c r="AO24" s="55" t="e">
        <f t="shared" si="4"/>
        <v>#NUM!</v>
      </c>
      <c r="AP24" s="55" t="e">
        <f t="shared" si="14"/>
        <v>#NUM!</v>
      </c>
      <c r="AQ24" s="55" t="e">
        <f>KopiervorlageUKK!F24</f>
        <v>#NUM!</v>
      </c>
      <c r="AR24" s="8"/>
      <c r="AS24" s="55">
        <f t="shared" si="15"/>
        <v>0</v>
      </c>
      <c r="AT24" s="55">
        <f t="shared" si="16"/>
        <v>0</v>
      </c>
      <c r="AU24" s="323">
        <f t="shared" si="24"/>
        <v>3</v>
      </c>
      <c r="AV24" s="55">
        <f>IF(O24="a)",KopiervorlageUKK!R24,0)</f>
        <v>0</v>
      </c>
      <c r="AW24" s="8"/>
      <c r="AX24" s="55">
        <f t="shared" si="17"/>
        <v>0</v>
      </c>
      <c r="AY24" s="55">
        <f t="shared" si="5"/>
        <v>0</v>
      </c>
      <c r="AZ24" s="323">
        <f t="shared" si="18"/>
        <v>0</v>
      </c>
      <c r="BA24" s="55">
        <f>IF(O24="b)",KopiervorlageUKK!R24,0)</f>
        <v>0</v>
      </c>
      <c r="BC24" s="55">
        <f t="shared" si="19"/>
        <v>0</v>
      </c>
      <c r="BD24" s="55">
        <f t="shared" si="6"/>
        <v>0</v>
      </c>
      <c r="BE24" s="323">
        <f t="shared" si="20"/>
        <v>0</v>
      </c>
      <c r="BF24" s="55">
        <f>IF(O24="c)",KopiervorlageUKK!R24,0)</f>
        <v>0</v>
      </c>
      <c r="BH24" s="55">
        <f t="shared" si="21"/>
        <v>0</v>
      </c>
      <c r="BI24" s="55">
        <f t="shared" si="22"/>
        <v>0</v>
      </c>
      <c r="BJ24" s="323">
        <f t="shared" si="23"/>
        <v>0</v>
      </c>
      <c r="BK24" s="55">
        <f>IF(O24="d)",KopiervorlageUKK!R24,0)</f>
        <v>0</v>
      </c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</row>
    <row r="25" spans="1:75" ht="20.25" customHeight="1">
      <c r="A25" s="482"/>
      <c r="B25" s="57" t="e">
        <f t="shared" si="7"/>
        <v>#NUM!</v>
      </c>
      <c r="C25" s="58" t="e">
        <f t="shared" si="0"/>
        <v>#NUM!</v>
      </c>
      <c r="D25" s="263"/>
      <c r="E25" s="263"/>
      <c r="F25" s="59" t="e">
        <f>NETWORKDAYS(D25,E25,Feiertage!A:A)</f>
        <v>#NUM!</v>
      </c>
      <c r="G25" s="60">
        <f t="shared" si="1"/>
        <v>0</v>
      </c>
      <c r="H25" s="58">
        <f t="shared" si="8"/>
        <v>3</v>
      </c>
      <c r="I25" s="60">
        <f t="shared" si="2"/>
        <v>0</v>
      </c>
      <c r="J25" s="58">
        <f t="shared" si="3"/>
        <v>0</v>
      </c>
      <c r="K25" s="110">
        <f t="shared" si="9"/>
        <v>0</v>
      </c>
      <c r="L25" s="129">
        <f t="shared" si="10"/>
        <v>0</v>
      </c>
      <c r="M25" s="110">
        <f t="shared" si="11"/>
        <v>0</v>
      </c>
      <c r="N25" s="129">
        <f t="shared" si="12"/>
        <v>0</v>
      </c>
      <c r="O25" s="109"/>
      <c r="P25" s="262"/>
      <c r="Q25" s="262"/>
      <c r="R25" s="60" t="e">
        <f>NETWORKDAYS(P25,Q25,Feiertage!A:A)</f>
        <v>#NUM!</v>
      </c>
      <c r="S25" s="213"/>
      <c r="T25" s="263"/>
      <c r="U25" s="263"/>
      <c r="V25" s="60" t="e">
        <f>NETWORKDAYS(T25,U25,Feiertage!A:A)</f>
        <v>#NUM!</v>
      </c>
      <c r="W25" s="262"/>
      <c r="X25" s="304"/>
      <c r="Y25" s="60" t="e">
        <f>NETWORKDAYS(W25,X25,Feiertage!A:A)</f>
        <v>#NUM!</v>
      </c>
      <c r="Z25" s="438"/>
      <c r="AA25" s="439"/>
      <c r="AB25" s="440"/>
      <c r="AC25" s="128"/>
      <c r="AD25" s="109"/>
      <c r="AE25" s="73"/>
      <c r="AF25" s="143"/>
      <c r="AG25" s="153">
        <f>IF(AD25="a)",KopiervorlageUKK!AC25,0)</f>
        <v>0</v>
      </c>
      <c r="AH25" s="153">
        <f>IF(AD25="b)",KopiervorlageUKK!AC25,0)</f>
        <v>0</v>
      </c>
      <c r="AI25" s="153">
        <f>IF(AD25="c)",KopiervorlageUKK!AC25,0)</f>
        <v>0</v>
      </c>
      <c r="AJ25" s="153">
        <f>IF(AD25="d)",KopiervorlageUKK!AC25,0)</f>
        <v>0</v>
      </c>
      <c r="AN25" s="55" t="e">
        <f t="shared" si="13"/>
        <v>#NUM!</v>
      </c>
      <c r="AO25" s="55" t="e">
        <f t="shared" si="4"/>
        <v>#NUM!</v>
      </c>
      <c r="AP25" s="55" t="e">
        <f t="shared" si="14"/>
        <v>#NUM!</v>
      </c>
      <c r="AQ25" s="55" t="e">
        <f>KopiervorlageUKK!F25</f>
        <v>#NUM!</v>
      </c>
      <c r="AS25" s="55">
        <f t="shared" si="15"/>
        <v>0</v>
      </c>
      <c r="AT25" s="55">
        <f t="shared" si="16"/>
        <v>0</v>
      </c>
      <c r="AU25" s="323">
        <f t="shared" si="24"/>
        <v>3</v>
      </c>
      <c r="AV25" s="55">
        <f>IF(O25="a)",KopiervorlageUKK!R25,0)</f>
        <v>0</v>
      </c>
      <c r="AX25" s="55">
        <f t="shared" si="17"/>
        <v>0</v>
      </c>
      <c r="AY25" s="55">
        <f t="shared" si="5"/>
        <v>0</v>
      </c>
      <c r="AZ25" s="323">
        <f t="shared" si="18"/>
        <v>0</v>
      </c>
      <c r="BA25" s="55">
        <f>IF(O25="b)",KopiervorlageUKK!R25,0)</f>
        <v>0</v>
      </c>
      <c r="BC25" s="55">
        <f t="shared" si="19"/>
        <v>0</v>
      </c>
      <c r="BD25" s="55">
        <f t="shared" si="6"/>
        <v>0</v>
      </c>
      <c r="BE25" s="323">
        <f t="shared" si="20"/>
        <v>0</v>
      </c>
      <c r="BF25" s="55">
        <f>IF(O25="c)",KopiervorlageUKK!R25,0)</f>
        <v>0</v>
      </c>
      <c r="BH25" s="55">
        <f t="shared" si="21"/>
        <v>0</v>
      </c>
      <c r="BI25" s="55">
        <f t="shared" si="22"/>
        <v>0</v>
      </c>
      <c r="BJ25" s="323">
        <f t="shared" si="23"/>
        <v>0</v>
      </c>
      <c r="BK25" s="55">
        <f>IF(O25="d)",KopiervorlageUKK!R25,0)</f>
        <v>0</v>
      </c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</row>
    <row r="26" spans="1:75" ht="20.25" customHeight="1">
      <c r="A26" s="482"/>
      <c r="B26" s="57" t="e">
        <f t="shared" si="7"/>
        <v>#NUM!</v>
      </c>
      <c r="C26" s="58" t="e">
        <f t="shared" si="0"/>
        <v>#NUM!</v>
      </c>
      <c r="D26" s="263"/>
      <c r="E26" s="263"/>
      <c r="F26" s="59" t="e">
        <f>NETWORKDAYS(D26,E26,Feiertage!A:A)</f>
        <v>#NUM!</v>
      </c>
      <c r="G26" s="60">
        <f t="shared" si="1"/>
        <v>0</v>
      </c>
      <c r="H26" s="58">
        <f t="shared" si="8"/>
        <v>3</v>
      </c>
      <c r="I26" s="60">
        <f t="shared" si="2"/>
        <v>0</v>
      </c>
      <c r="J26" s="58">
        <f t="shared" si="3"/>
        <v>0</v>
      </c>
      <c r="K26" s="110">
        <f t="shared" si="9"/>
        <v>0</v>
      </c>
      <c r="L26" s="129">
        <f t="shared" si="10"/>
        <v>0</v>
      </c>
      <c r="M26" s="110">
        <f t="shared" si="11"/>
        <v>0</v>
      </c>
      <c r="N26" s="129">
        <f t="shared" si="12"/>
        <v>0</v>
      </c>
      <c r="O26" s="109"/>
      <c r="P26" s="262"/>
      <c r="Q26" s="262"/>
      <c r="R26" s="60" t="e">
        <f>NETWORKDAYS(P26,Q26,Feiertage!A:A)</f>
        <v>#NUM!</v>
      </c>
      <c r="S26" s="213"/>
      <c r="T26" s="263"/>
      <c r="U26" s="263"/>
      <c r="V26" s="60" t="e">
        <f>NETWORKDAYS(T26,U26,Feiertage!A:A)</f>
        <v>#NUM!</v>
      </c>
      <c r="W26" s="262"/>
      <c r="X26" s="304"/>
      <c r="Y26" s="60" t="e">
        <f>NETWORKDAYS(W26,X26,Feiertage!A:A)</f>
        <v>#NUM!</v>
      </c>
      <c r="Z26" s="438"/>
      <c r="AA26" s="439"/>
      <c r="AB26" s="440"/>
      <c r="AC26" s="128"/>
      <c r="AD26" s="109"/>
      <c r="AE26" s="74"/>
      <c r="AF26" s="144"/>
      <c r="AG26" s="153">
        <f>IF(AD26="a)",KopiervorlageUKK!AC26,0)</f>
        <v>0</v>
      </c>
      <c r="AH26" s="153">
        <f>IF(AD26="b)",KopiervorlageUKK!AC26,0)</f>
        <v>0</v>
      </c>
      <c r="AI26" s="153">
        <f>IF(AD26="c)",KopiervorlageUKK!AC26,0)</f>
        <v>0</v>
      </c>
      <c r="AJ26" s="153">
        <f>IF(AD26="d)",KopiervorlageUKK!AC26,0)</f>
        <v>0</v>
      </c>
      <c r="AN26" s="55" t="e">
        <f t="shared" si="13"/>
        <v>#NUM!</v>
      </c>
      <c r="AO26" s="55" t="e">
        <f t="shared" si="4"/>
        <v>#NUM!</v>
      </c>
      <c r="AP26" s="55" t="e">
        <f t="shared" si="14"/>
        <v>#NUM!</v>
      </c>
      <c r="AQ26" s="55" t="e">
        <f>KopiervorlageUKK!F26</f>
        <v>#NUM!</v>
      </c>
      <c r="AR26" s="8"/>
      <c r="AS26" s="55">
        <f t="shared" si="15"/>
        <v>0</v>
      </c>
      <c r="AT26" s="55">
        <f t="shared" si="16"/>
        <v>0</v>
      </c>
      <c r="AU26" s="323">
        <f t="shared" si="24"/>
        <v>3</v>
      </c>
      <c r="AV26" s="55">
        <f>IF(O26="a)",KopiervorlageUKK!R26,0)</f>
        <v>0</v>
      </c>
      <c r="AW26" s="8"/>
      <c r="AX26" s="55">
        <f t="shared" si="17"/>
        <v>0</v>
      </c>
      <c r="AY26" s="55">
        <f t="shared" si="5"/>
        <v>0</v>
      </c>
      <c r="AZ26" s="323">
        <f t="shared" si="18"/>
        <v>0</v>
      </c>
      <c r="BA26" s="55">
        <f>IF(O26="b)",KopiervorlageUKK!R26,0)</f>
        <v>0</v>
      </c>
      <c r="BC26" s="55">
        <f t="shared" si="19"/>
        <v>0</v>
      </c>
      <c r="BD26" s="55">
        <f t="shared" si="6"/>
        <v>0</v>
      </c>
      <c r="BE26" s="323">
        <f t="shared" si="20"/>
        <v>0</v>
      </c>
      <c r="BF26" s="55">
        <f>IF(O26="c)",KopiervorlageUKK!R26,0)</f>
        <v>0</v>
      </c>
      <c r="BH26" s="55">
        <f t="shared" si="21"/>
        <v>0</v>
      </c>
      <c r="BI26" s="55">
        <f t="shared" si="22"/>
        <v>0</v>
      </c>
      <c r="BJ26" s="323">
        <f t="shared" si="23"/>
        <v>0</v>
      </c>
      <c r="BK26" s="55">
        <f>IF(O26="d)",KopiervorlageUKK!R26,0)</f>
        <v>0</v>
      </c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</row>
    <row r="27" spans="1:75" ht="20.25" customHeight="1">
      <c r="A27" s="482"/>
      <c r="B27" s="57" t="e">
        <f t="shared" si="7"/>
        <v>#NUM!</v>
      </c>
      <c r="C27" s="58" t="e">
        <f t="shared" si="0"/>
        <v>#NUM!</v>
      </c>
      <c r="D27" s="263"/>
      <c r="E27" s="263"/>
      <c r="F27" s="59" t="e">
        <f>NETWORKDAYS(D27,E27,Feiertage!A:A)</f>
        <v>#NUM!</v>
      </c>
      <c r="G27" s="60">
        <f t="shared" si="1"/>
        <v>0</v>
      </c>
      <c r="H27" s="58">
        <f t="shared" si="8"/>
        <v>3</v>
      </c>
      <c r="I27" s="60">
        <f t="shared" si="2"/>
        <v>0</v>
      </c>
      <c r="J27" s="58">
        <f t="shared" si="3"/>
        <v>0</v>
      </c>
      <c r="K27" s="110">
        <f t="shared" si="9"/>
        <v>0</v>
      </c>
      <c r="L27" s="129">
        <f t="shared" si="10"/>
        <v>0</v>
      </c>
      <c r="M27" s="110">
        <f t="shared" si="11"/>
        <v>0</v>
      </c>
      <c r="N27" s="129">
        <f t="shared" si="12"/>
        <v>0</v>
      </c>
      <c r="O27" s="109"/>
      <c r="P27" s="262"/>
      <c r="Q27" s="262"/>
      <c r="R27" s="60" t="e">
        <f>NETWORKDAYS(P27,Q27,Feiertage!A:A)</f>
        <v>#NUM!</v>
      </c>
      <c r="S27" s="213"/>
      <c r="T27" s="263"/>
      <c r="U27" s="263"/>
      <c r="V27" s="60" t="e">
        <f>NETWORKDAYS(T27,U27,Feiertage!A:A)</f>
        <v>#NUM!</v>
      </c>
      <c r="W27" s="262"/>
      <c r="X27" s="304"/>
      <c r="Y27" s="60" t="e">
        <f>NETWORKDAYS(W27,X27,Feiertage!A:A)</f>
        <v>#NUM!</v>
      </c>
      <c r="Z27" s="438"/>
      <c r="AA27" s="439"/>
      <c r="AB27" s="440"/>
      <c r="AC27" s="128"/>
      <c r="AD27" s="109"/>
      <c r="AE27" s="74"/>
      <c r="AF27" s="144"/>
      <c r="AG27" s="153">
        <f>IF(AD27="a)",KopiervorlageUKK!AC27,0)</f>
        <v>0</v>
      </c>
      <c r="AH27" s="153">
        <f>IF(AD27="b)",KopiervorlageUKK!AC27,0)</f>
        <v>0</v>
      </c>
      <c r="AI27" s="153">
        <f>IF(AD27="c)",KopiervorlageUKK!AC27,0)</f>
        <v>0</v>
      </c>
      <c r="AJ27" s="153">
        <f>IF(AD27="d)",KopiervorlageUKK!AC27,0)</f>
        <v>0</v>
      </c>
      <c r="AN27" s="55" t="e">
        <f t="shared" si="13"/>
        <v>#NUM!</v>
      </c>
      <c r="AO27" s="55" t="e">
        <f t="shared" si="4"/>
        <v>#NUM!</v>
      </c>
      <c r="AP27" s="55" t="e">
        <f t="shared" si="14"/>
        <v>#NUM!</v>
      </c>
      <c r="AQ27" s="55" t="e">
        <f>KopiervorlageUKK!F27</f>
        <v>#NUM!</v>
      </c>
      <c r="AR27" s="8"/>
      <c r="AS27" s="55">
        <f t="shared" ref="AS27:AS31" si="25">IF(AT27&gt;=0,AT27,0)</f>
        <v>0</v>
      </c>
      <c r="AT27" s="55">
        <f>AS26-AV26</f>
        <v>0</v>
      </c>
      <c r="AU27" s="323">
        <f>IF(AT27&gt;=0,AU26,AT27+AU26)+AG27</f>
        <v>3</v>
      </c>
      <c r="AV27" s="55">
        <f>IF(O27="a)",KopiervorlageUKK!R27,0)</f>
        <v>0</v>
      </c>
      <c r="AW27" s="8"/>
      <c r="AX27" s="55">
        <f t="shared" si="17"/>
        <v>0</v>
      </c>
      <c r="AY27" s="55">
        <f t="shared" si="5"/>
        <v>0</v>
      </c>
      <c r="AZ27" s="323">
        <f t="shared" si="18"/>
        <v>0</v>
      </c>
      <c r="BA27" s="55">
        <f>IF(O27="b)",KopiervorlageUKK!R27,0)</f>
        <v>0</v>
      </c>
      <c r="BC27" s="55">
        <f t="shared" si="19"/>
        <v>0</v>
      </c>
      <c r="BD27" s="55">
        <f t="shared" si="6"/>
        <v>0</v>
      </c>
      <c r="BE27" s="323">
        <f t="shared" si="20"/>
        <v>0</v>
      </c>
      <c r="BF27" s="55">
        <f>IF(O27="c)",KopiervorlageUKK!R27,0)</f>
        <v>0</v>
      </c>
      <c r="BH27" s="55">
        <f t="shared" si="21"/>
        <v>0</v>
      </c>
      <c r="BI27" s="55">
        <f t="shared" si="22"/>
        <v>0</v>
      </c>
      <c r="BJ27" s="323">
        <f t="shared" si="23"/>
        <v>0</v>
      </c>
      <c r="BK27" s="55">
        <f>IF(O27="d)",KopiervorlageUKK!R27,0)</f>
        <v>0</v>
      </c>
    </row>
    <row r="28" spans="1:75" ht="20.25" customHeight="1">
      <c r="A28" s="482"/>
      <c r="B28" s="57" t="e">
        <f t="shared" si="7"/>
        <v>#NUM!</v>
      </c>
      <c r="C28" s="58" t="e">
        <f t="shared" si="0"/>
        <v>#NUM!</v>
      </c>
      <c r="D28" s="263"/>
      <c r="E28" s="263"/>
      <c r="F28" s="59" t="e">
        <f>NETWORKDAYS(D28,E28,Feiertage!A:A)</f>
        <v>#NUM!</v>
      </c>
      <c r="G28" s="60">
        <f t="shared" si="1"/>
        <v>0</v>
      </c>
      <c r="H28" s="58">
        <f t="shared" si="8"/>
        <v>3</v>
      </c>
      <c r="I28" s="60">
        <f t="shared" si="2"/>
        <v>0</v>
      </c>
      <c r="J28" s="58">
        <f t="shared" si="3"/>
        <v>0</v>
      </c>
      <c r="K28" s="110">
        <f t="shared" si="9"/>
        <v>0</v>
      </c>
      <c r="L28" s="129">
        <f t="shared" si="10"/>
        <v>0</v>
      </c>
      <c r="M28" s="110">
        <f t="shared" si="11"/>
        <v>0</v>
      </c>
      <c r="N28" s="129">
        <f t="shared" si="12"/>
        <v>0</v>
      </c>
      <c r="O28" s="109"/>
      <c r="P28" s="262"/>
      <c r="Q28" s="262"/>
      <c r="R28" s="60" t="e">
        <f>NETWORKDAYS(P28,Q28,Feiertage!A:A)</f>
        <v>#NUM!</v>
      </c>
      <c r="S28" s="213"/>
      <c r="T28" s="263"/>
      <c r="U28" s="263"/>
      <c r="V28" s="60" t="e">
        <f>NETWORKDAYS(T28,U28,Feiertage!A:A)</f>
        <v>#NUM!</v>
      </c>
      <c r="W28" s="262"/>
      <c r="X28" s="304"/>
      <c r="Y28" s="60" t="e">
        <f>NETWORKDAYS(W28,X28,Feiertage!A:A)</f>
        <v>#NUM!</v>
      </c>
      <c r="Z28" s="438"/>
      <c r="AA28" s="439"/>
      <c r="AB28" s="440"/>
      <c r="AC28" s="128"/>
      <c r="AD28" s="109"/>
      <c r="AE28" s="73"/>
      <c r="AF28" s="143"/>
      <c r="AG28" s="153">
        <f>IF(AD28="a)",KopiervorlageUKK!AC28,0)</f>
        <v>0</v>
      </c>
      <c r="AH28" s="153">
        <f>IF(AD28="b)",KopiervorlageUKK!AC28,0)</f>
        <v>0</v>
      </c>
      <c r="AI28" s="153">
        <f>IF(AD28="c)",KopiervorlageUKK!AC28,0)</f>
        <v>0</v>
      </c>
      <c r="AJ28" s="153">
        <f>IF(AD28="d)",KopiervorlageUKK!AC28,0)</f>
        <v>0</v>
      </c>
      <c r="AN28" s="55" t="e">
        <f t="shared" si="13"/>
        <v>#NUM!</v>
      </c>
      <c r="AO28" s="55" t="e">
        <f t="shared" si="4"/>
        <v>#NUM!</v>
      </c>
      <c r="AP28" s="55" t="e">
        <f t="shared" si="14"/>
        <v>#NUM!</v>
      </c>
      <c r="AQ28" s="55" t="e">
        <f>KopiervorlageUKK!F28</f>
        <v>#NUM!</v>
      </c>
      <c r="AR28" s="8"/>
      <c r="AS28" s="55">
        <f t="shared" si="25"/>
        <v>0</v>
      </c>
      <c r="AT28" s="55">
        <f>AS27-AV27</f>
        <v>0</v>
      </c>
      <c r="AU28" s="323">
        <f t="shared" si="24"/>
        <v>3</v>
      </c>
      <c r="AV28" s="55">
        <f>IF(O28="a)",KopiervorlageUKK!R28,0)</f>
        <v>0</v>
      </c>
      <c r="AW28" s="8"/>
      <c r="AX28" s="55">
        <f t="shared" si="17"/>
        <v>0</v>
      </c>
      <c r="AY28" s="55">
        <f t="shared" si="5"/>
        <v>0</v>
      </c>
      <c r="AZ28" s="323">
        <f t="shared" si="18"/>
        <v>0</v>
      </c>
      <c r="BA28" s="55">
        <f>IF(O28="b)",KopiervorlageUKK!R28,0)</f>
        <v>0</v>
      </c>
      <c r="BC28" s="55">
        <f t="shared" si="19"/>
        <v>0</v>
      </c>
      <c r="BD28" s="55">
        <f t="shared" si="6"/>
        <v>0</v>
      </c>
      <c r="BE28" s="323">
        <f t="shared" si="20"/>
        <v>0</v>
      </c>
      <c r="BF28" s="55">
        <f>IF(O28="c)",KopiervorlageUKK!R28,0)</f>
        <v>0</v>
      </c>
      <c r="BH28" s="55">
        <f t="shared" si="21"/>
        <v>0</v>
      </c>
      <c r="BI28" s="55">
        <f t="shared" si="22"/>
        <v>0</v>
      </c>
      <c r="BJ28" s="323">
        <f t="shared" si="23"/>
        <v>0</v>
      </c>
      <c r="BK28" s="55">
        <f>IF(O28="d)",KopiervorlageUKK!R28,0)</f>
        <v>0</v>
      </c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</row>
    <row r="29" spans="1:75" ht="20.25" customHeight="1">
      <c r="A29" s="482"/>
      <c r="B29" s="57" t="e">
        <f t="shared" si="7"/>
        <v>#NUM!</v>
      </c>
      <c r="C29" s="58" t="e">
        <f t="shared" si="0"/>
        <v>#NUM!</v>
      </c>
      <c r="D29" s="263"/>
      <c r="E29" s="263"/>
      <c r="F29" s="59" t="e">
        <f>NETWORKDAYS(D29,E29,Feiertage!A:A)</f>
        <v>#NUM!</v>
      </c>
      <c r="G29" s="60">
        <f t="shared" si="1"/>
        <v>0</v>
      </c>
      <c r="H29" s="58">
        <f t="shared" si="8"/>
        <v>3</v>
      </c>
      <c r="I29" s="60">
        <f t="shared" si="2"/>
        <v>0</v>
      </c>
      <c r="J29" s="58">
        <f t="shared" si="3"/>
        <v>0</v>
      </c>
      <c r="K29" s="110">
        <f t="shared" si="9"/>
        <v>0</v>
      </c>
      <c r="L29" s="129">
        <f t="shared" si="10"/>
        <v>0</v>
      </c>
      <c r="M29" s="110">
        <f t="shared" si="11"/>
        <v>0</v>
      </c>
      <c r="N29" s="129">
        <f t="shared" si="12"/>
        <v>0</v>
      </c>
      <c r="O29" s="109"/>
      <c r="P29" s="262"/>
      <c r="Q29" s="262"/>
      <c r="R29" s="60" t="e">
        <f>NETWORKDAYS(P29,Q29,Feiertage!A:A)</f>
        <v>#NUM!</v>
      </c>
      <c r="S29" s="213"/>
      <c r="T29" s="263"/>
      <c r="U29" s="263"/>
      <c r="V29" s="60" t="e">
        <f>NETWORKDAYS(T29,U29,Feiertage!A:A)</f>
        <v>#NUM!</v>
      </c>
      <c r="W29" s="262"/>
      <c r="X29" s="304"/>
      <c r="Y29" s="60" t="e">
        <f>NETWORKDAYS(W29,X29,Feiertage!A:A)</f>
        <v>#NUM!</v>
      </c>
      <c r="Z29" s="438"/>
      <c r="AA29" s="439"/>
      <c r="AB29" s="440"/>
      <c r="AC29" s="128"/>
      <c r="AD29" s="109"/>
      <c r="AE29" s="73"/>
      <c r="AF29" s="143"/>
      <c r="AG29" s="153">
        <f>IF(AD29="a)",KopiervorlageUKK!AC29,0)</f>
        <v>0</v>
      </c>
      <c r="AH29" s="153">
        <f>IF(AD29="b)",KopiervorlageUKK!AC29,0)</f>
        <v>0</v>
      </c>
      <c r="AI29" s="153">
        <f>IF(AD29="c)",KopiervorlageUKK!AC29,0)</f>
        <v>0</v>
      </c>
      <c r="AJ29" s="153">
        <f>IF(AD29="d)",KopiervorlageUKK!AC29,0)</f>
        <v>0</v>
      </c>
      <c r="AN29" s="55" t="e">
        <f t="shared" si="13"/>
        <v>#NUM!</v>
      </c>
      <c r="AO29" s="55" t="e">
        <f t="shared" si="4"/>
        <v>#NUM!</v>
      </c>
      <c r="AP29" s="55" t="e">
        <f t="shared" si="14"/>
        <v>#NUM!</v>
      </c>
      <c r="AQ29" s="55" t="e">
        <f>KopiervorlageUKK!F29</f>
        <v>#NUM!</v>
      </c>
      <c r="AR29" s="8"/>
      <c r="AS29" s="55">
        <f t="shared" si="25"/>
        <v>0</v>
      </c>
      <c r="AT29" s="55">
        <f>AS28-AV28</f>
        <v>0</v>
      </c>
      <c r="AU29" s="323">
        <f t="shared" si="24"/>
        <v>3</v>
      </c>
      <c r="AV29" s="55">
        <f>IF(O29="a)",KopiervorlageUKK!R29,0)</f>
        <v>0</v>
      </c>
      <c r="AW29" s="8"/>
      <c r="AX29" s="55">
        <f t="shared" si="17"/>
        <v>0</v>
      </c>
      <c r="AY29" s="55">
        <f t="shared" si="5"/>
        <v>0</v>
      </c>
      <c r="AZ29" s="323">
        <f t="shared" si="18"/>
        <v>0</v>
      </c>
      <c r="BA29" s="55">
        <f>IF(O29="b)",KopiervorlageUKK!R29,0)</f>
        <v>0</v>
      </c>
      <c r="BC29" s="55">
        <f t="shared" si="19"/>
        <v>0</v>
      </c>
      <c r="BD29" s="55">
        <f t="shared" si="6"/>
        <v>0</v>
      </c>
      <c r="BE29" s="323">
        <f t="shared" si="20"/>
        <v>0</v>
      </c>
      <c r="BF29" s="55">
        <f>IF(O29="c)",KopiervorlageUKK!R29,0)</f>
        <v>0</v>
      </c>
      <c r="BH29" s="55">
        <f t="shared" si="21"/>
        <v>0</v>
      </c>
      <c r="BI29" s="55">
        <f t="shared" si="22"/>
        <v>0</v>
      </c>
      <c r="BJ29" s="323">
        <f t="shared" si="23"/>
        <v>0</v>
      </c>
      <c r="BK29" s="55">
        <f>IF(O29="d)",KopiervorlageUKK!R29,0)</f>
        <v>0</v>
      </c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</row>
    <row r="30" spans="1:75" ht="20.25" customHeight="1">
      <c r="A30" s="482"/>
      <c r="B30" s="57" t="e">
        <f t="shared" si="7"/>
        <v>#NUM!</v>
      </c>
      <c r="C30" s="58" t="e">
        <f t="shared" si="0"/>
        <v>#NUM!</v>
      </c>
      <c r="D30" s="263"/>
      <c r="E30" s="263"/>
      <c r="F30" s="59" t="e">
        <f>NETWORKDAYS(D30,E30,Feiertage!A:A)</f>
        <v>#NUM!</v>
      </c>
      <c r="G30" s="60">
        <f t="shared" si="1"/>
        <v>0</v>
      </c>
      <c r="H30" s="58">
        <f t="shared" si="8"/>
        <v>3</v>
      </c>
      <c r="I30" s="60">
        <f t="shared" si="2"/>
        <v>0</v>
      </c>
      <c r="J30" s="58">
        <f t="shared" si="3"/>
        <v>0</v>
      </c>
      <c r="K30" s="110">
        <f t="shared" si="9"/>
        <v>0</v>
      </c>
      <c r="L30" s="129">
        <f t="shared" si="10"/>
        <v>0</v>
      </c>
      <c r="M30" s="110">
        <f t="shared" si="11"/>
        <v>0</v>
      </c>
      <c r="N30" s="129">
        <f t="shared" si="12"/>
        <v>0</v>
      </c>
      <c r="O30" s="109"/>
      <c r="P30" s="262"/>
      <c r="Q30" s="262"/>
      <c r="R30" s="60" t="e">
        <f>NETWORKDAYS(P30,Q30,Feiertage!A:A)</f>
        <v>#NUM!</v>
      </c>
      <c r="S30" s="213"/>
      <c r="T30" s="263"/>
      <c r="U30" s="263"/>
      <c r="V30" s="60" t="e">
        <f>NETWORKDAYS(T30,U30,Feiertage!A:A)</f>
        <v>#NUM!</v>
      </c>
      <c r="W30" s="262"/>
      <c r="X30" s="304"/>
      <c r="Y30" s="60" t="e">
        <f>NETWORKDAYS(W30,X30,Feiertage!A:A)</f>
        <v>#NUM!</v>
      </c>
      <c r="Z30" s="438"/>
      <c r="AA30" s="439"/>
      <c r="AB30" s="440"/>
      <c r="AC30" s="128"/>
      <c r="AD30" s="109"/>
      <c r="AE30" s="73"/>
      <c r="AF30" s="143"/>
      <c r="AG30" s="153">
        <f>IF(AD30="a)",KopiervorlageUKK!AC30,0)</f>
        <v>0</v>
      </c>
      <c r="AH30" s="153">
        <f>IF(AD30="b)",KopiervorlageUKK!AC30,0)</f>
        <v>0</v>
      </c>
      <c r="AI30" s="153">
        <f>IF(AD30="c)",KopiervorlageUKK!AC30,0)</f>
        <v>0</v>
      </c>
      <c r="AJ30" s="153">
        <f>IF(AD30="d)",KopiervorlageUKK!AC30,0)</f>
        <v>0</v>
      </c>
      <c r="AN30" s="55" t="e">
        <f t="shared" si="13"/>
        <v>#NUM!</v>
      </c>
      <c r="AO30" s="55" t="e">
        <f t="shared" si="4"/>
        <v>#NUM!</v>
      </c>
      <c r="AP30" s="55" t="e">
        <f t="shared" si="14"/>
        <v>#NUM!</v>
      </c>
      <c r="AQ30" s="55" t="e">
        <f>KopiervorlageUKK!F30</f>
        <v>#NUM!</v>
      </c>
      <c r="AR30" s="8"/>
      <c r="AS30" s="55">
        <f t="shared" si="25"/>
        <v>0</v>
      </c>
      <c r="AT30" s="55">
        <f>AS29-AV29</f>
        <v>0</v>
      </c>
      <c r="AU30" s="323">
        <f>IF(AT30&gt;=0,AU29,AT30+AU29)+AG30</f>
        <v>3</v>
      </c>
      <c r="AV30" s="55">
        <f>IF(O30="a)",KopiervorlageUKK!R30,0)</f>
        <v>0</v>
      </c>
      <c r="AW30" s="8"/>
      <c r="AX30" s="55">
        <f t="shared" si="17"/>
        <v>0</v>
      </c>
      <c r="AY30" s="55">
        <f t="shared" si="5"/>
        <v>0</v>
      </c>
      <c r="AZ30" s="323">
        <f t="shared" si="18"/>
        <v>0</v>
      </c>
      <c r="BA30" s="55">
        <f>IF(O30="b)",KopiervorlageUKK!R30,0)</f>
        <v>0</v>
      </c>
      <c r="BC30" s="55">
        <f t="shared" si="19"/>
        <v>0</v>
      </c>
      <c r="BD30" s="55">
        <f t="shared" si="6"/>
        <v>0</v>
      </c>
      <c r="BE30" s="323">
        <f t="shared" si="20"/>
        <v>0</v>
      </c>
      <c r="BF30" s="55">
        <f>IF(O30="c)",KopiervorlageUKK!R30,0)</f>
        <v>0</v>
      </c>
      <c r="BH30" s="55">
        <f t="shared" si="21"/>
        <v>0</v>
      </c>
      <c r="BI30" s="55">
        <f t="shared" si="22"/>
        <v>0</v>
      </c>
      <c r="BJ30" s="323">
        <f t="shared" si="23"/>
        <v>0</v>
      </c>
      <c r="BK30" s="55">
        <f>IF(O30="d)",KopiervorlageUKK!R30,0)</f>
        <v>0</v>
      </c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</row>
    <row r="31" spans="1:75" ht="20.25" customHeight="1">
      <c r="A31" s="482"/>
      <c r="B31" s="57" t="e">
        <f t="shared" si="7"/>
        <v>#NUM!</v>
      </c>
      <c r="C31" s="58" t="e">
        <f t="shared" si="0"/>
        <v>#NUM!</v>
      </c>
      <c r="D31" s="263"/>
      <c r="E31" s="263"/>
      <c r="F31" s="59" t="e">
        <f>NETWORKDAYS(D31,E31,Feiertage!A:A)</f>
        <v>#NUM!</v>
      </c>
      <c r="G31" s="60">
        <f t="shared" si="1"/>
        <v>0</v>
      </c>
      <c r="H31" s="58">
        <f t="shared" si="8"/>
        <v>3</v>
      </c>
      <c r="I31" s="60">
        <f t="shared" si="2"/>
        <v>0</v>
      </c>
      <c r="J31" s="58">
        <f t="shared" si="3"/>
        <v>0</v>
      </c>
      <c r="K31" s="60">
        <f t="shared" si="9"/>
        <v>0</v>
      </c>
      <c r="L31" s="58">
        <f t="shared" si="10"/>
        <v>0</v>
      </c>
      <c r="M31" s="60">
        <f t="shared" si="11"/>
        <v>0</v>
      </c>
      <c r="N31" s="58">
        <f t="shared" si="12"/>
        <v>0</v>
      </c>
      <c r="O31" s="220"/>
      <c r="P31" s="263"/>
      <c r="Q31" s="263"/>
      <c r="R31" s="60" t="e">
        <f>NETWORKDAYS(P31,Q31,Feiertage!A:A)</f>
        <v>#NUM!</v>
      </c>
      <c r="S31" s="213"/>
      <c r="T31" s="263"/>
      <c r="U31" s="263"/>
      <c r="V31" s="60" t="e">
        <f>NETWORKDAYS(T31,U31,Feiertage!A:A)</f>
        <v>#NUM!</v>
      </c>
      <c r="W31" s="263"/>
      <c r="X31" s="303"/>
      <c r="Y31" s="60" t="e">
        <f>NETWORKDAYS(W31,X31,Feiertage!A:A)</f>
        <v>#NUM!</v>
      </c>
      <c r="Z31" s="438"/>
      <c r="AA31" s="439"/>
      <c r="AB31" s="440"/>
      <c r="AC31" s="128"/>
      <c r="AD31" s="220"/>
      <c r="AE31" s="73"/>
      <c r="AF31" s="143"/>
      <c r="AG31" s="217">
        <f>IF(AD31="a)",KopiervorlageUKK!AC31,0)</f>
        <v>0</v>
      </c>
      <c r="AH31" s="217">
        <f>IF(AD31="b)",KopiervorlageUKK!AC31,0)</f>
        <v>0</v>
      </c>
      <c r="AI31" s="217">
        <f>IF(AD31="c)",KopiervorlageUKK!AC31,0)</f>
        <v>0</v>
      </c>
      <c r="AJ31" s="217">
        <f>IF(AD31="d)",KopiervorlageUKK!AC31,0)</f>
        <v>0</v>
      </c>
      <c r="AN31" s="218" t="e">
        <f t="shared" si="13"/>
        <v>#NUM!</v>
      </c>
      <c r="AO31" s="218" t="e">
        <f t="shared" si="4"/>
        <v>#NUM!</v>
      </c>
      <c r="AP31" s="218" t="e">
        <f t="shared" si="14"/>
        <v>#NUM!</v>
      </c>
      <c r="AQ31" s="218" t="e">
        <f>KopiervorlageUKK!F31</f>
        <v>#NUM!</v>
      </c>
      <c r="AR31" s="8"/>
      <c r="AS31" s="218">
        <f t="shared" si="25"/>
        <v>0</v>
      </c>
      <c r="AT31" s="218">
        <f>AS30-AV30</f>
        <v>0</v>
      </c>
      <c r="AU31" s="323">
        <f>IF(AT31&gt;=0,AU30,AT31+AU30)+AG31</f>
        <v>3</v>
      </c>
      <c r="AV31" s="218">
        <f>IF(O31="a)",KopiervorlageUKK!R31,0)</f>
        <v>0</v>
      </c>
      <c r="AW31" s="8"/>
      <c r="AX31" s="218">
        <f t="shared" si="17"/>
        <v>0</v>
      </c>
      <c r="AY31" s="218">
        <f t="shared" si="5"/>
        <v>0</v>
      </c>
      <c r="AZ31" s="323">
        <f t="shared" si="18"/>
        <v>0</v>
      </c>
      <c r="BA31" s="218">
        <f>IF(O31="b)",KopiervorlageUKK!R31,0)</f>
        <v>0</v>
      </c>
      <c r="BC31" s="218">
        <f t="shared" si="19"/>
        <v>0</v>
      </c>
      <c r="BD31" s="218">
        <f t="shared" si="6"/>
        <v>0</v>
      </c>
      <c r="BE31" s="323">
        <f>IF(BD31&gt;=0,BE30,BD31+BE30)+AI31</f>
        <v>0</v>
      </c>
      <c r="BF31" s="218">
        <f>IF(O31="c)",KopiervorlageUKK!R31,0)</f>
        <v>0</v>
      </c>
      <c r="BH31" s="218">
        <f t="shared" si="21"/>
        <v>0</v>
      </c>
      <c r="BI31" s="218">
        <f t="shared" si="22"/>
        <v>0</v>
      </c>
      <c r="BJ31" s="323">
        <f t="shared" si="23"/>
        <v>0</v>
      </c>
      <c r="BK31" s="218">
        <f>IF(O31="d)",KopiervorlageUKK!R31,0)</f>
        <v>0</v>
      </c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</row>
    <row r="32" spans="1:75">
      <c r="C32" s="61"/>
      <c r="H32" s="61"/>
      <c r="J32" s="61"/>
      <c r="L32" s="61"/>
      <c r="N32" s="61"/>
      <c r="AR32" s="8"/>
      <c r="AW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</row>
    <row r="33" spans="1:75" ht="11.25" customHeight="1">
      <c r="A33" s="472" t="s">
        <v>26</v>
      </c>
      <c r="B33" s="39" t="s">
        <v>8</v>
      </c>
      <c r="C33" s="12"/>
      <c r="D33" s="12"/>
      <c r="E33" s="12"/>
      <c r="F33" s="12"/>
      <c r="G33" s="39" t="s">
        <v>9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40"/>
      <c r="S33" s="12" t="s">
        <v>10</v>
      </c>
      <c r="T33" s="12"/>
      <c r="U33" s="12"/>
      <c r="V33" s="40"/>
      <c r="W33" s="39" t="s">
        <v>11</v>
      </c>
      <c r="X33" s="12"/>
      <c r="Y33" s="40"/>
      <c r="Z33" s="496" t="s">
        <v>144</v>
      </c>
      <c r="AA33" s="497"/>
      <c r="AB33" s="498"/>
      <c r="AC33" s="40"/>
      <c r="AD33" s="40"/>
      <c r="AE33" s="435" t="s">
        <v>142</v>
      </c>
      <c r="AF33" s="145"/>
      <c r="AG33" s="145"/>
      <c r="AH33" s="145"/>
      <c r="AI33" s="145"/>
      <c r="AJ33" s="145"/>
      <c r="AR33" s="8"/>
      <c r="AW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</row>
    <row r="34" spans="1:75" ht="11.25" customHeight="1">
      <c r="A34" s="473"/>
      <c r="B34" s="41"/>
      <c r="C34" s="37"/>
      <c r="D34" s="37"/>
      <c r="E34" s="37"/>
      <c r="F34" s="37"/>
      <c r="G34" s="42" t="s">
        <v>20</v>
      </c>
      <c r="H34" s="37" t="s">
        <v>22</v>
      </c>
      <c r="I34" s="37"/>
      <c r="J34" s="43"/>
      <c r="K34" s="37"/>
      <c r="L34" s="43"/>
      <c r="M34" s="37"/>
      <c r="N34" s="43"/>
      <c r="O34" s="37"/>
      <c r="P34" s="37"/>
      <c r="Q34" s="37"/>
      <c r="R34" s="44"/>
      <c r="S34" s="8"/>
      <c r="T34" s="37"/>
      <c r="U34" s="37"/>
      <c r="V34" s="44"/>
      <c r="W34" s="42" t="s">
        <v>20</v>
      </c>
      <c r="X34" s="37" t="s">
        <v>23</v>
      </c>
      <c r="Y34" s="44"/>
      <c r="Z34" s="448"/>
      <c r="AA34" s="449"/>
      <c r="AB34" s="499"/>
      <c r="AC34" s="44"/>
      <c r="AD34" s="44"/>
      <c r="AE34" s="436"/>
      <c r="AF34" s="145"/>
      <c r="AG34" s="145"/>
      <c r="AH34" s="145"/>
      <c r="AI34" s="145"/>
      <c r="AJ34" s="145"/>
      <c r="AR34" s="8"/>
      <c r="AW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</row>
    <row r="35" spans="1:75" ht="11.25" customHeight="1">
      <c r="A35" s="473"/>
      <c r="B35" s="41"/>
      <c r="C35" s="37"/>
      <c r="D35" s="37"/>
      <c r="E35" s="37"/>
      <c r="F35" s="37"/>
      <c r="G35" s="42" t="s">
        <v>21</v>
      </c>
      <c r="H35" s="37" t="s">
        <v>127</v>
      </c>
      <c r="I35" s="37"/>
      <c r="J35" s="37"/>
      <c r="K35" s="37"/>
      <c r="L35" s="37"/>
      <c r="M35" s="37"/>
      <c r="N35" s="37"/>
      <c r="O35" s="37"/>
      <c r="P35" s="37"/>
      <c r="Q35" s="37"/>
      <c r="R35" s="44"/>
      <c r="S35" s="8"/>
      <c r="T35" s="37"/>
      <c r="U35" s="37"/>
      <c r="V35" s="44"/>
      <c r="W35" s="42" t="s">
        <v>21</v>
      </c>
      <c r="X35" s="37" t="s">
        <v>24</v>
      </c>
      <c r="Y35" s="44"/>
      <c r="Z35" s="448"/>
      <c r="AA35" s="449"/>
      <c r="AB35" s="499"/>
      <c r="AC35" s="44"/>
      <c r="AD35" s="44"/>
      <c r="AE35" s="436"/>
      <c r="AF35" s="145"/>
      <c r="AG35" s="145"/>
      <c r="AH35" s="145"/>
      <c r="AI35" s="145"/>
      <c r="AJ35" s="145"/>
      <c r="AR35" s="8"/>
      <c r="AW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</row>
    <row r="36" spans="1:75" s="8" customFormat="1" ht="11.25" customHeight="1" outlineLevel="1">
      <c r="A36" s="473"/>
      <c r="B36" s="41"/>
      <c r="C36" s="37"/>
      <c r="D36" s="37"/>
      <c r="E36" s="37"/>
      <c r="F36" s="37"/>
      <c r="G36" s="42"/>
      <c r="H36" s="37" t="s">
        <v>128</v>
      </c>
      <c r="I36" s="37"/>
      <c r="J36" s="37"/>
      <c r="K36" s="37"/>
      <c r="L36" s="37"/>
      <c r="M36" s="37"/>
      <c r="N36" s="37"/>
      <c r="O36" s="37"/>
      <c r="P36" s="37"/>
      <c r="Q36" s="37"/>
      <c r="R36" s="44"/>
      <c r="S36" s="6"/>
      <c r="U36" s="37"/>
      <c r="V36" s="44"/>
      <c r="W36" s="42"/>
      <c r="X36" s="37" t="s">
        <v>25</v>
      </c>
      <c r="Y36" s="44"/>
      <c r="Z36" s="448"/>
      <c r="AA36" s="449"/>
      <c r="AB36" s="499"/>
      <c r="AC36" s="44"/>
      <c r="AD36" s="44"/>
      <c r="AE36" s="436"/>
      <c r="AF36" s="145"/>
      <c r="AG36" s="145"/>
      <c r="AH36" s="145"/>
      <c r="AI36" s="145"/>
      <c r="AJ36" s="145"/>
      <c r="AQ36" s="10"/>
    </row>
    <row r="37" spans="1:75" s="8" customFormat="1" ht="11.25" customHeight="1" outlineLevel="1">
      <c r="A37" s="473"/>
      <c r="B37" s="41"/>
      <c r="C37" s="37"/>
      <c r="D37" s="37"/>
      <c r="E37" s="37"/>
      <c r="F37" s="37"/>
      <c r="G37" s="42" t="s">
        <v>138</v>
      </c>
      <c r="H37" s="37" t="s">
        <v>149</v>
      </c>
      <c r="I37" s="37"/>
      <c r="J37" s="37"/>
      <c r="K37" s="37"/>
      <c r="L37" s="37"/>
      <c r="M37" s="37"/>
      <c r="N37" s="37"/>
      <c r="O37" s="37"/>
      <c r="P37" s="37"/>
      <c r="Q37" s="37"/>
      <c r="R37" s="44"/>
      <c r="S37" s="6"/>
      <c r="U37" s="37"/>
      <c r="V37" s="44"/>
      <c r="W37" s="42"/>
      <c r="X37" s="37"/>
      <c r="Y37" s="44"/>
      <c r="Z37" s="448"/>
      <c r="AA37" s="449"/>
      <c r="AB37" s="499"/>
      <c r="AC37" s="44"/>
      <c r="AD37" s="44"/>
      <c r="AE37" s="436"/>
      <c r="AF37" s="145"/>
      <c r="AG37" s="145"/>
      <c r="AH37" s="145"/>
      <c r="AI37" s="145"/>
      <c r="AJ37" s="145"/>
      <c r="AQ37" s="10"/>
    </row>
    <row r="38" spans="1:75">
      <c r="A38" s="473"/>
      <c r="B38" s="45"/>
      <c r="C38" s="46"/>
      <c r="D38" s="46"/>
      <c r="E38" s="46"/>
      <c r="F38" s="46"/>
      <c r="G38" s="112" t="s">
        <v>139</v>
      </c>
      <c r="H38" s="46" t="s">
        <v>140</v>
      </c>
      <c r="I38" s="46"/>
      <c r="J38" s="46"/>
      <c r="K38" s="46"/>
      <c r="L38" s="46"/>
      <c r="M38" s="46"/>
      <c r="N38" s="46"/>
      <c r="O38" s="46"/>
      <c r="Q38" s="37"/>
      <c r="R38" s="44"/>
      <c r="S38" s="46"/>
      <c r="T38" s="46"/>
      <c r="U38" s="46"/>
      <c r="V38" s="48"/>
      <c r="W38" s="41"/>
      <c r="X38" s="37"/>
      <c r="Y38" s="44"/>
      <c r="Z38" s="448"/>
      <c r="AA38" s="449"/>
      <c r="AB38" s="499"/>
      <c r="AC38" s="44"/>
      <c r="AD38" s="44"/>
      <c r="AE38" s="436"/>
      <c r="AF38" s="145"/>
      <c r="AG38" s="145"/>
      <c r="AH38" s="145"/>
      <c r="AI38" s="145"/>
      <c r="AJ38" s="145"/>
      <c r="AN38" s="132"/>
      <c r="AO38" s="132"/>
      <c r="AP38" s="132"/>
      <c r="AQ38" s="133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432" t="s">
        <v>155</v>
      </c>
      <c r="BD38" s="432"/>
      <c r="BE38" s="432"/>
      <c r="BF38" s="432"/>
      <c r="BG38" s="132"/>
      <c r="BH38" s="432" t="s">
        <v>156</v>
      </c>
      <c r="BI38" s="432"/>
      <c r="BJ38" s="432"/>
      <c r="BK38" s="432"/>
    </row>
    <row r="39" spans="1:75" ht="12.75" customHeight="1">
      <c r="A39" s="473"/>
      <c r="B39" s="468" t="s">
        <v>13</v>
      </c>
      <c r="C39" s="469"/>
      <c r="D39" s="49" t="s">
        <v>14</v>
      </c>
      <c r="E39" s="24"/>
      <c r="F39" s="24"/>
      <c r="G39" s="492" t="s">
        <v>13</v>
      </c>
      <c r="H39" s="493"/>
      <c r="I39" s="113" t="s">
        <v>13</v>
      </c>
      <c r="J39" s="113"/>
      <c r="K39" s="113" t="s">
        <v>13</v>
      </c>
      <c r="L39" s="113"/>
      <c r="M39" s="113" t="s">
        <v>13</v>
      </c>
      <c r="N39" s="113"/>
      <c r="O39" s="50" t="s">
        <v>17</v>
      </c>
      <c r="P39" s="24" t="s">
        <v>19</v>
      </c>
      <c r="Q39" s="24"/>
      <c r="R39" s="24"/>
      <c r="S39" s="101" t="s">
        <v>17</v>
      </c>
      <c r="T39" s="49" t="s">
        <v>19</v>
      </c>
      <c r="U39" s="24"/>
      <c r="V39" s="51"/>
      <c r="W39" s="22" t="s">
        <v>19</v>
      </c>
      <c r="X39" s="24"/>
      <c r="Y39" s="51"/>
      <c r="Z39" s="448"/>
      <c r="AA39" s="449"/>
      <c r="AB39" s="499"/>
      <c r="AC39" s="63"/>
      <c r="AD39" s="63"/>
      <c r="AE39" s="436"/>
      <c r="AF39" s="9"/>
      <c r="AG39" s="131"/>
      <c r="AH39" s="131"/>
      <c r="AI39" s="131"/>
      <c r="AJ39" s="131"/>
      <c r="AN39" s="132"/>
      <c r="AO39" s="132"/>
      <c r="AP39" s="132"/>
      <c r="AQ39" s="133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432"/>
      <c r="BD39" s="432"/>
      <c r="BE39" s="432"/>
      <c r="BF39" s="432"/>
      <c r="BG39" s="132"/>
      <c r="BH39" s="432"/>
      <c r="BI39" s="432"/>
      <c r="BJ39" s="432"/>
      <c r="BK39" s="432"/>
    </row>
    <row r="40" spans="1:75" ht="15" customHeight="1">
      <c r="A40" s="474"/>
      <c r="B40" s="470" t="s">
        <v>143</v>
      </c>
      <c r="C40" s="471"/>
      <c r="D40" s="52" t="s">
        <v>15</v>
      </c>
      <c r="E40" s="52" t="s">
        <v>16</v>
      </c>
      <c r="F40" s="219" t="s">
        <v>143</v>
      </c>
      <c r="G40" s="494" t="s">
        <v>145</v>
      </c>
      <c r="H40" s="495"/>
      <c r="I40" s="494" t="s">
        <v>146</v>
      </c>
      <c r="J40" s="495"/>
      <c r="K40" s="494" t="s">
        <v>147</v>
      </c>
      <c r="L40" s="495"/>
      <c r="M40" s="494" t="s">
        <v>148</v>
      </c>
      <c r="N40" s="495"/>
      <c r="O40" s="53" t="s">
        <v>141</v>
      </c>
      <c r="P40" s="52" t="s">
        <v>15</v>
      </c>
      <c r="Q40" s="52" t="s">
        <v>16</v>
      </c>
      <c r="R40" s="54" t="s">
        <v>143</v>
      </c>
      <c r="S40" s="53" t="s">
        <v>18</v>
      </c>
      <c r="T40" s="52" t="s">
        <v>15</v>
      </c>
      <c r="U40" s="52" t="s">
        <v>16</v>
      </c>
      <c r="V40" s="54" t="s">
        <v>143</v>
      </c>
      <c r="W40" s="53" t="s">
        <v>15</v>
      </c>
      <c r="X40" s="52" t="s">
        <v>16</v>
      </c>
      <c r="Y40" s="54" t="s">
        <v>143</v>
      </c>
      <c r="Z40" s="500"/>
      <c r="AA40" s="501"/>
      <c r="AB40" s="502"/>
      <c r="AC40" s="64"/>
      <c r="AD40" s="64"/>
      <c r="AE40" s="437"/>
      <c r="AF40" s="9"/>
      <c r="AG40" s="131"/>
      <c r="AH40" s="131"/>
      <c r="AI40" s="131"/>
      <c r="AJ40" s="131"/>
      <c r="AN40" s="134" t="s">
        <v>113</v>
      </c>
      <c r="AO40" s="134"/>
      <c r="AP40" s="134"/>
      <c r="AQ40" s="134"/>
      <c r="AR40" s="132"/>
      <c r="AS40" s="134" t="s">
        <v>22</v>
      </c>
      <c r="AT40" s="134"/>
      <c r="AU40" s="134"/>
      <c r="AV40" s="134"/>
      <c r="AW40" s="132"/>
      <c r="AX40" s="134" t="s">
        <v>7</v>
      </c>
      <c r="AY40" s="134"/>
      <c r="AZ40" s="134"/>
      <c r="BA40" s="134"/>
      <c r="BB40" s="133"/>
      <c r="BC40" s="433"/>
      <c r="BD40" s="433"/>
      <c r="BE40" s="433"/>
      <c r="BF40" s="433"/>
      <c r="BG40" s="133"/>
      <c r="BH40" s="433"/>
      <c r="BI40" s="433"/>
      <c r="BJ40" s="433"/>
      <c r="BK40" s="433"/>
      <c r="BL40" s="65"/>
    </row>
    <row r="41" spans="1:75" ht="20.25" customHeight="1">
      <c r="A41" s="478">
        <f>A19</f>
        <v>0</v>
      </c>
      <c r="B41" s="57" t="e">
        <f t="shared" ref="B41" si="26">AN41</f>
        <v>#NUM!</v>
      </c>
      <c r="C41" s="58" t="e">
        <f t="shared" ref="C41" si="27">AP41</f>
        <v>#NUM!</v>
      </c>
      <c r="D41" s="262"/>
      <c r="E41" s="262"/>
      <c r="F41" s="59" t="e">
        <f>NETWORKDAYS(D41,E41,Feiertage!A:A)</f>
        <v>#NUM!</v>
      </c>
      <c r="G41" s="110">
        <f t="shared" ref="G41" si="28">AS41</f>
        <v>0</v>
      </c>
      <c r="H41" s="129">
        <f t="shared" ref="H41" si="29">AU41</f>
        <v>3</v>
      </c>
      <c r="I41" s="110">
        <f t="shared" ref="I41" si="30">AX41</f>
        <v>0</v>
      </c>
      <c r="J41" s="129">
        <f t="shared" ref="J41" si="31">AZ41</f>
        <v>0</v>
      </c>
      <c r="K41" s="110">
        <f t="shared" ref="K41" si="32">BC41</f>
        <v>0</v>
      </c>
      <c r="L41" s="129">
        <f t="shared" ref="L41" si="33">BE41</f>
        <v>0</v>
      </c>
      <c r="M41" s="110">
        <f t="shared" ref="M41" si="34">BH41</f>
        <v>0</v>
      </c>
      <c r="N41" s="129">
        <f t="shared" ref="N41" si="35">BJ41</f>
        <v>0</v>
      </c>
      <c r="O41" s="109"/>
      <c r="P41" s="262"/>
      <c r="Q41" s="262"/>
      <c r="R41" s="110" t="e">
        <f>NETWORKDAYS(P41,Q41,Feiertage!A:A)</f>
        <v>#NUM!</v>
      </c>
      <c r="S41" s="214"/>
      <c r="T41" s="300"/>
      <c r="U41" s="300"/>
      <c r="V41" s="60" t="e">
        <f>NETWORKDAYS(T41,U41,Feiertage!A:A)</f>
        <v>#NUM!</v>
      </c>
      <c r="W41" s="263"/>
      <c r="X41" s="303"/>
      <c r="Y41" s="60" t="e">
        <f>NETWORKDAYS(W41,X41,Feiertage!A:A)</f>
        <v>#NUM!</v>
      </c>
      <c r="Z41" s="438"/>
      <c r="AA41" s="439"/>
      <c r="AB41" s="440"/>
      <c r="AC41" s="128"/>
      <c r="AD41" s="109"/>
      <c r="AE41" s="72"/>
      <c r="AF41" s="142"/>
      <c r="AG41" s="153">
        <f>IF(AD41="a)",KopiervorlageUKK!AC41,0)</f>
        <v>0</v>
      </c>
      <c r="AH41" s="153">
        <f>IF(AD41="b)",KopiervorlageUKK!AC41,0)</f>
        <v>0</v>
      </c>
      <c r="AI41" s="153">
        <f>IF(AD41="c)",KopiervorlageUKK!AC41,0)</f>
        <v>0</v>
      </c>
      <c r="AJ41" s="153">
        <f>IF(AD41="d)",KopiervorlageUKK!AC41,0)</f>
        <v>0</v>
      </c>
      <c r="AN41" s="66" t="e">
        <f t="shared" ref="AN41:AN59" si="36">IF(AO41&gt;=0,AO41,0)</f>
        <v>#NUM!</v>
      </c>
      <c r="AO41" s="66" t="e">
        <f>AN31-AQ31</f>
        <v>#NUM!</v>
      </c>
      <c r="AP41" s="66" t="e">
        <f>IF(AO41&gt;=0,AP31,AO41+AP31)</f>
        <v>#NUM!</v>
      </c>
      <c r="AQ41" s="67" t="e">
        <f>KopiervorlageUKK!F41</f>
        <v>#NUM!</v>
      </c>
      <c r="AS41" s="66">
        <f t="shared" ref="AS41:AS59" si="37">IF(AT41&gt;=0,AT41,0)</f>
        <v>0</v>
      </c>
      <c r="AT41" s="66">
        <f>AS31-AV31</f>
        <v>0</v>
      </c>
      <c r="AU41" s="324">
        <f>IF(AT41&gt;=0,AU31,AT41+AU31)+AG41</f>
        <v>3</v>
      </c>
      <c r="AV41" s="67">
        <f>IF(O41="a)",KopiervorlageUKK!R41,0)</f>
        <v>0</v>
      </c>
      <c r="AX41" s="66">
        <f t="shared" ref="AX41:AX59" si="38">IF(AY41&gt;=0,AY41,0)</f>
        <v>0</v>
      </c>
      <c r="AY41" s="66">
        <f>AX31-BA31</f>
        <v>0</v>
      </c>
      <c r="AZ41" s="324">
        <f>IF(AY41&gt;=0,AZ31,AY41+AZ31)+AH41</f>
        <v>0</v>
      </c>
      <c r="BA41" s="67">
        <f>IF(O41="b)",KopiervorlageUKK!R41,0)</f>
        <v>0</v>
      </c>
      <c r="BC41" s="66">
        <f t="shared" ref="BC41:BC59" si="39">IF(BD41&gt;=0,BD41,0)</f>
        <v>0</v>
      </c>
      <c r="BD41" s="66">
        <f>BC31-BF31</f>
        <v>0</v>
      </c>
      <c r="BE41" s="324">
        <f>IF(BD41&gt;=0,BE31,BD41+BE31)+AI41</f>
        <v>0</v>
      </c>
      <c r="BF41" s="55">
        <f>IF(O41="c)",KopiervorlageUKK!R41,0)</f>
        <v>0</v>
      </c>
      <c r="BH41" s="66">
        <f t="shared" ref="BH41:BH59" si="40">IF(BI41&gt;=0,BI41,0)</f>
        <v>0</v>
      </c>
      <c r="BI41" s="66">
        <f>BH31-BK31</f>
        <v>0</v>
      </c>
      <c r="BJ41" s="324">
        <f>IF(BI41&gt;=0,BJ31,BI41+BJ31)+AJ41</f>
        <v>0</v>
      </c>
      <c r="BK41" s="67">
        <f>IF(O41="d)",KopiervorlageUKK!R41,0)</f>
        <v>0</v>
      </c>
      <c r="BN41" s="68" t="s">
        <v>72</v>
      </c>
    </row>
    <row r="42" spans="1:75" ht="20.25" customHeight="1">
      <c r="A42" s="479"/>
      <c r="B42" s="57" t="e">
        <f t="shared" ref="B42:B59" si="41">AN42</f>
        <v>#NUM!</v>
      </c>
      <c r="C42" s="58" t="e">
        <f t="shared" ref="C42:C59" si="42">AP42</f>
        <v>#NUM!</v>
      </c>
      <c r="D42" s="263"/>
      <c r="E42" s="263"/>
      <c r="F42" s="59" t="e">
        <f>NETWORKDAYS(D42,E42,Feiertage!A:A)</f>
        <v>#NUM!</v>
      </c>
      <c r="G42" s="60">
        <f t="shared" ref="G42:G59" si="43">AS42</f>
        <v>0</v>
      </c>
      <c r="H42" s="58">
        <f t="shared" ref="H42:H59" si="44">AU42</f>
        <v>3</v>
      </c>
      <c r="I42" s="60">
        <f t="shared" ref="I42:I59" si="45">AX42</f>
        <v>0</v>
      </c>
      <c r="J42" s="58">
        <f t="shared" ref="J42:J59" si="46">AZ42</f>
        <v>0</v>
      </c>
      <c r="K42" s="110">
        <f t="shared" ref="K42:K59" si="47">BC42</f>
        <v>0</v>
      </c>
      <c r="L42" s="129">
        <f t="shared" ref="L42:L59" si="48">BE42</f>
        <v>0</v>
      </c>
      <c r="M42" s="110">
        <f t="shared" ref="M42:M59" si="49">BH42</f>
        <v>0</v>
      </c>
      <c r="N42" s="129">
        <f t="shared" ref="N42:N59" si="50">BJ42</f>
        <v>0</v>
      </c>
      <c r="O42" s="109"/>
      <c r="P42" s="262"/>
      <c r="Q42" s="262"/>
      <c r="R42" s="60" t="e">
        <f>NETWORKDAYS(P42,Q42,Feiertage!A:A)</f>
        <v>#NUM!</v>
      </c>
      <c r="S42" s="213"/>
      <c r="T42" s="300"/>
      <c r="U42" s="300"/>
      <c r="V42" s="60" t="e">
        <f>NETWORKDAYS(T42,U42,Feiertage!A:A)</f>
        <v>#NUM!</v>
      </c>
      <c r="W42" s="262"/>
      <c r="X42" s="304"/>
      <c r="Y42" s="60" t="e">
        <f>NETWORKDAYS(W42,X42,Feiertage!A:A)</f>
        <v>#NUM!</v>
      </c>
      <c r="Z42" s="438"/>
      <c r="AA42" s="439"/>
      <c r="AB42" s="440"/>
      <c r="AC42" s="148"/>
      <c r="AD42" s="109"/>
      <c r="AE42" s="72"/>
      <c r="AF42" s="142"/>
      <c r="AG42" s="153">
        <f>IF(AD42="a)",KopiervorlageUKK!AC42,0)</f>
        <v>0</v>
      </c>
      <c r="AH42" s="153">
        <f>IF(AD42="b)",KopiervorlageUKK!AC42,0)</f>
        <v>0</v>
      </c>
      <c r="AI42" s="153">
        <f>IF(AD42="c)",KopiervorlageUKK!AC42,0)</f>
        <v>0</v>
      </c>
      <c r="AJ42" s="153">
        <f>IF(AD42="d)",KopiervorlageUKK!AC42,0)</f>
        <v>0</v>
      </c>
      <c r="AN42" s="66" t="e">
        <f t="shared" si="36"/>
        <v>#NUM!</v>
      </c>
      <c r="AO42" s="66" t="e">
        <f t="shared" ref="AO42:AO59" si="51">AN41-AQ41</f>
        <v>#NUM!</v>
      </c>
      <c r="AP42" s="66" t="e">
        <f t="shared" ref="AP42:AP59" si="52">IF(AO42&gt;=0,AP41,AO42+AP41)</f>
        <v>#NUM!</v>
      </c>
      <c r="AQ42" s="67" t="e">
        <f>KopiervorlageUKK!F42</f>
        <v>#NUM!</v>
      </c>
      <c r="AS42" s="66">
        <f t="shared" si="37"/>
        <v>0</v>
      </c>
      <c r="AT42" s="66">
        <f t="shared" ref="AT42:AT59" si="53">AS41-AV41</f>
        <v>0</v>
      </c>
      <c r="AU42" s="324">
        <f>IF(AT42&gt;=0,AU41,AT42+AU41)+AG42</f>
        <v>3</v>
      </c>
      <c r="AV42" s="67">
        <f>IF(O42="a)",KopiervorlageUKK!R42,0)</f>
        <v>0</v>
      </c>
      <c r="AX42" s="66">
        <f t="shared" si="38"/>
        <v>0</v>
      </c>
      <c r="AY42" s="66">
        <f t="shared" ref="AY42:AY59" si="54">AX41-BA41</f>
        <v>0</v>
      </c>
      <c r="AZ42" s="324">
        <f>IF(AY42&gt;=0,AZ41,AY42+AZ41)+AH42</f>
        <v>0</v>
      </c>
      <c r="BA42" s="67">
        <f>IF(O42="b)",KopiervorlageUKK!R42,0)</f>
        <v>0</v>
      </c>
      <c r="BC42" s="66">
        <f t="shared" si="39"/>
        <v>0</v>
      </c>
      <c r="BD42" s="66">
        <f t="shared" ref="BD42:BD59" si="55">BC41-BF41</f>
        <v>0</v>
      </c>
      <c r="BE42" s="324">
        <f>IF(BD42&gt;=0,BE41,BD42+BE41)+AI42</f>
        <v>0</v>
      </c>
      <c r="BF42" s="55">
        <f>IF(O42="c)",KopiervorlageUKK!R42,0)</f>
        <v>0</v>
      </c>
      <c r="BH42" s="66">
        <f t="shared" si="40"/>
        <v>0</v>
      </c>
      <c r="BI42" s="66">
        <f t="shared" ref="BI42:BI59" si="56">BH41-BK41</f>
        <v>0</v>
      </c>
      <c r="BJ42" s="324">
        <f>IF(BI42&gt;=0,BJ41,BI42+BJ41)+AJ42</f>
        <v>0</v>
      </c>
      <c r="BK42" s="67">
        <f>IF(O42="d)",KopiervorlageUKK!R42,0)</f>
        <v>0</v>
      </c>
      <c r="BN42" s="68" t="s">
        <v>73</v>
      </c>
    </row>
    <row r="43" spans="1:75" ht="20.25" customHeight="1">
      <c r="A43" s="479"/>
      <c r="B43" s="57" t="e">
        <f t="shared" si="41"/>
        <v>#NUM!</v>
      </c>
      <c r="C43" s="58" t="e">
        <f t="shared" si="42"/>
        <v>#NUM!</v>
      </c>
      <c r="D43" s="263"/>
      <c r="E43" s="263"/>
      <c r="F43" s="59" t="e">
        <f>NETWORKDAYS(D43,E43,Feiertage!A:A)</f>
        <v>#NUM!</v>
      </c>
      <c r="G43" s="60">
        <f t="shared" si="43"/>
        <v>0</v>
      </c>
      <c r="H43" s="58">
        <f t="shared" si="44"/>
        <v>3</v>
      </c>
      <c r="I43" s="60">
        <f t="shared" si="45"/>
        <v>0</v>
      </c>
      <c r="J43" s="58">
        <f t="shared" si="46"/>
        <v>0</v>
      </c>
      <c r="K43" s="110">
        <f t="shared" si="47"/>
        <v>0</v>
      </c>
      <c r="L43" s="129">
        <f t="shared" si="48"/>
        <v>0</v>
      </c>
      <c r="M43" s="110">
        <f t="shared" si="49"/>
        <v>0</v>
      </c>
      <c r="N43" s="129">
        <f t="shared" si="50"/>
        <v>0</v>
      </c>
      <c r="O43" s="109"/>
      <c r="P43" s="262"/>
      <c r="Q43" s="262"/>
      <c r="R43" s="60" t="e">
        <f>NETWORKDAYS(P43,Q43,Feiertage!A:A)</f>
        <v>#NUM!</v>
      </c>
      <c r="S43" s="213"/>
      <c r="T43" s="300"/>
      <c r="U43" s="300"/>
      <c r="V43" s="60" t="e">
        <f>NETWORKDAYS(T43,U43,Feiertage!A:A)</f>
        <v>#NUM!</v>
      </c>
      <c r="W43" s="262"/>
      <c r="X43" s="304"/>
      <c r="Y43" s="60" t="e">
        <f>NETWORKDAYS(W43,X43,Feiertage!A:A)</f>
        <v>#NUM!</v>
      </c>
      <c r="Z43" s="438"/>
      <c r="AA43" s="439"/>
      <c r="AB43" s="440"/>
      <c r="AC43" s="148"/>
      <c r="AD43" s="109"/>
      <c r="AE43" s="72"/>
      <c r="AF43" s="142"/>
      <c r="AG43" s="153">
        <f>IF(AD43="a)",KopiervorlageUKK!AC43,0)</f>
        <v>0</v>
      </c>
      <c r="AH43" s="153">
        <f>IF(AD43="b)",KopiervorlageUKK!AC43,0)</f>
        <v>0</v>
      </c>
      <c r="AI43" s="153">
        <f>IF(AD43="c)",KopiervorlageUKK!AC43,0)</f>
        <v>0</v>
      </c>
      <c r="AJ43" s="153">
        <f>IF(AD43="d)",KopiervorlageUKK!AC43,0)</f>
        <v>0</v>
      </c>
      <c r="AN43" s="66" t="e">
        <f t="shared" si="36"/>
        <v>#NUM!</v>
      </c>
      <c r="AO43" s="66" t="e">
        <f t="shared" si="51"/>
        <v>#NUM!</v>
      </c>
      <c r="AP43" s="66" t="e">
        <f t="shared" si="52"/>
        <v>#NUM!</v>
      </c>
      <c r="AQ43" s="67" t="e">
        <f>KopiervorlageUKK!F43</f>
        <v>#NUM!</v>
      </c>
      <c r="AS43" s="66">
        <f t="shared" si="37"/>
        <v>0</v>
      </c>
      <c r="AT43" s="66">
        <f t="shared" si="53"/>
        <v>0</v>
      </c>
      <c r="AU43" s="324">
        <f t="shared" ref="AU43:AU58" si="57">IF(AT43&gt;=0,AU42,AT43+AU42)+AG43</f>
        <v>3</v>
      </c>
      <c r="AV43" s="67">
        <f>IF(O43="a)",KopiervorlageUKK!R43,0)</f>
        <v>0</v>
      </c>
      <c r="AX43" s="66">
        <f t="shared" si="38"/>
        <v>0</v>
      </c>
      <c r="AY43" s="66">
        <f t="shared" si="54"/>
        <v>0</v>
      </c>
      <c r="AZ43" s="324">
        <f t="shared" ref="AZ43:AZ59" si="58">IF(AY43&gt;=0,AZ42,AY43+AZ42)+AH43</f>
        <v>0</v>
      </c>
      <c r="BA43" s="67">
        <f>IF(O43="b)",KopiervorlageUKK!R43,0)</f>
        <v>0</v>
      </c>
      <c r="BC43" s="66">
        <f t="shared" si="39"/>
        <v>0</v>
      </c>
      <c r="BD43" s="66">
        <f t="shared" si="55"/>
        <v>0</v>
      </c>
      <c r="BE43" s="324">
        <f t="shared" ref="BE43:BE59" si="59">IF(BD43&gt;=0,BE42,BD43+BE42)+AI43</f>
        <v>0</v>
      </c>
      <c r="BF43" s="55">
        <f>IF(O43="c)",KopiervorlageUKK!R43,0)</f>
        <v>0</v>
      </c>
      <c r="BH43" s="66">
        <f t="shared" si="40"/>
        <v>0</v>
      </c>
      <c r="BI43" s="66">
        <f t="shared" si="56"/>
        <v>0</v>
      </c>
      <c r="BJ43" s="324">
        <f t="shared" ref="BJ43:BJ59" si="60">IF(BI43&gt;=0,BJ42,BI43+BJ42)+AJ43</f>
        <v>0</v>
      </c>
      <c r="BK43" s="67">
        <f>IF(O43="d)",KopiervorlageUKK!R43,0)</f>
        <v>0</v>
      </c>
      <c r="BN43" s="68" t="s">
        <v>74</v>
      </c>
    </row>
    <row r="44" spans="1:75" ht="20.25" customHeight="1">
      <c r="A44" s="479"/>
      <c r="B44" s="57" t="e">
        <f t="shared" si="41"/>
        <v>#NUM!</v>
      </c>
      <c r="C44" s="58" t="e">
        <f t="shared" si="42"/>
        <v>#NUM!</v>
      </c>
      <c r="D44" s="263"/>
      <c r="E44" s="263"/>
      <c r="F44" s="59" t="e">
        <f>NETWORKDAYS(D44,E44,Feiertage!A:A)</f>
        <v>#NUM!</v>
      </c>
      <c r="G44" s="60">
        <f t="shared" si="43"/>
        <v>0</v>
      </c>
      <c r="H44" s="58">
        <f t="shared" si="44"/>
        <v>3</v>
      </c>
      <c r="I44" s="60">
        <f t="shared" si="45"/>
        <v>0</v>
      </c>
      <c r="J44" s="58">
        <f t="shared" si="46"/>
        <v>0</v>
      </c>
      <c r="K44" s="110">
        <f t="shared" si="47"/>
        <v>0</v>
      </c>
      <c r="L44" s="129">
        <f t="shared" si="48"/>
        <v>0</v>
      </c>
      <c r="M44" s="110">
        <f t="shared" si="49"/>
        <v>0</v>
      </c>
      <c r="N44" s="129">
        <f t="shared" si="50"/>
        <v>0</v>
      </c>
      <c r="O44" s="109"/>
      <c r="P44" s="262"/>
      <c r="Q44" s="262"/>
      <c r="R44" s="60" t="e">
        <f>NETWORKDAYS(P44,Q44,Feiertage!A:A)</f>
        <v>#NUM!</v>
      </c>
      <c r="S44" s="213"/>
      <c r="T44" s="300"/>
      <c r="U44" s="300"/>
      <c r="V44" s="60" t="e">
        <f>NETWORKDAYS(T44,U44,Feiertage!A:A)</f>
        <v>#NUM!</v>
      </c>
      <c r="W44" s="262"/>
      <c r="X44" s="304"/>
      <c r="Y44" s="60" t="e">
        <f>NETWORKDAYS(W44,X44,Feiertage!A:A)</f>
        <v>#NUM!</v>
      </c>
      <c r="Z44" s="438"/>
      <c r="AA44" s="439"/>
      <c r="AB44" s="440"/>
      <c r="AC44" s="148"/>
      <c r="AD44" s="109"/>
      <c r="AE44" s="72"/>
      <c r="AF44" s="142"/>
      <c r="AG44" s="153">
        <f>IF(AD44="a)",KopiervorlageUKK!AC44,0)</f>
        <v>0</v>
      </c>
      <c r="AH44" s="153">
        <f>IF(AD44="b)",KopiervorlageUKK!AC44,0)</f>
        <v>0</v>
      </c>
      <c r="AI44" s="153">
        <f>IF(AD44="c)",KopiervorlageUKK!AC44,0)</f>
        <v>0</v>
      </c>
      <c r="AJ44" s="153">
        <f>IF(AD44="d)",KopiervorlageUKK!AC44,0)</f>
        <v>0</v>
      </c>
      <c r="AN44" s="66" t="e">
        <f t="shared" si="36"/>
        <v>#NUM!</v>
      </c>
      <c r="AO44" s="66" t="e">
        <f t="shared" si="51"/>
        <v>#NUM!</v>
      </c>
      <c r="AP44" s="66" t="e">
        <f t="shared" si="52"/>
        <v>#NUM!</v>
      </c>
      <c r="AQ44" s="67" t="e">
        <f>KopiervorlageUKK!F44</f>
        <v>#NUM!</v>
      </c>
      <c r="AS44" s="66">
        <f t="shared" si="37"/>
        <v>0</v>
      </c>
      <c r="AT44" s="66">
        <f t="shared" si="53"/>
        <v>0</v>
      </c>
      <c r="AU44" s="324">
        <f t="shared" si="57"/>
        <v>3</v>
      </c>
      <c r="AV44" s="67">
        <f>IF(O44="a)",KopiervorlageUKK!R44,0)</f>
        <v>0</v>
      </c>
      <c r="AX44" s="66">
        <f t="shared" si="38"/>
        <v>0</v>
      </c>
      <c r="AY44" s="66">
        <f t="shared" si="54"/>
        <v>0</v>
      </c>
      <c r="AZ44" s="324">
        <f t="shared" si="58"/>
        <v>0</v>
      </c>
      <c r="BA44" s="67">
        <f>IF(O44="b)",KopiervorlageUKK!R44,0)</f>
        <v>0</v>
      </c>
      <c r="BC44" s="66">
        <f t="shared" si="39"/>
        <v>0</v>
      </c>
      <c r="BD44" s="66">
        <f t="shared" si="55"/>
        <v>0</v>
      </c>
      <c r="BE44" s="324">
        <f t="shared" si="59"/>
        <v>0</v>
      </c>
      <c r="BF44" s="55">
        <f>IF(O44="c)",KopiervorlageUKK!R44,0)</f>
        <v>0</v>
      </c>
      <c r="BH44" s="66">
        <f t="shared" si="40"/>
        <v>0</v>
      </c>
      <c r="BI44" s="66">
        <f t="shared" si="56"/>
        <v>0</v>
      </c>
      <c r="BJ44" s="324">
        <f t="shared" si="60"/>
        <v>0</v>
      </c>
      <c r="BK44" s="67">
        <f>IF(O44="d)",KopiervorlageUKK!R44,0)</f>
        <v>0</v>
      </c>
      <c r="BN44" s="68" t="s">
        <v>75</v>
      </c>
    </row>
    <row r="45" spans="1:75" ht="20.25" customHeight="1">
      <c r="A45" s="479"/>
      <c r="B45" s="57" t="e">
        <f t="shared" si="41"/>
        <v>#NUM!</v>
      </c>
      <c r="C45" s="58" t="e">
        <f t="shared" si="42"/>
        <v>#NUM!</v>
      </c>
      <c r="D45" s="263"/>
      <c r="E45" s="263"/>
      <c r="F45" s="59" t="e">
        <f>NETWORKDAYS(D45,E45,Feiertage!A:A)</f>
        <v>#NUM!</v>
      </c>
      <c r="G45" s="60">
        <f t="shared" si="43"/>
        <v>0</v>
      </c>
      <c r="H45" s="58">
        <f t="shared" si="44"/>
        <v>3</v>
      </c>
      <c r="I45" s="60">
        <f t="shared" si="45"/>
        <v>0</v>
      </c>
      <c r="J45" s="58">
        <f t="shared" si="46"/>
        <v>0</v>
      </c>
      <c r="K45" s="110">
        <f t="shared" si="47"/>
        <v>0</v>
      </c>
      <c r="L45" s="129">
        <f t="shared" si="48"/>
        <v>0</v>
      </c>
      <c r="M45" s="110">
        <f t="shared" si="49"/>
        <v>0</v>
      </c>
      <c r="N45" s="129">
        <f t="shared" si="50"/>
        <v>0</v>
      </c>
      <c r="O45" s="109"/>
      <c r="P45" s="262"/>
      <c r="Q45" s="262"/>
      <c r="R45" s="60" t="e">
        <f>NETWORKDAYS(P45,Q45,Feiertage!A:A)</f>
        <v>#NUM!</v>
      </c>
      <c r="S45" s="215"/>
      <c r="T45" s="301"/>
      <c r="U45" s="301"/>
      <c r="V45" s="60" t="e">
        <f>NETWORKDAYS(T45,U45,Feiertage!A:A)</f>
        <v>#NUM!</v>
      </c>
      <c r="W45" s="262"/>
      <c r="X45" s="304"/>
      <c r="Y45" s="60" t="e">
        <f>NETWORKDAYS(W45,X45,Feiertage!A:A)</f>
        <v>#NUM!</v>
      </c>
      <c r="Z45" s="438"/>
      <c r="AA45" s="439"/>
      <c r="AB45" s="440"/>
      <c r="AC45" s="148"/>
      <c r="AD45" s="109"/>
      <c r="AE45" s="72"/>
      <c r="AF45" s="142"/>
      <c r="AG45" s="153">
        <f>IF(AD45="a)",KopiervorlageUKK!AC45,0)</f>
        <v>0</v>
      </c>
      <c r="AH45" s="153">
        <f>IF(AD45="b)",KopiervorlageUKK!AC45,0)</f>
        <v>0</v>
      </c>
      <c r="AI45" s="153">
        <f>IF(AD45="c)",KopiervorlageUKK!AC45,0)</f>
        <v>0</v>
      </c>
      <c r="AJ45" s="153">
        <f>IF(AD45="d)",KopiervorlageUKK!AC45,0)</f>
        <v>0</v>
      </c>
      <c r="AN45" s="66" t="e">
        <f t="shared" si="36"/>
        <v>#NUM!</v>
      </c>
      <c r="AO45" s="66" t="e">
        <f t="shared" si="51"/>
        <v>#NUM!</v>
      </c>
      <c r="AP45" s="66" t="e">
        <f t="shared" si="52"/>
        <v>#NUM!</v>
      </c>
      <c r="AQ45" s="67" t="e">
        <f>KopiervorlageUKK!F45</f>
        <v>#NUM!</v>
      </c>
      <c r="AS45" s="66">
        <f t="shared" si="37"/>
        <v>0</v>
      </c>
      <c r="AT45" s="66">
        <f t="shared" si="53"/>
        <v>0</v>
      </c>
      <c r="AU45" s="324">
        <f t="shared" si="57"/>
        <v>3</v>
      </c>
      <c r="AV45" s="67">
        <f>IF(O45="a)",KopiervorlageUKK!R45,0)</f>
        <v>0</v>
      </c>
      <c r="AX45" s="66">
        <f t="shared" si="38"/>
        <v>0</v>
      </c>
      <c r="AY45" s="66">
        <f t="shared" si="54"/>
        <v>0</v>
      </c>
      <c r="AZ45" s="324">
        <f t="shared" si="58"/>
        <v>0</v>
      </c>
      <c r="BA45" s="67">
        <f>IF(O45="b)",KopiervorlageUKK!R45,0)</f>
        <v>0</v>
      </c>
      <c r="BC45" s="66">
        <f t="shared" si="39"/>
        <v>0</v>
      </c>
      <c r="BD45" s="66">
        <f t="shared" si="55"/>
        <v>0</v>
      </c>
      <c r="BE45" s="324">
        <f t="shared" si="59"/>
        <v>0</v>
      </c>
      <c r="BF45" s="55">
        <f>IF(O45="c)",KopiervorlageUKK!R45,0)</f>
        <v>0</v>
      </c>
      <c r="BH45" s="66">
        <f t="shared" si="40"/>
        <v>0</v>
      </c>
      <c r="BI45" s="66">
        <f t="shared" si="56"/>
        <v>0</v>
      </c>
      <c r="BJ45" s="324">
        <f t="shared" si="60"/>
        <v>0</v>
      </c>
      <c r="BK45" s="67">
        <f>IF(O45="d)",KopiervorlageUKK!R45,0)</f>
        <v>0</v>
      </c>
      <c r="BN45" s="68" t="s">
        <v>76</v>
      </c>
    </row>
    <row r="46" spans="1:75" ht="20.25" customHeight="1">
      <c r="A46" s="479"/>
      <c r="B46" s="57" t="e">
        <f t="shared" si="41"/>
        <v>#NUM!</v>
      </c>
      <c r="C46" s="58" t="e">
        <f t="shared" si="42"/>
        <v>#NUM!</v>
      </c>
      <c r="D46" s="263"/>
      <c r="E46" s="263"/>
      <c r="F46" s="59" t="e">
        <f>NETWORKDAYS(D46,E46,Feiertage!A:A)</f>
        <v>#NUM!</v>
      </c>
      <c r="G46" s="60">
        <f t="shared" si="43"/>
        <v>0</v>
      </c>
      <c r="H46" s="58">
        <f t="shared" si="44"/>
        <v>3</v>
      </c>
      <c r="I46" s="60">
        <f t="shared" si="45"/>
        <v>0</v>
      </c>
      <c r="J46" s="58">
        <f t="shared" si="46"/>
        <v>0</v>
      </c>
      <c r="K46" s="110">
        <f t="shared" si="47"/>
        <v>0</v>
      </c>
      <c r="L46" s="129">
        <f t="shared" si="48"/>
        <v>0</v>
      </c>
      <c r="M46" s="110">
        <f t="shared" si="49"/>
        <v>0</v>
      </c>
      <c r="N46" s="129">
        <f t="shared" si="50"/>
        <v>0</v>
      </c>
      <c r="O46" s="109"/>
      <c r="P46" s="262"/>
      <c r="Q46" s="262"/>
      <c r="R46" s="60" t="e">
        <f>NETWORKDAYS(P46,Q46,Feiertage!A:A)</f>
        <v>#NUM!</v>
      </c>
      <c r="S46" s="215"/>
      <c r="T46" s="301"/>
      <c r="U46" s="301"/>
      <c r="V46" s="60" t="e">
        <f>NETWORKDAYS(T46,U46,Feiertage!A:A)</f>
        <v>#NUM!</v>
      </c>
      <c r="W46" s="262"/>
      <c r="X46" s="304"/>
      <c r="Y46" s="60" t="e">
        <f>NETWORKDAYS(W46,X46,Feiertage!A:A)</f>
        <v>#NUM!</v>
      </c>
      <c r="Z46" s="438"/>
      <c r="AA46" s="439"/>
      <c r="AB46" s="440"/>
      <c r="AC46" s="148"/>
      <c r="AD46" s="109"/>
      <c r="AE46" s="72"/>
      <c r="AF46" s="142"/>
      <c r="AG46" s="153">
        <f>IF(AD46="a)",KopiervorlageUKK!AC46,0)</f>
        <v>0</v>
      </c>
      <c r="AH46" s="153">
        <f>IF(AD46="b)",KopiervorlageUKK!AC46,0)</f>
        <v>0</v>
      </c>
      <c r="AI46" s="153">
        <f>IF(AD46="c)",KopiervorlageUKK!AC46,0)</f>
        <v>0</v>
      </c>
      <c r="AJ46" s="153">
        <f>IF(AD46="d)",KopiervorlageUKK!AC46,0)</f>
        <v>0</v>
      </c>
      <c r="AN46" s="66" t="e">
        <f t="shared" si="36"/>
        <v>#NUM!</v>
      </c>
      <c r="AO46" s="66" t="e">
        <f t="shared" si="51"/>
        <v>#NUM!</v>
      </c>
      <c r="AP46" s="66" t="e">
        <f t="shared" si="52"/>
        <v>#NUM!</v>
      </c>
      <c r="AQ46" s="67" t="e">
        <f>KopiervorlageUKK!F46</f>
        <v>#NUM!</v>
      </c>
      <c r="AS46" s="66">
        <f t="shared" si="37"/>
        <v>0</v>
      </c>
      <c r="AT46" s="66">
        <f t="shared" si="53"/>
        <v>0</v>
      </c>
      <c r="AU46" s="324">
        <f t="shared" si="57"/>
        <v>3</v>
      </c>
      <c r="AV46" s="67">
        <f>IF(O46="a)",KopiervorlageUKK!R46,0)</f>
        <v>0</v>
      </c>
      <c r="AX46" s="66">
        <f t="shared" si="38"/>
        <v>0</v>
      </c>
      <c r="AY46" s="66">
        <f t="shared" si="54"/>
        <v>0</v>
      </c>
      <c r="AZ46" s="324">
        <f t="shared" si="58"/>
        <v>0</v>
      </c>
      <c r="BA46" s="67">
        <f>IF(O46="b)",KopiervorlageUKK!R46,0)</f>
        <v>0</v>
      </c>
      <c r="BC46" s="66">
        <f t="shared" si="39"/>
        <v>0</v>
      </c>
      <c r="BD46" s="66">
        <f t="shared" si="55"/>
        <v>0</v>
      </c>
      <c r="BE46" s="324">
        <f t="shared" si="59"/>
        <v>0</v>
      </c>
      <c r="BF46" s="55">
        <f>IF(O46="c)",KopiervorlageUKK!R46,0)</f>
        <v>0</v>
      </c>
      <c r="BH46" s="66">
        <f t="shared" si="40"/>
        <v>0</v>
      </c>
      <c r="BI46" s="66">
        <f t="shared" si="56"/>
        <v>0</v>
      </c>
      <c r="BJ46" s="324">
        <f t="shared" si="60"/>
        <v>0</v>
      </c>
      <c r="BK46" s="67">
        <f>IF(O46="d)",KopiervorlageUKK!R46,0)</f>
        <v>0</v>
      </c>
      <c r="BN46" s="68" t="s">
        <v>77</v>
      </c>
    </row>
    <row r="47" spans="1:75" ht="20.25" customHeight="1">
      <c r="A47" s="479"/>
      <c r="B47" s="57" t="e">
        <f t="shared" si="41"/>
        <v>#NUM!</v>
      </c>
      <c r="C47" s="58" t="e">
        <f t="shared" si="42"/>
        <v>#NUM!</v>
      </c>
      <c r="D47" s="263"/>
      <c r="E47" s="263"/>
      <c r="F47" s="59" t="e">
        <f>NETWORKDAYS(D47,E47,Feiertage!A:A)</f>
        <v>#NUM!</v>
      </c>
      <c r="G47" s="60">
        <f t="shared" si="43"/>
        <v>0</v>
      </c>
      <c r="H47" s="58">
        <f t="shared" si="44"/>
        <v>3</v>
      </c>
      <c r="I47" s="60">
        <f t="shared" si="45"/>
        <v>0</v>
      </c>
      <c r="J47" s="58">
        <f t="shared" si="46"/>
        <v>0</v>
      </c>
      <c r="K47" s="110">
        <f t="shared" si="47"/>
        <v>0</v>
      </c>
      <c r="L47" s="129">
        <f t="shared" si="48"/>
        <v>0</v>
      </c>
      <c r="M47" s="110">
        <f t="shared" si="49"/>
        <v>0</v>
      </c>
      <c r="N47" s="129">
        <f t="shared" si="50"/>
        <v>0</v>
      </c>
      <c r="O47" s="109"/>
      <c r="P47" s="262"/>
      <c r="Q47" s="262"/>
      <c r="R47" s="60" t="e">
        <f>NETWORKDAYS(P47,Q47,Feiertage!A:A)</f>
        <v>#NUM!</v>
      </c>
      <c r="S47" s="213"/>
      <c r="T47" s="300"/>
      <c r="U47" s="300"/>
      <c r="V47" s="60" t="e">
        <f>NETWORKDAYS(T47,U47,Feiertage!A:A)</f>
        <v>#NUM!</v>
      </c>
      <c r="W47" s="262"/>
      <c r="X47" s="304"/>
      <c r="Y47" s="60" t="e">
        <f>NETWORKDAYS(W47,X47,Feiertage!A:A)</f>
        <v>#NUM!</v>
      </c>
      <c r="Z47" s="438"/>
      <c r="AA47" s="439"/>
      <c r="AB47" s="440"/>
      <c r="AC47" s="148"/>
      <c r="AD47" s="109"/>
      <c r="AE47" s="72"/>
      <c r="AF47" s="142"/>
      <c r="AG47" s="153">
        <f>IF(AD47="a)",KopiervorlageUKK!AC47,0)</f>
        <v>0</v>
      </c>
      <c r="AH47" s="153">
        <f>IF(AD47="b)",KopiervorlageUKK!AC47,0)</f>
        <v>0</v>
      </c>
      <c r="AI47" s="153">
        <f>IF(AD47="c)",KopiervorlageUKK!AC47,0)</f>
        <v>0</v>
      </c>
      <c r="AJ47" s="153">
        <f>IF(AD47="d)",KopiervorlageUKK!AC47,0)</f>
        <v>0</v>
      </c>
      <c r="AN47" s="66" t="e">
        <f t="shared" si="36"/>
        <v>#NUM!</v>
      </c>
      <c r="AO47" s="66" t="e">
        <f t="shared" si="51"/>
        <v>#NUM!</v>
      </c>
      <c r="AP47" s="66" t="e">
        <f t="shared" si="52"/>
        <v>#NUM!</v>
      </c>
      <c r="AQ47" s="67" t="e">
        <f>KopiervorlageUKK!F47</f>
        <v>#NUM!</v>
      </c>
      <c r="AS47" s="66">
        <f t="shared" si="37"/>
        <v>0</v>
      </c>
      <c r="AT47" s="66">
        <f t="shared" si="53"/>
        <v>0</v>
      </c>
      <c r="AU47" s="324">
        <f t="shared" si="57"/>
        <v>3</v>
      </c>
      <c r="AV47" s="67">
        <f>IF(O47="a)",KopiervorlageUKK!R47,0)</f>
        <v>0</v>
      </c>
      <c r="AX47" s="66">
        <f t="shared" si="38"/>
        <v>0</v>
      </c>
      <c r="AY47" s="66">
        <f t="shared" si="54"/>
        <v>0</v>
      </c>
      <c r="AZ47" s="324">
        <f t="shared" si="58"/>
        <v>0</v>
      </c>
      <c r="BA47" s="67">
        <f>IF(O47="b)",KopiervorlageUKK!R47,0)</f>
        <v>0</v>
      </c>
      <c r="BC47" s="66">
        <f t="shared" si="39"/>
        <v>0</v>
      </c>
      <c r="BD47" s="66">
        <f t="shared" si="55"/>
        <v>0</v>
      </c>
      <c r="BE47" s="324">
        <f t="shared" si="59"/>
        <v>0</v>
      </c>
      <c r="BF47" s="55">
        <f>IF(O47="c)",KopiervorlageUKK!R47,0)</f>
        <v>0</v>
      </c>
      <c r="BH47" s="66">
        <f t="shared" si="40"/>
        <v>0</v>
      </c>
      <c r="BI47" s="66">
        <f t="shared" si="56"/>
        <v>0</v>
      </c>
      <c r="BJ47" s="324">
        <f t="shared" si="60"/>
        <v>0</v>
      </c>
      <c r="BK47" s="67">
        <f>IF(O47="d)",KopiervorlageUKK!R47,0)</f>
        <v>0</v>
      </c>
      <c r="BN47" s="69" t="s">
        <v>110</v>
      </c>
    </row>
    <row r="48" spans="1:75" ht="20.25" customHeight="1">
      <c r="A48" s="479"/>
      <c r="B48" s="57" t="e">
        <f t="shared" si="41"/>
        <v>#NUM!</v>
      </c>
      <c r="C48" s="58" t="e">
        <f t="shared" si="42"/>
        <v>#NUM!</v>
      </c>
      <c r="D48" s="263"/>
      <c r="E48" s="263"/>
      <c r="F48" s="59" t="e">
        <f>NETWORKDAYS(D48,E48,Feiertage!A:A)</f>
        <v>#NUM!</v>
      </c>
      <c r="G48" s="60">
        <f t="shared" si="43"/>
        <v>0</v>
      </c>
      <c r="H48" s="58">
        <f t="shared" si="44"/>
        <v>3</v>
      </c>
      <c r="I48" s="60">
        <f t="shared" si="45"/>
        <v>0</v>
      </c>
      <c r="J48" s="58">
        <f t="shared" si="46"/>
        <v>0</v>
      </c>
      <c r="K48" s="110">
        <f t="shared" si="47"/>
        <v>0</v>
      </c>
      <c r="L48" s="129">
        <f t="shared" si="48"/>
        <v>0</v>
      </c>
      <c r="M48" s="110">
        <f t="shared" si="49"/>
        <v>0</v>
      </c>
      <c r="N48" s="129">
        <f t="shared" si="50"/>
        <v>0</v>
      </c>
      <c r="O48" s="109"/>
      <c r="P48" s="262"/>
      <c r="Q48" s="262"/>
      <c r="R48" s="60" t="e">
        <f>NETWORKDAYS(P48,Q48,Feiertage!A:A)</f>
        <v>#NUM!</v>
      </c>
      <c r="S48" s="213"/>
      <c r="T48" s="300"/>
      <c r="U48" s="300"/>
      <c r="V48" s="60" t="e">
        <f>NETWORKDAYS(T48,U48,Feiertage!A:A)</f>
        <v>#NUM!</v>
      </c>
      <c r="W48" s="262"/>
      <c r="X48" s="304"/>
      <c r="Y48" s="60" t="e">
        <f>NETWORKDAYS(W48,X48,Feiertage!A:A)</f>
        <v>#NUM!</v>
      </c>
      <c r="Z48" s="438"/>
      <c r="AA48" s="439"/>
      <c r="AB48" s="440"/>
      <c r="AC48" s="148"/>
      <c r="AD48" s="109"/>
      <c r="AE48" s="72"/>
      <c r="AF48" s="142"/>
      <c r="AG48" s="153">
        <f>IF(AD48="a)",KopiervorlageUKK!AC48,0)</f>
        <v>0</v>
      </c>
      <c r="AH48" s="153">
        <f>IF(AD48="b)",KopiervorlageUKK!AC48,0)</f>
        <v>0</v>
      </c>
      <c r="AI48" s="153">
        <f>IF(AD48="c)",KopiervorlageUKK!AC48,0)</f>
        <v>0</v>
      </c>
      <c r="AJ48" s="153">
        <f>IF(AD48="d)",KopiervorlageUKK!AC48,0)</f>
        <v>0</v>
      </c>
      <c r="AN48" s="66" t="e">
        <f t="shared" si="36"/>
        <v>#NUM!</v>
      </c>
      <c r="AO48" s="66" t="e">
        <f t="shared" si="51"/>
        <v>#NUM!</v>
      </c>
      <c r="AP48" s="66" t="e">
        <f t="shared" si="52"/>
        <v>#NUM!</v>
      </c>
      <c r="AQ48" s="67" t="e">
        <f>KopiervorlageUKK!F48</f>
        <v>#NUM!</v>
      </c>
      <c r="AS48" s="66">
        <f t="shared" si="37"/>
        <v>0</v>
      </c>
      <c r="AT48" s="66">
        <f t="shared" si="53"/>
        <v>0</v>
      </c>
      <c r="AU48" s="324">
        <f t="shared" si="57"/>
        <v>3</v>
      </c>
      <c r="AV48" s="67">
        <f>IF(O48="a)",KopiervorlageUKK!R48,0)</f>
        <v>0</v>
      </c>
      <c r="AX48" s="66">
        <f t="shared" si="38"/>
        <v>0</v>
      </c>
      <c r="AY48" s="66">
        <f t="shared" si="54"/>
        <v>0</v>
      </c>
      <c r="AZ48" s="324">
        <f t="shared" si="58"/>
        <v>0</v>
      </c>
      <c r="BA48" s="67">
        <f>IF(O48="b)",KopiervorlageUKK!R48,0)</f>
        <v>0</v>
      </c>
      <c r="BC48" s="66">
        <f t="shared" si="39"/>
        <v>0</v>
      </c>
      <c r="BD48" s="66">
        <f t="shared" si="55"/>
        <v>0</v>
      </c>
      <c r="BE48" s="324">
        <f t="shared" si="59"/>
        <v>0</v>
      </c>
      <c r="BF48" s="55">
        <f>IF(O48="c)",KopiervorlageUKK!R48,0)</f>
        <v>0</v>
      </c>
      <c r="BH48" s="66">
        <f t="shared" si="40"/>
        <v>0</v>
      </c>
      <c r="BI48" s="66">
        <f t="shared" si="56"/>
        <v>0</v>
      </c>
      <c r="BJ48" s="324">
        <f t="shared" si="60"/>
        <v>0</v>
      </c>
      <c r="BK48" s="67">
        <f>IF(O48="d)",KopiervorlageUKK!R48,0)</f>
        <v>0</v>
      </c>
      <c r="BN48" s="69" t="s">
        <v>111</v>
      </c>
    </row>
    <row r="49" spans="1:66" ht="20.25" customHeight="1">
      <c r="A49" s="479"/>
      <c r="B49" s="57" t="e">
        <f t="shared" si="41"/>
        <v>#NUM!</v>
      </c>
      <c r="C49" s="58" t="e">
        <f t="shared" si="42"/>
        <v>#NUM!</v>
      </c>
      <c r="D49" s="263"/>
      <c r="E49" s="263"/>
      <c r="F49" s="59" t="e">
        <f>NETWORKDAYS(D49,E49,Feiertage!A:A)</f>
        <v>#NUM!</v>
      </c>
      <c r="G49" s="60">
        <f t="shared" si="43"/>
        <v>0</v>
      </c>
      <c r="H49" s="58">
        <f t="shared" si="44"/>
        <v>3</v>
      </c>
      <c r="I49" s="60">
        <f t="shared" si="45"/>
        <v>0</v>
      </c>
      <c r="J49" s="58">
        <f t="shared" si="46"/>
        <v>0</v>
      </c>
      <c r="K49" s="110">
        <f t="shared" si="47"/>
        <v>0</v>
      </c>
      <c r="L49" s="129">
        <f t="shared" si="48"/>
        <v>0</v>
      </c>
      <c r="M49" s="110">
        <f t="shared" si="49"/>
        <v>0</v>
      </c>
      <c r="N49" s="129">
        <f t="shared" si="50"/>
        <v>0</v>
      </c>
      <c r="O49" s="109"/>
      <c r="P49" s="262"/>
      <c r="Q49" s="262"/>
      <c r="R49" s="60" t="e">
        <f>NETWORKDAYS(P49,Q49,Feiertage!A:A)</f>
        <v>#NUM!</v>
      </c>
      <c r="S49" s="213"/>
      <c r="T49" s="300"/>
      <c r="U49" s="300"/>
      <c r="V49" s="60" t="e">
        <f>NETWORKDAYS(T49,U49,Feiertage!A:A)</f>
        <v>#NUM!</v>
      </c>
      <c r="W49" s="262"/>
      <c r="X49" s="304"/>
      <c r="Y49" s="60" t="e">
        <f>NETWORKDAYS(W49,X49,Feiertage!A:A)</f>
        <v>#NUM!</v>
      </c>
      <c r="Z49" s="438"/>
      <c r="AA49" s="439"/>
      <c r="AB49" s="440"/>
      <c r="AC49" s="148"/>
      <c r="AD49" s="109"/>
      <c r="AE49" s="72"/>
      <c r="AF49" s="142"/>
      <c r="AG49" s="153">
        <f>IF(AD49="a)",KopiervorlageUKK!AC49,0)</f>
        <v>0</v>
      </c>
      <c r="AH49" s="153">
        <f>IF(AD49="b)",KopiervorlageUKK!AC49,0)</f>
        <v>0</v>
      </c>
      <c r="AI49" s="153">
        <f>IF(AD49="c)",KopiervorlageUKK!AC49,0)</f>
        <v>0</v>
      </c>
      <c r="AJ49" s="153">
        <f>IF(AD49="d)",KopiervorlageUKK!AC49,0)</f>
        <v>0</v>
      </c>
      <c r="AN49" s="66" t="e">
        <f t="shared" si="36"/>
        <v>#NUM!</v>
      </c>
      <c r="AO49" s="66" t="e">
        <f t="shared" si="51"/>
        <v>#NUM!</v>
      </c>
      <c r="AP49" s="66" t="e">
        <f t="shared" si="52"/>
        <v>#NUM!</v>
      </c>
      <c r="AQ49" s="67" t="e">
        <f>KopiervorlageUKK!F49</f>
        <v>#NUM!</v>
      </c>
      <c r="AS49" s="66">
        <f t="shared" si="37"/>
        <v>0</v>
      </c>
      <c r="AT49" s="66">
        <f t="shared" si="53"/>
        <v>0</v>
      </c>
      <c r="AU49" s="324">
        <f>IF(AT49&gt;=0,AU48,AT49+AU48)+AG49</f>
        <v>3</v>
      </c>
      <c r="AV49" s="67">
        <f>IF(O49="a)",KopiervorlageUKK!R49,0)</f>
        <v>0</v>
      </c>
      <c r="AX49" s="66">
        <f t="shared" si="38"/>
        <v>0</v>
      </c>
      <c r="AY49" s="66">
        <f t="shared" si="54"/>
        <v>0</v>
      </c>
      <c r="AZ49" s="324">
        <f t="shared" si="58"/>
        <v>0</v>
      </c>
      <c r="BA49" s="67">
        <f>IF(O49="b)",KopiervorlageUKK!R49,0)</f>
        <v>0</v>
      </c>
      <c r="BC49" s="66">
        <f t="shared" si="39"/>
        <v>0</v>
      </c>
      <c r="BD49" s="66">
        <f t="shared" si="55"/>
        <v>0</v>
      </c>
      <c r="BE49" s="324">
        <f t="shared" si="59"/>
        <v>0</v>
      </c>
      <c r="BF49" s="55">
        <f>IF(O49="c)",KopiervorlageUKK!R49,0)</f>
        <v>0</v>
      </c>
      <c r="BH49" s="66">
        <f t="shared" si="40"/>
        <v>0</v>
      </c>
      <c r="BI49" s="66">
        <f t="shared" si="56"/>
        <v>0</v>
      </c>
      <c r="BJ49" s="324">
        <f t="shared" si="60"/>
        <v>0</v>
      </c>
      <c r="BK49" s="67">
        <f>IF(O49="d)",KopiervorlageUKK!R49,0)</f>
        <v>0</v>
      </c>
      <c r="BN49" s="68" t="s">
        <v>78</v>
      </c>
    </row>
    <row r="50" spans="1:66" ht="20.25" customHeight="1">
      <c r="A50" s="479"/>
      <c r="B50" s="57" t="e">
        <f t="shared" si="41"/>
        <v>#NUM!</v>
      </c>
      <c r="C50" s="58" t="e">
        <f t="shared" si="42"/>
        <v>#NUM!</v>
      </c>
      <c r="D50" s="263"/>
      <c r="E50" s="263"/>
      <c r="F50" s="59" t="e">
        <f>NETWORKDAYS(D50,E50,Feiertage!A:A)</f>
        <v>#NUM!</v>
      </c>
      <c r="G50" s="60">
        <f t="shared" si="43"/>
        <v>0</v>
      </c>
      <c r="H50" s="58">
        <f t="shared" si="44"/>
        <v>3</v>
      </c>
      <c r="I50" s="60">
        <f t="shared" si="45"/>
        <v>0</v>
      </c>
      <c r="J50" s="58">
        <f t="shared" si="46"/>
        <v>0</v>
      </c>
      <c r="K50" s="110">
        <f t="shared" si="47"/>
        <v>0</v>
      </c>
      <c r="L50" s="129">
        <f t="shared" si="48"/>
        <v>0</v>
      </c>
      <c r="M50" s="110">
        <f t="shared" si="49"/>
        <v>0</v>
      </c>
      <c r="N50" s="129">
        <f t="shared" si="50"/>
        <v>0</v>
      </c>
      <c r="O50" s="109"/>
      <c r="P50" s="262"/>
      <c r="Q50" s="262"/>
      <c r="R50" s="60" t="e">
        <f>NETWORKDAYS(P50,Q50,Feiertage!A:A)</f>
        <v>#NUM!</v>
      </c>
      <c r="S50" s="213"/>
      <c r="T50" s="300"/>
      <c r="U50" s="300"/>
      <c r="V50" s="60" t="e">
        <f>NETWORKDAYS(T50,U50,Feiertage!A:A)</f>
        <v>#NUM!</v>
      </c>
      <c r="W50" s="262"/>
      <c r="X50" s="304"/>
      <c r="Y50" s="60" t="e">
        <f>NETWORKDAYS(W50,X50,Feiertage!A:A)</f>
        <v>#NUM!</v>
      </c>
      <c r="Z50" s="438"/>
      <c r="AA50" s="439"/>
      <c r="AB50" s="440"/>
      <c r="AC50" s="148"/>
      <c r="AD50" s="109"/>
      <c r="AE50" s="72"/>
      <c r="AF50" s="142"/>
      <c r="AG50" s="153">
        <f>IF(AD50="a)",KopiervorlageUKK!AC50,0)</f>
        <v>0</v>
      </c>
      <c r="AH50" s="153">
        <f>IF(AD50="b)",KopiervorlageUKK!AC50,0)</f>
        <v>0</v>
      </c>
      <c r="AI50" s="153">
        <f>IF(AD50="c)",KopiervorlageUKK!AC50,0)</f>
        <v>0</v>
      </c>
      <c r="AJ50" s="153">
        <f>IF(AD50="d)",KopiervorlageUKK!AC50,0)</f>
        <v>0</v>
      </c>
      <c r="AN50" s="66" t="e">
        <f t="shared" si="36"/>
        <v>#NUM!</v>
      </c>
      <c r="AO50" s="66" t="e">
        <f t="shared" si="51"/>
        <v>#NUM!</v>
      </c>
      <c r="AP50" s="66" t="e">
        <f t="shared" si="52"/>
        <v>#NUM!</v>
      </c>
      <c r="AQ50" s="67" t="e">
        <f>KopiervorlageUKK!F50</f>
        <v>#NUM!</v>
      </c>
      <c r="AS50" s="66">
        <f t="shared" si="37"/>
        <v>0</v>
      </c>
      <c r="AT50" s="66">
        <f t="shared" si="53"/>
        <v>0</v>
      </c>
      <c r="AU50" s="324">
        <f t="shared" si="57"/>
        <v>3</v>
      </c>
      <c r="AV50" s="67">
        <f>IF(O50="a)",KopiervorlageUKK!R50,0)</f>
        <v>0</v>
      </c>
      <c r="AX50" s="66">
        <f t="shared" si="38"/>
        <v>0</v>
      </c>
      <c r="AY50" s="66">
        <f t="shared" si="54"/>
        <v>0</v>
      </c>
      <c r="AZ50" s="324">
        <f t="shared" si="58"/>
        <v>0</v>
      </c>
      <c r="BA50" s="67">
        <f>IF(O50="b)",KopiervorlageUKK!R50,0)</f>
        <v>0</v>
      </c>
      <c r="BC50" s="66">
        <f t="shared" si="39"/>
        <v>0</v>
      </c>
      <c r="BD50" s="66">
        <f t="shared" si="55"/>
        <v>0</v>
      </c>
      <c r="BE50" s="324">
        <f t="shared" si="59"/>
        <v>0</v>
      </c>
      <c r="BF50" s="55">
        <f>IF(O50="c)",KopiervorlageUKK!R50,0)</f>
        <v>0</v>
      </c>
      <c r="BH50" s="66">
        <f t="shared" si="40"/>
        <v>0</v>
      </c>
      <c r="BI50" s="66">
        <f t="shared" si="56"/>
        <v>0</v>
      </c>
      <c r="BJ50" s="324">
        <f t="shared" si="60"/>
        <v>0</v>
      </c>
      <c r="BK50" s="67">
        <f>IF(O50="d)",KopiervorlageUKK!R50,0)</f>
        <v>0</v>
      </c>
      <c r="BN50" s="68" t="s">
        <v>81</v>
      </c>
    </row>
    <row r="51" spans="1:66" ht="20.25" customHeight="1">
      <c r="A51" s="479"/>
      <c r="B51" s="57" t="e">
        <f t="shared" si="41"/>
        <v>#NUM!</v>
      </c>
      <c r="C51" s="58" t="e">
        <f t="shared" si="42"/>
        <v>#NUM!</v>
      </c>
      <c r="D51" s="263"/>
      <c r="E51" s="263"/>
      <c r="F51" s="59" t="e">
        <f>NETWORKDAYS(D51,E51,Feiertage!A:A)</f>
        <v>#NUM!</v>
      </c>
      <c r="G51" s="60">
        <f t="shared" si="43"/>
        <v>0</v>
      </c>
      <c r="H51" s="58">
        <f t="shared" si="44"/>
        <v>3</v>
      </c>
      <c r="I51" s="60">
        <f t="shared" si="45"/>
        <v>0</v>
      </c>
      <c r="J51" s="58">
        <f t="shared" si="46"/>
        <v>0</v>
      </c>
      <c r="K51" s="110">
        <f t="shared" si="47"/>
        <v>0</v>
      </c>
      <c r="L51" s="129">
        <f t="shared" si="48"/>
        <v>0</v>
      </c>
      <c r="M51" s="110">
        <f t="shared" si="49"/>
        <v>0</v>
      </c>
      <c r="N51" s="129">
        <f t="shared" si="50"/>
        <v>0</v>
      </c>
      <c r="O51" s="109"/>
      <c r="P51" s="262"/>
      <c r="Q51" s="262"/>
      <c r="R51" s="60" t="e">
        <f>NETWORKDAYS(P51,Q51,Feiertage!A:A)</f>
        <v>#NUM!</v>
      </c>
      <c r="S51" s="213"/>
      <c r="T51" s="300"/>
      <c r="U51" s="300"/>
      <c r="V51" s="60" t="e">
        <f>NETWORKDAYS(T51,U51,Feiertage!A:A)</f>
        <v>#NUM!</v>
      </c>
      <c r="W51" s="262"/>
      <c r="X51" s="304"/>
      <c r="Y51" s="60" t="e">
        <f>NETWORKDAYS(W51,X51,Feiertage!A:A)</f>
        <v>#NUM!</v>
      </c>
      <c r="Z51" s="438"/>
      <c r="AA51" s="439"/>
      <c r="AB51" s="440"/>
      <c r="AC51" s="148"/>
      <c r="AD51" s="109"/>
      <c r="AE51" s="72"/>
      <c r="AF51" s="142"/>
      <c r="AG51" s="153">
        <f>IF(AD51="a)",KopiervorlageUKK!AC51,0)</f>
        <v>0</v>
      </c>
      <c r="AH51" s="153">
        <f>IF(AD51="b)",KopiervorlageUKK!AC51,0)</f>
        <v>0</v>
      </c>
      <c r="AI51" s="153">
        <f>IF(AD51="c)",KopiervorlageUKK!AC51,0)</f>
        <v>0</v>
      </c>
      <c r="AJ51" s="153">
        <f>IF(AD51="d)",KopiervorlageUKK!AC51,0)</f>
        <v>0</v>
      </c>
      <c r="AN51" s="66" t="e">
        <f t="shared" si="36"/>
        <v>#NUM!</v>
      </c>
      <c r="AO51" s="66" t="e">
        <f t="shared" si="51"/>
        <v>#NUM!</v>
      </c>
      <c r="AP51" s="66" t="e">
        <f t="shared" si="52"/>
        <v>#NUM!</v>
      </c>
      <c r="AQ51" s="67" t="e">
        <f>KopiervorlageUKK!F51</f>
        <v>#NUM!</v>
      </c>
      <c r="AS51" s="66">
        <f t="shared" si="37"/>
        <v>0</v>
      </c>
      <c r="AT51" s="66">
        <f t="shared" si="53"/>
        <v>0</v>
      </c>
      <c r="AU51" s="324">
        <f>IF(AT51&gt;=0,AU50,AT51+AU50)+AG51</f>
        <v>3</v>
      </c>
      <c r="AV51" s="67">
        <f>IF(O51="a)",KopiervorlageUKK!R51,0)</f>
        <v>0</v>
      </c>
      <c r="AX51" s="66">
        <f t="shared" si="38"/>
        <v>0</v>
      </c>
      <c r="AY51" s="66">
        <f t="shared" si="54"/>
        <v>0</v>
      </c>
      <c r="AZ51" s="324">
        <f t="shared" si="58"/>
        <v>0</v>
      </c>
      <c r="BA51" s="67">
        <f>IF(O51="b)",KopiervorlageUKK!R51,0)</f>
        <v>0</v>
      </c>
      <c r="BC51" s="66">
        <f t="shared" si="39"/>
        <v>0</v>
      </c>
      <c r="BD51" s="66">
        <f t="shared" si="55"/>
        <v>0</v>
      </c>
      <c r="BE51" s="324">
        <f t="shared" si="59"/>
        <v>0</v>
      </c>
      <c r="BF51" s="55">
        <f>IF(O51="c)",KopiervorlageUKK!R51,0)</f>
        <v>0</v>
      </c>
      <c r="BH51" s="66">
        <f t="shared" si="40"/>
        <v>0</v>
      </c>
      <c r="BI51" s="66">
        <f t="shared" si="56"/>
        <v>0</v>
      </c>
      <c r="BJ51" s="324">
        <f t="shared" si="60"/>
        <v>0</v>
      </c>
      <c r="BK51" s="67">
        <f>IF(O51="d)",KopiervorlageUKK!R51,0)</f>
        <v>0</v>
      </c>
      <c r="BN51" s="68" t="s">
        <v>79</v>
      </c>
    </row>
    <row r="52" spans="1:66" ht="20.25" customHeight="1">
      <c r="A52" s="479"/>
      <c r="B52" s="57" t="e">
        <f t="shared" si="41"/>
        <v>#NUM!</v>
      </c>
      <c r="C52" s="58" t="e">
        <f t="shared" si="42"/>
        <v>#NUM!</v>
      </c>
      <c r="D52" s="263"/>
      <c r="E52" s="263"/>
      <c r="F52" s="59" t="e">
        <f>NETWORKDAYS(D52,E52,Feiertage!A:A)</f>
        <v>#NUM!</v>
      </c>
      <c r="G52" s="60">
        <f t="shared" si="43"/>
        <v>0</v>
      </c>
      <c r="H52" s="58">
        <f t="shared" si="44"/>
        <v>3</v>
      </c>
      <c r="I52" s="60">
        <f t="shared" si="45"/>
        <v>0</v>
      </c>
      <c r="J52" s="58">
        <f t="shared" si="46"/>
        <v>0</v>
      </c>
      <c r="K52" s="110">
        <f t="shared" si="47"/>
        <v>0</v>
      </c>
      <c r="L52" s="129">
        <f t="shared" si="48"/>
        <v>0</v>
      </c>
      <c r="M52" s="110">
        <f t="shared" si="49"/>
        <v>0</v>
      </c>
      <c r="N52" s="129">
        <f t="shared" si="50"/>
        <v>0</v>
      </c>
      <c r="O52" s="109"/>
      <c r="P52" s="262"/>
      <c r="Q52" s="262"/>
      <c r="R52" s="60" t="e">
        <f>NETWORKDAYS(P52,Q52,Feiertage!A:A)</f>
        <v>#NUM!</v>
      </c>
      <c r="S52" s="213"/>
      <c r="T52" s="300"/>
      <c r="U52" s="300"/>
      <c r="V52" s="60" t="e">
        <f>NETWORKDAYS(T52,U52,Feiertage!A:A)</f>
        <v>#NUM!</v>
      </c>
      <c r="W52" s="262"/>
      <c r="X52" s="304"/>
      <c r="Y52" s="60" t="e">
        <f>NETWORKDAYS(W52,X52,Feiertage!A:A)</f>
        <v>#NUM!</v>
      </c>
      <c r="Z52" s="438"/>
      <c r="AA52" s="439"/>
      <c r="AB52" s="440"/>
      <c r="AC52" s="148"/>
      <c r="AD52" s="109"/>
      <c r="AE52" s="72"/>
      <c r="AF52" s="142"/>
      <c r="AG52" s="153">
        <f>IF(AD52="a)",KopiervorlageUKK!AC52,0)</f>
        <v>0</v>
      </c>
      <c r="AH52" s="153">
        <f>IF(AD52="b)",KopiervorlageUKK!AC52,0)</f>
        <v>0</v>
      </c>
      <c r="AI52" s="153">
        <f>IF(AD52="c)",KopiervorlageUKK!AC52,0)</f>
        <v>0</v>
      </c>
      <c r="AJ52" s="153">
        <f>IF(AD52="d)",KopiervorlageUKK!AC52,0)</f>
        <v>0</v>
      </c>
      <c r="AN52" s="66" t="e">
        <f t="shared" si="36"/>
        <v>#NUM!</v>
      </c>
      <c r="AO52" s="66" t="e">
        <f t="shared" si="51"/>
        <v>#NUM!</v>
      </c>
      <c r="AP52" s="66" t="e">
        <f t="shared" si="52"/>
        <v>#NUM!</v>
      </c>
      <c r="AQ52" s="67" t="e">
        <f>KopiervorlageUKK!F52</f>
        <v>#NUM!</v>
      </c>
      <c r="AS52" s="66">
        <f t="shared" si="37"/>
        <v>0</v>
      </c>
      <c r="AT52" s="66">
        <f t="shared" si="53"/>
        <v>0</v>
      </c>
      <c r="AU52" s="324">
        <f t="shared" si="57"/>
        <v>3</v>
      </c>
      <c r="AV52" s="67">
        <f>IF(O52="a)",KopiervorlageUKK!R52,0)</f>
        <v>0</v>
      </c>
      <c r="AX52" s="66">
        <f t="shared" si="38"/>
        <v>0</v>
      </c>
      <c r="AY52" s="66">
        <f t="shared" si="54"/>
        <v>0</v>
      </c>
      <c r="AZ52" s="324">
        <f t="shared" si="58"/>
        <v>0</v>
      </c>
      <c r="BA52" s="67">
        <f>IF(O52="b)",KopiervorlageUKK!R52,0)</f>
        <v>0</v>
      </c>
      <c r="BC52" s="66">
        <f t="shared" si="39"/>
        <v>0</v>
      </c>
      <c r="BD52" s="66">
        <f t="shared" si="55"/>
        <v>0</v>
      </c>
      <c r="BE52" s="324">
        <f t="shared" si="59"/>
        <v>0</v>
      </c>
      <c r="BF52" s="55">
        <f>IF(O52="c)",KopiervorlageUKK!R52,0)</f>
        <v>0</v>
      </c>
      <c r="BH52" s="66">
        <f t="shared" si="40"/>
        <v>0</v>
      </c>
      <c r="BI52" s="66">
        <f t="shared" si="56"/>
        <v>0</v>
      </c>
      <c r="BJ52" s="324">
        <f t="shared" si="60"/>
        <v>0</v>
      </c>
      <c r="BK52" s="67">
        <f>IF(O52="d)",KopiervorlageUKK!R52,0)</f>
        <v>0</v>
      </c>
      <c r="BN52" s="68" t="s">
        <v>82</v>
      </c>
    </row>
    <row r="53" spans="1:66" ht="20.25" customHeight="1">
      <c r="A53" s="479"/>
      <c r="B53" s="57" t="e">
        <f t="shared" si="41"/>
        <v>#NUM!</v>
      </c>
      <c r="C53" s="58" t="e">
        <f t="shared" si="42"/>
        <v>#NUM!</v>
      </c>
      <c r="D53" s="263"/>
      <c r="E53" s="263"/>
      <c r="F53" s="59" t="e">
        <f>NETWORKDAYS(D53,E53,Feiertage!A:A)</f>
        <v>#NUM!</v>
      </c>
      <c r="G53" s="60">
        <f t="shared" si="43"/>
        <v>0</v>
      </c>
      <c r="H53" s="58">
        <f t="shared" si="44"/>
        <v>3</v>
      </c>
      <c r="I53" s="60">
        <f t="shared" si="45"/>
        <v>0</v>
      </c>
      <c r="J53" s="58">
        <f t="shared" si="46"/>
        <v>0</v>
      </c>
      <c r="K53" s="110">
        <f t="shared" si="47"/>
        <v>0</v>
      </c>
      <c r="L53" s="129">
        <f t="shared" si="48"/>
        <v>0</v>
      </c>
      <c r="M53" s="110">
        <f t="shared" si="49"/>
        <v>0</v>
      </c>
      <c r="N53" s="129">
        <f t="shared" si="50"/>
        <v>0</v>
      </c>
      <c r="O53" s="109"/>
      <c r="P53" s="262"/>
      <c r="Q53" s="262"/>
      <c r="R53" s="60" t="e">
        <f>NETWORKDAYS(P53,Q53,Feiertage!A:A)</f>
        <v>#NUM!</v>
      </c>
      <c r="S53" s="213"/>
      <c r="T53" s="300"/>
      <c r="U53" s="300"/>
      <c r="V53" s="60" t="e">
        <f>NETWORKDAYS(T53,U53,Feiertage!A:A)</f>
        <v>#NUM!</v>
      </c>
      <c r="W53" s="262"/>
      <c r="X53" s="304"/>
      <c r="Y53" s="60" t="e">
        <f>NETWORKDAYS(W53,X53,Feiertage!A:A)</f>
        <v>#NUM!</v>
      </c>
      <c r="Z53" s="438"/>
      <c r="AA53" s="439"/>
      <c r="AB53" s="440"/>
      <c r="AC53" s="148"/>
      <c r="AD53" s="109"/>
      <c r="AE53" s="72"/>
      <c r="AF53" s="142"/>
      <c r="AG53" s="153">
        <f>IF(AD53="a)",KopiervorlageUKK!AC53,0)</f>
        <v>0</v>
      </c>
      <c r="AH53" s="153">
        <f>IF(AD53="b)",KopiervorlageUKK!AC53,0)</f>
        <v>0</v>
      </c>
      <c r="AI53" s="153">
        <f>IF(AD53="c)",KopiervorlageUKK!AC53,0)</f>
        <v>0</v>
      </c>
      <c r="AJ53" s="153">
        <f>IF(AD53="d)",KopiervorlageUKK!AC53,0)</f>
        <v>0</v>
      </c>
      <c r="AN53" s="66" t="e">
        <f t="shared" si="36"/>
        <v>#NUM!</v>
      </c>
      <c r="AO53" s="66" t="e">
        <f t="shared" si="51"/>
        <v>#NUM!</v>
      </c>
      <c r="AP53" s="66" t="e">
        <f t="shared" si="52"/>
        <v>#NUM!</v>
      </c>
      <c r="AQ53" s="67" t="e">
        <f>KopiervorlageUKK!F53</f>
        <v>#NUM!</v>
      </c>
      <c r="AS53" s="66">
        <f t="shared" si="37"/>
        <v>0</v>
      </c>
      <c r="AT53" s="66">
        <f t="shared" si="53"/>
        <v>0</v>
      </c>
      <c r="AU53" s="324">
        <f t="shared" si="57"/>
        <v>3</v>
      </c>
      <c r="AV53" s="67">
        <f>IF(O53="a)",KopiervorlageUKK!R53,0)</f>
        <v>0</v>
      </c>
      <c r="AX53" s="66">
        <f t="shared" si="38"/>
        <v>0</v>
      </c>
      <c r="AY53" s="66">
        <f t="shared" si="54"/>
        <v>0</v>
      </c>
      <c r="AZ53" s="324">
        <f t="shared" si="58"/>
        <v>0</v>
      </c>
      <c r="BA53" s="67">
        <f>IF(O53="b)",KopiervorlageUKK!R53,0)</f>
        <v>0</v>
      </c>
      <c r="BC53" s="66">
        <f t="shared" si="39"/>
        <v>0</v>
      </c>
      <c r="BD53" s="66">
        <f t="shared" si="55"/>
        <v>0</v>
      </c>
      <c r="BE53" s="324">
        <f t="shared" si="59"/>
        <v>0</v>
      </c>
      <c r="BF53" s="55">
        <f>IF(O53="c)",KopiervorlageUKK!R53,0)</f>
        <v>0</v>
      </c>
      <c r="BH53" s="66">
        <f t="shared" si="40"/>
        <v>0</v>
      </c>
      <c r="BI53" s="66">
        <f t="shared" si="56"/>
        <v>0</v>
      </c>
      <c r="BJ53" s="324">
        <f t="shared" si="60"/>
        <v>0</v>
      </c>
      <c r="BK53" s="67">
        <f>IF(O53="d)",KopiervorlageUKK!R53,0)</f>
        <v>0</v>
      </c>
      <c r="BN53" s="68" t="s">
        <v>80</v>
      </c>
    </row>
    <row r="54" spans="1:66" ht="20.25" customHeight="1">
      <c r="A54" s="479"/>
      <c r="B54" s="57" t="e">
        <f t="shared" si="41"/>
        <v>#NUM!</v>
      </c>
      <c r="C54" s="58" t="e">
        <f t="shared" si="42"/>
        <v>#NUM!</v>
      </c>
      <c r="D54" s="263"/>
      <c r="E54" s="263"/>
      <c r="F54" s="59" t="e">
        <f>NETWORKDAYS(D54,E54,Feiertage!A:A)</f>
        <v>#NUM!</v>
      </c>
      <c r="G54" s="60">
        <f t="shared" si="43"/>
        <v>0</v>
      </c>
      <c r="H54" s="58">
        <f t="shared" si="44"/>
        <v>3</v>
      </c>
      <c r="I54" s="60">
        <f t="shared" si="45"/>
        <v>0</v>
      </c>
      <c r="J54" s="58">
        <f t="shared" si="46"/>
        <v>0</v>
      </c>
      <c r="K54" s="110">
        <f t="shared" si="47"/>
        <v>0</v>
      </c>
      <c r="L54" s="129">
        <f t="shared" si="48"/>
        <v>0</v>
      </c>
      <c r="M54" s="110">
        <f t="shared" si="49"/>
        <v>0</v>
      </c>
      <c r="N54" s="129">
        <f t="shared" si="50"/>
        <v>0</v>
      </c>
      <c r="O54" s="109"/>
      <c r="P54" s="262"/>
      <c r="Q54" s="262"/>
      <c r="R54" s="60" t="e">
        <f>NETWORKDAYS(P54,Q54,Feiertage!A:A)</f>
        <v>#NUM!</v>
      </c>
      <c r="S54" s="213"/>
      <c r="T54" s="300"/>
      <c r="U54" s="300"/>
      <c r="V54" s="60" t="e">
        <f>NETWORKDAYS(T54,U54,Feiertage!A:A)</f>
        <v>#NUM!</v>
      </c>
      <c r="W54" s="262"/>
      <c r="X54" s="304"/>
      <c r="Y54" s="60" t="e">
        <f>NETWORKDAYS(W54,X54,Feiertage!A:A)</f>
        <v>#NUM!</v>
      </c>
      <c r="Z54" s="438"/>
      <c r="AA54" s="439"/>
      <c r="AB54" s="440"/>
      <c r="AC54" s="148"/>
      <c r="AD54" s="109"/>
      <c r="AE54" s="72"/>
      <c r="AF54" s="142"/>
      <c r="AG54" s="153">
        <f>IF(AD54="a)",KopiervorlageUKK!AC54,0)</f>
        <v>0</v>
      </c>
      <c r="AH54" s="153">
        <f>IF(AD54="b)",KopiervorlageUKK!AC54,0)</f>
        <v>0</v>
      </c>
      <c r="AI54" s="153">
        <f>IF(AD54="c)",KopiervorlageUKK!AC54,0)</f>
        <v>0</v>
      </c>
      <c r="AJ54" s="153">
        <f>IF(AD54="d)",KopiervorlageUKK!AC54,0)</f>
        <v>0</v>
      </c>
      <c r="AN54" s="66" t="e">
        <f t="shared" si="36"/>
        <v>#NUM!</v>
      </c>
      <c r="AO54" s="66" t="e">
        <f t="shared" si="51"/>
        <v>#NUM!</v>
      </c>
      <c r="AP54" s="66" t="e">
        <f t="shared" si="52"/>
        <v>#NUM!</v>
      </c>
      <c r="AQ54" s="67" t="e">
        <f>KopiervorlageUKK!F54</f>
        <v>#NUM!</v>
      </c>
      <c r="AS54" s="66">
        <f t="shared" si="37"/>
        <v>0</v>
      </c>
      <c r="AT54" s="66">
        <f t="shared" si="53"/>
        <v>0</v>
      </c>
      <c r="AU54" s="324">
        <f t="shared" si="57"/>
        <v>3</v>
      </c>
      <c r="AV54" s="67">
        <f>IF(O54="a)",KopiervorlageUKK!R54,0)</f>
        <v>0</v>
      </c>
      <c r="AX54" s="66">
        <f t="shared" si="38"/>
        <v>0</v>
      </c>
      <c r="AY54" s="66">
        <f t="shared" si="54"/>
        <v>0</v>
      </c>
      <c r="AZ54" s="324">
        <f t="shared" si="58"/>
        <v>0</v>
      </c>
      <c r="BA54" s="67">
        <f>IF(O54="b)",KopiervorlageUKK!R54,0)</f>
        <v>0</v>
      </c>
      <c r="BC54" s="66">
        <f t="shared" si="39"/>
        <v>0</v>
      </c>
      <c r="BD54" s="66">
        <f t="shared" si="55"/>
        <v>0</v>
      </c>
      <c r="BE54" s="324">
        <f t="shared" si="59"/>
        <v>0</v>
      </c>
      <c r="BF54" s="55">
        <f>IF(O54="c)",KopiervorlageUKK!R54,0)</f>
        <v>0</v>
      </c>
      <c r="BH54" s="66">
        <f t="shared" si="40"/>
        <v>0</v>
      </c>
      <c r="BI54" s="66">
        <f t="shared" si="56"/>
        <v>0</v>
      </c>
      <c r="BJ54" s="324">
        <f t="shared" si="60"/>
        <v>0</v>
      </c>
      <c r="BK54" s="67">
        <f>IF(O54="d)",KopiervorlageUKK!R54,0)</f>
        <v>0</v>
      </c>
      <c r="BN54" s="68" t="s">
        <v>83</v>
      </c>
    </row>
    <row r="55" spans="1:66" ht="20.25" customHeight="1">
      <c r="A55" s="479"/>
      <c r="B55" s="57" t="e">
        <f t="shared" si="41"/>
        <v>#NUM!</v>
      </c>
      <c r="C55" s="58" t="e">
        <f t="shared" si="42"/>
        <v>#NUM!</v>
      </c>
      <c r="D55" s="263"/>
      <c r="E55" s="263"/>
      <c r="F55" s="59" t="e">
        <f>NETWORKDAYS(D55,E55,Feiertage!A:A)</f>
        <v>#NUM!</v>
      </c>
      <c r="G55" s="60">
        <f t="shared" si="43"/>
        <v>0</v>
      </c>
      <c r="H55" s="58">
        <f t="shared" si="44"/>
        <v>3</v>
      </c>
      <c r="I55" s="60">
        <f t="shared" si="45"/>
        <v>0</v>
      </c>
      <c r="J55" s="58">
        <f t="shared" si="46"/>
        <v>0</v>
      </c>
      <c r="K55" s="110">
        <f t="shared" si="47"/>
        <v>0</v>
      </c>
      <c r="L55" s="129">
        <f t="shared" si="48"/>
        <v>0</v>
      </c>
      <c r="M55" s="110">
        <f t="shared" si="49"/>
        <v>0</v>
      </c>
      <c r="N55" s="129">
        <f t="shared" si="50"/>
        <v>0</v>
      </c>
      <c r="O55" s="109"/>
      <c r="P55" s="262"/>
      <c r="Q55" s="262"/>
      <c r="R55" s="60" t="e">
        <f>NETWORKDAYS(P55,Q55,Feiertage!A:A)</f>
        <v>#NUM!</v>
      </c>
      <c r="S55" s="213"/>
      <c r="T55" s="300"/>
      <c r="U55" s="300"/>
      <c r="V55" s="60" t="e">
        <f>NETWORKDAYS(T55,U55,Feiertage!A:A)</f>
        <v>#NUM!</v>
      </c>
      <c r="W55" s="262"/>
      <c r="X55" s="304"/>
      <c r="Y55" s="60" t="e">
        <f>NETWORKDAYS(W55,X55,Feiertage!A:A)</f>
        <v>#NUM!</v>
      </c>
      <c r="Z55" s="438"/>
      <c r="AA55" s="439"/>
      <c r="AB55" s="440"/>
      <c r="AC55" s="148"/>
      <c r="AD55" s="109"/>
      <c r="AE55" s="72"/>
      <c r="AF55" s="142"/>
      <c r="AG55" s="153">
        <f>IF(AD55="a)",KopiervorlageUKK!AC55,0)</f>
        <v>0</v>
      </c>
      <c r="AH55" s="153">
        <f>IF(AD55="b)",KopiervorlageUKK!AC55,0)</f>
        <v>0</v>
      </c>
      <c r="AI55" s="153">
        <f>IF(AD55="c)",KopiervorlageUKK!AC55,0)</f>
        <v>0</v>
      </c>
      <c r="AJ55" s="153">
        <f>IF(AD55="d)",KopiervorlageUKK!AC55,0)</f>
        <v>0</v>
      </c>
      <c r="AN55" s="66" t="e">
        <f t="shared" si="36"/>
        <v>#NUM!</v>
      </c>
      <c r="AO55" s="66" t="e">
        <f t="shared" si="51"/>
        <v>#NUM!</v>
      </c>
      <c r="AP55" s="66" t="e">
        <f t="shared" si="52"/>
        <v>#NUM!</v>
      </c>
      <c r="AQ55" s="67" t="e">
        <f>KopiervorlageUKK!F55</f>
        <v>#NUM!</v>
      </c>
      <c r="AS55" s="66">
        <f t="shared" si="37"/>
        <v>0</v>
      </c>
      <c r="AT55" s="66">
        <f t="shared" si="53"/>
        <v>0</v>
      </c>
      <c r="AU55" s="324">
        <f t="shared" si="57"/>
        <v>3</v>
      </c>
      <c r="AV55" s="67">
        <f>IF(O55="a)",KopiervorlageUKK!R55,0)</f>
        <v>0</v>
      </c>
      <c r="AX55" s="66">
        <f t="shared" si="38"/>
        <v>0</v>
      </c>
      <c r="AY55" s="66">
        <f t="shared" si="54"/>
        <v>0</v>
      </c>
      <c r="AZ55" s="324">
        <f t="shared" si="58"/>
        <v>0</v>
      </c>
      <c r="BA55" s="67">
        <f>IF(O55="b)",KopiervorlageUKK!R55,0)</f>
        <v>0</v>
      </c>
      <c r="BC55" s="66">
        <f t="shared" si="39"/>
        <v>0</v>
      </c>
      <c r="BD55" s="66">
        <f t="shared" si="55"/>
        <v>0</v>
      </c>
      <c r="BE55" s="324">
        <f t="shared" si="59"/>
        <v>0</v>
      </c>
      <c r="BF55" s="55">
        <f>IF(O55="c)",KopiervorlageUKK!R55,0)</f>
        <v>0</v>
      </c>
      <c r="BH55" s="66">
        <f t="shared" si="40"/>
        <v>0</v>
      </c>
      <c r="BI55" s="66">
        <f t="shared" si="56"/>
        <v>0</v>
      </c>
      <c r="BJ55" s="324">
        <f t="shared" si="60"/>
        <v>0</v>
      </c>
      <c r="BK55" s="67">
        <f>IF(O55="d)",KopiervorlageUKK!R55,0)</f>
        <v>0</v>
      </c>
      <c r="BN55" s="68" t="s">
        <v>84</v>
      </c>
    </row>
    <row r="56" spans="1:66" ht="20.25" customHeight="1">
      <c r="A56" s="479"/>
      <c r="B56" s="118" t="e">
        <f t="shared" ref="B56" si="61">AN56</f>
        <v>#NUM!</v>
      </c>
      <c r="C56" s="119" t="e">
        <f t="shared" ref="C56" si="62">AP56</f>
        <v>#NUM!</v>
      </c>
      <c r="D56" s="264"/>
      <c r="E56" s="264"/>
      <c r="F56" s="120" t="e">
        <f>NETWORKDAYS(D56,E56,Feiertage!A:A)</f>
        <v>#NUM!</v>
      </c>
      <c r="G56" s="122">
        <f t="shared" ref="G56" si="63">AS56</f>
        <v>0</v>
      </c>
      <c r="H56" s="119">
        <f t="shared" ref="H56" si="64">AU56</f>
        <v>3</v>
      </c>
      <c r="I56" s="122">
        <f t="shared" ref="I56" si="65">AX56</f>
        <v>0</v>
      </c>
      <c r="J56" s="58">
        <f t="shared" ref="J56" si="66">AZ56</f>
        <v>0</v>
      </c>
      <c r="K56" s="60">
        <f t="shared" ref="K56" si="67">BC56</f>
        <v>0</v>
      </c>
      <c r="L56" s="58">
        <f t="shared" ref="L56" si="68">BE56</f>
        <v>0</v>
      </c>
      <c r="M56" s="60">
        <f t="shared" ref="M56" si="69">BH56</f>
        <v>0</v>
      </c>
      <c r="N56" s="58">
        <f t="shared" ref="N56" si="70">BJ56</f>
        <v>0</v>
      </c>
      <c r="O56" s="220"/>
      <c r="P56" s="263"/>
      <c r="Q56" s="263"/>
      <c r="R56" s="122" t="e">
        <f>NETWORKDAYS(P56,Q56,Feiertage!A:A)</f>
        <v>#NUM!</v>
      </c>
      <c r="S56" s="216"/>
      <c r="T56" s="302"/>
      <c r="U56" s="302"/>
      <c r="V56" s="122" t="e">
        <f>NETWORKDAYS(T56,U56,Feiertage!A:A)</f>
        <v>#NUM!</v>
      </c>
      <c r="W56" s="262"/>
      <c r="X56" s="304"/>
      <c r="Y56" s="122" t="e">
        <f>NETWORKDAYS(W56,X56,Feiertage!A:A)</f>
        <v>#NUM!</v>
      </c>
      <c r="Z56" s="438"/>
      <c r="AA56" s="439"/>
      <c r="AB56" s="440"/>
      <c r="AC56" s="148"/>
      <c r="AD56" s="109"/>
      <c r="AE56" s="123"/>
      <c r="AF56" s="142"/>
      <c r="AG56" s="153">
        <f>IF(AD56="a)",KopiervorlageUKK!AC56,0)</f>
        <v>0</v>
      </c>
      <c r="AH56" s="153">
        <f>IF(AD56="b)",KopiervorlageUKK!AC56,0)</f>
        <v>0</v>
      </c>
      <c r="AI56" s="153">
        <f>IF(AD56="c)",KopiervorlageUKK!AC56,0)</f>
        <v>0</v>
      </c>
      <c r="AJ56" s="153">
        <f>IF(AD56="d)",KopiervorlageUKK!AC56,0)</f>
        <v>0</v>
      </c>
      <c r="AN56" s="66" t="e">
        <f t="shared" ref="AN56" si="71">IF(AO56&gt;=0,AO56,0)</f>
        <v>#NUM!</v>
      </c>
      <c r="AO56" s="66" t="e">
        <f t="shared" ref="AO56" si="72">AN55-AQ55</f>
        <v>#NUM!</v>
      </c>
      <c r="AP56" s="66" t="e">
        <f t="shared" ref="AP56" si="73">IF(AO56&gt;=0,AP55,AO56+AP55)</f>
        <v>#NUM!</v>
      </c>
      <c r="AQ56" s="67" t="e">
        <f>KopiervorlageUKK!F56</f>
        <v>#NUM!</v>
      </c>
      <c r="AS56" s="66">
        <f t="shared" ref="AS56" si="74">IF(AT56&gt;=0,AT56,0)</f>
        <v>0</v>
      </c>
      <c r="AT56" s="66">
        <f t="shared" si="53"/>
        <v>0</v>
      </c>
      <c r="AU56" s="324">
        <f t="shared" si="57"/>
        <v>3</v>
      </c>
      <c r="AV56" s="67">
        <f>IF(O56="a)",KopiervorlageUKK!R56,0)</f>
        <v>0</v>
      </c>
      <c r="AX56" s="66">
        <f t="shared" ref="AX56" si="75">IF(AY56&gt;=0,AY56,0)</f>
        <v>0</v>
      </c>
      <c r="AY56" s="66">
        <f t="shared" ref="AY56" si="76">AX55-BA55</f>
        <v>0</v>
      </c>
      <c r="AZ56" s="324">
        <f t="shared" si="58"/>
        <v>0</v>
      </c>
      <c r="BA56" s="67">
        <f>IF(O56="b)",KopiervorlageUKK!R56,0)</f>
        <v>0</v>
      </c>
      <c r="BC56" s="66">
        <f t="shared" ref="BC56" si="77">IF(BD56&gt;=0,BD56,0)</f>
        <v>0</v>
      </c>
      <c r="BD56" s="66">
        <f t="shared" ref="BD56" si="78">BC55-BF55</f>
        <v>0</v>
      </c>
      <c r="BE56" s="324">
        <f t="shared" si="59"/>
        <v>0</v>
      </c>
      <c r="BF56" s="55">
        <f>IF(O56="c)",KopiervorlageUKK!R56,0)</f>
        <v>0</v>
      </c>
      <c r="BH56" s="66">
        <f t="shared" ref="BH56" si="79">IF(BI56&gt;=0,BI56,0)</f>
        <v>0</v>
      </c>
      <c r="BI56" s="66">
        <f t="shared" ref="BI56" si="80">BH55-BK55</f>
        <v>0</v>
      </c>
      <c r="BJ56" s="324">
        <f t="shared" si="60"/>
        <v>0</v>
      </c>
      <c r="BK56" s="67">
        <f>IF(O56="d)",KopiervorlageUKK!R56,0)</f>
        <v>0</v>
      </c>
      <c r="BN56" s="68" t="s">
        <v>86</v>
      </c>
    </row>
    <row r="57" spans="1:66" ht="20.25" customHeight="1">
      <c r="A57" s="479"/>
      <c r="B57" s="57" t="e">
        <f t="shared" si="41"/>
        <v>#NUM!</v>
      </c>
      <c r="C57" s="58" t="e">
        <f t="shared" si="42"/>
        <v>#NUM!</v>
      </c>
      <c r="D57" s="263"/>
      <c r="E57" s="263"/>
      <c r="F57" s="59" t="e">
        <f>NETWORKDAYS(D57,E57,Feiertage!A:A)</f>
        <v>#NUM!</v>
      </c>
      <c r="G57" s="60">
        <f t="shared" si="43"/>
        <v>0</v>
      </c>
      <c r="H57" s="58">
        <f t="shared" si="44"/>
        <v>3</v>
      </c>
      <c r="I57" s="60">
        <f t="shared" si="45"/>
        <v>0</v>
      </c>
      <c r="J57" s="58">
        <f t="shared" si="46"/>
        <v>0</v>
      </c>
      <c r="K57" s="60">
        <f t="shared" si="47"/>
        <v>0</v>
      </c>
      <c r="L57" s="58">
        <f t="shared" si="48"/>
        <v>0</v>
      </c>
      <c r="M57" s="60">
        <f t="shared" si="49"/>
        <v>0</v>
      </c>
      <c r="N57" s="58">
        <f t="shared" si="50"/>
        <v>0</v>
      </c>
      <c r="O57" s="220"/>
      <c r="P57" s="263"/>
      <c r="Q57" s="263"/>
      <c r="R57" s="60" t="e">
        <f>NETWORKDAYS(P57,Q57,Feiertage!A:A)</f>
        <v>#NUM!</v>
      </c>
      <c r="S57" s="213"/>
      <c r="T57" s="300"/>
      <c r="U57" s="300"/>
      <c r="V57" s="60" t="e">
        <f>NETWORKDAYS(T57,U57,Feiertage!A:A)</f>
        <v>#NUM!</v>
      </c>
      <c r="W57" s="262"/>
      <c r="X57" s="304"/>
      <c r="Y57" s="60" t="e">
        <f>NETWORKDAYS(W57,X57,Feiertage!A:A)</f>
        <v>#NUM!</v>
      </c>
      <c r="Z57" s="438"/>
      <c r="AA57" s="439"/>
      <c r="AB57" s="440"/>
      <c r="AC57" s="148"/>
      <c r="AD57" s="109"/>
      <c r="AE57" s="72"/>
      <c r="AF57" s="142"/>
      <c r="AG57" s="153">
        <f>IF(AD57="a)",KopiervorlageUKK!AC57,0)</f>
        <v>0</v>
      </c>
      <c r="AH57" s="153">
        <f>IF(AD57="b)",KopiervorlageUKK!AC57,0)</f>
        <v>0</v>
      </c>
      <c r="AI57" s="153">
        <f>IF(AD57="c)",KopiervorlageUKK!AC57,0)</f>
        <v>0</v>
      </c>
      <c r="AJ57" s="153">
        <f>IF(AD57="d)",KopiervorlageUKK!AC57,0)</f>
        <v>0</v>
      </c>
      <c r="AN57" s="66" t="e">
        <f t="shared" si="36"/>
        <v>#NUM!</v>
      </c>
      <c r="AO57" s="66" t="e">
        <f t="shared" ref="AO57" si="81">AN56-AQ56</f>
        <v>#NUM!</v>
      </c>
      <c r="AP57" s="66" t="e">
        <f t="shared" ref="AP57" si="82">IF(AO57&gt;=0,AP56,AO57+AP56)</f>
        <v>#NUM!</v>
      </c>
      <c r="AQ57" s="67" t="e">
        <f>KopiervorlageUKK!F57</f>
        <v>#NUM!</v>
      </c>
      <c r="AS57" s="66">
        <f t="shared" si="37"/>
        <v>0</v>
      </c>
      <c r="AT57" s="66">
        <f t="shared" si="53"/>
        <v>0</v>
      </c>
      <c r="AU57" s="324">
        <f t="shared" si="57"/>
        <v>3</v>
      </c>
      <c r="AV57" s="67">
        <f>IF(O57="a)",KopiervorlageUKK!R57,0)</f>
        <v>0</v>
      </c>
      <c r="AX57" s="66">
        <f t="shared" si="38"/>
        <v>0</v>
      </c>
      <c r="AY57" s="66">
        <f t="shared" ref="AY57" si="83">AX56-BA56</f>
        <v>0</v>
      </c>
      <c r="AZ57" s="324">
        <f t="shared" si="58"/>
        <v>0</v>
      </c>
      <c r="BA57" s="67">
        <f>IF(O57="b)",KopiervorlageUKK!R57,0)</f>
        <v>0</v>
      </c>
      <c r="BC57" s="66">
        <f t="shared" si="39"/>
        <v>0</v>
      </c>
      <c r="BD57" s="66">
        <f t="shared" ref="BD57" si="84">BC56-BF56</f>
        <v>0</v>
      </c>
      <c r="BE57" s="324">
        <f t="shared" si="59"/>
        <v>0</v>
      </c>
      <c r="BF57" s="55">
        <f>IF(O57="c)",KopiervorlageUKK!R57,0)</f>
        <v>0</v>
      </c>
      <c r="BH57" s="66">
        <f t="shared" si="40"/>
        <v>0</v>
      </c>
      <c r="BI57" s="66">
        <f t="shared" ref="BI57" si="85">BH56-BK56</f>
        <v>0</v>
      </c>
      <c r="BJ57" s="324">
        <f t="shared" si="60"/>
        <v>0</v>
      </c>
      <c r="BK57" s="67">
        <f>IF(O57="d)",KopiervorlageUKK!R57,0)</f>
        <v>0</v>
      </c>
      <c r="BN57" s="68" t="s">
        <v>85</v>
      </c>
    </row>
    <row r="58" spans="1:66" ht="20.25" customHeight="1" thickBot="1">
      <c r="A58" s="479"/>
      <c r="B58" s="118" t="e">
        <f t="shared" si="41"/>
        <v>#NUM!</v>
      </c>
      <c r="C58" s="119" t="e">
        <f t="shared" si="42"/>
        <v>#NUM!</v>
      </c>
      <c r="D58" s="264"/>
      <c r="E58" s="264"/>
      <c r="F58" s="120" t="e">
        <f>NETWORKDAYS(D58,E58,Feiertage!A:A)</f>
        <v>#NUM!</v>
      </c>
      <c r="G58" s="122">
        <f t="shared" si="43"/>
        <v>0</v>
      </c>
      <c r="H58" s="119">
        <f t="shared" si="44"/>
        <v>3</v>
      </c>
      <c r="I58" s="122">
        <f t="shared" si="45"/>
        <v>0</v>
      </c>
      <c r="J58" s="119">
        <f t="shared" si="46"/>
        <v>0</v>
      </c>
      <c r="K58" s="127">
        <f t="shared" si="47"/>
        <v>0</v>
      </c>
      <c r="L58" s="136">
        <f t="shared" si="48"/>
        <v>0</v>
      </c>
      <c r="M58" s="127">
        <f t="shared" si="49"/>
        <v>0</v>
      </c>
      <c r="N58" s="136">
        <f t="shared" si="50"/>
        <v>0</v>
      </c>
      <c r="O58" s="121"/>
      <c r="P58" s="265"/>
      <c r="Q58" s="265"/>
      <c r="R58" s="122" t="e">
        <f>NETWORKDAYS(P58,Q58,Feiertage!A:A)</f>
        <v>#NUM!</v>
      </c>
      <c r="S58" s="216"/>
      <c r="T58" s="302"/>
      <c r="U58" s="302"/>
      <c r="V58" s="122" t="e">
        <f>NETWORKDAYS(T58,U58,Feiertage!A:A)</f>
        <v>#NUM!</v>
      </c>
      <c r="W58" s="262"/>
      <c r="X58" s="304"/>
      <c r="Y58" s="122" t="e">
        <f>NETWORKDAYS(W58,X58,Feiertage!A:A)</f>
        <v>#NUM!</v>
      </c>
      <c r="Z58" s="438"/>
      <c r="AA58" s="439"/>
      <c r="AB58" s="440"/>
      <c r="AC58" s="148"/>
      <c r="AD58" s="109"/>
      <c r="AE58" s="123"/>
      <c r="AF58" s="142"/>
      <c r="AG58" s="153">
        <f>IF(AD58="a)",KopiervorlageUKK!AC58,0)</f>
        <v>0</v>
      </c>
      <c r="AH58" s="153">
        <f>IF(AD58="b)",KopiervorlageUKK!AC58,0)</f>
        <v>0</v>
      </c>
      <c r="AI58" s="153">
        <f>IF(AD58="c)",KopiervorlageUKK!AC58,0)</f>
        <v>0</v>
      </c>
      <c r="AJ58" s="153">
        <f>IF(AD58="d)",KopiervorlageUKK!AC58,0)</f>
        <v>0</v>
      </c>
      <c r="AN58" s="66" t="e">
        <f t="shared" si="36"/>
        <v>#NUM!</v>
      </c>
      <c r="AO58" s="66" t="e">
        <f t="shared" si="51"/>
        <v>#NUM!</v>
      </c>
      <c r="AP58" s="66" t="e">
        <f t="shared" si="52"/>
        <v>#NUM!</v>
      </c>
      <c r="AQ58" s="67" t="e">
        <f>KopiervorlageUKK!F58</f>
        <v>#NUM!</v>
      </c>
      <c r="AS58" s="66">
        <f t="shared" si="37"/>
        <v>0</v>
      </c>
      <c r="AT58" s="66">
        <f t="shared" si="53"/>
        <v>0</v>
      </c>
      <c r="AU58" s="324">
        <f t="shared" si="57"/>
        <v>3</v>
      </c>
      <c r="AV58" s="67">
        <f>IF(O58="a)",KopiervorlageUKK!R58,0)</f>
        <v>0</v>
      </c>
      <c r="AX58" s="66">
        <f t="shared" si="38"/>
        <v>0</v>
      </c>
      <c r="AY58" s="66">
        <f t="shared" si="54"/>
        <v>0</v>
      </c>
      <c r="AZ58" s="324">
        <f t="shared" si="58"/>
        <v>0</v>
      </c>
      <c r="BA58" s="67">
        <f>IF(O58="b)",KopiervorlageUKK!R58,0)</f>
        <v>0</v>
      </c>
      <c r="BC58" s="66">
        <f t="shared" si="39"/>
        <v>0</v>
      </c>
      <c r="BD58" s="66">
        <f t="shared" si="55"/>
        <v>0</v>
      </c>
      <c r="BE58" s="324">
        <f t="shared" si="59"/>
        <v>0</v>
      </c>
      <c r="BF58" s="55">
        <f>IF(O58="c)",KopiervorlageUKK!R58,0)</f>
        <v>0</v>
      </c>
      <c r="BH58" s="66">
        <f t="shared" si="40"/>
        <v>0</v>
      </c>
      <c r="BI58" s="66">
        <f t="shared" si="56"/>
        <v>0</v>
      </c>
      <c r="BJ58" s="324">
        <f t="shared" si="60"/>
        <v>0</v>
      </c>
      <c r="BK58" s="67">
        <f>IF(O58="d)",KopiervorlageUKK!R58,0)</f>
        <v>0</v>
      </c>
      <c r="BN58" s="68" t="s">
        <v>86</v>
      </c>
    </row>
    <row r="59" spans="1:66" ht="20.25" customHeight="1" thickBot="1">
      <c r="A59" s="480"/>
      <c r="B59" s="126" t="e">
        <f t="shared" si="41"/>
        <v>#NUM!</v>
      </c>
      <c r="C59" s="154" t="e">
        <f t="shared" si="42"/>
        <v>#NUM!</v>
      </c>
      <c r="D59" s="489" t="s">
        <v>150</v>
      </c>
      <c r="E59" s="490"/>
      <c r="F59" s="491"/>
      <c r="G59" s="115">
        <f t="shared" si="43"/>
        <v>0</v>
      </c>
      <c r="H59" s="154">
        <f t="shared" si="44"/>
        <v>3</v>
      </c>
      <c r="I59" s="116">
        <f t="shared" si="45"/>
        <v>0</v>
      </c>
      <c r="J59" s="154">
        <f t="shared" si="46"/>
        <v>0</v>
      </c>
      <c r="K59" s="116">
        <f t="shared" si="47"/>
        <v>0</v>
      </c>
      <c r="L59" s="154">
        <f t="shared" si="48"/>
        <v>0</v>
      </c>
      <c r="M59" s="116">
        <f t="shared" si="49"/>
        <v>0</v>
      </c>
      <c r="N59" s="154">
        <f t="shared" si="50"/>
        <v>0</v>
      </c>
      <c r="O59" s="486" t="s">
        <v>152</v>
      </c>
      <c r="P59" s="487"/>
      <c r="Q59" s="487"/>
      <c r="R59" s="487"/>
      <c r="S59" s="487"/>
      <c r="T59" s="487"/>
      <c r="U59" s="487"/>
      <c r="V59" s="487"/>
      <c r="W59" s="487"/>
      <c r="X59" s="487"/>
      <c r="Y59" s="488"/>
      <c r="Z59" s="483" t="s">
        <v>198</v>
      </c>
      <c r="AA59" s="484"/>
      <c r="AB59" s="484"/>
      <c r="AC59" s="484"/>
      <c r="AD59" s="485"/>
      <c r="AE59" s="246" t="e">
        <f>SUM(B59+C59+G59+H59+I59+J59+K59+L59+M59+N59)</f>
        <v>#NUM!</v>
      </c>
      <c r="AF59" s="146"/>
      <c r="AG59" s="321"/>
      <c r="AH59" s="321"/>
      <c r="AI59" s="321"/>
      <c r="AJ59" s="321"/>
      <c r="AN59" s="66" t="e">
        <f t="shared" si="36"/>
        <v>#NUM!</v>
      </c>
      <c r="AO59" s="66" t="e">
        <f t="shared" si="51"/>
        <v>#NUM!</v>
      </c>
      <c r="AP59" s="66" t="e">
        <f t="shared" si="52"/>
        <v>#NUM!</v>
      </c>
      <c r="AQ59" s="124"/>
      <c r="AS59" s="66">
        <f t="shared" si="37"/>
        <v>0</v>
      </c>
      <c r="AT59" s="66">
        <f t="shared" si="53"/>
        <v>0</v>
      </c>
      <c r="AU59" s="66">
        <f>IF(AT59&gt;=0,AU49,AT59+AU49)+AG59</f>
        <v>3</v>
      </c>
      <c r="AV59" s="124"/>
      <c r="AX59" s="66">
        <f t="shared" si="38"/>
        <v>0</v>
      </c>
      <c r="AY59" s="66">
        <f t="shared" si="54"/>
        <v>0</v>
      </c>
      <c r="AZ59" s="66">
        <f t="shared" si="58"/>
        <v>0</v>
      </c>
      <c r="BA59" s="124"/>
      <c r="BC59" s="66">
        <f t="shared" si="39"/>
        <v>0</v>
      </c>
      <c r="BD59" s="66">
        <f t="shared" si="55"/>
        <v>0</v>
      </c>
      <c r="BE59" s="325">
        <f t="shared" si="59"/>
        <v>0</v>
      </c>
      <c r="BF59" s="125"/>
      <c r="BH59" s="66">
        <f t="shared" si="40"/>
        <v>0</v>
      </c>
      <c r="BI59" s="66">
        <f t="shared" si="56"/>
        <v>0</v>
      </c>
      <c r="BJ59" s="66">
        <f t="shared" si="60"/>
        <v>0</v>
      </c>
      <c r="BK59" s="124"/>
      <c r="BN59" s="68" t="s">
        <v>87</v>
      </c>
    </row>
    <row r="60" spans="1:66">
      <c r="BN60" s="68" t="s">
        <v>88</v>
      </c>
    </row>
    <row r="61" spans="1:66">
      <c r="BN61" s="68" t="s">
        <v>89</v>
      </c>
    </row>
    <row r="62" spans="1:66">
      <c r="BN62" s="68" t="s">
        <v>32</v>
      </c>
    </row>
    <row r="63" spans="1:66">
      <c r="BN63" s="68" t="s">
        <v>33</v>
      </c>
    </row>
    <row r="64" spans="1:66">
      <c r="BN64" s="68" t="s">
        <v>34</v>
      </c>
    </row>
    <row r="65" spans="66:66">
      <c r="BN65" s="68" t="s">
        <v>35</v>
      </c>
    </row>
    <row r="66" spans="66:66">
      <c r="BN66" s="68" t="s">
        <v>36</v>
      </c>
    </row>
    <row r="67" spans="66:66">
      <c r="BN67" s="68" t="s">
        <v>90</v>
      </c>
    </row>
    <row r="68" spans="66:66">
      <c r="BN68" s="68" t="s">
        <v>31</v>
      </c>
    </row>
    <row r="69" spans="66:66">
      <c r="BN69" s="68" t="s">
        <v>40</v>
      </c>
    </row>
    <row r="70" spans="66:66">
      <c r="BN70" s="68" t="s">
        <v>29</v>
      </c>
    </row>
    <row r="71" spans="66:66">
      <c r="BN71" s="68" t="s">
        <v>41</v>
      </c>
    </row>
    <row r="72" spans="66:66">
      <c r="BN72" s="68" t="s">
        <v>91</v>
      </c>
    </row>
    <row r="73" spans="66:66">
      <c r="BN73" s="68" t="s">
        <v>30</v>
      </c>
    </row>
  </sheetData>
  <dataConsolidate/>
  <customSheetViews>
    <customSheetView guid="{7D10E173-CA71-4296-B749-0FC08D6FA3A7}" showGridLines="0" showRuler="0" topLeftCell="A41">
      <selection activeCell="A41" sqref="A41:U69"/>
      <pageMargins left="0.19685039370078741" right="0.19685039370078741" top="0.43" bottom="0.19685039370078741" header="0.19685039370078741" footer="0.19685039370078741"/>
      <pageSetup paperSize="9" orientation="landscape" r:id="rId1"/>
      <headerFooter alignWithMargins="0"/>
    </customSheetView>
  </customSheetViews>
  <mergeCells count="85">
    <mergeCell ref="A1:E1"/>
    <mergeCell ref="H2:J3"/>
    <mergeCell ref="B2:G3"/>
    <mergeCell ref="AG17:AJ17"/>
    <mergeCell ref="C14:F15"/>
    <mergeCell ref="X6:AE6"/>
    <mergeCell ref="M11:R11"/>
    <mergeCell ref="AC11:AC19"/>
    <mergeCell ref="AD11:AD19"/>
    <mergeCell ref="O19:AB19"/>
    <mergeCell ref="T6:W6"/>
    <mergeCell ref="AB9:AE9"/>
    <mergeCell ref="K18:L18"/>
    <mergeCell ref="M18:N18"/>
    <mergeCell ref="D19:F19"/>
    <mergeCell ref="B6:O6"/>
    <mergeCell ref="Z59:AD59"/>
    <mergeCell ref="O59:Y59"/>
    <mergeCell ref="D59:F59"/>
    <mergeCell ref="G39:H39"/>
    <mergeCell ref="G40:H40"/>
    <mergeCell ref="I40:J40"/>
    <mergeCell ref="K40:L40"/>
    <mergeCell ref="M40:N40"/>
    <mergeCell ref="Z33:AB40"/>
    <mergeCell ref="Z57:AB57"/>
    <mergeCell ref="Z53:AB53"/>
    <mergeCell ref="Z42:AB42"/>
    <mergeCell ref="Z43:AB43"/>
    <mergeCell ref="Z47:AB47"/>
    <mergeCell ref="Z48:AB48"/>
    <mergeCell ref="Z44:AB44"/>
    <mergeCell ref="A41:A59"/>
    <mergeCell ref="Z27:AB27"/>
    <mergeCell ref="Z30:AB30"/>
    <mergeCell ref="Z28:AB28"/>
    <mergeCell ref="A33:A40"/>
    <mergeCell ref="Z31:AB31"/>
    <mergeCell ref="A19:A31"/>
    <mergeCell ref="Z22:AB22"/>
    <mergeCell ref="Z58:AB58"/>
    <mergeCell ref="Z49:AB49"/>
    <mergeCell ref="Z50:AB50"/>
    <mergeCell ref="Z51:AB51"/>
    <mergeCell ref="Z24:AB24"/>
    <mergeCell ref="Z52:AB52"/>
    <mergeCell ref="Z55:AB55"/>
    <mergeCell ref="Z54:AB54"/>
    <mergeCell ref="P16:R16"/>
    <mergeCell ref="P15:R15"/>
    <mergeCell ref="B39:C39"/>
    <mergeCell ref="B40:C40"/>
    <mergeCell ref="A11:A18"/>
    <mergeCell ref="B17:C17"/>
    <mergeCell ref="B18:C18"/>
    <mergeCell ref="V9:W9"/>
    <mergeCell ref="T9:U9"/>
    <mergeCell ref="P6:S6"/>
    <mergeCell ref="V7:W7"/>
    <mergeCell ref="B8:O9"/>
    <mergeCell ref="P8:S9"/>
    <mergeCell ref="Z56:AB56"/>
    <mergeCell ref="G17:H17"/>
    <mergeCell ref="G18:H18"/>
    <mergeCell ref="I18:J18"/>
    <mergeCell ref="AS17:AV17"/>
    <mergeCell ref="Z45:AB45"/>
    <mergeCell ref="Z46:AB46"/>
    <mergeCell ref="Z41:AB41"/>
    <mergeCell ref="Z29:AB29"/>
    <mergeCell ref="Z23:AB23"/>
    <mergeCell ref="Z25:AB25"/>
    <mergeCell ref="Z26:AB26"/>
    <mergeCell ref="Z21:AB21"/>
    <mergeCell ref="Z20:AB20"/>
    <mergeCell ref="Z12:AB18"/>
    <mergeCell ref="P13:R14"/>
    <mergeCell ref="AX17:BA17"/>
    <mergeCell ref="AN17:AQ17"/>
    <mergeCell ref="AE11:AE18"/>
    <mergeCell ref="BC38:BF40"/>
    <mergeCell ref="BH38:BK40"/>
    <mergeCell ref="BC15:BF17"/>
    <mergeCell ref="BH15:BK17"/>
    <mergeCell ref="AE33:AE40"/>
  </mergeCells>
  <phoneticPr fontId="0" type="noConversion"/>
  <dataValidations count="1">
    <dataValidation type="list" allowBlank="1" showInputMessage="1" showErrorMessage="1" sqref="AD41:AD58 AD20:AD31 O41:O58 O20:O31" xr:uid="{00000000-0002-0000-0000-000001000000}">
      <formula1>$AP$4:$AP$8</formula1>
    </dataValidation>
  </dataValidations>
  <hyperlinks>
    <hyperlink ref="A1:C1" location="'Deckblatt UKK'!A5" display="Deckblatt UKK" xr:uid="{BAC64038-9BC0-4AA6-B8EF-5688C40C7444}"/>
    <hyperlink ref="A1" location="Deckblatt!A1" display="Deckblatt UKK" xr:uid="{14E7463B-41F1-4834-8183-D2E0A7A1E288}"/>
    <hyperlink ref="A1:D1" location="Deckblatt!A1" display="Link zum Deckblatt UKK" xr:uid="{B4800A20-8E0D-405D-AB76-3DBB85363F69}"/>
  </hyperlinks>
  <pageMargins left="3.937007874015748E-2" right="3.937007874015748E-2" top="0.74803149606299213" bottom="0.74803149606299213" header="0" footer="0"/>
  <pageSetup paperSize="9" fitToHeight="0" orientation="landscape" r:id="rId2"/>
  <headerFooter scaleWithDoc="0" alignWithMargins="0">
    <oddHeader>&amp;CUrlaubskarteikarte</oddHeader>
    <oddFooter>&amp;CUrlaubskarteikarte</oddFooter>
  </headerFooter>
  <ignoredErrors>
    <ignoredError sqref="R41 V41 R57:R58 V57:V58 Y57:Y58 R21:R31 V20:V31 Y20:Y31 Y41:Y55 V42:V55 R42:R55" unlockedFormula="1"/>
  </ignoredErrors>
  <drawing r:id="rId3"/>
  <legacyDrawing r:id="rId4"/>
  <controls>
    <mc:AlternateContent xmlns:mc="http://schemas.openxmlformats.org/markup-compatibility/2006">
      <mc:Choice Requires="x14">
        <control shapeId="1029" r:id="rId5" name="CheckBox1">
          <controlPr defaultSize="0" autoLine="0" autoPict="0" r:id="rId6">
            <anchor moveWithCells="1">
              <from>
                <xdr:col>27</xdr:col>
                <xdr:colOff>0</xdr:colOff>
                <xdr:row>5</xdr:row>
                <xdr:rowOff>22860</xdr:rowOff>
              </from>
              <to>
                <xdr:col>27</xdr:col>
                <xdr:colOff>144780</xdr:colOff>
                <xdr:row>5</xdr:row>
                <xdr:rowOff>160020</xdr:rowOff>
              </to>
            </anchor>
          </controlPr>
        </control>
      </mc:Choice>
      <mc:Fallback>
        <control shapeId="1029" r:id="rId5" name="CheckBox1"/>
      </mc:Fallback>
    </mc:AlternateContent>
    <mc:AlternateContent xmlns:mc="http://schemas.openxmlformats.org/markup-compatibility/2006">
      <mc:Choice Requires="x14">
        <control shapeId="1030" r:id="rId7" name="CheckBox2">
          <controlPr defaultSize="0" autoLine="0" autoPict="0" r:id="rId8">
            <anchor moveWithCells="1">
              <from>
                <xdr:col>27</xdr:col>
                <xdr:colOff>0</xdr:colOff>
                <xdr:row>5</xdr:row>
                <xdr:rowOff>22860</xdr:rowOff>
              </from>
              <to>
                <xdr:col>27</xdr:col>
                <xdr:colOff>144780</xdr:colOff>
                <xdr:row>5</xdr:row>
                <xdr:rowOff>160020</xdr:rowOff>
              </to>
            </anchor>
          </controlPr>
        </control>
      </mc:Choice>
      <mc:Fallback>
        <control shapeId="1030" r:id="rId7" name="Check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tabColor rgb="FFFF0000"/>
  </sheetPr>
  <dimension ref="A1:J82"/>
  <sheetViews>
    <sheetView topLeftCell="C21" workbookViewId="0">
      <selection activeCell="F48" sqref="F48"/>
    </sheetView>
  </sheetViews>
  <sheetFormatPr baseColWidth="10" defaultColWidth="11.44140625" defaultRowHeight="13.2"/>
  <cols>
    <col min="1" max="1" width="11.44140625" style="3" hidden="1" customWidth="1"/>
    <col min="2" max="2" width="3.88671875" style="3" hidden="1" customWidth="1"/>
    <col min="3" max="4" width="16.44140625" style="3" bestFit="1" customWidth="1"/>
    <col min="5" max="5" width="20" style="3" customWidth="1"/>
    <col min="6" max="6" width="5.33203125" style="3" customWidth="1"/>
    <col min="7" max="7" width="8.33203125" style="3" customWidth="1"/>
    <col min="8" max="8" width="16.109375" style="3" customWidth="1"/>
    <col min="9" max="9" width="15.44140625" style="3" customWidth="1"/>
    <col min="10" max="16384" width="11.44140625" style="3"/>
  </cols>
  <sheetData>
    <row r="1" spans="1:10" ht="15" customHeight="1">
      <c r="A1" s="273" t="e">
        <f>IF(Feiertage!D1="Ja",Feiertage!C1,0)</f>
        <v>#NUM!</v>
      </c>
      <c r="B1" s="274">
        <v>2</v>
      </c>
      <c r="C1" s="270" t="e">
        <f>I1</f>
        <v>#NUM!</v>
      </c>
      <c r="D1" s="79" t="s">
        <v>46</v>
      </c>
      <c r="E1" s="285" t="s">
        <v>47</v>
      </c>
      <c r="F1" s="358">
        <f>F25-1</f>
        <v>-1</v>
      </c>
      <c r="G1" s="367" t="s">
        <v>234</v>
      </c>
      <c r="H1" s="286" t="s">
        <v>213</v>
      </c>
      <c r="I1" s="287" t="e">
        <f>DATE(F1,1,1)</f>
        <v>#NUM!</v>
      </c>
      <c r="J1" s="355" t="s">
        <v>237</v>
      </c>
    </row>
    <row r="2" spans="1:10" ht="14.25" customHeight="1">
      <c r="A2" s="275">
        <f>IF(Feiertage!D2="Ja",Feiertage!C2,0)</f>
        <v>0</v>
      </c>
      <c r="B2" s="66"/>
      <c r="C2" s="269" t="e">
        <f t="shared" ref="C2:C6" si="0">I2</f>
        <v>#NUM!</v>
      </c>
      <c r="D2" s="1" t="s">
        <v>93</v>
      </c>
      <c r="E2" s="288" t="s">
        <v>99</v>
      </c>
      <c r="F2" s="359"/>
      <c r="G2" s="368"/>
      <c r="H2" s="286" t="s">
        <v>214</v>
      </c>
      <c r="I2" s="287" t="e">
        <f>DATE(F1,1,6)</f>
        <v>#NUM!</v>
      </c>
      <c r="J2" s="356"/>
    </row>
    <row r="3" spans="1:10" ht="14.25" customHeight="1">
      <c r="A3" s="275" t="e">
        <f>IF(Feiertage!D3="Ja",Feiertage!C3,0)</f>
        <v>#NUM!</v>
      </c>
      <c r="B3" s="66"/>
      <c r="C3" s="269" t="e">
        <f t="shared" si="0"/>
        <v>#NUM!</v>
      </c>
      <c r="D3" s="1" t="s">
        <v>46</v>
      </c>
      <c r="E3" s="288" t="s">
        <v>109</v>
      </c>
      <c r="F3" s="359"/>
      <c r="G3" s="368"/>
      <c r="H3" s="289" t="s">
        <v>212</v>
      </c>
      <c r="I3" s="290" t="e">
        <f>I6-48</f>
        <v>#NUM!</v>
      </c>
      <c r="J3" s="356"/>
    </row>
    <row r="4" spans="1:10" ht="14.25" customHeight="1">
      <c r="A4" s="275">
        <f>IF(Feiertage!D4="Ja",Feiertage!C4,0)</f>
        <v>0</v>
      </c>
      <c r="B4" s="66"/>
      <c r="C4" s="269" t="e">
        <f>I4</f>
        <v>#NUM!</v>
      </c>
      <c r="D4" s="2" t="s">
        <v>93</v>
      </c>
      <c r="E4" s="288" t="s">
        <v>100</v>
      </c>
      <c r="F4" s="359"/>
      <c r="G4" s="368"/>
      <c r="H4" s="286" t="s">
        <v>232</v>
      </c>
      <c r="I4" s="287" t="e">
        <f>DATE(F1,3,8)</f>
        <v>#NUM!</v>
      </c>
      <c r="J4" s="356"/>
    </row>
    <row r="5" spans="1:10" ht="14.25" customHeight="1">
      <c r="A5" s="275" t="e">
        <f>IF(Feiertage!D5="Ja",Feiertage!C5,0)</f>
        <v>#NUM!</v>
      </c>
      <c r="B5" s="66"/>
      <c r="C5" s="269" t="e">
        <f t="shared" si="0"/>
        <v>#NUM!</v>
      </c>
      <c r="D5" s="80" t="s">
        <v>46</v>
      </c>
      <c r="E5" s="291" t="s">
        <v>48</v>
      </c>
      <c r="F5" s="359"/>
      <c r="G5" s="368"/>
      <c r="H5" s="286" t="s">
        <v>215</v>
      </c>
      <c r="I5" s="292" t="e">
        <f>I6-2</f>
        <v>#NUM!</v>
      </c>
      <c r="J5" s="356"/>
    </row>
    <row r="6" spans="1:10" ht="14.25" customHeight="1">
      <c r="A6" s="275" t="e">
        <f>IF(Feiertage!D6="Ja",Feiertage!C6,0)</f>
        <v>#NUM!</v>
      </c>
      <c r="B6" s="66"/>
      <c r="C6" s="269" t="e">
        <f t="shared" si="0"/>
        <v>#NUM!</v>
      </c>
      <c r="D6" s="80" t="s">
        <v>46</v>
      </c>
      <c r="E6" s="291" t="s">
        <v>101</v>
      </c>
      <c r="F6" s="359"/>
      <c r="G6" s="368"/>
      <c r="H6" s="286" t="s">
        <v>212</v>
      </c>
      <c r="I6" s="292" t="e">
        <f>DOLLAR((DAY(MINUTE($F$1/38)/2+55)&amp;".4."&amp;$F$1)/7,)*7-6</f>
        <v>#NUM!</v>
      </c>
      <c r="J6" s="356"/>
    </row>
    <row r="7" spans="1:10" ht="14.25" customHeight="1">
      <c r="A7" s="275" t="e">
        <f>IF(Feiertage!D7="Ja",Feiertage!C7,0)</f>
        <v>#NUM!</v>
      </c>
      <c r="B7" s="66"/>
      <c r="C7" s="269" t="e">
        <f t="shared" ref="C7:C23" si="1">I7</f>
        <v>#NUM!</v>
      </c>
      <c r="D7" s="80" t="s">
        <v>46</v>
      </c>
      <c r="E7" s="291" t="s">
        <v>49</v>
      </c>
      <c r="F7" s="359"/>
      <c r="G7" s="368"/>
      <c r="H7" s="286" t="s">
        <v>216</v>
      </c>
      <c r="I7" s="292" t="e">
        <f>I6+1</f>
        <v>#NUM!</v>
      </c>
      <c r="J7" s="356"/>
    </row>
    <row r="8" spans="1:10" ht="14.25" customHeight="1">
      <c r="A8" s="275" t="e">
        <f>IF(Feiertage!D8="Ja",Feiertage!C8,0)</f>
        <v>#NUM!</v>
      </c>
      <c r="B8" s="66"/>
      <c r="C8" s="269" t="e">
        <f t="shared" si="1"/>
        <v>#NUM!</v>
      </c>
      <c r="D8" s="80" t="s">
        <v>46</v>
      </c>
      <c r="E8" s="293" t="s">
        <v>102</v>
      </c>
      <c r="F8" s="359"/>
      <c r="G8" s="368"/>
      <c r="H8" s="286" t="s">
        <v>217</v>
      </c>
      <c r="I8" s="287" t="e">
        <f>DATE(F1,5,1)</f>
        <v>#NUM!</v>
      </c>
      <c r="J8" s="356"/>
    </row>
    <row r="9" spans="1:10" ht="14.25" customHeight="1">
      <c r="A9" s="275" t="e">
        <f>IF(Feiertage!D9="Ja",Feiertage!C9,0)</f>
        <v>#NUM!</v>
      </c>
      <c r="B9" s="66"/>
      <c r="C9" s="269" t="e">
        <f t="shared" si="1"/>
        <v>#NUM!</v>
      </c>
      <c r="D9" s="80" t="s">
        <v>46</v>
      </c>
      <c r="E9" s="291" t="s">
        <v>50</v>
      </c>
      <c r="F9" s="359"/>
      <c r="G9" s="368"/>
      <c r="H9" s="286" t="s">
        <v>218</v>
      </c>
      <c r="I9" s="292" t="e">
        <f>I6+39</f>
        <v>#NUM!</v>
      </c>
      <c r="J9" s="356"/>
    </row>
    <row r="10" spans="1:10" ht="14.25" customHeight="1">
      <c r="A10" s="275" t="e">
        <f>IF(Feiertage!D10="Ja",Feiertage!C10,0)</f>
        <v>#NUM!</v>
      </c>
      <c r="B10" s="66"/>
      <c r="C10" s="269" t="e">
        <f t="shared" si="1"/>
        <v>#NUM!</v>
      </c>
      <c r="D10" s="2" t="s">
        <v>46</v>
      </c>
      <c r="E10" s="291" t="s">
        <v>103</v>
      </c>
      <c r="F10" s="359"/>
      <c r="G10" s="368"/>
      <c r="H10" s="286" t="s">
        <v>219</v>
      </c>
      <c r="I10" s="292" t="e">
        <f>I6+49</f>
        <v>#NUM!</v>
      </c>
      <c r="J10" s="356"/>
    </row>
    <row r="11" spans="1:10" ht="14.25" customHeight="1">
      <c r="A11" s="275" t="e">
        <f>IF(Feiertage!D11="Ja",Feiertage!C11,0)</f>
        <v>#NUM!</v>
      </c>
      <c r="B11" s="66"/>
      <c r="C11" s="269" t="e">
        <f t="shared" si="1"/>
        <v>#NUM!</v>
      </c>
      <c r="D11" s="80" t="s">
        <v>46</v>
      </c>
      <c r="E11" s="291" t="s">
        <v>51</v>
      </c>
      <c r="F11" s="359"/>
      <c r="G11" s="368"/>
      <c r="H11" s="286" t="s">
        <v>220</v>
      </c>
      <c r="I11" s="292" t="e">
        <f>I6+50</f>
        <v>#NUM!</v>
      </c>
      <c r="J11" s="356"/>
    </row>
    <row r="12" spans="1:10" ht="14.25" customHeight="1">
      <c r="A12" s="275" t="e">
        <f>IF(Feiertage!D12="Ja",Feiertage!C12,0)</f>
        <v>#NUM!</v>
      </c>
      <c r="B12" s="66"/>
      <c r="C12" s="269" t="e">
        <f t="shared" si="1"/>
        <v>#NUM!</v>
      </c>
      <c r="D12" s="2" t="s">
        <v>46</v>
      </c>
      <c r="E12" s="291" t="s">
        <v>52</v>
      </c>
      <c r="F12" s="359"/>
      <c r="G12" s="368"/>
      <c r="H12" s="286" t="s">
        <v>221</v>
      </c>
      <c r="I12" s="292" t="e">
        <f>I6+60</f>
        <v>#NUM!</v>
      </c>
      <c r="J12" s="356"/>
    </row>
    <row r="13" spans="1:10" ht="12.75" customHeight="1">
      <c r="A13" s="275">
        <f>IF(Feiertage!D13="Ja",Feiertage!C13,0)</f>
        <v>0</v>
      </c>
      <c r="B13" s="66"/>
      <c r="C13" s="269" t="e">
        <f t="shared" si="1"/>
        <v>#NUM!</v>
      </c>
      <c r="D13" s="2" t="s">
        <v>93</v>
      </c>
      <c r="E13" s="291" t="s">
        <v>107</v>
      </c>
      <c r="F13" s="359"/>
      <c r="G13" s="368"/>
      <c r="H13" s="286" t="s">
        <v>222</v>
      </c>
      <c r="I13" s="287" t="e">
        <f>DATE(F1,8,8)</f>
        <v>#NUM!</v>
      </c>
      <c r="J13" s="356"/>
    </row>
    <row r="14" spans="1:10" ht="14.25" customHeight="1">
      <c r="A14" s="275">
        <f>IF(Feiertage!D14="Ja",Feiertage!C14,0)</f>
        <v>0</v>
      </c>
      <c r="B14" s="66"/>
      <c r="C14" s="269" t="e">
        <f t="shared" si="1"/>
        <v>#NUM!</v>
      </c>
      <c r="D14" s="2" t="s">
        <v>93</v>
      </c>
      <c r="E14" s="291" t="s">
        <v>104</v>
      </c>
      <c r="F14" s="359"/>
      <c r="G14" s="368"/>
      <c r="H14" s="286" t="s">
        <v>223</v>
      </c>
      <c r="I14" s="287" t="e">
        <f>DATE(F1,8,15)</f>
        <v>#NUM!</v>
      </c>
      <c r="J14" s="356"/>
    </row>
    <row r="15" spans="1:10" ht="14.25" customHeight="1">
      <c r="A15" s="275">
        <f>IF(Feiertage!D15="Ja",Feiertage!C15,0)</f>
        <v>0</v>
      </c>
      <c r="B15" s="66"/>
      <c r="C15" s="269" t="e">
        <f t="shared" si="1"/>
        <v>#NUM!</v>
      </c>
      <c r="D15" s="2" t="s">
        <v>93</v>
      </c>
      <c r="E15" s="291" t="s">
        <v>105</v>
      </c>
      <c r="F15" s="359"/>
      <c r="G15" s="368"/>
      <c r="H15" s="286" t="s">
        <v>233</v>
      </c>
      <c r="I15" s="287" t="e">
        <f>DATE(F1,9,20)</f>
        <v>#NUM!</v>
      </c>
      <c r="J15" s="356"/>
    </row>
    <row r="16" spans="1:10" ht="14.25" customHeight="1">
      <c r="A16" s="275" t="e">
        <f>IF(Feiertage!D16="Ja",Feiertage!C16,0)</f>
        <v>#NUM!</v>
      </c>
      <c r="B16" s="66"/>
      <c r="C16" s="269" t="e">
        <f t="shared" si="1"/>
        <v>#NUM!</v>
      </c>
      <c r="D16" s="80" t="s">
        <v>46</v>
      </c>
      <c r="E16" s="291" t="s">
        <v>53</v>
      </c>
      <c r="F16" s="359"/>
      <c r="G16" s="368"/>
      <c r="H16" s="286" t="s">
        <v>224</v>
      </c>
      <c r="I16" s="287" t="e">
        <f>DATE(F1,10,3)</f>
        <v>#NUM!</v>
      </c>
      <c r="J16" s="356"/>
    </row>
    <row r="17" spans="1:10" ht="14.25" customHeight="1">
      <c r="A17" s="275">
        <f>IF(Feiertage!D17="Ja",Feiertage!C17,0)</f>
        <v>0</v>
      </c>
      <c r="B17" s="66"/>
      <c r="C17" s="269" t="e">
        <f t="shared" si="1"/>
        <v>#NUM!</v>
      </c>
      <c r="D17" s="2" t="s">
        <v>93</v>
      </c>
      <c r="E17" s="291" t="s">
        <v>106</v>
      </c>
      <c r="F17" s="359"/>
      <c r="G17" s="368"/>
      <c r="H17" s="286" t="s">
        <v>225</v>
      </c>
      <c r="I17" s="287" t="e">
        <f>DATE(F1,10,31)</f>
        <v>#NUM!</v>
      </c>
      <c r="J17" s="356"/>
    </row>
    <row r="18" spans="1:10" ht="14.25" customHeight="1">
      <c r="A18" s="275" t="e">
        <f>IF(Feiertage!D18="Ja",Feiertage!C18,0)</f>
        <v>#NUM!</v>
      </c>
      <c r="B18" s="66"/>
      <c r="C18" s="269" t="e">
        <f t="shared" si="1"/>
        <v>#NUM!</v>
      </c>
      <c r="D18" s="80" t="s">
        <v>46</v>
      </c>
      <c r="E18" s="291" t="s">
        <v>54</v>
      </c>
      <c r="F18" s="359"/>
      <c r="G18" s="368"/>
      <c r="H18" s="286" t="s">
        <v>226</v>
      </c>
      <c r="I18" s="287" t="e">
        <f>DATE(F1,11,1)</f>
        <v>#NUM!</v>
      </c>
      <c r="J18" s="356"/>
    </row>
    <row r="19" spans="1:10" ht="14.25" customHeight="1">
      <c r="A19" s="275">
        <f>IF(Feiertage!D19="Ja",Feiertage!C19,0)</f>
        <v>0</v>
      </c>
      <c r="B19" s="66"/>
      <c r="C19" s="269" t="e">
        <f t="shared" si="1"/>
        <v>#NUM!</v>
      </c>
      <c r="D19" s="2" t="s">
        <v>93</v>
      </c>
      <c r="E19" s="291" t="s">
        <v>108</v>
      </c>
      <c r="F19" s="359"/>
      <c r="G19" s="368"/>
      <c r="H19" s="286" t="s">
        <v>212</v>
      </c>
      <c r="I19" s="292" t="e">
        <f>DATE($F$1,12,25)-WEEKDAY(DATE($F$1,12,25),2)-32</f>
        <v>#NUM!</v>
      </c>
      <c r="J19" s="356"/>
    </row>
    <row r="20" spans="1:10" ht="12.75" customHeight="1">
      <c r="A20" s="275" t="e">
        <f>IF(Feiertage!D20="Ja",Feiertage!C20,0)</f>
        <v>#NUM!</v>
      </c>
      <c r="B20" s="66"/>
      <c r="C20" s="269" t="e">
        <f t="shared" si="1"/>
        <v>#NUM!</v>
      </c>
      <c r="D20" s="80" t="s">
        <v>46</v>
      </c>
      <c r="E20" s="291" t="s">
        <v>55</v>
      </c>
      <c r="F20" s="359"/>
      <c r="G20" s="368"/>
      <c r="H20" s="286" t="s">
        <v>228</v>
      </c>
      <c r="I20" s="287" t="e">
        <f>DATE(F1,12,24)</f>
        <v>#NUM!</v>
      </c>
      <c r="J20" s="356"/>
    </row>
    <row r="21" spans="1:10" ht="14.25" customHeight="1">
      <c r="A21" s="275" t="e">
        <f>IF(Feiertage!D21="Ja",Feiertage!C21,0)</f>
        <v>#NUM!</v>
      </c>
      <c r="B21" s="66"/>
      <c r="C21" s="269" t="e">
        <f t="shared" si="1"/>
        <v>#NUM!</v>
      </c>
      <c r="D21" s="80" t="s">
        <v>46</v>
      </c>
      <c r="E21" s="291" t="s">
        <v>56</v>
      </c>
      <c r="F21" s="359"/>
      <c r="G21" s="368"/>
      <c r="H21" s="286" t="s">
        <v>229</v>
      </c>
      <c r="I21" s="287" t="e">
        <f>DATE(F1,12,25)</f>
        <v>#NUM!</v>
      </c>
      <c r="J21" s="356"/>
    </row>
    <row r="22" spans="1:10" ht="14.25" customHeight="1">
      <c r="A22" s="275" t="e">
        <f>IF(Feiertage!D22="Ja",Feiertage!C22,0)</f>
        <v>#NUM!</v>
      </c>
      <c r="B22" s="66"/>
      <c r="C22" s="269" t="e">
        <f t="shared" si="1"/>
        <v>#NUM!</v>
      </c>
      <c r="D22" s="80" t="s">
        <v>46</v>
      </c>
      <c r="E22" s="291" t="s">
        <v>57</v>
      </c>
      <c r="F22" s="359"/>
      <c r="G22" s="368"/>
      <c r="H22" s="286" t="s">
        <v>230</v>
      </c>
      <c r="I22" s="287" t="e">
        <f>DATE(F1,12,26)</f>
        <v>#NUM!</v>
      </c>
      <c r="J22" s="356"/>
    </row>
    <row r="23" spans="1:10" ht="15" customHeight="1" thickBot="1">
      <c r="A23" s="276" t="e">
        <f>IF(Feiertage!D23="Ja",Feiertage!C23,0)</f>
        <v>#NUM!</v>
      </c>
      <c r="B23" s="277"/>
      <c r="C23" s="271" t="e">
        <f t="shared" si="1"/>
        <v>#NUM!</v>
      </c>
      <c r="D23" s="81" t="s">
        <v>46</v>
      </c>
      <c r="E23" s="294" t="s">
        <v>58</v>
      </c>
      <c r="F23" s="360"/>
      <c r="G23" s="369"/>
      <c r="H23" s="286" t="s">
        <v>231</v>
      </c>
      <c r="I23" s="287" t="e">
        <f>DATE(F1,12,31)</f>
        <v>#NUM!</v>
      </c>
      <c r="J23" s="357"/>
    </row>
    <row r="24" spans="1:10" ht="13.8" thickBot="1">
      <c r="A24" s="56"/>
      <c r="B24" s="62"/>
      <c r="I24" s="4"/>
    </row>
    <row r="25" spans="1:10" ht="15" customHeight="1">
      <c r="A25" s="273">
        <f>IF(Feiertage!D25="Ja",Feiertage!C25,0)</f>
        <v>1</v>
      </c>
      <c r="B25" s="274">
        <v>2</v>
      </c>
      <c r="C25" s="270">
        <f>I25</f>
        <v>1</v>
      </c>
      <c r="D25" s="79" t="s">
        <v>46</v>
      </c>
      <c r="E25" s="285" t="s">
        <v>47</v>
      </c>
      <c r="F25" s="361">
        <f>Datensammlung!B9</f>
        <v>0</v>
      </c>
      <c r="G25" s="370" t="s">
        <v>238</v>
      </c>
      <c r="H25" s="286" t="s">
        <v>213</v>
      </c>
      <c r="I25" s="287">
        <f>DATE(F25,1,1)</f>
        <v>1</v>
      </c>
      <c r="J25" s="355" t="s">
        <v>237</v>
      </c>
    </row>
    <row r="26" spans="1:10" ht="13.8">
      <c r="A26" s="275">
        <f>IF(Feiertage!D26="Ja",Feiertage!C26,0)</f>
        <v>0</v>
      </c>
      <c r="B26" s="66"/>
      <c r="C26" s="269">
        <f>I26</f>
        <v>6</v>
      </c>
      <c r="D26" s="1" t="s">
        <v>93</v>
      </c>
      <c r="E26" s="288" t="s">
        <v>99</v>
      </c>
      <c r="F26" s="362"/>
      <c r="G26" s="371"/>
      <c r="H26" s="286" t="s">
        <v>214</v>
      </c>
      <c r="I26" s="287">
        <f>DATE(F25,1,6)</f>
        <v>6</v>
      </c>
      <c r="J26" s="356"/>
    </row>
    <row r="27" spans="1:10" ht="13.8">
      <c r="A27" s="275">
        <f>IF(Feiertage!D27="Ja",Feiertage!C27,0)</f>
        <v>36584</v>
      </c>
      <c r="B27" s="66"/>
      <c r="C27" s="269">
        <f t="shared" ref="C27:C47" si="2">I27</f>
        <v>36584</v>
      </c>
      <c r="D27" s="1" t="s">
        <v>46</v>
      </c>
      <c r="E27" s="288" t="s">
        <v>109</v>
      </c>
      <c r="F27" s="362"/>
      <c r="G27" s="371"/>
      <c r="H27" s="289" t="s">
        <v>227</v>
      </c>
      <c r="I27" s="290">
        <f>I30-48</f>
        <v>36584</v>
      </c>
      <c r="J27" s="356"/>
    </row>
    <row r="28" spans="1:10" ht="13.8">
      <c r="A28" s="275">
        <f>IF(Feiertage!D28="Ja",Feiertage!C28,0)</f>
        <v>0</v>
      </c>
      <c r="B28" s="66"/>
      <c r="C28" s="269">
        <f t="shared" si="2"/>
        <v>68</v>
      </c>
      <c r="D28" s="2" t="s">
        <v>93</v>
      </c>
      <c r="E28" s="288" t="s">
        <v>100</v>
      </c>
      <c r="F28" s="362"/>
      <c r="G28" s="371"/>
      <c r="H28" s="286" t="s">
        <v>232</v>
      </c>
      <c r="I28" s="287">
        <f>DATE(F25,3,8)</f>
        <v>68</v>
      </c>
      <c r="J28" s="356"/>
    </row>
    <row r="29" spans="1:10" ht="13.8">
      <c r="A29" s="275">
        <f>IF(Feiertage!D29="Ja",Feiertage!C29,0)</f>
        <v>36630</v>
      </c>
      <c r="B29" s="66"/>
      <c r="C29" s="269">
        <f t="shared" si="2"/>
        <v>36630</v>
      </c>
      <c r="D29" s="80" t="s">
        <v>46</v>
      </c>
      <c r="E29" s="291" t="s">
        <v>48</v>
      </c>
      <c r="F29" s="362"/>
      <c r="G29" s="371"/>
      <c r="H29" s="286" t="s">
        <v>215</v>
      </c>
      <c r="I29" s="292">
        <f>I30-2</f>
        <v>36630</v>
      </c>
      <c r="J29" s="356"/>
    </row>
    <row r="30" spans="1:10" ht="13.8">
      <c r="A30" s="275">
        <f>IF(Feiertage!D30="Ja",Feiertage!C30,0)</f>
        <v>36632</v>
      </c>
      <c r="B30" s="66"/>
      <c r="C30" s="269">
        <f t="shared" si="2"/>
        <v>36632</v>
      </c>
      <c r="D30" s="80" t="s">
        <v>46</v>
      </c>
      <c r="E30" s="291" t="s">
        <v>101</v>
      </c>
      <c r="F30" s="362"/>
      <c r="G30" s="371"/>
      <c r="H30" s="286" t="s">
        <v>212</v>
      </c>
      <c r="I30" s="292">
        <f>DOLLAR((DAY(MINUTE($F$25/38)/2+55)&amp;".4."&amp;$F$25)/7,)*7-6</f>
        <v>36632</v>
      </c>
      <c r="J30" s="356"/>
    </row>
    <row r="31" spans="1:10" ht="13.8">
      <c r="A31" s="275">
        <f>IF(Feiertage!D31="Ja",Feiertage!C31,0)</f>
        <v>36633</v>
      </c>
      <c r="B31" s="66"/>
      <c r="C31" s="269">
        <f t="shared" si="2"/>
        <v>36633</v>
      </c>
      <c r="D31" s="80" t="s">
        <v>46</v>
      </c>
      <c r="E31" s="291" t="s">
        <v>49</v>
      </c>
      <c r="F31" s="362"/>
      <c r="G31" s="371"/>
      <c r="H31" s="286" t="s">
        <v>216</v>
      </c>
      <c r="I31" s="292">
        <f>I30+1</f>
        <v>36633</v>
      </c>
      <c r="J31" s="356"/>
    </row>
    <row r="32" spans="1:10" ht="13.8">
      <c r="A32" s="275">
        <f>IF(Feiertage!D32="Ja",Feiertage!C32,0)</f>
        <v>122</v>
      </c>
      <c r="B32" s="66"/>
      <c r="C32" s="269">
        <f t="shared" si="2"/>
        <v>122</v>
      </c>
      <c r="D32" s="80" t="s">
        <v>46</v>
      </c>
      <c r="E32" s="293" t="s">
        <v>102</v>
      </c>
      <c r="F32" s="362"/>
      <c r="G32" s="371"/>
      <c r="H32" s="286" t="s">
        <v>217</v>
      </c>
      <c r="I32" s="287">
        <f>DATE(F25,5,1)</f>
        <v>122</v>
      </c>
      <c r="J32" s="356"/>
    </row>
    <row r="33" spans="1:10" ht="13.8">
      <c r="A33" s="275">
        <f>IF(Feiertage!D33="Ja",Feiertage!C33,0)</f>
        <v>36671</v>
      </c>
      <c r="B33" s="66"/>
      <c r="C33" s="269">
        <f t="shared" si="2"/>
        <v>36671</v>
      </c>
      <c r="D33" s="80" t="s">
        <v>46</v>
      </c>
      <c r="E33" s="291" t="s">
        <v>50</v>
      </c>
      <c r="F33" s="362"/>
      <c r="G33" s="371"/>
      <c r="H33" s="286" t="s">
        <v>218</v>
      </c>
      <c r="I33" s="292">
        <f>I30+39</f>
        <v>36671</v>
      </c>
      <c r="J33" s="356"/>
    </row>
    <row r="34" spans="1:10" ht="13.8">
      <c r="A34" s="275">
        <f>IF(Feiertage!D34="Ja",Feiertage!C34,0)</f>
        <v>36681</v>
      </c>
      <c r="B34" s="66"/>
      <c r="C34" s="269">
        <f t="shared" si="2"/>
        <v>36681</v>
      </c>
      <c r="D34" s="80" t="s">
        <v>46</v>
      </c>
      <c r="E34" s="291" t="s">
        <v>103</v>
      </c>
      <c r="F34" s="362"/>
      <c r="G34" s="371"/>
      <c r="H34" s="286" t="s">
        <v>219</v>
      </c>
      <c r="I34" s="292">
        <f>I30+49</f>
        <v>36681</v>
      </c>
      <c r="J34" s="356"/>
    </row>
    <row r="35" spans="1:10" ht="13.8">
      <c r="A35" s="275">
        <f>IF(Feiertage!D35="Ja",Feiertage!C35,0)</f>
        <v>36682</v>
      </c>
      <c r="B35" s="66"/>
      <c r="C35" s="269">
        <f t="shared" si="2"/>
        <v>36682</v>
      </c>
      <c r="D35" s="80" t="s">
        <v>46</v>
      </c>
      <c r="E35" s="291" t="s">
        <v>51</v>
      </c>
      <c r="F35" s="362"/>
      <c r="G35" s="371"/>
      <c r="H35" s="286" t="s">
        <v>220</v>
      </c>
      <c r="I35" s="292">
        <f>I30+50</f>
        <v>36682</v>
      </c>
      <c r="J35" s="356"/>
    </row>
    <row r="36" spans="1:10" ht="13.8">
      <c r="A36" s="275">
        <f>IF(Feiertage!D36="Ja",Feiertage!C36,0)</f>
        <v>36692</v>
      </c>
      <c r="B36" s="66"/>
      <c r="C36" s="269">
        <f t="shared" si="2"/>
        <v>36692</v>
      </c>
      <c r="D36" s="80" t="s">
        <v>46</v>
      </c>
      <c r="E36" s="291" t="s">
        <v>52</v>
      </c>
      <c r="F36" s="362"/>
      <c r="G36" s="371"/>
      <c r="H36" s="286" t="s">
        <v>221</v>
      </c>
      <c r="I36" s="292">
        <f>I30+60</f>
        <v>36692</v>
      </c>
      <c r="J36" s="356"/>
    </row>
    <row r="37" spans="1:10" ht="13.8">
      <c r="A37" s="275">
        <f>IF(Feiertage!D37="Ja",Feiertage!C37,0)</f>
        <v>0</v>
      </c>
      <c r="B37" s="66"/>
      <c r="C37" s="269">
        <f t="shared" si="2"/>
        <v>221</v>
      </c>
      <c r="D37" s="80" t="s">
        <v>93</v>
      </c>
      <c r="E37" s="291" t="s">
        <v>107</v>
      </c>
      <c r="F37" s="362"/>
      <c r="G37" s="371"/>
      <c r="H37" s="286" t="s">
        <v>222</v>
      </c>
      <c r="I37" s="287">
        <f>DATE(F25,8,8)</f>
        <v>221</v>
      </c>
      <c r="J37" s="356"/>
    </row>
    <row r="38" spans="1:10" ht="13.8">
      <c r="A38" s="275">
        <f>IF(Feiertage!D38="Ja",Feiertage!C38,0)</f>
        <v>0</v>
      </c>
      <c r="B38" s="66"/>
      <c r="C38" s="269">
        <f t="shared" si="2"/>
        <v>228</v>
      </c>
      <c r="D38" s="2" t="s">
        <v>93</v>
      </c>
      <c r="E38" s="291" t="s">
        <v>104</v>
      </c>
      <c r="F38" s="362"/>
      <c r="G38" s="371"/>
      <c r="H38" s="286" t="s">
        <v>223</v>
      </c>
      <c r="I38" s="287">
        <f>DATE(F25,8,15)</f>
        <v>228</v>
      </c>
      <c r="J38" s="356"/>
    </row>
    <row r="39" spans="1:10" ht="13.8">
      <c r="A39" s="275">
        <f>IF(Feiertage!D39="Ja",Feiertage!C39,0)</f>
        <v>0</v>
      </c>
      <c r="B39" s="66"/>
      <c r="C39" s="269">
        <f t="shared" si="2"/>
        <v>264</v>
      </c>
      <c r="D39" s="2" t="s">
        <v>93</v>
      </c>
      <c r="E39" s="291" t="s">
        <v>105</v>
      </c>
      <c r="F39" s="362"/>
      <c r="G39" s="371"/>
      <c r="H39" s="286" t="s">
        <v>233</v>
      </c>
      <c r="I39" s="287">
        <f>DATE(F25,9,20)</f>
        <v>264</v>
      </c>
      <c r="J39" s="356"/>
    </row>
    <row r="40" spans="1:10" ht="13.8">
      <c r="A40" s="275">
        <f>IF(Feiertage!D40="Ja",Feiertage!C40,0)</f>
        <v>277</v>
      </c>
      <c r="B40" s="66"/>
      <c r="C40" s="269">
        <f t="shared" si="2"/>
        <v>277</v>
      </c>
      <c r="D40" s="80" t="s">
        <v>46</v>
      </c>
      <c r="E40" s="291" t="s">
        <v>53</v>
      </c>
      <c r="F40" s="362"/>
      <c r="G40" s="371"/>
      <c r="H40" s="286" t="s">
        <v>224</v>
      </c>
      <c r="I40" s="287">
        <f>DATE(F25,10,3)</f>
        <v>277</v>
      </c>
      <c r="J40" s="356"/>
    </row>
    <row r="41" spans="1:10" ht="13.8">
      <c r="A41" s="275">
        <f>IF(Feiertage!D41="Ja",Feiertage!C41,0)</f>
        <v>0</v>
      </c>
      <c r="B41" s="66"/>
      <c r="C41" s="269">
        <f t="shared" si="2"/>
        <v>305</v>
      </c>
      <c r="D41" s="2" t="s">
        <v>93</v>
      </c>
      <c r="E41" s="291" t="s">
        <v>106</v>
      </c>
      <c r="F41" s="362"/>
      <c r="G41" s="371"/>
      <c r="H41" s="286" t="s">
        <v>225</v>
      </c>
      <c r="I41" s="287">
        <f>DATE(F25,10,31)</f>
        <v>305</v>
      </c>
      <c r="J41" s="356"/>
    </row>
    <row r="42" spans="1:10" ht="13.8">
      <c r="A42" s="275">
        <f>IF(Feiertage!D42="Ja",Feiertage!C42,0)</f>
        <v>306</v>
      </c>
      <c r="B42" s="66"/>
      <c r="C42" s="269">
        <f t="shared" si="2"/>
        <v>306</v>
      </c>
      <c r="D42" s="80" t="s">
        <v>46</v>
      </c>
      <c r="E42" s="291" t="s">
        <v>54</v>
      </c>
      <c r="F42" s="362"/>
      <c r="G42" s="371"/>
      <c r="H42" s="286" t="s">
        <v>226</v>
      </c>
      <c r="I42" s="287">
        <f>DATE(F25,11,1)</f>
        <v>306</v>
      </c>
      <c r="J42" s="356"/>
    </row>
    <row r="43" spans="1:10" ht="13.8">
      <c r="A43" s="275">
        <f>IF(Feiertage!D43="Ja",Feiertage!C43,0)</f>
        <v>0</v>
      </c>
      <c r="B43" s="66"/>
      <c r="C43" s="269">
        <f t="shared" si="2"/>
        <v>326</v>
      </c>
      <c r="D43" s="2" t="s">
        <v>93</v>
      </c>
      <c r="E43" s="291" t="s">
        <v>108</v>
      </c>
      <c r="F43" s="362"/>
      <c r="G43" s="371"/>
      <c r="H43" s="286" t="s">
        <v>212</v>
      </c>
      <c r="I43" s="292">
        <f>DATE($F$25,12,25)-WEEKDAY(DATE($F$25,12,25),2)-32</f>
        <v>326</v>
      </c>
      <c r="J43" s="356"/>
    </row>
    <row r="44" spans="1:10" ht="13.8">
      <c r="A44" s="275">
        <f>IF(Feiertage!D44="Ja",Feiertage!C44,0)</f>
        <v>359</v>
      </c>
      <c r="B44" s="66"/>
      <c r="C44" s="269">
        <f t="shared" si="2"/>
        <v>359</v>
      </c>
      <c r="D44" s="80" t="s">
        <v>46</v>
      </c>
      <c r="E44" s="291" t="s">
        <v>55</v>
      </c>
      <c r="F44" s="362"/>
      <c r="G44" s="371"/>
      <c r="H44" s="286" t="s">
        <v>228</v>
      </c>
      <c r="I44" s="287">
        <f>DATE(F25,12,24)</f>
        <v>359</v>
      </c>
      <c r="J44" s="356"/>
    </row>
    <row r="45" spans="1:10" ht="13.8">
      <c r="A45" s="275">
        <f>IF(Feiertage!D45="Ja",Feiertage!C45,0)</f>
        <v>360</v>
      </c>
      <c r="B45" s="66"/>
      <c r="C45" s="269">
        <f t="shared" si="2"/>
        <v>360</v>
      </c>
      <c r="D45" s="80" t="s">
        <v>46</v>
      </c>
      <c r="E45" s="291" t="s">
        <v>56</v>
      </c>
      <c r="F45" s="362"/>
      <c r="G45" s="371"/>
      <c r="H45" s="286" t="s">
        <v>229</v>
      </c>
      <c r="I45" s="287">
        <f>DATE(F25,12,25)</f>
        <v>360</v>
      </c>
      <c r="J45" s="356"/>
    </row>
    <row r="46" spans="1:10" ht="13.8">
      <c r="A46" s="275">
        <f>IF(Feiertage!D46="Ja",Feiertage!C46,0)</f>
        <v>361</v>
      </c>
      <c r="B46" s="66"/>
      <c r="C46" s="269">
        <f t="shared" si="2"/>
        <v>361</v>
      </c>
      <c r="D46" s="80" t="s">
        <v>46</v>
      </c>
      <c r="E46" s="291" t="s">
        <v>57</v>
      </c>
      <c r="F46" s="362"/>
      <c r="G46" s="371"/>
      <c r="H46" s="286" t="s">
        <v>230</v>
      </c>
      <c r="I46" s="287">
        <f>DATE(F25,12,26)</f>
        <v>361</v>
      </c>
      <c r="J46" s="356"/>
    </row>
    <row r="47" spans="1:10" ht="14.4" thickBot="1">
      <c r="A47" s="276">
        <f>IF(Feiertage!D47="Ja",Feiertage!C47,0)</f>
        <v>366</v>
      </c>
      <c r="B47" s="277"/>
      <c r="C47" s="271">
        <f t="shared" si="2"/>
        <v>366</v>
      </c>
      <c r="D47" s="81" t="s">
        <v>46</v>
      </c>
      <c r="E47" s="294" t="s">
        <v>58</v>
      </c>
      <c r="F47" s="363"/>
      <c r="G47" s="372"/>
      <c r="H47" s="286" t="s">
        <v>231</v>
      </c>
      <c r="I47" s="287">
        <f>DATE(F25,12,31)</f>
        <v>366</v>
      </c>
      <c r="J47" s="357"/>
    </row>
    <row r="48" spans="1:10" ht="13.8" thickBot="1">
      <c r="A48" s="56"/>
      <c r="B48" s="62"/>
      <c r="I48" s="4"/>
    </row>
    <row r="49" spans="1:10" ht="14.25" customHeight="1">
      <c r="A49" s="273">
        <f>IF(Feiertage!D49="Ja",Feiertage!C49,0)</f>
        <v>367</v>
      </c>
      <c r="B49" s="274">
        <v>2</v>
      </c>
      <c r="C49" s="270">
        <f t="shared" ref="C49:C71" si="3">I49</f>
        <v>367</v>
      </c>
      <c r="D49" s="79" t="s">
        <v>46</v>
      </c>
      <c r="E49" s="285" t="s">
        <v>47</v>
      </c>
      <c r="F49" s="364">
        <f>F25+1</f>
        <v>1</v>
      </c>
      <c r="G49" s="367" t="s">
        <v>235</v>
      </c>
      <c r="H49" s="295" t="s">
        <v>213</v>
      </c>
      <c r="I49" s="287">
        <f>DATE(F49,1,1)</f>
        <v>367</v>
      </c>
      <c r="J49" s="355" t="s">
        <v>237</v>
      </c>
    </row>
    <row r="50" spans="1:10" ht="13.8">
      <c r="A50" s="275">
        <f>IF(Feiertage!D50="Ja",Feiertage!C50,0)</f>
        <v>0</v>
      </c>
      <c r="B50" s="66"/>
      <c r="C50" s="269">
        <f t="shared" si="3"/>
        <v>372</v>
      </c>
      <c r="D50" s="1" t="s">
        <v>93</v>
      </c>
      <c r="E50" s="288" t="s">
        <v>99</v>
      </c>
      <c r="F50" s="365"/>
      <c r="G50" s="368"/>
      <c r="H50" s="295" t="s">
        <v>214</v>
      </c>
      <c r="I50" s="287">
        <f>DATE(F49,1,6)</f>
        <v>372</v>
      </c>
      <c r="J50" s="356"/>
    </row>
    <row r="51" spans="1:10" ht="13.8">
      <c r="A51" s="275">
        <f>IF(Feiertage!D51="Ja",Feiertage!C51,0)</f>
        <v>36941</v>
      </c>
      <c r="B51" s="66"/>
      <c r="C51" s="269">
        <f t="shared" si="3"/>
        <v>36941</v>
      </c>
      <c r="D51" s="1" t="s">
        <v>46</v>
      </c>
      <c r="E51" s="288" t="s">
        <v>109</v>
      </c>
      <c r="F51" s="365"/>
      <c r="G51" s="368"/>
      <c r="H51" s="296" t="s">
        <v>227</v>
      </c>
      <c r="I51" s="290">
        <f>I54-48</f>
        <v>36941</v>
      </c>
      <c r="J51" s="356"/>
    </row>
    <row r="52" spans="1:10" ht="13.8">
      <c r="A52" s="275">
        <f>IF(Feiertage!D52="Ja",Feiertage!C52,0)</f>
        <v>0</v>
      </c>
      <c r="B52" s="66"/>
      <c r="C52" s="269">
        <f t="shared" si="3"/>
        <v>433</v>
      </c>
      <c r="D52" s="2" t="s">
        <v>93</v>
      </c>
      <c r="E52" s="288" t="s">
        <v>100</v>
      </c>
      <c r="F52" s="365"/>
      <c r="G52" s="368"/>
      <c r="H52" s="295" t="s">
        <v>232</v>
      </c>
      <c r="I52" s="287">
        <f>DATE(F49,3,8)</f>
        <v>433</v>
      </c>
      <c r="J52" s="356"/>
    </row>
    <row r="53" spans="1:10" ht="13.8">
      <c r="A53" s="275">
        <f>IF(Feiertage!D53="Ja",Feiertage!C53,0)</f>
        <v>36987</v>
      </c>
      <c r="B53" s="66"/>
      <c r="C53" s="269">
        <f t="shared" si="3"/>
        <v>36987</v>
      </c>
      <c r="D53" s="80" t="s">
        <v>46</v>
      </c>
      <c r="E53" s="291" t="s">
        <v>48</v>
      </c>
      <c r="F53" s="365"/>
      <c r="G53" s="368"/>
      <c r="H53" s="295" t="s">
        <v>215</v>
      </c>
      <c r="I53" s="292">
        <f>I54-2</f>
        <v>36987</v>
      </c>
      <c r="J53" s="356"/>
    </row>
    <row r="54" spans="1:10" ht="13.8">
      <c r="A54" s="275">
        <f>IF(Feiertage!D54="Ja",Feiertage!C54,0)</f>
        <v>36989</v>
      </c>
      <c r="B54" s="66"/>
      <c r="C54" s="269">
        <f t="shared" si="3"/>
        <v>36989</v>
      </c>
      <c r="D54" s="80" t="s">
        <v>46</v>
      </c>
      <c r="E54" s="291" t="s">
        <v>101</v>
      </c>
      <c r="F54" s="365"/>
      <c r="G54" s="368"/>
      <c r="H54" s="295" t="s">
        <v>212</v>
      </c>
      <c r="I54" s="292">
        <f>DOLLAR((DAY(MINUTE($F$49/38)/2+55)&amp;".4."&amp;$F$49)/7,)*7-6</f>
        <v>36989</v>
      </c>
      <c r="J54" s="356"/>
    </row>
    <row r="55" spans="1:10" ht="13.8">
      <c r="A55" s="275">
        <f>IF(Feiertage!D55="Ja",Feiertage!C55,0)</f>
        <v>36990</v>
      </c>
      <c r="B55" s="66"/>
      <c r="C55" s="269">
        <f t="shared" si="3"/>
        <v>36990</v>
      </c>
      <c r="D55" s="80" t="s">
        <v>46</v>
      </c>
      <c r="E55" s="291" t="s">
        <v>49</v>
      </c>
      <c r="F55" s="365"/>
      <c r="G55" s="368"/>
      <c r="H55" s="295" t="s">
        <v>216</v>
      </c>
      <c r="I55" s="292">
        <f>I54+1</f>
        <v>36990</v>
      </c>
      <c r="J55" s="356"/>
    </row>
    <row r="56" spans="1:10" ht="13.8">
      <c r="A56" s="275">
        <f>IF(Feiertage!D56="Ja",Feiertage!C56,0)</f>
        <v>487</v>
      </c>
      <c r="B56" s="66"/>
      <c r="C56" s="269">
        <f t="shared" si="3"/>
        <v>487</v>
      </c>
      <c r="D56" s="80" t="s">
        <v>46</v>
      </c>
      <c r="E56" s="293" t="s">
        <v>102</v>
      </c>
      <c r="F56" s="365"/>
      <c r="G56" s="368"/>
      <c r="H56" s="295" t="s">
        <v>217</v>
      </c>
      <c r="I56" s="287">
        <f>DATE(F49,5,1)</f>
        <v>487</v>
      </c>
      <c r="J56" s="356"/>
    </row>
    <row r="57" spans="1:10" ht="13.8">
      <c r="A57" s="275">
        <f>IF(Feiertage!D57="Ja",Feiertage!C57,0)</f>
        <v>37028</v>
      </c>
      <c r="B57" s="66"/>
      <c r="C57" s="269">
        <f t="shared" si="3"/>
        <v>37028</v>
      </c>
      <c r="D57" s="80" t="s">
        <v>46</v>
      </c>
      <c r="E57" s="291" t="s">
        <v>50</v>
      </c>
      <c r="F57" s="365"/>
      <c r="G57" s="368"/>
      <c r="H57" s="295" t="s">
        <v>218</v>
      </c>
      <c r="I57" s="292">
        <f>I54+39</f>
        <v>37028</v>
      </c>
      <c r="J57" s="356"/>
    </row>
    <row r="58" spans="1:10" ht="13.8">
      <c r="A58" s="275">
        <f>IF(Feiertage!D58="Ja",Feiertage!C58,0)</f>
        <v>37038</v>
      </c>
      <c r="B58" s="66"/>
      <c r="C58" s="269">
        <f t="shared" si="3"/>
        <v>37038</v>
      </c>
      <c r="D58" s="80" t="s">
        <v>46</v>
      </c>
      <c r="E58" s="291" t="s">
        <v>103</v>
      </c>
      <c r="F58" s="365"/>
      <c r="G58" s="368"/>
      <c r="H58" s="295" t="s">
        <v>219</v>
      </c>
      <c r="I58" s="292">
        <f>I54+49</f>
        <v>37038</v>
      </c>
      <c r="J58" s="356"/>
    </row>
    <row r="59" spans="1:10" ht="13.8">
      <c r="A59" s="275">
        <f>IF(Feiertage!D59="Ja",Feiertage!C59,0)</f>
        <v>37039</v>
      </c>
      <c r="B59" s="66"/>
      <c r="C59" s="269">
        <f t="shared" si="3"/>
        <v>37039</v>
      </c>
      <c r="D59" s="80" t="s">
        <v>46</v>
      </c>
      <c r="E59" s="291" t="s">
        <v>51</v>
      </c>
      <c r="F59" s="365"/>
      <c r="G59" s="368"/>
      <c r="H59" s="295" t="s">
        <v>220</v>
      </c>
      <c r="I59" s="292">
        <f>I54+50</f>
        <v>37039</v>
      </c>
      <c r="J59" s="356"/>
    </row>
    <row r="60" spans="1:10" ht="13.8">
      <c r="A60" s="275">
        <f>IF(Feiertage!D60="Ja",Feiertage!C60,0)</f>
        <v>37049</v>
      </c>
      <c r="B60" s="66"/>
      <c r="C60" s="269">
        <f t="shared" si="3"/>
        <v>37049</v>
      </c>
      <c r="D60" s="80" t="s">
        <v>46</v>
      </c>
      <c r="E60" s="291" t="s">
        <v>52</v>
      </c>
      <c r="F60" s="365"/>
      <c r="G60" s="368"/>
      <c r="H60" s="295" t="s">
        <v>221</v>
      </c>
      <c r="I60" s="292">
        <f>I54+60</f>
        <v>37049</v>
      </c>
      <c r="J60" s="356"/>
    </row>
    <row r="61" spans="1:10" ht="13.8">
      <c r="A61" s="275">
        <f>IF(Feiertage!D61="Ja",Feiertage!C61,0)</f>
        <v>0</v>
      </c>
      <c r="B61" s="66"/>
      <c r="C61" s="269">
        <f t="shared" si="3"/>
        <v>586</v>
      </c>
      <c r="D61" s="80" t="s">
        <v>93</v>
      </c>
      <c r="E61" s="291" t="s">
        <v>107</v>
      </c>
      <c r="F61" s="365"/>
      <c r="G61" s="368"/>
      <c r="H61" s="295" t="s">
        <v>222</v>
      </c>
      <c r="I61" s="287">
        <f>DATE(F49,8,8)</f>
        <v>586</v>
      </c>
      <c r="J61" s="356"/>
    </row>
    <row r="62" spans="1:10" ht="13.8">
      <c r="A62" s="275">
        <f>IF(Feiertage!D62="Ja",Feiertage!C62,0)</f>
        <v>0</v>
      </c>
      <c r="B62" s="66"/>
      <c r="C62" s="269">
        <f t="shared" si="3"/>
        <v>593</v>
      </c>
      <c r="D62" s="2" t="s">
        <v>93</v>
      </c>
      <c r="E62" s="291" t="s">
        <v>104</v>
      </c>
      <c r="F62" s="365"/>
      <c r="G62" s="368"/>
      <c r="H62" s="295" t="s">
        <v>223</v>
      </c>
      <c r="I62" s="287">
        <f>DATE(F49,8,15)</f>
        <v>593</v>
      </c>
      <c r="J62" s="356"/>
    </row>
    <row r="63" spans="1:10" ht="13.8">
      <c r="A63" s="275">
        <f>IF(Feiertage!D63="Ja",Feiertage!C63,0)</f>
        <v>0</v>
      </c>
      <c r="B63" s="66"/>
      <c r="C63" s="269">
        <f t="shared" si="3"/>
        <v>629</v>
      </c>
      <c r="D63" s="2" t="s">
        <v>93</v>
      </c>
      <c r="E63" s="291" t="s">
        <v>105</v>
      </c>
      <c r="F63" s="365"/>
      <c r="G63" s="368"/>
      <c r="H63" s="295" t="s">
        <v>233</v>
      </c>
      <c r="I63" s="287">
        <f>DATE(F49,9,20)</f>
        <v>629</v>
      </c>
      <c r="J63" s="356"/>
    </row>
    <row r="64" spans="1:10" ht="13.8">
      <c r="A64" s="275">
        <f>IF(Feiertage!D64="Ja",Feiertage!C64,0)</f>
        <v>642</v>
      </c>
      <c r="B64" s="66"/>
      <c r="C64" s="269">
        <f t="shared" si="3"/>
        <v>642</v>
      </c>
      <c r="D64" s="80" t="s">
        <v>46</v>
      </c>
      <c r="E64" s="291" t="s">
        <v>53</v>
      </c>
      <c r="F64" s="365"/>
      <c r="G64" s="368"/>
      <c r="H64" s="295" t="s">
        <v>224</v>
      </c>
      <c r="I64" s="287">
        <f>DATE(F49,10,3)</f>
        <v>642</v>
      </c>
      <c r="J64" s="356"/>
    </row>
    <row r="65" spans="1:10" ht="13.8">
      <c r="A65" s="275">
        <f>IF(Feiertage!D65="Ja",Feiertage!C65,0)</f>
        <v>0</v>
      </c>
      <c r="B65" s="66"/>
      <c r="C65" s="269">
        <f t="shared" si="3"/>
        <v>670</v>
      </c>
      <c r="D65" s="2" t="s">
        <v>93</v>
      </c>
      <c r="E65" s="291" t="s">
        <v>106</v>
      </c>
      <c r="F65" s="365"/>
      <c r="G65" s="368"/>
      <c r="H65" s="295" t="s">
        <v>225</v>
      </c>
      <c r="I65" s="287">
        <f>DATE(F49,10,31)</f>
        <v>670</v>
      </c>
      <c r="J65" s="356"/>
    </row>
    <row r="66" spans="1:10" ht="13.8">
      <c r="A66" s="275">
        <f>IF(Feiertage!D66="Ja",Feiertage!C66,0)</f>
        <v>671</v>
      </c>
      <c r="B66" s="66"/>
      <c r="C66" s="269">
        <f t="shared" si="3"/>
        <v>671</v>
      </c>
      <c r="D66" s="80" t="s">
        <v>46</v>
      </c>
      <c r="E66" s="291" t="s">
        <v>54</v>
      </c>
      <c r="F66" s="365"/>
      <c r="G66" s="368"/>
      <c r="H66" s="295" t="s">
        <v>226</v>
      </c>
      <c r="I66" s="287">
        <f>DATE(F49,11,1)</f>
        <v>671</v>
      </c>
      <c r="J66" s="356"/>
    </row>
    <row r="67" spans="1:10" ht="13.8">
      <c r="A67" s="275">
        <f>IF(Feiertage!D67="Ja",Feiertage!C67,0)</f>
        <v>0</v>
      </c>
      <c r="B67" s="66"/>
      <c r="C67" s="269">
        <f t="shared" si="3"/>
        <v>690</v>
      </c>
      <c r="D67" s="2" t="s">
        <v>93</v>
      </c>
      <c r="E67" s="291" t="s">
        <v>108</v>
      </c>
      <c r="F67" s="365"/>
      <c r="G67" s="368"/>
      <c r="H67" s="295" t="s">
        <v>212</v>
      </c>
      <c r="I67" s="292">
        <f>DATE($F$49,12,25)-WEEKDAY(DATE($F$49,12,25),2)-32</f>
        <v>690</v>
      </c>
      <c r="J67" s="356"/>
    </row>
    <row r="68" spans="1:10" ht="13.8">
      <c r="A68" s="275">
        <f>IF(Feiertage!D68="Ja",Feiertage!C68,0)</f>
        <v>724</v>
      </c>
      <c r="B68" s="66"/>
      <c r="C68" s="269">
        <f t="shared" si="3"/>
        <v>724</v>
      </c>
      <c r="D68" s="80" t="s">
        <v>46</v>
      </c>
      <c r="E68" s="291" t="s">
        <v>55</v>
      </c>
      <c r="F68" s="365"/>
      <c r="G68" s="368"/>
      <c r="H68" s="295" t="s">
        <v>228</v>
      </c>
      <c r="I68" s="287">
        <f>DATE(F49,12,24)</f>
        <v>724</v>
      </c>
      <c r="J68" s="356"/>
    </row>
    <row r="69" spans="1:10" ht="13.8">
      <c r="A69" s="275">
        <f>IF(Feiertage!D69="Ja",Feiertage!C69,0)</f>
        <v>725</v>
      </c>
      <c r="B69" s="66"/>
      <c r="C69" s="269">
        <f t="shared" si="3"/>
        <v>725</v>
      </c>
      <c r="D69" s="80" t="s">
        <v>46</v>
      </c>
      <c r="E69" s="291" t="s">
        <v>56</v>
      </c>
      <c r="F69" s="365"/>
      <c r="G69" s="368"/>
      <c r="H69" s="295" t="s">
        <v>229</v>
      </c>
      <c r="I69" s="287">
        <f>DATE(F49,12,25)</f>
        <v>725</v>
      </c>
      <c r="J69" s="356"/>
    </row>
    <row r="70" spans="1:10" ht="13.8">
      <c r="A70" s="275">
        <f>IF(Feiertage!D70="Ja",Feiertage!C70,0)</f>
        <v>726</v>
      </c>
      <c r="B70" s="66"/>
      <c r="C70" s="269">
        <f t="shared" si="3"/>
        <v>726</v>
      </c>
      <c r="D70" s="80" t="s">
        <v>46</v>
      </c>
      <c r="E70" s="291" t="s">
        <v>57</v>
      </c>
      <c r="F70" s="365"/>
      <c r="G70" s="368"/>
      <c r="H70" s="295" t="s">
        <v>230</v>
      </c>
      <c r="I70" s="287">
        <f>DATE(F49,12,26)</f>
        <v>726</v>
      </c>
      <c r="J70" s="356"/>
    </row>
    <row r="71" spans="1:10" ht="14.4" thickBot="1">
      <c r="A71" s="276">
        <f>IF(Feiertage!D71="Ja",Feiertage!C71,0)</f>
        <v>731</v>
      </c>
      <c r="B71" s="277"/>
      <c r="C71" s="271">
        <f t="shared" si="3"/>
        <v>731</v>
      </c>
      <c r="D71" s="81" t="s">
        <v>46</v>
      </c>
      <c r="E71" s="294" t="s">
        <v>58</v>
      </c>
      <c r="F71" s="366"/>
      <c r="G71" s="369"/>
      <c r="H71" s="295" t="s">
        <v>231</v>
      </c>
      <c r="I71" s="287">
        <f>DATE(F49,12,31)</f>
        <v>731</v>
      </c>
      <c r="J71" s="357"/>
    </row>
    <row r="72" spans="1:10" ht="13.8" thickBot="1">
      <c r="B72" s="62"/>
      <c r="I72" s="4"/>
    </row>
    <row r="73" spans="1:10" ht="13.8" thickBot="1">
      <c r="A73" s="278">
        <f>IF(Feiertage!D73="Ja",Feiertage!C73,0)</f>
        <v>732</v>
      </c>
      <c r="B73" s="279"/>
      <c r="C73" s="280">
        <f>I73</f>
        <v>732</v>
      </c>
      <c r="D73" s="272" t="s">
        <v>46</v>
      </c>
      <c r="E73" s="297" t="s">
        <v>47</v>
      </c>
      <c r="F73" s="282"/>
      <c r="G73" s="283"/>
      <c r="H73" s="281" t="s">
        <v>213</v>
      </c>
      <c r="I73" s="284">
        <f>I71+1</f>
        <v>732</v>
      </c>
    </row>
    <row r="74" spans="1:10">
      <c r="C74" s="56"/>
    </row>
    <row r="75" spans="1:10">
      <c r="C75" s="56"/>
    </row>
    <row r="76" spans="1:10">
      <c r="C76" s="56"/>
    </row>
    <row r="77" spans="1:10">
      <c r="C77" s="56"/>
    </row>
    <row r="78" spans="1:10">
      <c r="C78" s="56"/>
    </row>
    <row r="79" spans="1:10">
      <c r="C79" s="56"/>
    </row>
    <row r="80" spans="1:10">
      <c r="C80" s="56"/>
    </row>
    <row r="81" spans="3:3">
      <c r="C81" s="56"/>
    </row>
    <row r="82" spans="3:3">
      <c r="C82" s="56"/>
    </row>
  </sheetData>
  <mergeCells count="9">
    <mergeCell ref="J1:J23"/>
    <mergeCell ref="J25:J47"/>
    <mergeCell ref="J49:J71"/>
    <mergeCell ref="F1:F23"/>
    <mergeCell ref="F25:F47"/>
    <mergeCell ref="F49:F71"/>
    <mergeCell ref="G1:G23"/>
    <mergeCell ref="G25:G47"/>
    <mergeCell ref="G49:G71"/>
  </mergeCells>
  <conditionalFormatting sqref="D1:D71">
    <cfRule type="containsText" dxfId="3" priority="1" operator="containsText" text="Nein">
      <formula>NOT(ISERROR(SEARCH("Nein",D1)))</formula>
    </cfRule>
  </conditionalFormatting>
  <conditionalFormatting sqref="D73">
    <cfRule type="containsText" dxfId="1" priority="5" operator="containsText" text="Nein">
      <formula>NOT(ISERROR(SEARCH("Nein",D73)))</formula>
    </cfRule>
  </conditionalFormatting>
  <dataValidations count="1">
    <dataValidation type="list" allowBlank="1" showInputMessage="1" showErrorMessage="1" sqref="D25:D47 D1:D23 D49:D71" xr:uid="{00000000-0002-0000-0300-000000000000}">
      <formula1>"Ja,Nein"</formula1>
    </dataValidation>
  </dataValidations>
  <pageMargins left="0.7" right="0.7" top="0.78740157499999996" bottom="0.78740157499999996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312653DA-176D-4EEC-8FA1-E1FB9B0D8F0A}">
            <xm:f>NOT(ISERROR(SEARCH("JA",D1)))</xm:f>
            <xm:f>"JA"</xm:f>
            <x14:dxf>
              <fill>
                <patternFill>
                  <bgColor rgb="FFCCFFCC"/>
                </patternFill>
              </fill>
            </x14:dxf>
          </x14:cfRule>
          <xm:sqref>D1:D71</xm:sqref>
        </x14:conditionalFormatting>
        <x14:conditionalFormatting xmlns:xm="http://schemas.microsoft.com/office/excel/2006/main">
          <x14:cfRule type="containsText" priority="6" operator="containsText" id="{B7214113-3A5A-4185-B306-A7F42F952F4C}">
            <xm:f>NOT(ISERROR(SEARCH("JA",D73)))</xm:f>
            <xm:f>"JA"</xm:f>
            <x14:dxf>
              <fill>
                <patternFill>
                  <bgColor rgb="FFCCFFCC"/>
                </patternFill>
              </fill>
            </x14:dxf>
          </x14:cfRule>
          <xm:sqref>D73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theme="7" tint="0.39997558519241921"/>
  </sheetPr>
  <dimension ref="A1:R31"/>
  <sheetViews>
    <sheetView showGridLines="0" showZeros="0" workbookViewId="0">
      <selection activeCell="C13" sqref="C13"/>
    </sheetView>
  </sheetViews>
  <sheetFormatPr baseColWidth="10" defaultColWidth="11.44140625" defaultRowHeight="13.2"/>
  <cols>
    <col min="1" max="1" width="13.88671875" style="103" customWidth="1"/>
    <col min="2" max="2" width="20" style="103" customWidth="1"/>
    <col min="3" max="3" width="14.44140625" style="103" customWidth="1"/>
    <col min="4" max="5" width="13.109375" style="103" customWidth="1"/>
    <col min="6" max="7" width="14.6640625" style="103" customWidth="1"/>
    <col min="8" max="8" width="29" style="103" customWidth="1"/>
    <col min="9" max="9" width="3.33203125" style="103" customWidth="1"/>
    <col min="10" max="11" width="14.6640625" style="103" hidden="1" customWidth="1"/>
    <col min="12" max="12" width="3.109375" style="103" hidden="1" customWidth="1"/>
    <col min="13" max="14" width="14.88671875" style="103" hidden="1" customWidth="1"/>
    <col min="15" max="15" width="3.33203125" style="103" hidden="1" customWidth="1"/>
    <col min="16" max="16" width="17" style="103" hidden="1" customWidth="1"/>
    <col min="17" max="17" width="11.44140625" style="103" hidden="1" customWidth="1"/>
    <col min="18" max="16384" width="11.44140625" style="103"/>
  </cols>
  <sheetData>
    <row r="1" spans="1:17">
      <c r="H1" s="83" t="s">
        <v>60</v>
      </c>
    </row>
    <row r="2" spans="1:17" s="3" customFormat="1">
      <c r="A2" s="373" t="s">
        <v>2</v>
      </c>
      <c r="B2" s="373"/>
      <c r="D2" s="373" t="s">
        <v>3</v>
      </c>
      <c r="E2" s="373"/>
      <c r="G2" s="373" t="s">
        <v>59</v>
      </c>
      <c r="H2" s="373"/>
      <c r="J2" s="3" t="s">
        <v>171</v>
      </c>
    </row>
    <row r="3" spans="1:17" s="3" customFormat="1" ht="15">
      <c r="A3" s="374">
        <f>KopiervorlageUKK!B6</f>
        <v>0</v>
      </c>
      <c r="B3" s="374"/>
      <c r="D3" s="374">
        <f>KopiervorlageUKK!B8</f>
        <v>0</v>
      </c>
      <c r="E3" s="374"/>
      <c r="G3" s="84">
        <f>KopiervorlageUKK!P6</f>
        <v>0</v>
      </c>
      <c r="H3" s="84"/>
      <c r="J3" s="379" t="s">
        <v>166</v>
      </c>
      <c r="K3" s="379"/>
    </row>
    <row r="4" spans="1:17" s="3" customFormat="1">
      <c r="B4" s="61"/>
      <c r="H4" s="61"/>
      <c r="J4" s="179">
        <f>SUM(H13/H14)</f>
        <v>0.33333333333333337</v>
      </c>
      <c r="K4" s="103"/>
    </row>
    <row r="5" spans="1:17" s="3" customFormat="1">
      <c r="A5" s="373" t="s">
        <v>62</v>
      </c>
      <c r="B5" s="373" t="s">
        <v>61</v>
      </c>
      <c r="D5" s="373" t="s">
        <v>63</v>
      </c>
      <c r="E5" s="373"/>
      <c r="G5" s="373" t="s">
        <v>64</v>
      </c>
      <c r="H5" s="373"/>
    </row>
    <row r="6" spans="1:17" s="3" customFormat="1" ht="15">
      <c r="A6" s="374">
        <f>KopiervorlageUKK!T6</f>
        <v>0</v>
      </c>
      <c r="B6" s="374"/>
      <c r="D6" s="374">
        <f>KopiervorlageUKK!V6</f>
        <v>0</v>
      </c>
      <c r="E6" s="374"/>
      <c r="G6" s="191">
        <f>KopiervorlageUKK!P8</f>
        <v>0</v>
      </c>
      <c r="H6" s="191"/>
      <c r="J6" s="3" t="s">
        <v>170</v>
      </c>
      <c r="K6" s="8"/>
    </row>
    <row r="7" spans="1:17" s="3" customFormat="1">
      <c r="A7" s="4"/>
      <c r="B7" s="61"/>
      <c r="G7" s="86"/>
      <c r="H7" s="61"/>
      <c r="J7" s="379" t="s">
        <v>166</v>
      </c>
      <c r="K7" s="379"/>
    </row>
    <row r="8" spans="1:17" s="3" customFormat="1">
      <c r="A8" s="61" t="s">
        <v>61</v>
      </c>
      <c r="B8" s="61" t="s">
        <v>61</v>
      </c>
      <c r="D8" s="373" t="s">
        <v>65</v>
      </c>
      <c r="E8" s="373"/>
      <c r="G8" s="373" t="s">
        <v>66</v>
      </c>
      <c r="H8" s="373"/>
      <c r="J8" s="179">
        <f>SUM(H13/H14)</f>
        <v>0.33333333333333337</v>
      </c>
      <c r="K8" s="103"/>
    </row>
    <row r="9" spans="1:17" s="3" customFormat="1" ht="15">
      <c r="D9" s="375">
        <f>KopiervorlageUKK!T9</f>
        <v>0</v>
      </c>
      <c r="E9" s="375"/>
      <c r="G9" s="192">
        <f>KopiervorlageUKK!V9</f>
        <v>0</v>
      </c>
      <c r="H9" s="210"/>
    </row>
    <row r="10" spans="1:17" s="3" customFormat="1" ht="11.25" customHeight="1">
      <c r="C10" s="61"/>
      <c r="F10" s="61"/>
      <c r="G10" s="61"/>
      <c r="J10" s="103" t="s">
        <v>175</v>
      </c>
      <c r="K10" s="176">
        <v>6.834027777777778</v>
      </c>
      <c r="M10" s="103" t="s">
        <v>172</v>
      </c>
      <c r="N10" s="176">
        <v>4.1673611111111111</v>
      </c>
      <c r="P10" s="103" t="s">
        <v>178</v>
      </c>
      <c r="Q10" s="176">
        <v>58.334027777777777</v>
      </c>
    </row>
    <row r="11" spans="1:17" s="3" customFormat="1" ht="13.8" thickBot="1">
      <c r="J11" s="378">
        <v>6.833333333333333</v>
      </c>
      <c r="K11" s="378"/>
      <c r="M11" s="378">
        <v>4.166666666666667</v>
      </c>
      <c r="N11" s="378"/>
      <c r="P11" s="378">
        <v>58.333333333333336</v>
      </c>
      <c r="Q11" s="378"/>
    </row>
    <row r="12" spans="1:17" ht="21.6" thickBot="1">
      <c r="A12" s="102" t="s">
        <v>70</v>
      </c>
      <c r="C12" s="388">
        <f>Datensammlung!B9</f>
        <v>0</v>
      </c>
      <c r="D12" s="389"/>
      <c r="F12" s="390" t="s">
        <v>188</v>
      </c>
      <c r="G12" s="391"/>
      <c r="H12" s="182">
        <v>3.3333333333333335</v>
      </c>
      <c r="J12" s="103" t="s">
        <v>176</v>
      </c>
      <c r="M12" s="103" t="s">
        <v>173</v>
      </c>
      <c r="P12" s="103" t="s">
        <v>180</v>
      </c>
    </row>
    <row r="13" spans="1:17" ht="12.75" customHeight="1">
      <c r="A13" s="104" t="s">
        <v>67</v>
      </c>
      <c r="F13" s="390" t="s">
        <v>164</v>
      </c>
      <c r="G13" s="391"/>
      <c r="H13" s="183">
        <v>1.6666666666666667</v>
      </c>
      <c r="J13" s="407">
        <f>SUM(E19:E28)</f>
        <v>0</v>
      </c>
      <c r="K13" s="408"/>
      <c r="M13" s="378">
        <f>SUM(C19:C28)</f>
        <v>4.166666666666667</v>
      </c>
      <c r="N13" s="379"/>
      <c r="P13" s="378">
        <f>F29</f>
        <v>7.5</v>
      </c>
      <c r="Q13" s="379"/>
    </row>
    <row r="14" spans="1:17">
      <c r="A14" s="105" t="s">
        <v>71</v>
      </c>
      <c r="F14" s="390" t="s">
        <v>165</v>
      </c>
      <c r="G14" s="391"/>
      <c r="H14" s="184">
        <v>5</v>
      </c>
      <c r="J14" s="103" t="s">
        <v>177</v>
      </c>
      <c r="M14" s="103" t="s">
        <v>174</v>
      </c>
      <c r="P14" s="103" t="s">
        <v>181</v>
      </c>
    </row>
    <row r="15" spans="1:17" ht="13.8" thickBot="1">
      <c r="J15" s="378">
        <f>SUM(J13-J11)</f>
        <v>-6.833333333333333</v>
      </c>
      <c r="K15" s="378"/>
      <c r="M15" s="378">
        <f>SUM(M13-M11)</f>
        <v>0</v>
      </c>
      <c r="N15" s="378"/>
      <c r="P15" s="378">
        <f>SUM(P13-P11)</f>
        <v>-50.833333333333336</v>
      </c>
      <c r="Q15" s="378"/>
    </row>
    <row r="16" spans="1:17" ht="12.75" customHeight="1">
      <c r="A16" s="395" t="s">
        <v>69</v>
      </c>
      <c r="B16" s="399" t="s">
        <v>18</v>
      </c>
      <c r="C16" s="403" t="s">
        <v>179</v>
      </c>
      <c r="D16" s="395" t="s">
        <v>168</v>
      </c>
      <c r="E16" s="393" t="s">
        <v>167</v>
      </c>
      <c r="F16" s="405" t="s">
        <v>95</v>
      </c>
      <c r="G16" s="403" t="s">
        <v>96</v>
      </c>
      <c r="H16" s="401" t="s">
        <v>112</v>
      </c>
    </row>
    <row r="17" spans="1:18" ht="12.75" customHeight="1">
      <c r="A17" s="396"/>
      <c r="B17" s="400"/>
      <c r="C17" s="404"/>
      <c r="D17" s="396"/>
      <c r="E17" s="394"/>
      <c r="F17" s="406"/>
      <c r="G17" s="404"/>
      <c r="H17" s="402"/>
      <c r="J17" s="392"/>
      <c r="K17" s="392"/>
      <c r="M17" s="392"/>
      <c r="N17" s="392"/>
      <c r="R17" s="3"/>
    </row>
    <row r="18" spans="1:18" ht="13.8" thickBot="1">
      <c r="A18" s="396"/>
      <c r="B18" s="400"/>
      <c r="C18" s="404"/>
      <c r="D18" s="396"/>
      <c r="E18" s="394"/>
      <c r="F18" s="406"/>
      <c r="G18" s="404"/>
      <c r="H18" s="402"/>
      <c r="P18" s="3"/>
    </row>
    <row r="19" spans="1:18" ht="26.25" customHeight="1">
      <c r="A19" s="354">
        <v>45351</v>
      </c>
      <c r="B19" s="185">
        <v>2024</v>
      </c>
      <c r="C19" s="188">
        <v>1.6666666666666667</v>
      </c>
      <c r="D19" s="181"/>
      <c r="E19" s="207">
        <f t="shared" ref="E19:E28" si="0">SUM(D19*$J$8)</f>
        <v>0</v>
      </c>
      <c r="F19" s="197"/>
      <c r="G19" s="198">
        <f>IF(E19&gt;$J$11," nicht möglich",IF(C19&gt;$M$11," nicht möglich",(E19+C19)))</f>
        <v>1.6666666666666667</v>
      </c>
      <c r="H19" s="194" t="s">
        <v>261</v>
      </c>
      <c r="J19" s="176"/>
      <c r="K19" s="176"/>
      <c r="M19" s="176"/>
      <c r="N19" s="176"/>
      <c r="P19" s="176"/>
    </row>
    <row r="20" spans="1:18" ht="24" customHeight="1">
      <c r="A20" s="204">
        <v>45453</v>
      </c>
      <c r="B20" s="186">
        <v>2024</v>
      </c>
      <c r="C20" s="189">
        <v>2.5</v>
      </c>
      <c r="D20" s="177"/>
      <c r="E20" s="208">
        <f t="shared" si="0"/>
        <v>0</v>
      </c>
      <c r="F20" s="199"/>
      <c r="G20" s="200">
        <f t="shared" ref="G20:G28" si="1">IF(E20&gt;$J$11," nicht möglich",IF(C20&gt;$M$11," nicht möglich",(E20+C20)))</f>
        <v>2.5</v>
      </c>
      <c r="H20" s="195" t="s">
        <v>261</v>
      </c>
      <c r="J20" s="176"/>
      <c r="K20" s="176"/>
      <c r="M20" s="176"/>
      <c r="N20" s="176"/>
      <c r="P20" s="378"/>
      <c r="Q20" s="379"/>
    </row>
    <row r="21" spans="1:18" ht="24" customHeight="1">
      <c r="A21" s="177"/>
      <c r="B21" s="186"/>
      <c r="C21" s="189"/>
      <c r="D21" s="177"/>
      <c r="E21" s="208">
        <f t="shared" si="0"/>
        <v>0</v>
      </c>
      <c r="F21" s="199"/>
      <c r="G21" s="200">
        <f t="shared" si="1"/>
        <v>0</v>
      </c>
      <c r="H21" s="195"/>
      <c r="J21" s="176"/>
      <c r="K21" s="176"/>
      <c r="M21" s="176"/>
      <c r="N21" s="176"/>
      <c r="P21" s="176"/>
    </row>
    <row r="22" spans="1:18" ht="24" customHeight="1">
      <c r="A22" s="177"/>
      <c r="B22" s="186"/>
      <c r="C22" s="189"/>
      <c r="D22" s="177"/>
      <c r="E22" s="208">
        <f t="shared" si="0"/>
        <v>0</v>
      </c>
      <c r="F22" s="199"/>
      <c r="G22" s="200">
        <f t="shared" si="1"/>
        <v>0</v>
      </c>
      <c r="H22" s="195"/>
      <c r="J22" s="176"/>
      <c r="K22" s="176"/>
      <c r="M22" s="176"/>
      <c r="N22" s="176"/>
      <c r="P22" s="176"/>
    </row>
    <row r="23" spans="1:18" ht="24" customHeight="1">
      <c r="A23" s="177"/>
      <c r="B23" s="186"/>
      <c r="C23" s="189"/>
      <c r="D23" s="177"/>
      <c r="E23" s="208">
        <f t="shared" si="0"/>
        <v>0</v>
      </c>
      <c r="F23" s="199"/>
      <c r="G23" s="200">
        <f t="shared" si="1"/>
        <v>0</v>
      </c>
      <c r="H23" s="195"/>
      <c r="J23" s="176"/>
      <c r="K23" s="176"/>
      <c r="M23" s="176"/>
      <c r="N23" s="176"/>
      <c r="P23" s="176"/>
    </row>
    <row r="24" spans="1:18" ht="24" customHeight="1">
      <c r="A24" s="177"/>
      <c r="B24" s="186"/>
      <c r="C24" s="189"/>
      <c r="D24" s="177"/>
      <c r="E24" s="208">
        <f t="shared" si="0"/>
        <v>0</v>
      </c>
      <c r="F24" s="199"/>
      <c r="G24" s="200">
        <f t="shared" si="1"/>
        <v>0</v>
      </c>
      <c r="H24" s="195"/>
      <c r="J24" s="176"/>
      <c r="K24" s="176"/>
      <c r="M24" s="176"/>
      <c r="N24" s="176"/>
      <c r="P24" s="176"/>
    </row>
    <row r="25" spans="1:18" ht="24" customHeight="1">
      <c r="A25" s="177"/>
      <c r="B25" s="186"/>
      <c r="C25" s="189"/>
      <c r="D25" s="177"/>
      <c r="E25" s="208">
        <f t="shared" si="0"/>
        <v>0</v>
      </c>
      <c r="F25" s="199"/>
      <c r="G25" s="200">
        <f t="shared" si="1"/>
        <v>0</v>
      </c>
      <c r="H25" s="195"/>
      <c r="J25" s="176"/>
      <c r="K25" s="176"/>
      <c r="M25" s="176"/>
      <c r="N25" s="176"/>
      <c r="P25" s="176"/>
    </row>
    <row r="26" spans="1:18" ht="24" customHeight="1">
      <c r="A26" s="177"/>
      <c r="B26" s="186"/>
      <c r="C26" s="189"/>
      <c r="D26" s="177"/>
      <c r="E26" s="208">
        <f t="shared" si="0"/>
        <v>0</v>
      </c>
      <c r="F26" s="199"/>
      <c r="G26" s="200">
        <f t="shared" si="1"/>
        <v>0</v>
      </c>
      <c r="H26" s="195"/>
      <c r="J26" s="176"/>
      <c r="K26" s="176"/>
      <c r="M26" s="176"/>
      <c r="N26" s="176"/>
      <c r="P26" s="176"/>
    </row>
    <row r="27" spans="1:18" ht="24" customHeight="1">
      <c r="A27" s="177"/>
      <c r="B27" s="186"/>
      <c r="C27" s="189"/>
      <c r="D27" s="177"/>
      <c r="E27" s="208">
        <f t="shared" si="0"/>
        <v>0</v>
      </c>
      <c r="F27" s="199"/>
      <c r="G27" s="200">
        <f t="shared" si="1"/>
        <v>0</v>
      </c>
      <c r="H27" s="195"/>
      <c r="J27" s="176"/>
      <c r="K27" s="176"/>
      <c r="M27" s="176"/>
      <c r="N27" s="176"/>
      <c r="P27" s="176"/>
    </row>
    <row r="28" spans="1:18" ht="24" customHeight="1" thickBot="1">
      <c r="A28" s="178"/>
      <c r="B28" s="187"/>
      <c r="C28" s="190"/>
      <c r="D28" s="178"/>
      <c r="E28" s="209">
        <f t="shared" si="0"/>
        <v>0</v>
      </c>
      <c r="F28" s="201"/>
      <c r="G28" s="202">
        <f t="shared" si="1"/>
        <v>0</v>
      </c>
      <c r="H28" s="196"/>
      <c r="J28" s="176"/>
      <c r="K28" s="176"/>
      <c r="M28" s="176"/>
      <c r="N28" s="176"/>
      <c r="P28" s="176"/>
    </row>
    <row r="29" spans="1:18" ht="17.25" customHeight="1">
      <c r="A29" s="397" t="str">
        <f>IF(J13&lt;K10,"","ACHTUNG: Gesamt Buchung FvD übersteigt um "&amp;TEXT(J13-J11,"[h]:mm") &amp; " Std den maximalen Übertrag für 1 Jahr!")</f>
        <v/>
      </c>
      <c r="B29" s="397"/>
      <c r="C29" s="397"/>
      <c r="D29" s="397"/>
      <c r="E29" s="398"/>
      <c r="F29" s="383">
        <f>IF((SUM(G19:G28)+H12)&gt;(SUM(F19:F28)),(SUM(G19:G28)+H12)-(SUM(F19:F28)),IF((SUM(G19:G28)+H12)&lt;(SUM(F19:F28)),"Minus nicht möglich!","0"))</f>
        <v>7.5</v>
      </c>
      <c r="G29" s="384"/>
      <c r="H29" s="380" t="s">
        <v>187</v>
      </c>
    </row>
    <row r="30" spans="1:18" ht="17.25" customHeight="1">
      <c r="A30" s="376" t="str">
        <f>IF(M13&lt;N10," ","ACHTUNG: Gesamt Mehrarbeit übersteigt um "&amp;TEXT(M13-M11,"[h]:mm") &amp; " Std den maximalen Übertrag für 1 Jahr!")</f>
        <v xml:space="preserve"> </v>
      </c>
      <c r="B30" s="376"/>
      <c r="C30" s="376"/>
      <c r="D30" s="376"/>
      <c r="E30" s="377"/>
      <c r="F30" s="383"/>
      <c r="G30" s="384"/>
      <c r="H30" s="381"/>
      <c r="J30" s="387"/>
      <c r="K30" s="387"/>
    </row>
    <row r="31" spans="1:18" ht="17.25" customHeight="1" thickBot="1">
      <c r="A31" s="376" t="str">
        <f>IF(P13&lt;Q10," ",IF(F29="0"," ","ACHTUNG: Gesamt Langzeitkonto übersteigt um "&amp;TEXT(P13-P11,"[h]:mm") &amp; " Std die maximale Stundenanzahl!"))</f>
        <v xml:space="preserve"> </v>
      </c>
      <c r="B31" s="376"/>
      <c r="C31" s="376"/>
      <c r="D31" s="376"/>
      <c r="E31" s="377"/>
      <c r="F31" s="385"/>
      <c r="G31" s="386"/>
      <c r="H31" s="382"/>
    </row>
  </sheetData>
  <mergeCells count="45">
    <mergeCell ref="J13:K13"/>
    <mergeCell ref="J7:K7"/>
    <mergeCell ref="J3:K3"/>
    <mergeCell ref="F12:G12"/>
    <mergeCell ref="F13:G13"/>
    <mergeCell ref="G8:H8"/>
    <mergeCell ref="G5:H5"/>
    <mergeCell ref="M17:N17"/>
    <mergeCell ref="E16:E18"/>
    <mergeCell ref="D16:D18"/>
    <mergeCell ref="J17:K17"/>
    <mergeCell ref="A29:E29"/>
    <mergeCell ref="B16:B18"/>
    <mergeCell ref="A16:A18"/>
    <mergeCell ref="H16:H18"/>
    <mergeCell ref="G16:G18"/>
    <mergeCell ref="F16:F18"/>
    <mergeCell ref="C16:C18"/>
    <mergeCell ref="A30:E30"/>
    <mergeCell ref="A31:E31"/>
    <mergeCell ref="P20:Q20"/>
    <mergeCell ref="J11:K11"/>
    <mergeCell ref="J15:K15"/>
    <mergeCell ref="H29:H31"/>
    <mergeCell ref="F29:G31"/>
    <mergeCell ref="J30:K30"/>
    <mergeCell ref="M11:N11"/>
    <mergeCell ref="M13:N13"/>
    <mergeCell ref="P11:Q11"/>
    <mergeCell ref="P13:Q13"/>
    <mergeCell ref="P15:Q15"/>
    <mergeCell ref="M15:N15"/>
    <mergeCell ref="C12:D12"/>
    <mergeCell ref="F14:G14"/>
    <mergeCell ref="G2:H2"/>
    <mergeCell ref="D6:E6"/>
    <mergeCell ref="D3:E3"/>
    <mergeCell ref="D9:E9"/>
    <mergeCell ref="A3:B3"/>
    <mergeCell ref="A6:B6"/>
    <mergeCell ref="D2:E2"/>
    <mergeCell ref="A2:B2"/>
    <mergeCell ref="A5:B5"/>
    <mergeCell ref="D5:E5"/>
    <mergeCell ref="D8:E8"/>
  </mergeCells>
  <pageMargins left="0.70866141732283472" right="0.70866141732283472" top="0.78740157480314965" bottom="0.78740157480314965" header="0.31496062992125984" footer="0.31496062992125984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8228-EFF3-40C3-85D1-56D13BD27075}">
  <sheetPr codeName="Tabelle4">
    <tabColor theme="8" tint="0.39997558519241921"/>
  </sheetPr>
  <dimension ref="A1:Q40"/>
  <sheetViews>
    <sheetView showGridLines="0" showZeros="0" workbookViewId="0">
      <selection activeCell="C11" sqref="C11:D11"/>
    </sheetView>
  </sheetViews>
  <sheetFormatPr baseColWidth="10" defaultColWidth="11.44140625" defaultRowHeight="13.2"/>
  <cols>
    <col min="1" max="1" width="10.5546875" style="103" customWidth="1"/>
    <col min="2" max="2" width="15.5546875" style="103" customWidth="1"/>
    <col min="3" max="4" width="11.88671875" style="103" customWidth="1"/>
    <col min="5" max="6" width="10.5546875" style="103" customWidth="1"/>
    <col min="7" max="7" width="17.88671875" style="103" customWidth="1"/>
    <col min="8" max="8" width="3.33203125" style="103" customWidth="1"/>
    <col min="9" max="10" width="14.6640625" style="103" customWidth="1"/>
    <col min="11" max="11" width="3.109375" style="103" customWidth="1"/>
    <col min="12" max="13" width="14.88671875" style="103" customWidth="1"/>
    <col min="14" max="14" width="3.33203125" style="103" customWidth="1"/>
    <col min="15" max="15" width="17" style="103" customWidth="1"/>
    <col min="16" max="16" width="11.44140625" style="103" customWidth="1"/>
    <col min="17" max="16384" width="11.44140625" style="103"/>
  </cols>
  <sheetData>
    <row r="1" spans="1:17">
      <c r="G1" s="83" t="s">
        <v>60</v>
      </c>
    </row>
    <row r="2" spans="1:17" s="3" customFormat="1">
      <c r="A2" s="373" t="s">
        <v>2</v>
      </c>
      <c r="B2" s="373"/>
      <c r="D2" s="82" t="s">
        <v>3</v>
      </c>
      <c r="F2" s="82" t="s">
        <v>59</v>
      </c>
    </row>
    <row r="3" spans="1:17" s="3" customFormat="1" ht="15">
      <c r="A3" s="374">
        <f>KopiervorlageUKK!B6</f>
        <v>0</v>
      </c>
      <c r="B3" s="374"/>
      <c r="D3" s="84">
        <f>KopiervorlageUKK!B8</f>
        <v>0</v>
      </c>
      <c r="F3" s="374">
        <f>KopiervorlageUKK!P6</f>
        <v>0</v>
      </c>
      <c r="G3" s="374"/>
      <c r="I3" s="392"/>
      <c r="J3" s="392"/>
    </row>
    <row r="4" spans="1:17" s="3" customFormat="1">
      <c r="B4" s="61"/>
      <c r="F4" s="61"/>
      <c r="I4" s="176"/>
      <c r="J4" s="103"/>
    </row>
    <row r="5" spans="1:17" s="3" customFormat="1">
      <c r="A5" s="373" t="s">
        <v>62</v>
      </c>
      <c r="B5" s="373"/>
      <c r="D5" s="82" t="s">
        <v>63</v>
      </c>
      <c r="F5" s="373" t="s">
        <v>64</v>
      </c>
      <c r="G5" s="373"/>
    </row>
    <row r="6" spans="1:17" s="3" customFormat="1" ht="15">
      <c r="A6" s="374">
        <f>KopiervorlageUKK!T6</f>
        <v>0</v>
      </c>
      <c r="B6" s="374"/>
      <c r="D6" s="84">
        <f>KopiervorlageUKK!V6</f>
        <v>0</v>
      </c>
      <c r="F6" s="374">
        <f>KopiervorlageUKK!P8</f>
        <v>0</v>
      </c>
      <c r="G6" s="374"/>
      <c r="J6" s="8"/>
    </row>
    <row r="7" spans="1:17" s="3" customFormat="1">
      <c r="A7" s="4"/>
      <c r="B7" s="61"/>
      <c r="E7" s="86"/>
      <c r="F7" s="61"/>
      <c r="I7" s="392"/>
      <c r="J7" s="392"/>
    </row>
    <row r="8" spans="1:17" s="3" customFormat="1">
      <c r="A8" s="61" t="s">
        <v>61</v>
      </c>
      <c r="B8" s="61" t="s">
        <v>61</v>
      </c>
      <c r="D8" s="82" t="s">
        <v>65</v>
      </c>
      <c r="F8" s="373" t="s">
        <v>66</v>
      </c>
      <c r="G8" s="373"/>
      <c r="I8" s="176"/>
      <c r="J8" s="103"/>
    </row>
    <row r="9" spans="1:17" s="3" customFormat="1" ht="13.8">
      <c r="D9" s="206">
        <f>KopiervorlageUKK!T9</f>
        <v>0</v>
      </c>
      <c r="F9" s="409">
        <f>KopiervorlageUKK!V9</f>
        <v>0</v>
      </c>
      <c r="G9" s="409"/>
    </row>
    <row r="10" spans="1:17" s="3" customFormat="1" ht="13.8" thickBot="1">
      <c r="I10" s="410"/>
      <c r="J10" s="410"/>
      <c r="L10" s="410"/>
      <c r="M10" s="410"/>
      <c r="O10" s="410"/>
      <c r="P10" s="410"/>
    </row>
    <row r="11" spans="1:17" ht="21.6" thickBot="1">
      <c r="A11" s="205" t="s">
        <v>182</v>
      </c>
      <c r="C11" s="388">
        <f>Feiertage!F25</f>
        <v>0</v>
      </c>
      <c r="D11" s="389"/>
      <c r="E11" s="413" t="s">
        <v>183</v>
      </c>
      <c r="F11" s="414"/>
      <c r="G11" s="182">
        <v>1.6666666666666667</v>
      </c>
    </row>
    <row r="12" spans="1:17" ht="12.75" customHeight="1">
      <c r="A12" s="104" t="s">
        <v>67</v>
      </c>
      <c r="E12" s="411" t="s">
        <v>164</v>
      </c>
      <c r="F12" s="412"/>
      <c r="G12" s="183">
        <v>1.7083333333333333</v>
      </c>
      <c r="I12" s="410"/>
      <c r="J12" s="410"/>
      <c r="L12" s="410"/>
      <c r="M12" s="392"/>
      <c r="O12" s="410"/>
      <c r="P12" s="392"/>
    </row>
    <row r="13" spans="1:17">
      <c r="A13" s="105" t="s">
        <v>184</v>
      </c>
      <c r="E13" s="411" t="s">
        <v>165</v>
      </c>
      <c r="F13" s="412"/>
      <c r="G13" s="184">
        <v>5</v>
      </c>
    </row>
    <row r="14" spans="1:17" ht="13.8" thickBot="1">
      <c r="I14" s="410"/>
      <c r="J14" s="410"/>
      <c r="L14" s="410"/>
      <c r="M14" s="410"/>
      <c r="O14" s="410"/>
      <c r="P14" s="410"/>
    </row>
    <row r="15" spans="1:17" ht="12.75" customHeight="1">
      <c r="A15" s="395" t="s">
        <v>69</v>
      </c>
      <c r="B15" s="399" t="s">
        <v>18</v>
      </c>
      <c r="C15" s="395" t="s">
        <v>163</v>
      </c>
      <c r="D15" s="401" t="s">
        <v>169</v>
      </c>
      <c r="E15" s="405" t="s">
        <v>95</v>
      </c>
      <c r="F15" s="403" t="s">
        <v>96</v>
      </c>
      <c r="G15" s="401" t="s">
        <v>112</v>
      </c>
    </row>
    <row r="16" spans="1:17" ht="12.75" customHeight="1">
      <c r="A16" s="396"/>
      <c r="B16" s="400"/>
      <c r="C16" s="396"/>
      <c r="D16" s="402"/>
      <c r="E16" s="406"/>
      <c r="F16" s="404"/>
      <c r="G16" s="402"/>
      <c r="I16" s="392"/>
      <c r="J16" s="392"/>
      <c r="L16" s="392"/>
      <c r="M16" s="392"/>
      <c r="Q16" s="3"/>
    </row>
    <row r="17" spans="1:16" ht="13.8" thickBot="1">
      <c r="A17" s="396"/>
      <c r="B17" s="400"/>
      <c r="C17" s="396"/>
      <c r="D17" s="402"/>
      <c r="E17" s="406"/>
      <c r="F17" s="404"/>
      <c r="G17" s="402"/>
      <c r="O17" s="3"/>
    </row>
    <row r="18" spans="1:16" ht="26.25" customHeight="1">
      <c r="A18" s="180"/>
      <c r="B18" s="226" t="s">
        <v>186</v>
      </c>
      <c r="C18" s="227">
        <v>2.2916666666666665</v>
      </c>
      <c r="D18" s="228">
        <f t="shared" ref="D18:D36" si="0">IF($G$12&gt;C18,0,(IF($G$12="",0,C18-$G$12)))</f>
        <v>0.58333333333333326</v>
      </c>
      <c r="E18" s="229"/>
      <c r="F18" s="230">
        <f>D18</f>
        <v>0.58333333333333326</v>
      </c>
      <c r="G18" s="231"/>
      <c r="I18" s="176"/>
      <c r="J18" s="176"/>
      <c r="L18" s="176"/>
      <c r="M18" s="176"/>
      <c r="O18" s="176"/>
    </row>
    <row r="19" spans="1:16" ht="24" customHeight="1">
      <c r="A19" s="204">
        <v>44694</v>
      </c>
      <c r="B19" s="221" t="s">
        <v>185</v>
      </c>
      <c r="C19" s="222"/>
      <c r="D19" s="223">
        <f t="shared" si="0"/>
        <v>0</v>
      </c>
      <c r="E19" s="224">
        <v>0.75</v>
      </c>
      <c r="F19" s="225">
        <f t="shared" ref="F19:F36" si="1">D19</f>
        <v>0</v>
      </c>
      <c r="G19" s="232"/>
      <c r="I19" s="176"/>
      <c r="J19" s="176"/>
      <c r="L19" s="176"/>
      <c r="M19" s="176"/>
      <c r="O19" s="410"/>
      <c r="P19" s="392"/>
    </row>
    <row r="20" spans="1:16" ht="24" customHeight="1">
      <c r="A20" s="177"/>
      <c r="B20" s="221"/>
      <c r="C20" s="222"/>
      <c r="D20" s="223">
        <f t="shared" si="0"/>
        <v>0</v>
      </c>
      <c r="E20" s="224"/>
      <c r="F20" s="225">
        <f t="shared" si="1"/>
        <v>0</v>
      </c>
      <c r="G20" s="232"/>
      <c r="J20" s="61"/>
      <c r="K20" s="61"/>
      <c r="L20" s="176"/>
      <c r="M20" s="176"/>
      <c r="O20" s="176"/>
    </row>
    <row r="21" spans="1:16" ht="24" customHeight="1">
      <c r="A21" s="177"/>
      <c r="B21" s="221"/>
      <c r="C21" s="222"/>
      <c r="D21" s="223">
        <f t="shared" si="0"/>
        <v>0</v>
      </c>
      <c r="E21" s="224"/>
      <c r="F21" s="225">
        <f t="shared" si="1"/>
        <v>0</v>
      </c>
      <c r="G21" s="232"/>
      <c r="J21" s="61"/>
      <c r="K21" s="61"/>
      <c r="L21" s="176"/>
      <c r="M21" s="176"/>
      <c r="O21" s="176"/>
    </row>
    <row r="22" spans="1:16" ht="24" customHeight="1">
      <c r="A22" s="177"/>
      <c r="B22" s="221"/>
      <c r="C22" s="222"/>
      <c r="D22" s="223">
        <f t="shared" si="0"/>
        <v>0</v>
      </c>
      <c r="E22" s="224"/>
      <c r="F22" s="225">
        <f t="shared" ref="F22:F27" si="2">D22</f>
        <v>0</v>
      </c>
      <c r="G22" s="232"/>
      <c r="J22" s="61"/>
      <c r="K22" s="61"/>
      <c r="L22" s="176"/>
      <c r="M22" s="176"/>
      <c r="O22" s="176"/>
    </row>
    <row r="23" spans="1:16" ht="24" customHeight="1">
      <c r="A23" s="177"/>
      <c r="B23" s="221"/>
      <c r="C23" s="222"/>
      <c r="D23" s="223">
        <f t="shared" si="0"/>
        <v>0</v>
      </c>
      <c r="E23" s="224"/>
      <c r="F23" s="225">
        <f t="shared" si="2"/>
        <v>0</v>
      </c>
      <c r="G23" s="232"/>
      <c r="I23" s="176"/>
      <c r="J23" s="176"/>
      <c r="L23" s="176"/>
      <c r="M23" s="176"/>
      <c r="O23" s="176"/>
    </row>
    <row r="24" spans="1:16" ht="24" customHeight="1">
      <c r="A24" s="177"/>
      <c r="B24" s="221"/>
      <c r="C24" s="222"/>
      <c r="D24" s="223">
        <f t="shared" si="0"/>
        <v>0</v>
      </c>
      <c r="E24" s="224"/>
      <c r="F24" s="225">
        <f t="shared" si="2"/>
        <v>0</v>
      </c>
      <c r="G24" s="232"/>
      <c r="I24" s="176"/>
      <c r="J24" s="176"/>
      <c r="L24" s="176"/>
      <c r="M24" s="176"/>
      <c r="O24" s="176"/>
    </row>
    <row r="25" spans="1:16" ht="24" customHeight="1">
      <c r="A25" s="177"/>
      <c r="B25" s="221"/>
      <c r="C25" s="222"/>
      <c r="D25" s="223">
        <f t="shared" si="0"/>
        <v>0</v>
      </c>
      <c r="E25" s="224"/>
      <c r="F25" s="225">
        <f t="shared" si="2"/>
        <v>0</v>
      </c>
      <c r="G25" s="232"/>
      <c r="I25" s="176"/>
      <c r="J25" s="176"/>
      <c r="L25" s="176"/>
      <c r="M25" s="176"/>
      <c r="O25" s="176"/>
    </row>
    <row r="26" spans="1:16" ht="24" customHeight="1">
      <c r="A26" s="177"/>
      <c r="B26" s="221"/>
      <c r="C26" s="222"/>
      <c r="D26" s="223">
        <f t="shared" si="0"/>
        <v>0</v>
      </c>
      <c r="E26" s="224"/>
      <c r="F26" s="225">
        <f t="shared" si="2"/>
        <v>0</v>
      </c>
      <c r="G26" s="232"/>
      <c r="I26" s="176"/>
      <c r="J26" s="176"/>
      <c r="L26" s="176"/>
      <c r="M26" s="176"/>
      <c r="O26" s="176"/>
    </row>
    <row r="27" spans="1:16" ht="24" customHeight="1">
      <c r="A27" s="177"/>
      <c r="B27" s="221"/>
      <c r="C27" s="222"/>
      <c r="D27" s="223">
        <f t="shared" si="0"/>
        <v>0</v>
      </c>
      <c r="E27" s="224"/>
      <c r="F27" s="225">
        <f t="shared" si="2"/>
        <v>0</v>
      </c>
      <c r="G27" s="232"/>
      <c r="I27" s="176"/>
      <c r="J27" s="176"/>
      <c r="L27" s="176"/>
      <c r="M27" s="176"/>
      <c r="O27" s="176"/>
    </row>
    <row r="28" spans="1:16" ht="24" customHeight="1">
      <c r="A28" s="177"/>
      <c r="B28" s="221"/>
      <c r="C28" s="222"/>
      <c r="D28" s="223">
        <f t="shared" si="0"/>
        <v>0</v>
      </c>
      <c r="E28" s="224"/>
      <c r="F28" s="225">
        <f t="shared" si="1"/>
        <v>0</v>
      </c>
      <c r="G28" s="232"/>
      <c r="J28" s="61"/>
      <c r="K28" s="61"/>
      <c r="L28" s="176"/>
      <c r="M28" s="176"/>
      <c r="O28" s="176"/>
    </row>
    <row r="29" spans="1:16" ht="24" customHeight="1">
      <c r="A29" s="177"/>
      <c r="B29" s="221"/>
      <c r="C29" s="222"/>
      <c r="D29" s="223">
        <f t="shared" si="0"/>
        <v>0</v>
      </c>
      <c r="E29" s="224"/>
      <c r="F29" s="225">
        <f t="shared" ref="F29:F31" si="3">D29</f>
        <v>0</v>
      </c>
      <c r="G29" s="232"/>
      <c r="I29" s="176"/>
      <c r="J29" s="176"/>
      <c r="L29" s="176"/>
      <c r="M29" s="176"/>
      <c r="O29" s="176"/>
    </row>
    <row r="30" spans="1:16" ht="24" customHeight="1">
      <c r="A30" s="177"/>
      <c r="B30" s="221"/>
      <c r="C30" s="222"/>
      <c r="D30" s="223">
        <f t="shared" si="0"/>
        <v>0</v>
      </c>
      <c r="E30" s="224"/>
      <c r="F30" s="225">
        <f t="shared" si="3"/>
        <v>0</v>
      </c>
      <c r="G30" s="232"/>
      <c r="I30" s="176"/>
      <c r="J30" s="176"/>
      <c r="L30" s="176"/>
      <c r="M30" s="176"/>
      <c r="O30" s="176"/>
    </row>
    <row r="31" spans="1:16" ht="24" customHeight="1">
      <c r="A31" s="177"/>
      <c r="B31" s="221"/>
      <c r="C31" s="222"/>
      <c r="D31" s="223">
        <f t="shared" si="0"/>
        <v>0</v>
      </c>
      <c r="E31" s="224"/>
      <c r="F31" s="225">
        <f t="shared" si="3"/>
        <v>0</v>
      </c>
      <c r="G31" s="232"/>
      <c r="I31" s="176"/>
      <c r="J31" s="176"/>
      <c r="L31" s="176"/>
      <c r="M31" s="176"/>
      <c r="O31" s="176"/>
    </row>
    <row r="32" spans="1:16" ht="24" customHeight="1">
      <c r="A32" s="177"/>
      <c r="B32" s="221"/>
      <c r="C32" s="222"/>
      <c r="D32" s="223">
        <f t="shared" si="0"/>
        <v>0</v>
      </c>
      <c r="E32" s="224"/>
      <c r="F32" s="225">
        <f t="shared" si="1"/>
        <v>0</v>
      </c>
      <c r="G32" s="232"/>
      <c r="I32" s="176"/>
      <c r="J32" s="176"/>
      <c r="L32" s="176"/>
      <c r="M32" s="176"/>
      <c r="O32" s="176"/>
    </row>
    <row r="33" spans="1:15" ht="24" customHeight="1">
      <c r="A33" s="177"/>
      <c r="B33" s="221"/>
      <c r="C33" s="222"/>
      <c r="D33" s="223">
        <f t="shared" si="0"/>
        <v>0</v>
      </c>
      <c r="E33" s="224"/>
      <c r="F33" s="225">
        <f t="shared" si="1"/>
        <v>0</v>
      </c>
      <c r="G33" s="232"/>
      <c r="I33" s="176"/>
      <c r="J33" s="176"/>
      <c r="L33" s="176"/>
      <c r="M33" s="176"/>
      <c r="O33" s="176"/>
    </row>
    <row r="34" spans="1:15" ht="24" customHeight="1">
      <c r="A34" s="177"/>
      <c r="B34" s="221"/>
      <c r="C34" s="222"/>
      <c r="D34" s="223">
        <f t="shared" si="0"/>
        <v>0</v>
      </c>
      <c r="E34" s="224"/>
      <c r="F34" s="225">
        <f t="shared" si="1"/>
        <v>0</v>
      </c>
      <c r="G34" s="232"/>
      <c r="I34" s="176"/>
      <c r="J34" s="176"/>
      <c r="L34" s="176"/>
      <c r="M34" s="176"/>
      <c r="O34" s="176"/>
    </row>
    <row r="35" spans="1:15" ht="24" customHeight="1">
      <c r="A35" s="177"/>
      <c r="B35" s="221"/>
      <c r="C35" s="222"/>
      <c r="D35" s="223">
        <f t="shared" si="0"/>
        <v>0</v>
      </c>
      <c r="E35" s="224"/>
      <c r="F35" s="225">
        <f t="shared" si="1"/>
        <v>0</v>
      </c>
      <c r="G35" s="232"/>
      <c r="I35" s="176"/>
      <c r="J35" s="176"/>
      <c r="L35" s="176"/>
      <c r="M35" s="176"/>
      <c r="O35" s="176"/>
    </row>
    <row r="36" spans="1:15" ht="24" customHeight="1" thickBot="1">
      <c r="A36" s="178"/>
      <c r="B36" s="233"/>
      <c r="C36" s="234"/>
      <c r="D36" s="235">
        <f t="shared" si="0"/>
        <v>0</v>
      </c>
      <c r="E36" s="236"/>
      <c r="F36" s="237">
        <f t="shared" si="1"/>
        <v>0</v>
      </c>
      <c r="G36" s="238"/>
      <c r="I36" s="176"/>
      <c r="J36" s="176"/>
      <c r="L36" s="176"/>
      <c r="M36" s="176"/>
      <c r="O36" s="176"/>
    </row>
    <row r="37" spans="1:15" ht="17.25" customHeight="1">
      <c r="A37" s="193"/>
      <c r="B37" s="193"/>
      <c r="C37" s="193"/>
      <c r="E37" s="383">
        <f>IF((SUM(F18:F36)+G11)&gt;(SUM(E18:E36)),(SUM(F18:F36)+G11)-(SUM(E18:E36)),IF((SUM(F18:F36)+G11)&lt;(SUM(E18:E36)),"Minus nicht möglich!","0"))</f>
        <v>1.5</v>
      </c>
      <c r="F37" s="384"/>
      <c r="G37" s="381" t="s">
        <v>187</v>
      </c>
    </row>
    <row r="38" spans="1:15" ht="17.25" customHeight="1">
      <c r="A38" s="193"/>
      <c r="B38" s="193"/>
      <c r="C38" s="193"/>
      <c r="E38" s="383"/>
      <c r="F38" s="384"/>
      <c r="G38" s="381"/>
      <c r="I38" s="387"/>
      <c r="J38" s="387"/>
    </row>
    <row r="39" spans="1:15" ht="17.25" customHeight="1" thickBot="1">
      <c r="E39" s="385"/>
      <c r="F39" s="386"/>
      <c r="G39" s="382"/>
    </row>
    <row r="40" spans="1:15" ht="15" customHeight="1">
      <c r="A40" s="203"/>
      <c r="B40" s="203"/>
      <c r="C40" s="203"/>
      <c r="D40" s="203"/>
      <c r="E40" s="203"/>
      <c r="F40" s="203"/>
      <c r="G40" s="203"/>
    </row>
  </sheetData>
  <mergeCells count="37">
    <mergeCell ref="I3:J3"/>
    <mergeCell ref="A6:B6"/>
    <mergeCell ref="I7:J7"/>
    <mergeCell ref="F5:G5"/>
    <mergeCell ref="F6:G6"/>
    <mergeCell ref="I10:J10"/>
    <mergeCell ref="L10:M10"/>
    <mergeCell ref="O10:P10"/>
    <mergeCell ref="C11:D11"/>
    <mergeCell ref="E11:F11"/>
    <mergeCell ref="L12:M12"/>
    <mergeCell ref="O12:P12"/>
    <mergeCell ref="I14:J14"/>
    <mergeCell ref="L14:M14"/>
    <mergeCell ref="O14:P14"/>
    <mergeCell ref="A15:A17"/>
    <mergeCell ref="B15:B17"/>
    <mergeCell ref="C15:C17"/>
    <mergeCell ref="D15:D17"/>
    <mergeCell ref="I12:J12"/>
    <mergeCell ref="E12:F12"/>
    <mergeCell ref="E13:F13"/>
    <mergeCell ref="O19:P19"/>
    <mergeCell ref="G37:G39"/>
    <mergeCell ref="E37:F39"/>
    <mergeCell ref="I38:J38"/>
    <mergeCell ref="E15:E17"/>
    <mergeCell ref="F15:F17"/>
    <mergeCell ref="G15:G17"/>
    <mergeCell ref="I16:J16"/>
    <mergeCell ref="L16:M16"/>
    <mergeCell ref="F8:G8"/>
    <mergeCell ref="F9:G9"/>
    <mergeCell ref="F3:G3"/>
    <mergeCell ref="A5:B5"/>
    <mergeCell ref="A2:B2"/>
    <mergeCell ref="A3:B3"/>
  </mergeCells>
  <pageMargins left="0.70866141732283472" right="0.70866141732283472" top="0.78740157480314965" bottom="0.78740157480314965" header="0.31496062992125984" footer="0.31496062992125984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6868-1249-4555-A8E3-641BDB1592EC}">
  <sheetPr codeName="Tabelle5">
    <tabColor rgb="FFFFFF00"/>
  </sheetPr>
  <dimension ref="A1:J16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" sqref="F2"/>
    </sheetView>
  </sheetViews>
  <sheetFormatPr baseColWidth="10" defaultRowHeight="13.2"/>
  <cols>
    <col min="1" max="1" width="35.6640625" customWidth="1"/>
    <col min="2" max="3" width="9.5546875" customWidth="1"/>
    <col min="4" max="4" width="13.6640625" customWidth="1"/>
    <col min="5" max="5" width="7.6640625" customWidth="1"/>
    <col min="6" max="6" width="53.6640625" customWidth="1"/>
    <col min="8" max="9" width="11.44140625" customWidth="1"/>
  </cols>
  <sheetData>
    <row r="1" spans="1:10" s="239" customFormat="1" ht="28.2">
      <c r="A1" s="415"/>
      <c r="B1" s="415"/>
      <c r="C1" s="415"/>
      <c r="D1" s="415"/>
      <c r="F1" s="352" t="s">
        <v>259</v>
      </c>
      <c r="G1" s="240"/>
    </row>
    <row r="2" spans="1:10" ht="28.2">
      <c r="A2" s="337"/>
      <c r="B2" s="333"/>
      <c r="D2" s="65"/>
      <c r="E2" s="333"/>
      <c r="F2" s="336">
        <f>Datensammlung!B9</f>
        <v>0</v>
      </c>
      <c r="G2" s="343"/>
      <c r="H2" s="343"/>
      <c r="I2" s="343"/>
      <c r="J2" s="343"/>
    </row>
    <row r="3" spans="1:10">
      <c r="B3" s="241" t="s">
        <v>250</v>
      </c>
      <c r="C3" s="242" t="s">
        <v>253</v>
      </c>
      <c r="D3" s="345"/>
      <c r="E3" s="345"/>
    </row>
    <row r="4" spans="1:10" ht="1.5" customHeight="1">
      <c r="B4" s="342" t="s">
        <v>254</v>
      </c>
      <c r="C4" s="342" t="s">
        <v>255</v>
      </c>
      <c r="D4" s="342" t="s">
        <v>256</v>
      </c>
      <c r="E4" s="346"/>
    </row>
    <row r="5" spans="1:10" s="240" customFormat="1" ht="117" customHeight="1">
      <c r="A5" s="261" t="s">
        <v>2</v>
      </c>
      <c r="B5" s="317" t="s">
        <v>251</v>
      </c>
      <c r="C5" s="318" t="s">
        <v>252</v>
      </c>
      <c r="D5" s="330" t="s">
        <v>257</v>
      </c>
      <c r="E5" s="331" t="s">
        <v>247</v>
      </c>
      <c r="F5" s="351" t="s">
        <v>258</v>
      </c>
    </row>
    <row r="6" spans="1:10" ht="22.5" customHeight="1">
      <c r="A6" s="245" t="s">
        <v>248</v>
      </c>
      <c r="B6" s="347">
        <f t="shared" ref="B6:B8" ca="1" si="0">IF(A6="","",INDIRECT(CONCATENATE(A6,$B$4)))</f>
        <v>0</v>
      </c>
      <c r="C6" s="348">
        <f t="shared" ref="C6:C8" ca="1" si="1">IF(A6="","",INDIRECT(CONCATENATE(A6,$C$4)))</f>
        <v>16.666666666666664</v>
      </c>
      <c r="D6" s="349">
        <f ca="1">IF(A6="","",INDIRECT(CONCATENATE(A6,$D$4)))</f>
        <v>46768</v>
      </c>
      <c r="E6" s="350">
        <f ca="1">TEXT(D6,"JJJJ")+1</f>
        <v>2029</v>
      </c>
      <c r="F6" s="312"/>
    </row>
    <row r="7" spans="1:10" ht="20.25" customHeight="1">
      <c r="A7" s="245"/>
      <c r="B7" s="347" t="str">
        <f t="shared" ca="1" si="0"/>
        <v/>
      </c>
      <c r="C7" s="348" t="str">
        <f t="shared" ca="1" si="1"/>
        <v/>
      </c>
      <c r="D7" s="349" t="str">
        <f ca="1">IF(A7="","",INDIRECT(CONCATENATE(A7,$D$4)))</f>
        <v/>
      </c>
      <c r="E7" s="350" t="str">
        <f>IF(A7="","",TEXT(D7,"JJJJ")+1)</f>
        <v/>
      </c>
      <c r="F7" s="312"/>
    </row>
    <row r="8" spans="1:10" ht="20.25" customHeight="1">
      <c r="A8" s="320"/>
      <c r="B8" s="338" t="str">
        <f t="shared" ca="1" si="0"/>
        <v/>
      </c>
      <c r="C8" s="338" t="str">
        <f t="shared" ca="1" si="1"/>
        <v/>
      </c>
      <c r="D8" s="344" t="str">
        <f ca="1">IF(A8="","",INDIRECT(CONCATENATE(A8,$D$4)))</f>
        <v/>
      </c>
      <c r="E8" s="339" t="str">
        <f>IF(A8="","",TEXT(D8,"JJJJ")+1)</f>
        <v/>
      </c>
      <c r="F8" s="313"/>
    </row>
    <row r="9" spans="1:10" ht="20.25" customHeight="1">
      <c r="A9" s="320"/>
      <c r="B9" s="338" t="str">
        <f t="shared" ref="B9:B40" ca="1" si="2">IF(A9="","",INDIRECT(CONCATENATE(A9,$B$4)))</f>
        <v/>
      </c>
      <c r="C9" s="338" t="str">
        <f t="shared" ref="C9:C40" ca="1" si="3">IF(A9="","",INDIRECT(CONCATENATE(A9,$C$4)))</f>
        <v/>
      </c>
      <c r="D9" s="339" t="str">
        <f t="shared" ref="D9:D40" si="4">IF(A9="","",SUM(B9:C9))</f>
        <v/>
      </c>
      <c r="E9" s="339" t="str">
        <f>IF(A9="","",SUM(B9+#REF!+#REF!+#REF!+#REF!))</f>
        <v/>
      </c>
      <c r="F9" s="313"/>
    </row>
    <row r="10" spans="1:10" ht="20.25" customHeight="1">
      <c r="A10" s="319"/>
      <c r="B10" s="338" t="str">
        <f t="shared" ca="1" si="2"/>
        <v/>
      </c>
      <c r="C10" s="338" t="str">
        <f t="shared" ca="1" si="3"/>
        <v/>
      </c>
      <c r="D10" s="339" t="str">
        <f t="shared" si="4"/>
        <v/>
      </c>
      <c r="E10" s="339" t="str">
        <f>IF(A10="","",SUM(B10+#REF!+#REF!+#REF!+#REF!))</f>
        <v/>
      </c>
      <c r="F10" s="313"/>
    </row>
    <row r="11" spans="1:10" ht="20.25" customHeight="1">
      <c r="A11" s="319"/>
      <c r="B11" s="338" t="str">
        <f t="shared" ca="1" si="2"/>
        <v/>
      </c>
      <c r="C11" s="338" t="str">
        <f t="shared" ca="1" si="3"/>
        <v/>
      </c>
      <c r="D11" s="339" t="str">
        <f t="shared" si="4"/>
        <v/>
      </c>
      <c r="E11" s="339" t="str">
        <f>IF(A11="","",SUM(B11+#REF!+#REF!+#REF!+#REF!))</f>
        <v/>
      </c>
      <c r="F11" s="313"/>
    </row>
    <row r="12" spans="1:10" ht="20.25" customHeight="1">
      <c r="A12" s="319"/>
      <c r="B12" s="338" t="str">
        <f t="shared" ca="1" si="2"/>
        <v/>
      </c>
      <c r="C12" s="338" t="str">
        <f t="shared" ca="1" si="3"/>
        <v/>
      </c>
      <c r="D12" s="339" t="str">
        <f t="shared" si="4"/>
        <v/>
      </c>
      <c r="E12" s="339" t="str">
        <f>IF(A12="","",SUM(B12+#REF!+#REF!+#REF!+#REF!))</f>
        <v/>
      </c>
      <c r="F12" s="313"/>
    </row>
    <row r="13" spans="1:10" ht="20.25" customHeight="1">
      <c r="A13" s="319"/>
      <c r="B13" s="338" t="str">
        <f t="shared" ca="1" si="2"/>
        <v/>
      </c>
      <c r="C13" s="338" t="str">
        <f t="shared" ca="1" si="3"/>
        <v/>
      </c>
      <c r="D13" s="339" t="str">
        <f t="shared" si="4"/>
        <v/>
      </c>
      <c r="E13" s="339" t="str">
        <f>IF(A13="","",SUM(B13+#REF!+#REF!+#REF!+#REF!))</f>
        <v/>
      </c>
      <c r="F13" s="313"/>
    </row>
    <row r="14" spans="1:10" ht="20.25" customHeight="1">
      <c r="A14" s="319"/>
      <c r="B14" s="338" t="str">
        <f t="shared" ca="1" si="2"/>
        <v/>
      </c>
      <c r="C14" s="338" t="str">
        <f t="shared" ca="1" si="3"/>
        <v/>
      </c>
      <c r="D14" s="339" t="str">
        <f t="shared" si="4"/>
        <v/>
      </c>
      <c r="E14" s="339" t="str">
        <f>IF(A14="","",SUM(B14+#REF!+#REF!+#REF!+#REF!))</f>
        <v/>
      </c>
      <c r="F14" s="313"/>
    </row>
    <row r="15" spans="1:10" ht="20.25" customHeight="1">
      <c r="A15" s="319"/>
      <c r="B15" s="338" t="str">
        <f t="shared" ca="1" si="2"/>
        <v/>
      </c>
      <c r="C15" s="338" t="str">
        <f t="shared" ca="1" si="3"/>
        <v/>
      </c>
      <c r="D15" s="339" t="str">
        <f t="shared" si="4"/>
        <v/>
      </c>
      <c r="E15" s="339" t="str">
        <f>IF(A15="","",SUM(B15+#REF!+#REF!+#REF!+#REF!))</f>
        <v/>
      </c>
      <c r="F15" s="313"/>
    </row>
    <row r="16" spans="1:10" ht="20.25" customHeight="1">
      <c r="A16" s="319"/>
      <c r="B16" s="338" t="str">
        <f t="shared" ca="1" si="2"/>
        <v/>
      </c>
      <c r="C16" s="338" t="str">
        <f t="shared" ca="1" si="3"/>
        <v/>
      </c>
      <c r="D16" s="339" t="str">
        <f t="shared" si="4"/>
        <v/>
      </c>
      <c r="E16" s="339" t="str">
        <f>IF(A16="","",SUM(B16+#REF!+#REF!+#REF!+#REF!))</f>
        <v/>
      </c>
      <c r="F16" s="313"/>
    </row>
    <row r="17" spans="1:6" ht="20.25" customHeight="1">
      <c r="A17" s="319"/>
      <c r="B17" s="338" t="str">
        <f t="shared" ca="1" si="2"/>
        <v/>
      </c>
      <c r="C17" s="338" t="str">
        <f t="shared" ca="1" si="3"/>
        <v/>
      </c>
      <c r="D17" s="339" t="str">
        <f t="shared" si="4"/>
        <v/>
      </c>
      <c r="E17" s="339" t="str">
        <f>IF(A17="","",SUM(B17+#REF!+#REF!+#REF!+#REF!))</f>
        <v/>
      </c>
      <c r="F17" s="313"/>
    </row>
    <row r="18" spans="1:6" ht="20.25" customHeight="1">
      <c r="A18" s="319"/>
      <c r="B18" s="338" t="str">
        <f t="shared" ca="1" si="2"/>
        <v/>
      </c>
      <c r="C18" s="338" t="str">
        <f t="shared" ca="1" si="3"/>
        <v/>
      </c>
      <c r="D18" s="339" t="str">
        <f t="shared" si="4"/>
        <v/>
      </c>
      <c r="E18" s="339" t="str">
        <f>IF(A18="","",SUM(B18+#REF!+#REF!+#REF!+#REF!))</f>
        <v/>
      </c>
      <c r="F18" s="313"/>
    </row>
    <row r="19" spans="1:6" ht="20.25" customHeight="1">
      <c r="A19" s="319"/>
      <c r="B19" s="338" t="str">
        <f t="shared" ca="1" si="2"/>
        <v/>
      </c>
      <c r="C19" s="338" t="str">
        <f t="shared" ca="1" si="3"/>
        <v/>
      </c>
      <c r="D19" s="339" t="str">
        <f t="shared" si="4"/>
        <v/>
      </c>
      <c r="E19" s="339" t="str">
        <f>IF(A19="","",SUM(B19+#REF!+#REF!+#REF!+#REF!))</f>
        <v/>
      </c>
      <c r="F19" s="313"/>
    </row>
    <row r="20" spans="1:6" ht="20.25" customHeight="1">
      <c r="A20" s="319"/>
      <c r="B20" s="338" t="str">
        <f t="shared" ca="1" si="2"/>
        <v/>
      </c>
      <c r="C20" s="338" t="str">
        <f t="shared" ca="1" si="3"/>
        <v/>
      </c>
      <c r="D20" s="339" t="str">
        <f t="shared" si="4"/>
        <v/>
      </c>
      <c r="E20" s="339" t="str">
        <f>IF(A20="","",SUM(B20+#REF!+#REF!+#REF!+#REF!))</f>
        <v/>
      </c>
      <c r="F20" s="313"/>
    </row>
    <row r="21" spans="1:6" ht="20.25" customHeight="1">
      <c r="A21" s="319"/>
      <c r="B21" s="338" t="str">
        <f t="shared" ca="1" si="2"/>
        <v/>
      </c>
      <c r="C21" s="338" t="str">
        <f t="shared" ca="1" si="3"/>
        <v/>
      </c>
      <c r="D21" s="339" t="str">
        <f t="shared" si="4"/>
        <v/>
      </c>
      <c r="E21" s="339" t="str">
        <f>IF(A21="","",SUM(B21+#REF!+#REF!+#REF!+#REF!))</f>
        <v/>
      </c>
      <c r="F21" s="313"/>
    </row>
    <row r="22" spans="1:6" ht="20.25" customHeight="1">
      <c r="A22" s="319"/>
      <c r="B22" s="338" t="str">
        <f t="shared" ca="1" si="2"/>
        <v/>
      </c>
      <c r="C22" s="338" t="str">
        <f t="shared" ca="1" si="3"/>
        <v/>
      </c>
      <c r="D22" s="339" t="str">
        <f t="shared" si="4"/>
        <v/>
      </c>
      <c r="E22" s="339" t="str">
        <f>IF(A22="","",SUM(B22+#REF!+#REF!+#REF!+#REF!))</f>
        <v/>
      </c>
      <c r="F22" s="313"/>
    </row>
    <row r="23" spans="1:6" ht="20.25" customHeight="1">
      <c r="A23" s="319"/>
      <c r="B23" s="338" t="str">
        <f t="shared" ca="1" si="2"/>
        <v/>
      </c>
      <c r="C23" s="338" t="str">
        <f t="shared" ca="1" si="3"/>
        <v/>
      </c>
      <c r="D23" s="339" t="str">
        <f t="shared" si="4"/>
        <v/>
      </c>
      <c r="E23" s="339" t="str">
        <f>IF(A23="","",SUM(B23+#REF!+#REF!+#REF!+#REF!))</f>
        <v/>
      </c>
      <c r="F23" s="313"/>
    </row>
    <row r="24" spans="1:6" ht="20.25" customHeight="1">
      <c r="A24" s="319"/>
      <c r="B24" s="338" t="str">
        <f t="shared" ca="1" si="2"/>
        <v/>
      </c>
      <c r="C24" s="338" t="str">
        <f t="shared" ca="1" si="3"/>
        <v/>
      </c>
      <c r="D24" s="339" t="str">
        <f t="shared" si="4"/>
        <v/>
      </c>
      <c r="E24" s="339" t="str">
        <f>IF(A24="","",SUM(B24+#REF!+#REF!+#REF!+#REF!))</f>
        <v/>
      </c>
      <c r="F24" s="313"/>
    </row>
    <row r="25" spans="1:6" ht="20.25" customHeight="1">
      <c r="A25" s="319"/>
      <c r="B25" s="338" t="str">
        <f t="shared" ca="1" si="2"/>
        <v/>
      </c>
      <c r="C25" s="338" t="str">
        <f t="shared" ca="1" si="3"/>
        <v/>
      </c>
      <c r="D25" s="339" t="str">
        <f t="shared" si="4"/>
        <v/>
      </c>
      <c r="E25" s="339" t="str">
        <f>IF(A25="","",SUM(B25+#REF!+#REF!+#REF!+#REF!))</f>
        <v/>
      </c>
      <c r="F25" s="313"/>
    </row>
    <row r="26" spans="1:6" ht="20.25" customHeight="1">
      <c r="A26" s="319"/>
      <c r="B26" s="338" t="str">
        <f t="shared" ca="1" si="2"/>
        <v/>
      </c>
      <c r="C26" s="338" t="str">
        <f t="shared" ca="1" si="3"/>
        <v/>
      </c>
      <c r="D26" s="339" t="str">
        <f t="shared" si="4"/>
        <v/>
      </c>
      <c r="E26" s="339" t="str">
        <f>IF(A26="","",SUM(B26+#REF!+#REF!+#REF!+#REF!))</f>
        <v/>
      </c>
      <c r="F26" s="313"/>
    </row>
    <row r="27" spans="1:6" ht="20.25" customHeight="1">
      <c r="A27" s="319"/>
      <c r="B27" s="338" t="str">
        <f t="shared" ca="1" si="2"/>
        <v/>
      </c>
      <c r="C27" s="338" t="str">
        <f t="shared" ca="1" si="3"/>
        <v/>
      </c>
      <c r="D27" s="339" t="str">
        <f t="shared" si="4"/>
        <v/>
      </c>
      <c r="E27" s="339" t="str">
        <f>IF(A27="","",SUM(B27+#REF!+#REF!+#REF!+#REF!))</f>
        <v/>
      </c>
      <c r="F27" s="313"/>
    </row>
    <row r="28" spans="1:6" ht="20.25" customHeight="1">
      <c r="A28" s="319"/>
      <c r="B28" s="338" t="str">
        <f t="shared" ca="1" si="2"/>
        <v/>
      </c>
      <c r="C28" s="338" t="str">
        <f t="shared" ca="1" si="3"/>
        <v/>
      </c>
      <c r="D28" s="339" t="str">
        <f t="shared" si="4"/>
        <v/>
      </c>
      <c r="E28" s="339" t="str">
        <f>IF(A28="","",SUM(B28+#REF!+#REF!+#REF!+#REF!))</f>
        <v/>
      </c>
      <c r="F28" s="313"/>
    </row>
    <row r="29" spans="1:6" ht="20.25" customHeight="1">
      <c r="A29" s="319"/>
      <c r="B29" s="338" t="str">
        <f t="shared" ca="1" si="2"/>
        <v/>
      </c>
      <c r="C29" s="338" t="str">
        <f t="shared" ca="1" si="3"/>
        <v/>
      </c>
      <c r="D29" s="339" t="str">
        <f t="shared" si="4"/>
        <v/>
      </c>
      <c r="E29" s="339" t="str">
        <f>IF(A29="","",SUM(B29+#REF!+#REF!+#REF!+#REF!))</f>
        <v/>
      </c>
      <c r="F29" s="313"/>
    </row>
    <row r="30" spans="1:6" ht="20.25" customHeight="1">
      <c r="A30" s="319"/>
      <c r="B30" s="338" t="str">
        <f t="shared" ca="1" si="2"/>
        <v/>
      </c>
      <c r="C30" s="338" t="str">
        <f t="shared" ca="1" si="3"/>
        <v/>
      </c>
      <c r="D30" s="339" t="str">
        <f t="shared" si="4"/>
        <v/>
      </c>
      <c r="E30" s="339" t="str">
        <f>IF(A30="","",SUM(B30+#REF!+#REF!+#REF!+#REF!))</f>
        <v/>
      </c>
      <c r="F30" s="313"/>
    </row>
    <row r="31" spans="1:6" ht="20.25" customHeight="1">
      <c r="A31" s="319"/>
      <c r="B31" s="338" t="str">
        <f t="shared" ca="1" si="2"/>
        <v/>
      </c>
      <c r="C31" s="338" t="str">
        <f t="shared" ca="1" si="3"/>
        <v/>
      </c>
      <c r="D31" s="339" t="str">
        <f t="shared" si="4"/>
        <v/>
      </c>
      <c r="E31" s="339" t="str">
        <f>IF(A31="","",SUM(B31+#REF!+#REF!+#REF!+#REF!))</f>
        <v/>
      </c>
      <c r="F31" s="313"/>
    </row>
    <row r="32" spans="1:6" ht="20.25" customHeight="1">
      <c r="A32" s="319"/>
      <c r="B32" s="338" t="str">
        <f t="shared" ca="1" si="2"/>
        <v/>
      </c>
      <c r="C32" s="338" t="str">
        <f t="shared" ca="1" si="3"/>
        <v/>
      </c>
      <c r="D32" s="339" t="str">
        <f t="shared" si="4"/>
        <v/>
      </c>
      <c r="E32" s="339" t="str">
        <f>IF(A32="","",SUM(B32+#REF!+#REF!+#REF!+#REF!))</f>
        <v/>
      </c>
      <c r="F32" s="313"/>
    </row>
    <row r="33" spans="1:6" ht="20.25" customHeight="1">
      <c r="A33" s="319"/>
      <c r="B33" s="338" t="str">
        <f t="shared" ca="1" si="2"/>
        <v/>
      </c>
      <c r="C33" s="338" t="str">
        <f t="shared" ca="1" si="3"/>
        <v/>
      </c>
      <c r="D33" s="339" t="str">
        <f t="shared" si="4"/>
        <v/>
      </c>
      <c r="E33" s="339" t="str">
        <f>IF(A33="","",SUM(B33+#REF!+#REF!+#REF!+#REF!))</f>
        <v/>
      </c>
      <c r="F33" s="313"/>
    </row>
    <row r="34" spans="1:6" ht="20.25" customHeight="1">
      <c r="A34" s="319"/>
      <c r="B34" s="338" t="str">
        <f t="shared" ca="1" si="2"/>
        <v/>
      </c>
      <c r="C34" s="338" t="str">
        <f t="shared" ca="1" si="3"/>
        <v/>
      </c>
      <c r="D34" s="339" t="str">
        <f t="shared" si="4"/>
        <v/>
      </c>
      <c r="E34" s="339" t="str">
        <f>IF(A34="","",SUM(B34+#REF!+#REF!+#REF!+#REF!))</f>
        <v/>
      </c>
      <c r="F34" s="313"/>
    </row>
    <row r="35" spans="1:6" ht="20.25" customHeight="1">
      <c r="A35" s="319"/>
      <c r="B35" s="338" t="str">
        <f t="shared" ca="1" si="2"/>
        <v/>
      </c>
      <c r="C35" s="338" t="str">
        <f t="shared" ca="1" si="3"/>
        <v/>
      </c>
      <c r="D35" s="339" t="str">
        <f t="shared" si="4"/>
        <v/>
      </c>
      <c r="E35" s="339" t="str">
        <f>IF(A35="","",SUM(B35+#REF!+#REF!+#REF!+#REF!))</f>
        <v/>
      </c>
      <c r="F35" s="313"/>
    </row>
    <row r="36" spans="1:6" ht="20.25" customHeight="1">
      <c r="A36" s="319"/>
      <c r="B36" s="338" t="str">
        <f t="shared" ca="1" si="2"/>
        <v/>
      </c>
      <c r="C36" s="338" t="str">
        <f t="shared" ca="1" si="3"/>
        <v/>
      </c>
      <c r="D36" s="339" t="str">
        <f t="shared" si="4"/>
        <v/>
      </c>
      <c r="E36" s="339" t="str">
        <f>IF(A36="","",SUM(B36+#REF!+#REF!+#REF!+#REF!))</f>
        <v/>
      </c>
      <c r="F36" s="313"/>
    </row>
    <row r="37" spans="1:6" ht="20.25" customHeight="1">
      <c r="A37" s="319"/>
      <c r="B37" s="338" t="str">
        <f t="shared" ca="1" si="2"/>
        <v/>
      </c>
      <c r="C37" s="338" t="str">
        <f t="shared" ca="1" si="3"/>
        <v/>
      </c>
      <c r="D37" s="339" t="str">
        <f t="shared" si="4"/>
        <v/>
      </c>
      <c r="E37" s="339" t="str">
        <f>IF(A37="","",SUM(B37+#REF!+#REF!+#REF!+#REF!))</f>
        <v/>
      </c>
      <c r="F37" s="313"/>
    </row>
    <row r="38" spans="1:6" ht="20.25" customHeight="1">
      <c r="A38" s="319"/>
      <c r="B38" s="338" t="str">
        <f t="shared" ca="1" si="2"/>
        <v/>
      </c>
      <c r="C38" s="338" t="str">
        <f t="shared" ca="1" si="3"/>
        <v/>
      </c>
      <c r="D38" s="339" t="str">
        <f t="shared" si="4"/>
        <v/>
      </c>
      <c r="E38" s="339" t="str">
        <f>IF(A38="","",SUM(B38+#REF!+#REF!+#REF!+#REF!))</f>
        <v/>
      </c>
      <c r="F38" s="313"/>
    </row>
    <row r="39" spans="1:6" ht="20.25" customHeight="1">
      <c r="A39" s="319"/>
      <c r="B39" s="338" t="str">
        <f t="shared" ca="1" si="2"/>
        <v/>
      </c>
      <c r="C39" s="338" t="str">
        <f t="shared" ca="1" si="3"/>
        <v/>
      </c>
      <c r="D39" s="339" t="str">
        <f t="shared" si="4"/>
        <v/>
      </c>
      <c r="E39" s="339" t="str">
        <f>IF(A39="","",SUM(B39+#REF!+#REF!+#REF!+#REF!))</f>
        <v/>
      </c>
      <c r="F39" s="313"/>
    </row>
    <row r="40" spans="1:6" ht="20.25" customHeight="1">
      <c r="A40" s="319"/>
      <c r="B40" s="338" t="str">
        <f t="shared" ca="1" si="2"/>
        <v/>
      </c>
      <c r="C40" s="338" t="str">
        <f t="shared" ca="1" si="3"/>
        <v/>
      </c>
      <c r="D40" s="339" t="str">
        <f t="shared" si="4"/>
        <v/>
      </c>
      <c r="E40" s="339" t="str">
        <f>IF(A40="","",SUM(B40+#REF!+#REF!+#REF!+#REF!))</f>
        <v/>
      </c>
      <c r="F40" s="313"/>
    </row>
    <row r="41" spans="1:6" ht="20.25" customHeight="1">
      <c r="A41" s="319"/>
      <c r="B41" s="338" t="str">
        <f t="shared" ref="B41:B72" ca="1" si="5">IF(A41="","",INDIRECT(CONCATENATE(A41,$B$4)))</f>
        <v/>
      </c>
      <c r="C41" s="338" t="str">
        <f t="shared" ref="C41:C72" ca="1" si="6">IF(A41="","",INDIRECT(CONCATENATE(A41,$C$4)))</f>
        <v/>
      </c>
      <c r="D41" s="339" t="str">
        <f t="shared" ref="D41:D72" si="7">IF(A41="","",SUM(B41:C41))</f>
        <v/>
      </c>
      <c r="E41" s="339" t="str">
        <f>IF(A41="","",SUM(B41+#REF!+#REF!+#REF!+#REF!))</f>
        <v/>
      </c>
      <c r="F41" s="313"/>
    </row>
    <row r="42" spans="1:6" ht="20.25" customHeight="1">
      <c r="A42" s="319"/>
      <c r="B42" s="338" t="str">
        <f t="shared" ca="1" si="5"/>
        <v/>
      </c>
      <c r="C42" s="338" t="str">
        <f t="shared" ca="1" si="6"/>
        <v/>
      </c>
      <c r="D42" s="339" t="str">
        <f t="shared" si="7"/>
        <v/>
      </c>
      <c r="E42" s="339" t="str">
        <f>IF(A42="","",SUM(B42+#REF!+#REF!+#REF!+#REF!))</f>
        <v/>
      </c>
      <c r="F42" s="313"/>
    </row>
    <row r="43" spans="1:6" ht="20.25" customHeight="1">
      <c r="A43" s="319"/>
      <c r="B43" s="338" t="str">
        <f t="shared" ca="1" si="5"/>
        <v/>
      </c>
      <c r="C43" s="338" t="str">
        <f t="shared" ca="1" si="6"/>
        <v/>
      </c>
      <c r="D43" s="339" t="str">
        <f t="shared" si="7"/>
        <v/>
      </c>
      <c r="E43" s="339" t="str">
        <f>IF(A43="","",SUM(B43+#REF!+#REF!+#REF!+#REF!))</f>
        <v/>
      </c>
      <c r="F43" s="313"/>
    </row>
    <row r="44" spans="1:6" ht="20.25" customHeight="1">
      <c r="A44" s="319"/>
      <c r="B44" s="338" t="str">
        <f t="shared" ca="1" si="5"/>
        <v/>
      </c>
      <c r="C44" s="338" t="str">
        <f t="shared" ca="1" si="6"/>
        <v/>
      </c>
      <c r="D44" s="339" t="str">
        <f t="shared" si="7"/>
        <v/>
      </c>
      <c r="E44" s="339" t="str">
        <f>IF(A44="","",SUM(B44+#REF!+#REF!+#REF!+#REF!))</f>
        <v/>
      </c>
      <c r="F44" s="313"/>
    </row>
    <row r="45" spans="1:6" ht="20.25" customHeight="1">
      <c r="A45" s="319"/>
      <c r="B45" s="338" t="str">
        <f t="shared" ca="1" si="5"/>
        <v/>
      </c>
      <c r="C45" s="338" t="str">
        <f t="shared" ca="1" si="6"/>
        <v/>
      </c>
      <c r="D45" s="339" t="str">
        <f t="shared" si="7"/>
        <v/>
      </c>
      <c r="E45" s="339" t="str">
        <f>IF(A45="","",SUM(B45+#REF!+#REF!+#REF!+#REF!))</f>
        <v/>
      </c>
      <c r="F45" s="313"/>
    </row>
    <row r="46" spans="1:6" ht="20.25" customHeight="1">
      <c r="A46" s="319"/>
      <c r="B46" s="338" t="str">
        <f t="shared" ca="1" si="5"/>
        <v/>
      </c>
      <c r="C46" s="338" t="str">
        <f t="shared" ca="1" si="6"/>
        <v/>
      </c>
      <c r="D46" s="339" t="str">
        <f t="shared" si="7"/>
        <v/>
      </c>
      <c r="E46" s="339" t="str">
        <f>IF(A46="","",SUM(B46+#REF!+#REF!+#REF!+#REF!))</f>
        <v/>
      </c>
      <c r="F46" s="313"/>
    </row>
    <row r="47" spans="1:6" ht="20.25" customHeight="1">
      <c r="A47" s="319"/>
      <c r="B47" s="338" t="str">
        <f t="shared" ca="1" si="5"/>
        <v/>
      </c>
      <c r="C47" s="338" t="str">
        <f t="shared" ca="1" si="6"/>
        <v/>
      </c>
      <c r="D47" s="339" t="str">
        <f t="shared" si="7"/>
        <v/>
      </c>
      <c r="E47" s="339" t="str">
        <f>IF(A47="","",SUM(B47+#REF!+#REF!+#REF!+#REF!))</f>
        <v/>
      </c>
      <c r="F47" s="313"/>
    </row>
    <row r="48" spans="1:6" ht="20.25" customHeight="1">
      <c r="A48" s="319"/>
      <c r="B48" s="338" t="str">
        <f t="shared" ca="1" si="5"/>
        <v/>
      </c>
      <c r="C48" s="338" t="str">
        <f t="shared" ca="1" si="6"/>
        <v/>
      </c>
      <c r="D48" s="339" t="str">
        <f t="shared" si="7"/>
        <v/>
      </c>
      <c r="E48" s="339" t="str">
        <f>IF(A48="","",SUM(B48+#REF!+#REF!+#REF!+#REF!))</f>
        <v/>
      </c>
      <c r="F48" s="313"/>
    </row>
    <row r="49" spans="1:6" ht="20.25" customHeight="1">
      <c r="A49" s="319"/>
      <c r="B49" s="338" t="str">
        <f t="shared" ca="1" si="5"/>
        <v/>
      </c>
      <c r="C49" s="338" t="str">
        <f t="shared" ca="1" si="6"/>
        <v/>
      </c>
      <c r="D49" s="339" t="str">
        <f t="shared" si="7"/>
        <v/>
      </c>
      <c r="E49" s="339" t="str">
        <f>IF(A49="","",SUM(B49+#REF!+#REF!+#REF!+#REF!))</f>
        <v/>
      </c>
      <c r="F49" s="313"/>
    </row>
    <row r="50" spans="1:6" ht="20.25" customHeight="1">
      <c r="A50" s="319"/>
      <c r="B50" s="338" t="str">
        <f t="shared" ca="1" si="5"/>
        <v/>
      </c>
      <c r="C50" s="338" t="str">
        <f t="shared" ca="1" si="6"/>
        <v/>
      </c>
      <c r="D50" s="339" t="str">
        <f t="shared" si="7"/>
        <v/>
      </c>
      <c r="E50" s="339" t="str">
        <f>IF(A50="","",SUM(B50+#REF!+#REF!+#REF!+#REF!))</f>
        <v/>
      </c>
      <c r="F50" s="313"/>
    </row>
    <row r="51" spans="1:6" ht="20.25" customHeight="1">
      <c r="A51" s="319"/>
      <c r="B51" s="338" t="str">
        <f t="shared" ca="1" si="5"/>
        <v/>
      </c>
      <c r="C51" s="338" t="str">
        <f t="shared" ca="1" si="6"/>
        <v/>
      </c>
      <c r="D51" s="339" t="str">
        <f t="shared" si="7"/>
        <v/>
      </c>
      <c r="E51" s="339" t="str">
        <f>IF(A51="","",SUM(B51+#REF!+#REF!+#REF!+#REF!))</f>
        <v/>
      </c>
      <c r="F51" s="313"/>
    </row>
    <row r="52" spans="1:6" ht="20.25" customHeight="1">
      <c r="A52" s="319"/>
      <c r="B52" s="338" t="str">
        <f t="shared" ca="1" si="5"/>
        <v/>
      </c>
      <c r="C52" s="338" t="str">
        <f t="shared" ca="1" si="6"/>
        <v/>
      </c>
      <c r="D52" s="339" t="str">
        <f t="shared" si="7"/>
        <v/>
      </c>
      <c r="E52" s="339" t="str">
        <f>IF(A52="","",SUM(B52+#REF!+#REF!+#REF!+#REF!))</f>
        <v/>
      </c>
      <c r="F52" s="313"/>
    </row>
    <row r="53" spans="1:6" ht="20.25" customHeight="1">
      <c r="A53" s="319"/>
      <c r="B53" s="338" t="str">
        <f t="shared" ca="1" si="5"/>
        <v/>
      </c>
      <c r="C53" s="338" t="str">
        <f t="shared" ca="1" si="6"/>
        <v/>
      </c>
      <c r="D53" s="339" t="str">
        <f t="shared" si="7"/>
        <v/>
      </c>
      <c r="E53" s="339" t="str">
        <f>IF(A53="","",SUM(B53+#REF!+#REF!+#REF!+#REF!))</f>
        <v/>
      </c>
      <c r="F53" s="313"/>
    </row>
    <row r="54" spans="1:6" ht="20.25" customHeight="1">
      <c r="A54" s="319"/>
      <c r="B54" s="338" t="str">
        <f t="shared" ca="1" si="5"/>
        <v/>
      </c>
      <c r="C54" s="338" t="str">
        <f t="shared" ca="1" si="6"/>
        <v/>
      </c>
      <c r="D54" s="339" t="str">
        <f t="shared" si="7"/>
        <v/>
      </c>
      <c r="E54" s="339" t="str">
        <f>IF(A54="","",SUM(B54+#REF!+#REF!+#REF!+#REF!))</f>
        <v/>
      </c>
      <c r="F54" s="313"/>
    </row>
    <row r="55" spans="1:6" ht="20.25" customHeight="1">
      <c r="A55" s="319"/>
      <c r="B55" s="338" t="str">
        <f t="shared" ca="1" si="5"/>
        <v/>
      </c>
      <c r="C55" s="338" t="str">
        <f t="shared" ca="1" si="6"/>
        <v/>
      </c>
      <c r="D55" s="339" t="str">
        <f t="shared" si="7"/>
        <v/>
      </c>
      <c r="E55" s="339" t="str">
        <f>IF(A55="","",SUM(B55+#REF!+#REF!+#REF!+#REF!))</f>
        <v/>
      </c>
      <c r="F55" s="313"/>
    </row>
    <row r="56" spans="1:6" ht="20.25" customHeight="1">
      <c r="A56" s="319"/>
      <c r="B56" s="338" t="str">
        <f t="shared" ca="1" si="5"/>
        <v/>
      </c>
      <c r="C56" s="338" t="str">
        <f t="shared" ca="1" si="6"/>
        <v/>
      </c>
      <c r="D56" s="339" t="str">
        <f t="shared" si="7"/>
        <v/>
      </c>
      <c r="E56" s="339" t="str">
        <f>IF(A56="","",SUM(B56+#REF!+#REF!+#REF!+#REF!))</f>
        <v/>
      </c>
      <c r="F56" s="313"/>
    </row>
    <row r="57" spans="1:6" ht="20.25" customHeight="1">
      <c r="A57" s="319"/>
      <c r="B57" s="338" t="str">
        <f t="shared" ca="1" si="5"/>
        <v/>
      </c>
      <c r="C57" s="338" t="str">
        <f t="shared" ca="1" si="6"/>
        <v/>
      </c>
      <c r="D57" s="339" t="str">
        <f t="shared" si="7"/>
        <v/>
      </c>
      <c r="E57" s="339" t="str">
        <f>IF(A57="","",SUM(B57+#REF!+#REF!+#REF!+#REF!))</f>
        <v/>
      </c>
      <c r="F57" s="313"/>
    </row>
    <row r="58" spans="1:6" ht="20.25" customHeight="1">
      <c r="A58" s="319"/>
      <c r="B58" s="338" t="str">
        <f t="shared" ca="1" si="5"/>
        <v/>
      </c>
      <c r="C58" s="338" t="str">
        <f t="shared" ca="1" si="6"/>
        <v/>
      </c>
      <c r="D58" s="339" t="str">
        <f t="shared" si="7"/>
        <v/>
      </c>
      <c r="E58" s="339" t="str">
        <f>IF(A58="","",SUM(B58+#REF!+#REF!+#REF!+#REF!))</f>
        <v/>
      </c>
      <c r="F58" s="313"/>
    </row>
    <row r="59" spans="1:6" ht="20.25" customHeight="1">
      <c r="A59" s="319"/>
      <c r="B59" s="338" t="str">
        <f t="shared" ca="1" si="5"/>
        <v/>
      </c>
      <c r="C59" s="338" t="str">
        <f t="shared" ca="1" si="6"/>
        <v/>
      </c>
      <c r="D59" s="339" t="str">
        <f t="shared" si="7"/>
        <v/>
      </c>
      <c r="E59" s="339" t="str">
        <f>IF(A59="","",SUM(B59+#REF!+#REF!+#REF!+#REF!))</f>
        <v/>
      </c>
      <c r="F59" s="313"/>
    </row>
    <row r="60" spans="1:6" ht="20.25" customHeight="1">
      <c r="A60" s="319"/>
      <c r="B60" s="338" t="str">
        <f t="shared" ca="1" si="5"/>
        <v/>
      </c>
      <c r="C60" s="338" t="str">
        <f t="shared" ca="1" si="6"/>
        <v/>
      </c>
      <c r="D60" s="339" t="str">
        <f t="shared" si="7"/>
        <v/>
      </c>
      <c r="E60" s="339" t="str">
        <f>IF(A60="","",SUM(B60+#REF!+#REF!+#REF!+#REF!))</f>
        <v/>
      </c>
      <c r="F60" s="313"/>
    </row>
    <row r="61" spans="1:6" ht="20.25" customHeight="1">
      <c r="A61" s="319"/>
      <c r="B61" s="338" t="str">
        <f t="shared" ca="1" si="5"/>
        <v/>
      </c>
      <c r="C61" s="338" t="str">
        <f t="shared" ca="1" si="6"/>
        <v/>
      </c>
      <c r="D61" s="339" t="str">
        <f t="shared" si="7"/>
        <v/>
      </c>
      <c r="E61" s="339" t="str">
        <f>IF(A61="","",SUM(B61+#REF!+#REF!+#REF!+#REF!))</f>
        <v/>
      </c>
      <c r="F61" s="313"/>
    </row>
    <row r="62" spans="1:6" ht="20.25" customHeight="1">
      <c r="A62" s="319"/>
      <c r="B62" s="338" t="str">
        <f t="shared" ca="1" si="5"/>
        <v/>
      </c>
      <c r="C62" s="338" t="str">
        <f t="shared" ca="1" si="6"/>
        <v/>
      </c>
      <c r="D62" s="339" t="str">
        <f t="shared" si="7"/>
        <v/>
      </c>
      <c r="E62" s="339" t="str">
        <f>IF(A62="","",SUM(B62+#REF!+#REF!+#REF!+#REF!))</f>
        <v/>
      </c>
      <c r="F62" s="313"/>
    </row>
    <row r="63" spans="1:6" ht="20.25" customHeight="1">
      <c r="A63" s="319"/>
      <c r="B63" s="338" t="str">
        <f t="shared" ca="1" si="5"/>
        <v/>
      </c>
      <c r="C63" s="338" t="str">
        <f t="shared" ca="1" si="6"/>
        <v/>
      </c>
      <c r="D63" s="339" t="str">
        <f t="shared" si="7"/>
        <v/>
      </c>
      <c r="E63" s="339" t="str">
        <f>IF(A63="","",SUM(B63+#REF!+#REF!+#REF!+#REF!))</f>
        <v/>
      </c>
      <c r="F63" s="313"/>
    </row>
    <row r="64" spans="1:6" ht="20.25" customHeight="1">
      <c r="A64" s="319"/>
      <c r="B64" s="338" t="str">
        <f t="shared" ca="1" si="5"/>
        <v/>
      </c>
      <c r="C64" s="338" t="str">
        <f t="shared" ca="1" si="6"/>
        <v/>
      </c>
      <c r="D64" s="339" t="str">
        <f t="shared" si="7"/>
        <v/>
      </c>
      <c r="E64" s="339" t="str">
        <f>IF(A64="","",SUM(B64+#REF!+#REF!+#REF!+#REF!))</f>
        <v/>
      </c>
      <c r="F64" s="313"/>
    </row>
    <row r="65" spans="1:6" ht="20.25" customHeight="1">
      <c r="A65" s="319"/>
      <c r="B65" s="338" t="str">
        <f t="shared" ca="1" si="5"/>
        <v/>
      </c>
      <c r="C65" s="338" t="str">
        <f t="shared" ca="1" si="6"/>
        <v/>
      </c>
      <c r="D65" s="339" t="str">
        <f t="shared" si="7"/>
        <v/>
      </c>
      <c r="E65" s="339" t="str">
        <f>IF(A65="","",SUM(B65+#REF!+#REF!+#REF!+#REF!))</f>
        <v/>
      </c>
      <c r="F65" s="313"/>
    </row>
    <row r="66" spans="1:6" ht="20.25" customHeight="1">
      <c r="A66" s="319"/>
      <c r="B66" s="338" t="str">
        <f t="shared" ca="1" si="5"/>
        <v/>
      </c>
      <c r="C66" s="338" t="str">
        <f t="shared" ca="1" si="6"/>
        <v/>
      </c>
      <c r="D66" s="339" t="str">
        <f t="shared" si="7"/>
        <v/>
      </c>
      <c r="E66" s="339" t="str">
        <f>IF(A66="","",SUM(B66+#REF!+#REF!+#REF!+#REF!))</f>
        <v/>
      </c>
      <c r="F66" s="313"/>
    </row>
    <row r="67" spans="1:6" ht="20.25" customHeight="1">
      <c r="A67" s="319"/>
      <c r="B67" s="338" t="str">
        <f t="shared" ca="1" si="5"/>
        <v/>
      </c>
      <c r="C67" s="338" t="str">
        <f t="shared" ca="1" si="6"/>
        <v/>
      </c>
      <c r="D67" s="339" t="str">
        <f t="shared" si="7"/>
        <v/>
      </c>
      <c r="E67" s="339" t="str">
        <f>IF(A67="","",SUM(B67+#REF!+#REF!+#REF!+#REF!))</f>
        <v/>
      </c>
      <c r="F67" s="313"/>
    </row>
    <row r="68" spans="1:6" ht="20.25" customHeight="1">
      <c r="A68" s="319"/>
      <c r="B68" s="338" t="str">
        <f t="shared" ca="1" si="5"/>
        <v/>
      </c>
      <c r="C68" s="338" t="str">
        <f t="shared" ca="1" si="6"/>
        <v/>
      </c>
      <c r="D68" s="339" t="str">
        <f t="shared" si="7"/>
        <v/>
      </c>
      <c r="E68" s="339" t="str">
        <f>IF(A68="","",SUM(B68+#REF!+#REF!+#REF!+#REF!))</f>
        <v/>
      </c>
      <c r="F68" s="313"/>
    </row>
    <row r="69" spans="1:6" ht="20.25" customHeight="1">
      <c r="A69" s="319"/>
      <c r="B69" s="338" t="str">
        <f t="shared" ca="1" si="5"/>
        <v/>
      </c>
      <c r="C69" s="338" t="str">
        <f t="shared" ca="1" si="6"/>
        <v/>
      </c>
      <c r="D69" s="339" t="str">
        <f t="shared" si="7"/>
        <v/>
      </c>
      <c r="E69" s="339" t="str">
        <f>IF(A69="","",SUM(B69+#REF!+#REF!+#REF!+#REF!))</f>
        <v/>
      </c>
      <c r="F69" s="313"/>
    </row>
    <row r="70" spans="1:6" ht="20.25" customHeight="1">
      <c r="A70" s="319"/>
      <c r="B70" s="338" t="str">
        <f t="shared" ca="1" si="5"/>
        <v/>
      </c>
      <c r="C70" s="338" t="str">
        <f t="shared" ca="1" si="6"/>
        <v/>
      </c>
      <c r="D70" s="339" t="str">
        <f t="shared" si="7"/>
        <v/>
      </c>
      <c r="E70" s="339" t="str">
        <f>IF(A70="","",SUM(B70+#REF!+#REF!+#REF!+#REF!))</f>
        <v/>
      </c>
      <c r="F70" s="313"/>
    </row>
    <row r="71" spans="1:6" ht="20.25" customHeight="1">
      <c r="A71" s="319"/>
      <c r="B71" s="338" t="str">
        <f t="shared" ca="1" si="5"/>
        <v/>
      </c>
      <c r="C71" s="338" t="str">
        <f t="shared" ca="1" si="6"/>
        <v/>
      </c>
      <c r="D71" s="339" t="str">
        <f t="shared" si="7"/>
        <v/>
      </c>
      <c r="E71" s="339" t="str">
        <f>IF(A71="","",SUM(B71+#REF!+#REF!+#REF!+#REF!))</f>
        <v/>
      </c>
      <c r="F71" s="313"/>
    </row>
    <row r="72" spans="1:6" ht="20.25" customHeight="1">
      <c r="A72" s="319"/>
      <c r="B72" s="338" t="str">
        <f t="shared" ca="1" si="5"/>
        <v/>
      </c>
      <c r="C72" s="338" t="str">
        <f t="shared" ca="1" si="6"/>
        <v/>
      </c>
      <c r="D72" s="339" t="str">
        <f t="shared" si="7"/>
        <v/>
      </c>
      <c r="E72" s="339" t="str">
        <f>IF(A72="","",SUM(B72+#REF!+#REF!+#REF!+#REF!))</f>
        <v/>
      </c>
      <c r="F72" s="313"/>
    </row>
    <row r="73" spans="1:6" ht="20.25" customHeight="1">
      <c r="A73" s="319"/>
      <c r="B73" s="338" t="str">
        <f t="shared" ref="B73:B100" ca="1" si="8">IF(A73="","",INDIRECT(CONCATENATE(A73,$B$4)))</f>
        <v/>
      </c>
      <c r="C73" s="338" t="str">
        <f t="shared" ref="C73:C100" ca="1" si="9">IF(A73="","",INDIRECT(CONCATENATE(A73,$C$4)))</f>
        <v/>
      </c>
      <c r="D73" s="339" t="str">
        <f t="shared" ref="D73:D100" si="10">IF(A73="","",SUM(B73:C73))</f>
        <v/>
      </c>
      <c r="E73" s="339" t="str">
        <f>IF(A73="","",SUM(B73+#REF!+#REF!+#REF!+#REF!))</f>
        <v/>
      </c>
      <c r="F73" s="313"/>
    </row>
    <row r="74" spans="1:6" ht="20.25" customHeight="1">
      <c r="A74" s="319"/>
      <c r="B74" s="338" t="str">
        <f t="shared" ca="1" si="8"/>
        <v/>
      </c>
      <c r="C74" s="338" t="str">
        <f t="shared" ca="1" si="9"/>
        <v/>
      </c>
      <c r="D74" s="339" t="str">
        <f t="shared" si="10"/>
        <v/>
      </c>
      <c r="E74" s="339" t="str">
        <f>IF(A74="","",SUM(B74+#REF!+#REF!+#REF!+#REF!))</f>
        <v/>
      </c>
      <c r="F74" s="313"/>
    </row>
    <row r="75" spans="1:6" ht="20.25" customHeight="1">
      <c r="A75" s="319"/>
      <c r="B75" s="338" t="str">
        <f t="shared" ca="1" si="8"/>
        <v/>
      </c>
      <c r="C75" s="338" t="str">
        <f t="shared" ca="1" si="9"/>
        <v/>
      </c>
      <c r="D75" s="339" t="str">
        <f t="shared" si="10"/>
        <v/>
      </c>
      <c r="E75" s="339" t="str">
        <f>IF(A75="","",SUM(B75+#REF!+#REF!+#REF!+#REF!))</f>
        <v/>
      </c>
      <c r="F75" s="313"/>
    </row>
    <row r="76" spans="1:6" ht="20.25" customHeight="1">
      <c r="A76" s="319"/>
      <c r="B76" s="338" t="str">
        <f t="shared" ca="1" si="8"/>
        <v/>
      </c>
      <c r="C76" s="338" t="str">
        <f t="shared" ca="1" si="9"/>
        <v/>
      </c>
      <c r="D76" s="339" t="str">
        <f t="shared" si="10"/>
        <v/>
      </c>
      <c r="E76" s="339" t="str">
        <f>IF(A76="","",SUM(B76+#REF!+#REF!+#REF!+#REF!))</f>
        <v/>
      </c>
      <c r="F76" s="313"/>
    </row>
    <row r="77" spans="1:6" ht="20.25" customHeight="1">
      <c r="A77" s="319"/>
      <c r="B77" s="338" t="str">
        <f t="shared" ca="1" si="8"/>
        <v/>
      </c>
      <c r="C77" s="338" t="str">
        <f t="shared" ca="1" si="9"/>
        <v/>
      </c>
      <c r="D77" s="339" t="str">
        <f t="shared" si="10"/>
        <v/>
      </c>
      <c r="E77" s="339" t="str">
        <f>IF(A77="","",SUM(B77+#REF!+#REF!+#REF!+#REF!))</f>
        <v/>
      </c>
      <c r="F77" s="313"/>
    </row>
    <row r="78" spans="1:6" ht="20.25" customHeight="1">
      <c r="A78" s="319"/>
      <c r="B78" s="338" t="str">
        <f t="shared" ca="1" si="8"/>
        <v/>
      </c>
      <c r="C78" s="338" t="str">
        <f t="shared" ca="1" si="9"/>
        <v/>
      </c>
      <c r="D78" s="339" t="str">
        <f t="shared" si="10"/>
        <v/>
      </c>
      <c r="E78" s="339" t="str">
        <f>IF(A78="","",SUM(B78+#REF!+#REF!+#REF!+#REF!))</f>
        <v/>
      </c>
      <c r="F78" s="313"/>
    </row>
    <row r="79" spans="1:6" ht="20.25" customHeight="1">
      <c r="A79" s="319"/>
      <c r="B79" s="338" t="str">
        <f t="shared" ca="1" si="8"/>
        <v/>
      </c>
      <c r="C79" s="338" t="str">
        <f t="shared" ca="1" si="9"/>
        <v/>
      </c>
      <c r="D79" s="339" t="str">
        <f t="shared" si="10"/>
        <v/>
      </c>
      <c r="E79" s="339" t="str">
        <f>IF(A79="","",SUM(B79+#REF!+#REF!+#REF!+#REF!))</f>
        <v/>
      </c>
      <c r="F79" s="313"/>
    </row>
    <row r="80" spans="1:6" ht="20.25" customHeight="1">
      <c r="A80" s="319"/>
      <c r="B80" s="338" t="str">
        <f t="shared" ca="1" si="8"/>
        <v/>
      </c>
      <c r="C80" s="338" t="str">
        <f t="shared" ca="1" si="9"/>
        <v/>
      </c>
      <c r="D80" s="339" t="str">
        <f t="shared" si="10"/>
        <v/>
      </c>
      <c r="E80" s="339" t="str">
        <f>IF(A80="","",SUM(B80+#REF!+#REF!+#REF!+#REF!))</f>
        <v/>
      </c>
      <c r="F80" s="313"/>
    </row>
    <row r="81" spans="1:6" ht="20.25" customHeight="1">
      <c r="A81" s="319"/>
      <c r="B81" s="338" t="str">
        <f t="shared" ca="1" si="8"/>
        <v/>
      </c>
      <c r="C81" s="338" t="str">
        <f t="shared" ca="1" si="9"/>
        <v/>
      </c>
      <c r="D81" s="339" t="str">
        <f t="shared" si="10"/>
        <v/>
      </c>
      <c r="E81" s="339" t="str">
        <f>IF(A81="","",SUM(B81+#REF!+#REF!+#REF!+#REF!))</f>
        <v/>
      </c>
      <c r="F81" s="313"/>
    </row>
    <row r="82" spans="1:6" ht="20.25" customHeight="1">
      <c r="A82" s="319"/>
      <c r="B82" s="338" t="str">
        <f t="shared" ca="1" si="8"/>
        <v/>
      </c>
      <c r="C82" s="338" t="str">
        <f t="shared" ca="1" si="9"/>
        <v/>
      </c>
      <c r="D82" s="339" t="str">
        <f t="shared" si="10"/>
        <v/>
      </c>
      <c r="E82" s="339" t="str">
        <f>IF(A82="","",SUM(B82+#REF!+#REF!+#REF!+#REF!))</f>
        <v/>
      </c>
      <c r="F82" s="313"/>
    </row>
    <row r="83" spans="1:6" ht="20.25" customHeight="1">
      <c r="A83" s="319"/>
      <c r="B83" s="338" t="str">
        <f t="shared" ca="1" si="8"/>
        <v/>
      </c>
      <c r="C83" s="338" t="str">
        <f t="shared" ca="1" si="9"/>
        <v/>
      </c>
      <c r="D83" s="339" t="str">
        <f t="shared" si="10"/>
        <v/>
      </c>
      <c r="E83" s="339" t="str">
        <f>IF(A83="","",SUM(B83+#REF!+#REF!+#REF!+#REF!))</f>
        <v/>
      </c>
      <c r="F83" s="313"/>
    </row>
    <row r="84" spans="1:6" ht="20.25" customHeight="1">
      <c r="A84" s="319"/>
      <c r="B84" s="338" t="str">
        <f t="shared" ca="1" si="8"/>
        <v/>
      </c>
      <c r="C84" s="338" t="str">
        <f t="shared" ca="1" si="9"/>
        <v/>
      </c>
      <c r="D84" s="339" t="str">
        <f t="shared" si="10"/>
        <v/>
      </c>
      <c r="E84" s="339" t="str">
        <f>IF(A84="","",SUM(B84+#REF!+#REF!+#REF!+#REF!))</f>
        <v/>
      </c>
      <c r="F84" s="313"/>
    </row>
    <row r="85" spans="1:6" ht="20.25" customHeight="1">
      <c r="A85" s="319"/>
      <c r="B85" s="338" t="str">
        <f t="shared" ca="1" si="8"/>
        <v/>
      </c>
      <c r="C85" s="338" t="str">
        <f t="shared" ca="1" si="9"/>
        <v/>
      </c>
      <c r="D85" s="339" t="str">
        <f t="shared" si="10"/>
        <v/>
      </c>
      <c r="E85" s="339" t="str">
        <f>IF(A85="","",SUM(B85+#REF!+#REF!+#REF!+#REF!))</f>
        <v/>
      </c>
      <c r="F85" s="313"/>
    </row>
    <row r="86" spans="1:6" ht="20.25" customHeight="1">
      <c r="A86" s="319"/>
      <c r="B86" s="338" t="str">
        <f t="shared" ca="1" si="8"/>
        <v/>
      </c>
      <c r="C86" s="338" t="str">
        <f t="shared" ca="1" si="9"/>
        <v/>
      </c>
      <c r="D86" s="339" t="str">
        <f t="shared" si="10"/>
        <v/>
      </c>
      <c r="E86" s="339" t="str">
        <f>IF(A86="","",SUM(B86+#REF!+#REF!+#REF!+#REF!))</f>
        <v/>
      </c>
      <c r="F86" s="313"/>
    </row>
    <row r="87" spans="1:6" ht="20.25" customHeight="1">
      <c r="A87" s="319"/>
      <c r="B87" s="338" t="str">
        <f t="shared" ca="1" si="8"/>
        <v/>
      </c>
      <c r="C87" s="338" t="str">
        <f t="shared" ca="1" si="9"/>
        <v/>
      </c>
      <c r="D87" s="339" t="str">
        <f t="shared" si="10"/>
        <v/>
      </c>
      <c r="E87" s="339" t="str">
        <f>IF(A87="","",SUM(B87+#REF!+#REF!+#REF!+#REF!))</f>
        <v/>
      </c>
      <c r="F87" s="313"/>
    </row>
    <row r="88" spans="1:6" ht="20.25" customHeight="1">
      <c r="A88" s="319"/>
      <c r="B88" s="338" t="str">
        <f t="shared" ca="1" si="8"/>
        <v/>
      </c>
      <c r="C88" s="338" t="str">
        <f t="shared" ca="1" si="9"/>
        <v/>
      </c>
      <c r="D88" s="339" t="str">
        <f t="shared" si="10"/>
        <v/>
      </c>
      <c r="E88" s="339" t="str">
        <f>IF(A88="","",SUM(B88+#REF!+#REF!+#REF!+#REF!))</f>
        <v/>
      </c>
      <c r="F88" s="313"/>
    </row>
    <row r="89" spans="1:6" ht="20.25" customHeight="1">
      <c r="A89" s="319"/>
      <c r="B89" s="338" t="str">
        <f t="shared" ca="1" si="8"/>
        <v/>
      </c>
      <c r="C89" s="338" t="str">
        <f t="shared" ca="1" si="9"/>
        <v/>
      </c>
      <c r="D89" s="339" t="str">
        <f t="shared" si="10"/>
        <v/>
      </c>
      <c r="E89" s="339" t="str">
        <f>IF(A89="","",SUM(B89+#REF!+#REF!+#REF!+#REF!))</f>
        <v/>
      </c>
      <c r="F89" s="313"/>
    </row>
    <row r="90" spans="1:6" ht="20.25" customHeight="1">
      <c r="A90" s="319"/>
      <c r="B90" s="338" t="str">
        <f t="shared" ca="1" si="8"/>
        <v/>
      </c>
      <c r="C90" s="338" t="str">
        <f t="shared" ca="1" si="9"/>
        <v/>
      </c>
      <c r="D90" s="339" t="str">
        <f t="shared" si="10"/>
        <v/>
      </c>
      <c r="E90" s="339" t="str">
        <f>IF(A90="","",SUM(B90+#REF!+#REF!+#REF!+#REF!))</f>
        <v/>
      </c>
      <c r="F90" s="313"/>
    </row>
    <row r="91" spans="1:6" ht="20.25" customHeight="1">
      <c r="A91" s="319"/>
      <c r="B91" s="338" t="str">
        <f t="shared" ca="1" si="8"/>
        <v/>
      </c>
      <c r="C91" s="338" t="str">
        <f t="shared" ca="1" si="9"/>
        <v/>
      </c>
      <c r="D91" s="339" t="str">
        <f t="shared" si="10"/>
        <v/>
      </c>
      <c r="E91" s="339" t="str">
        <f>IF(A91="","",SUM(B91+#REF!+#REF!+#REF!+#REF!))</f>
        <v/>
      </c>
      <c r="F91" s="313"/>
    </row>
    <row r="92" spans="1:6" ht="20.25" customHeight="1">
      <c r="A92" s="319"/>
      <c r="B92" s="338" t="str">
        <f t="shared" ca="1" si="8"/>
        <v/>
      </c>
      <c r="C92" s="338" t="str">
        <f t="shared" ca="1" si="9"/>
        <v/>
      </c>
      <c r="D92" s="339" t="str">
        <f t="shared" si="10"/>
        <v/>
      </c>
      <c r="E92" s="339" t="str">
        <f>IF(A92="","",SUM(B92+#REF!+#REF!+#REF!+#REF!))</f>
        <v/>
      </c>
      <c r="F92" s="313"/>
    </row>
    <row r="93" spans="1:6" ht="20.25" customHeight="1">
      <c r="A93" s="319"/>
      <c r="B93" s="338" t="str">
        <f t="shared" ca="1" si="8"/>
        <v/>
      </c>
      <c r="C93" s="338" t="str">
        <f t="shared" ca="1" si="9"/>
        <v/>
      </c>
      <c r="D93" s="339" t="str">
        <f t="shared" si="10"/>
        <v/>
      </c>
      <c r="E93" s="339" t="str">
        <f>IF(A93="","",SUM(B93+#REF!+#REF!+#REF!+#REF!))</f>
        <v/>
      </c>
      <c r="F93" s="313"/>
    </row>
    <row r="94" spans="1:6" ht="20.25" customHeight="1">
      <c r="A94" s="319"/>
      <c r="B94" s="338" t="str">
        <f t="shared" ca="1" si="8"/>
        <v/>
      </c>
      <c r="C94" s="338" t="str">
        <f t="shared" ca="1" si="9"/>
        <v/>
      </c>
      <c r="D94" s="339" t="str">
        <f t="shared" si="10"/>
        <v/>
      </c>
      <c r="E94" s="339" t="str">
        <f>IF(A94="","",SUM(B94+#REF!+#REF!+#REF!+#REF!))</f>
        <v/>
      </c>
      <c r="F94" s="313"/>
    </row>
    <row r="95" spans="1:6" ht="20.25" customHeight="1">
      <c r="A95" s="319"/>
      <c r="B95" s="338" t="str">
        <f t="shared" ca="1" si="8"/>
        <v/>
      </c>
      <c r="C95" s="338" t="str">
        <f t="shared" ca="1" si="9"/>
        <v/>
      </c>
      <c r="D95" s="339" t="str">
        <f t="shared" si="10"/>
        <v/>
      </c>
      <c r="E95" s="339" t="str">
        <f>IF(A95="","",SUM(B95+#REF!+#REF!+#REF!+#REF!))</f>
        <v/>
      </c>
      <c r="F95" s="313"/>
    </row>
    <row r="96" spans="1:6" ht="20.25" customHeight="1">
      <c r="A96" s="319"/>
      <c r="B96" s="338" t="str">
        <f t="shared" ca="1" si="8"/>
        <v/>
      </c>
      <c r="C96" s="338" t="str">
        <f t="shared" ca="1" si="9"/>
        <v/>
      </c>
      <c r="D96" s="339" t="str">
        <f t="shared" si="10"/>
        <v/>
      </c>
      <c r="E96" s="339" t="str">
        <f>IF(A96="","",SUM(B96+#REF!+#REF!+#REF!+#REF!))</f>
        <v/>
      </c>
      <c r="F96" s="313"/>
    </row>
    <row r="97" spans="1:6" ht="20.25" customHeight="1">
      <c r="A97" s="319"/>
      <c r="B97" s="338" t="str">
        <f t="shared" ca="1" si="8"/>
        <v/>
      </c>
      <c r="C97" s="338" t="str">
        <f t="shared" ca="1" si="9"/>
        <v/>
      </c>
      <c r="D97" s="339" t="str">
        <f t="shared" si="10"/>
        <v/>
      </c>
      <c r="E97" s="339" t="str">
        <f>IF(A97="","",SUM(B97+#REF!+#REF!+#REF!+#REF!))</f>
        <v/>
      </c>
      <c r="F97" s="313"/>
    </row>
    <row r="98" spans="1:6" ht="20.25" customHeight="1">
      <c r="A98" s="319"/>
      <c r="B98" s="338" t="str">
        <f t="shared" ca="1" si="8"/>
        <v/>
      </c>
      <c r="C98" s="338" t="str">
        <f t="shared" ca="1" si="9"/>
        <v/>
      </c>
      <c r="D98" s="339" t="str">
        <f t="shared" si="10"/>
        <v/>
      </c>
      <c r="E98" s="339" t="str">
        <f>IF(A98="","",SUM(B98+#REF!+#REF!+#REF!+#REF!))</f>
        <v/>
      </c>
      <c r="F98" s="313"/>
    </row>
    <row r="99" spans="1:6" ht="20.25" customHeight="1">
      <c r="A99" s="319"/>
      <c r="B99" s="338" t="str">
        <f t="shared" ca="1" si="8"/>
        <v/>
      </c>
      <c r="C99" s="338" t="str">
        <f t="shared" ca="1" si="9"/>
        <v/>
      </c>
      <c r="D99" s="339" t="str">
        <f t="shared" si="10"/>
        <v/>
      </c>
      <c r="E99" s="339" t="str">
        <f>IF(A99="","",SUM(B99+#REF!+#REF!+#REF!+#REF!))</f>
        <v/>
      </c>
      <c r="F99" s="313"/>
    </row>
    <row r="100" spans="1:6" ht="20.25" customHeight="1">
      <c r="A100" s="319"/>
      <c r="B100" s="338" t="str">
        <f t="shared" ca="1" si="8"/>
        <v/>
      </c>
      <c r="C100" s="338" t="str">
        <f t="shared" ca="1" si="9"/>
        <v/>
      </c>
      <c r="D100" s="339" t="str">
        <f t="shared" si="10"/>
        <v/>
      </c>
      <c r="E100" s="339" t="str">
        <f>IF(A100="","",SUM(B100+#REF!+#REF!+#REF!+#REF!))</f>
        <v/>
      </c>
      <c r="F100" s="313"/>
    </row>
    <row r="101" spans="1:6">
      <c r="A101" s="243"/>
      <c r="B101" s="243"/>
      <c r="C101" s="243"/>
      <c r="D101" s="243"/>
      <c r="E101" s="243"/>
      <c r="F101" s="243"/>
    </row>
    <row r="102" spans="1:6">
      <c r="A102" s="243"/>
      <c r="B102" s="243"/>
      <c r="C102" s="243"/>
      <c r="D102" s="243"/>
      <c r="E102" s="243"/>
      <c r="F102" s="243"/>
    </row>
    <row r="103" spans="1:6">
      <c r="A103" s="243"/>
      <c r="B103" s="243"/>
      <c r="C103" s="243"/>
      <c r="D103" s="243"/>
      <c r="E103" s="243"/>
      <c r="F103" s="243"/>
    </row>
    <row r="104" spans="1:6">
      <c r="A104" s="243"/>
      <c r="B104" s="243"/>
      <c r="C104" s="243"/>
      <c r="D104" s="243"/>
      <c r="E104" s="243"/>
      <c r="F104" s="243"/>
    </row>
    <row r="105" spans="1:6">
      <c r="A105" s="243"/>
      <c r="B105" s="243"/>
      <c r="C105" s="243"/>
      <c r="D105" s="243"/>
      <c r="E105" s="243"/>
      <c r="F105" s="243"/>
    </row>
    <row r="106" spans="1:6">
      <c r="A106" s="243"/>
      <c r="B106" s="243"/>
      <c r="C106" s="243"/>
      <c r="D106" s="243"/>
      <c r="E106" s="243"/>
      <c r="F106" s="243"/>
    </row>
    <row r="107" spans="1:6">
      <c r="A107" s="243"/>
      <c r="B107" s="243"/>
      <c r="C107" s="243"/>
      <c r="D107" s="243"/>
      <c r="E107" s="243"/>
      <c r="F107" s="243"/>
    </row>
    <row r="108" spans="1:6">
      <c r="A108" s="243"/>
      <c r="B108" s="243"/>
      <c r="C108" s="243"/>
      <c r="D108" s="243"/>
      <c r="E108" s="243"/>
      <c r="F108" s="243"/>
    </row>
    <row r="109" spans="1:6">
      <c r="A109" s="243"/>
      <c r="B109" s="243"/>
      <c r="C109" s="243"/>
      <c r="D109" s="243"/>
      <c r="E109" s="243"/>
      <c r="F109" s="243"/>
    </row>
    <row r="110" spans="1:6">
      <c r="A110" s="243"/>
      <c r="B110" s="243"/>
      <c r="C110" s="243"/>
      <c r="D110" s="243"/>
      <c r="E110" s="243"/>
      <c r="F110" s="243"/>
    </row>
    <row r="111" spans="1:6">
      <c r="A111" s="243"/>
      <c r="B111" s="243"/>
      <c r="C111" s="243"/>
      <c r="D111" s="243"/>
      <c r="E111" s="243"/>
      <c r="F111" s="243"/>
    </row>
    <row r="112" spans="1:6">
      <c r="A112" s="243"/>
      <c r="B112" s="243"/>
      <c r="C112" s="243"/>
      <c r="D112" s="243"/>
      <c r="E112" s="243"/>
      <c r="F112" s="243"/>
    </row>
    <row r="113" spans="1:6">
      <c r="A113" s="243"/>
      <c r="B113" s="243"/>
      <c r="C113" s="243"/>
      <c r="D113" s="243"/>
      <c r="E113" s="243"/>
      <c r="F113" s="243"/>
    </row>
    <row r="114" spans="1:6">
      <c r="A114" s="243"/>
      <c r="B114" s="243"/>
      <c r="C114" s="243"/>
      <c r="D114" s="243"/>
      <c r="E114" s="243"/>
      <c r="F114" s="243"/>
    </row>
    <row r="115" spans="1:6">
      <c r="A115" s="243"/>
      <c r="B115" s="243"/>
      <c r="C115" s="243"/>
      <c r="D115" s="243"/>
      <c r="E115" s="243"/>
      <c r="F115" s="243"/>
    </row>
    <row r="116" spans="1:6">
      <c r="A116" s="243"/>
      <c r="B116" s="243"/>
      <c r="C116" s="243"/>
      <c r="D116" s="243"/>
      <c r="E116" s="243"/>
      <c r="F116" s="243"/>
    </row>
    <row r="117" spans="1:6">
      <c r="A117" s="243"/>
      <c r="B117" s="243"/>
      <c r="C117" s="243"/>
      <c r="D117" s="243"/>
      <c r="E117" s="243"/>
      <c r="F117" s="243"/>
    </row>
    <row r="118" spans="1:6">
      <c r="A118" s="243"/>
      <c r="B118" s="243"/>
      <c r="C118" s="243"/>
      <c r="D118" s="243"/>
      <c r="E118" s="243"/>
      <c r="F118" s="243"/>
    </row>
    <row r="119" spans="1:6">
      <c r="A119" s="243"/>
      <c r="B119" s="243"/>
      <c r="C119" s="243"/>
      <c r="D119" s="243"/>
      <c r="E119" s="243"/>
      <c r="F119" s="243"/>
    </row>
    <row r="120" spans="1:6">
      <c r="A120" s="243"/>
      <c r="B120" s="243"/>
      <c r="C120" s="243"/>
      <c r="D120" s="243"/>
      <c r="E120" s="243"/>
      <c r="F120" s="243"/>
    </row>
    <row r="121" spans="1:6">
      <c r="A121" s="243"/>
      <c r="B121" s="243"/>
      <c r="C121" s="243"/>
      <c r="D121" s="243"/>
      <c r="E121" s="243"/>
      <c r="F121" s="243"/>
    </row>
    <row r="122" spans="1:6">
      <c r="A122" s="243"/>
      <c r="B122" s="243"/>
      <c r="C122" s="243"/>
      <c r="D122" s="243"/>
      <c r="E122" s="243"/>
      <c r="F122" s="243"/>
    </row>
    <row r="123" spans="1:6">
      <c r="A123" s="243"/>
      <c r="B123" s="243"/>
      <c r="C123" s="243"/>
      <c r="D123" s="243"/>
      <c r="E123" s="243"/>
      <c r="F123" s="243"/>
    </row>
    <row r="124" spans="1:6">
      <c r="A124" s="243"/>
      <c r="B124" s="243"/>
      <c r="C124" s="243"/>
      <c r="D124" s="243"/>
      <c r="E124" s="243"/>
      <c r="F124" s="243"/>
    </row>
    <row r="125" spans="1:6">
      <c r="A125" s="243"/>
      <c r="B125" s="243"/>
      <c r="C125" s="243"/>
      <c r="D125" s="243"/>
      <c r="E125" s="243"/>
      <c r="F125" s="243"/>
    </row>
    <row r="126" spans="1:6">
      <c r="A126" s="243"/>
      <c r="B126" s="243"/>
      <c r="C126" s="243"/>
      <c r="D126" s="243"/>
      <c r="E126" s="243"/>
      <c r="F126" s="243"/>
    </row>
    <row r="127" spans="1:6">
      <c r="A127" s="243"/>
      <c r="B127" s="243"/>
      <c r="C127" s="243"/>
      <c r="D127" s="243"/>
      <c r="E127" s="243"/>
      <c r="F127" s="243"/>
    </row>
    <row r="128" spans="1:6">
      <c r="A128" s="243"/>
      <c r="B128" s="243"/>
      <c r="C128" s="243"/>
      <c r="D128" s="243"/>
      <c r="E128" s="243"/>
      <c r="F128" s="243"/>
    </row>
    <row r="129" spans="1:6">
      <c r="A129" s="243"/>
      <c r="B129" s="243"/>
      <c r="C129" s="243"/>
      <c r="D129" s="243"/>
      <c r="E129" s="243"/>
      <c r="F129" s="243"/>
    </row>
    <row r="130" spans="1:6">
      <c r="A130" s="243"/>
      <c r="B130" s="243"/>
      <c r="C130" s="243"/>
      <c r="D130" s="243"/>
      <c r="E130" s="243"/>
      <c r="F130" s="243"/>
    </row>
    <row r="131" spans="1:6">
      <c r="A131" s="243"/>
      <c r="B131" s="243"/>
      <c r="C131" s="243"/>
      <c r="D131" s="243"/>
      <c r="E131" s="243"/>
      <c r="F131" s="243"/>
    </row>
    <row r="132" spans="1:6">
      <c r="A132" s="243"/>
      <c r="B132" s="243"/>
      <c r="C132" s="243"/>
      <c r="D132" s="243"/>
      <c r="E132" s="243"/>
      <c r="F132" s="243"/>
    </row>
    <row r="133" spans="1:6">
      <c r="A133" s="243"/>
      <c r="B133" s="243"/>
      <c r="C133" s="243"/>
      <c r="D133" s="243"/>
      <c r="E133" s="243"/>
      <c r="F133" s="243"/>
    </row>
    <row r="134" spans="1:6">
      <c r="A134" s="243"/>
      <c r="B134" s="243"/>
      <c r="C134" s="243"/>
      <c r="D134" s="243"/>
      <c r="E134" s="243"/>
      <c r="F134" s="243"/>
    </row>
    <row r="135" spans="1:6">
      <c r="A135" s="243"/>
      <c r="B135" s="243"/>
      <c r="C135" s="243"/>
      <c r="D135" s="243"/>
      <c r="E135" s="243"/>
      <c r="F135" s="243"/>
    </row>
    <row r="136" spans="1:6">
      <c r="A136" s="243"/>
      <c r="B136" s="243"/>
      <c r="C136" s="243"/>
      <c r="D136" s="243"/>
      <c r="E136" s="243"/>
      <c r="F136" s="243"/>
    </row>
    <row r="137" spans="1:6">
      <c r="A137" s="243"/>
      <c r="B137" s="243"/>
      <c r="C137" s="243"/>
      <c r="D137" s="243"/>
      <c r="E137" s="243"/>
      <c r="F137" s="243"/>
    </row>
    <row r="138" spans="1:6">
      <c r="A138" s="243"/>
      <c r="B138" s="243"/>
      <c r="C138" s="243"/>
      <c r="D138" s="243"/>
      <c r="E138" s="243"/>
      <c r="F138" s="243"/>
    </row>
    <row r="139" spans="1:6">
      <c r="A139" s="243"/>
      <c r="B139" s="243"/>
      <c r="C139" s="243"/>
      <c r="D139" s="243"/>
      <c r="E139" s="243"/>
      <c r="F139" s="243"/>
    </row>
    <row r="140" spans="1:6">
      <c r="A140" s="243"/>
      <c r="B140" s="243"/>
      <c r="C140" s="243"/>
      <c r="D140" s="243"/>
      <c r="E140" s="243"/>
      <c r="F140" s="243"/>
    </row>
    <row r="141" spans="1:6">
      <c r="A141" s="243"/>
      <c r="B141" s="243"/>
      <c r="C141" s="243"/>
      <c r="D141" s="243"/>
      <c r="E141" s="243"/>
      <c r="F141" s="243"/>
    </row>
    <row r="142" spans="1:6">
      <c r="A142" s="243"/>
      <c r="B142" s="243"/>
      <c r="C142" s="243"/>
      <c r="D142" s="243"/>
      <c r="E142" s="243"/>
      <c r="F142" s="243"/>
    </row>
    <row r="143" spans="1:6">
      <c r="A143" s="243"/>
      <c r="B143" s="243"/>
      <c r="C143" s="243"/>
      <c r="D143" s="243"/>
      <c r="E143" s="243"/>
      <c r="F143" s="243"/>
    </row>
    <row r="144" spans="1:6">
      <c r="A144" s="243"/>
      <c r="B144" s="243"/>
      <c r="C144" s="243"/>
      <c r="D144" s="243"/>
      <c r="E144" s="243"/>
      <c r="F144" s="243"/>
    </row>
    <row r="145" spans="1:6">
      <c r="A145" s="243"/>
      <c r="B145" s="243"/>
      <c r="C145" s="243"/>
      <c r="D145" s="243"/>
      <c r="E145" s="243"/>
      <c r="F145" s="243"/>
    </row>
    <row r="146" spans="1:6">
      <c r="A146" s="243"/>
      <c r="B146" s="243"/>
      <c r="C146" s="243"/>
      <c r="D146" s="243"/>
      <c r="E146" s="243"/>
      <c r="F146" s="243"/>
    </row>
    <row r="147" spans="1:6">
      <c r="A147" s="243"/>
      <c r="B147" s="243"/>
      <c r="C147" s="243"/>
      <c r="D147" s="243"/>
      <c r="E147" s="243"/>
      <c r="F147" s="243"/>
    </row>
    <row r="148" spans="1:6">
      <c r="A148" s="243"/>
      <c r="B148" s="243"/>
      <c r="C148" s="243"/>
      <c r="D148" s="243"/>
      <c r="E148" s="243"/>
      <c r="F148" s="243"/>
    </row>
    <row r="149" spans="1:6">
      <c r="A149" s="243"/>
      <c r="B149" s="243"/>
      <c r="C149" s="243"/>
      <c r="D149" s="243"/>
      <c r="E149" s="243"/>
      <c r="F149" s="243"/>
    </row>
    <row r="150" spans="1:6">
      <c r="A150" s="243"/>
      <c r="B150" s="243"/>
      <c r="C150" s="243"/>
      <c r="D150" s="243"/>
      <c r="E150" s="243"/>
      <c r="F150" s="243"/>
    </row>
    <row r="151" spans="1:6">
      <c r="A151" s="243"/>
      <c r="B151" s="243"/>
      <c r="C151" s="243"/>
      <c r="D151" s="243"/>
      <c r="E151" s="243"/>
      <c r="F151" s="243"/>
    </row>
    <row r="152" spans="1:6">
      <c r="A152" s="243"/>
      <c r="B152" s="243"/>
      <c r="C152" s="243"/>
      <c r="D152" s="243"/>
      <c r="E152" s="243"/>
      <c r="F152" s="243"/>
    </row>
    <row r="153" spans="1:6">
      <c r="A153" s="243"/>
      <c r="B153" s="243"/>
      <c r="C153" s="243"/>
      <c r="D153" s="243"/>
      <c r="E153" s="243"/>
      <c r="F153" s="243"/>
    </row>
    <row r="154" spans="1:6">
      <c r="A154" s="243"/>
      <c r="B154" s="243"/>
      <c r="C154" s="243"/>
      <c r="D154" s="243"/>
      <c r="E154" s="243"/>
      <c r="F154" s="243"/>
    </row>
    <row r="155" spans="1:6">
      <c r="A155" s="243"/>
      <c r="B155" s="243"/>
      <c r="C155" s="243"/>
      <c r="D155" s="243"/>
      <c r="E155" s="243"/>
      <c r="F155" s="243"/>
    </row>
    <row r="156" spans="1:6">
      <c r="A156" s="243"/>
      <c r="B156" s="243"/>
      <c r="C156" s="243"/>
      <c r="D156" s="243"/>
      <c r="E156" s="243"/>
      <c r="F156" s="243"/>
    </row>
    <row r="157" spans="1:6">
      <c r="A157" s="243"/>
      <c r="B157" s="243"/>
      <c r="C157" s="243"/>
      <c r="D157" s="243"/>
      <c r="E157" s="243"/>
      <c r="F157" s="243"/>
    </row>
    <row r="158" spans="1:6">
      <c r="A158" s="243"/>
      <c r="B158" s="243"/>
      <c r="C158" s="243"/>
      <c r="D158" s="243"/>
      <c r="E158" s="243"/>
      <c r="F158" s="243"/>
    </row>
    <row r="159" spans="1:6">
      <c r="A159" s="243"/>
      <c r="B159" s="243"/>
      <c r="C159" s="243"/>
      <c r="D159" s="243"/>
      <c r="E159" s="243"/>
      <c r="F159" s="243"/>
    </row>
    <row r="160" spans="1:6">
      <c r="A160" s="243"/>
      <c r="B160" s="243"/>
      <c r="C160" s="243"/>
      <c r="D160" s="243"/>
      <c r="E160" s="243"/>
      <c r="F160" s="243"/>
    </row>
    <row r="161" spans="1:6">
      <c r="A161" s="243"/>
      <c r="B161" s="243"/>
      <c r="C161" s="243"/>
      <c r="D161" s="243"/>
      <c r="E161" s="243"/>
      <c r="F161" s="243"/>
    </row>
    <row r="162" spans="1:6">
      <c r="A162" s="243"/>
      <c r="B162" s="243"/>
      <c r="C162" s="243"/>
      <c r="D162" s="243"/>
      <c r="E162" s="243"/>
      <c r="F162" s="243"/>
    </row>
    <row r="163" spans="1:6">
      <c r="A163" s="243"/>
      <c r="B163" s="243"/>
      <c r="C163" s="243"/>
      <c r="D163" s="243"/>
      <c r="E163" s="243"/>
      <c r="F163" s="243"/>
    </row>
    <row r="164" spans="1:6">
      <c r="A164" s="243"/>
      <c r="B164" s="243"/>
      <c r="C164" s="243"/>
      <c r="D164" s="243"/>
      <c r="E164" s="243"/>
      <c r="F164" s="243"/>
    </row>
    <row r="165" spans="1:6">
      <c r="A165" s="243"/>
      <c r="B165" s="243"/>
      <c r="C165" s="243"/>
      <c r="D165" s="243"/>
      <c r="E165" s="243"/>
      <c r="F165" s="243"/>
    </row>
    <row r="166" spans="1:6">
      <c r="A166" s="243"/>
      <c r="B166" s="243"/>
      <c r="C166" s="243"/>
      <c r="D166" s="243"/>
      <c r="E166" s="243"/>
      <c r="F166" s="243"/>
    </row>
    <row r="167" spans="1:6">
      <c r="A167" s="243"/>
      <c r="B167" s="243"/>
      <c r="C167" s="243"/>
      <c r="D167" s="243"/>
      <c r="E167" s="243"/>
      <c r="F167" s="243"/>
    </row>
    <row r="168" spans="1:6">
      <c r="A168" s="243"/>
      <c r="B168" s="243"/>
      <c r="C168" s="243"/>
      <c r="D168" s="243"/>
      <c r="E168" s="243"/>
      <c r="F168" s="243"/>
    </row>
  </sheetData>
  <sheetProtection insertHyperlinks="0"/>
  <mergeCells count="1">
    <mergeCell ref="A1:D1"/>
  </mergeCells>
  <hyperlinks>
    <hyperlink ref="A6" location="KopiervorlageKinderK!A1" display="KopiervorlageKinderK" xr:uid="{05550CD6-4D10-465E-B970-6371B487ECE3}"/>
  </hyperlinks>
  <pageMargins left="0.7" right="0.7" top="0.78740157499999996" bottom="0.78740157499999996" header="0.3" footer="0.3"/>
  <pageSetup paperSize="9" orientation="landscape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6">
    <tabColor rgb="FFFFFF00"/>
  </sheetPr>
  <dimension ref="A1:Q47"/>
  <sheetViews>
    <sheetView showGridLines="0" showZeros="0" view="pageLayout" zoomScaleNormal="100" workbookViewId="0">
      <selection activeCell="A15" sqref="A15"/>
    </sheetView>
  </sheetViews>
  <sheetFormatPr baseColWidth="10" defaultColWidth="11.44140625" defaultRowHeight="13.2"/>
  <cols>
    <col min="1" max="1" width="19.109375" style="3" customWidth="1"/>
    <col min="2" max="2" width="13.44140625" style="3" customWidth="1"/>
    <col min="3" max="3" width="14.44140625" style="3" bestFit="1" customWidth="1"/>
    <col min="4" max="5" width="12.6640625" style="3" customWidth="1"/>
    <col min="6" max="7" width="12" style="3" customWidth="1"/>
    <col min="8" max="9" width="10.44140625" style="3" customWidth="1"/>
    <col min="10" max="10" width="16.6640625" style="3" customWidth="1"/>
    <col min="11" max="11" width="4.5546875" style="3" hidden="1" customWidth="1"/>
    <col min="12" max="15" width="0" style="3" hidden="1" customWidth="1"/>
    <col min="16" max="16384" width="11.44140625" style="3"/>
  </cols>
  <sheetData>
    <row r="1" spans="1:14">
      <c r="A1" s="341" t="s">
        <v>249</v>
      </c>
      <c r="B1" s="341"/>
      <c r="C1" s="341"/>
      <c r="D1" s="341"/>
      <c r="E1" s="341"/>
      <c r="J1" s="83" t="s">
        <v>60</v>
      </c>
    </row>
    <row r="3" spans="1:14">
      <c r="A3" s="82" t="s">
        <v>2</v>
      </c>
      <c r="B3" s="61"/>
      <c r="D3" s="82" t="s">
        <v>3</v>
      </c>
      <c r="E3" s="61"/>
      <c r="G3" s="82" t="s">
        <v>59</v>
      </c>
      <c r="H3" s="61"/>
      <c r="L3" s="8" t="s">
        <v>114</v>
      </c>
    </row>
    <row r="4" spans="1:14" ht="15">
      <c r="A4" s="421">
        <f>Datensammlung!B3</f>
        <v>0</v>
      </c>
      <c r="B4" s="421"/>
      <c r="D4" s="99">
        <f>Datensammlung!B2</f>
        <v>0</v>
      </c>
      <c r="E4" s="84"/>
      <c r="G4" s="421">
        <f>Datensammlung!B7</f>
        <v>0</v>
      </c>
      <c r="H4" s="421"/>
    </row>
    <row r="5" spans="1:14">
      <c r="B5" s="61"/>
      <c r="E5" s="61"/>
      <c r="H5" s="61"/>
      <c r="L5" s="85"/>
    </row>
    <row r="6" spans="1:14">
      <c r="A6" s="82" t="s">
        <v>62</v>
      </c>
      <c r="B6" s="61" t="s">
        <v>61</v>
      </c>
      <c r="D6" s="82" t="s">
        <v>63</v>
      </c>
      <c r="E6" s="61" t="s">
        <v>61</v>
      </c>
      <c r="G6" s="82" t="s">
        <v>64</v>
      </c>
      <c r="H6" s="61"/>
      <c r="L6" s="66" t="s">
        <v>121</v>
      </c>
    </row>
    <row r="7" spans="1:14" ht="15">
      <c r="A7" s="334">
        <f>Datensammlung!B8</f>
        <v>0</v>
      </c>
      <c r="B7" s="334"/>
      <c r="D7" s="99"/>
      <c r="E7" s="84"/>
      <c r="G7" s="334">
        <f>Datensammlung!B4</f>
        <v>0</v>
      </c>
      <c r="H7" s="334"/>
      <c r="L7" s="66" t="s">
        <v>122</v>
      </c>
    </row>
    <row r="8" spans="1:14">
      <c r="A8" s="4"/>
      <c r="B8" s="61"/>
      <c r="E8" s="61"/>
      <c r="G8" s="86"/>
      <c r="H8" s="61"/>
    </row>
    <row r="9" spans="1:14">
      <c r="A9" s="61" t="s">
        <v>61</v>
      </c>
      <c r="B9" s="61" t="s">
        <v>61</v>
      </c>
      <c r="D9" s="82" t="s">
        <v>65</v>
      </c>
      <c r="E9" s="61" t="s">
        <v>61</v>
      </c>
      <c r="G9" s="82" t="s">
        <v>66</v>
      </c>
      <c r="H9" s="61"/>
    </row>
    <row r="10" spans="1:14" ht="15">
      <c r="A10" s="61"/>
      <c r="B10" s="61" t="s">
        <v>61</v>
      </c>
      <c r="D10" s="335">
        <f>Datensammlung!B5</f>
        <v>0</v>
      </c>
      <c r="E10" s="335"/>
      <c r="G10" s="335">
        <f>Datensammlung!B6</f>
        <v>0</v>
      </c>
      <c r="H10" s="335"/>
    </row>
    <row r="11" spans="1:14" ht="15.6">
      <c r="A11" s="87" t="s">
        <v>271</v>
      </c>
      <c r="C11" s="529">
        <f>Datensammlung!B10</f>
        <v>0</v>
      </c>
    </row>
    <row r="12" spans="1:14">
      <c r="A12" s="88" t="s">
        <v>67</v>
      </c>
      <c r="F12" s="419" t="s">
        <v>97</v>
      </c>
      <c r="G12" s="419"/>
      <c r="H12" s="308">
        <v>42751</v>
      </c>
      <c r="I12" s="61"/>
      <c r="J12" s="61"/>
    </row>
    <row r="13" spans="1:14">
      <c r="A13" s="89" t="s">
        <v>68</v>
      </c>
      <c r="F13" s="420" t="s">
        <v>132</v>
      </c>
      <c r="G13" s="420"/>
      <c r="H13" s="309">
        <f>DATE(YEAR(H12)+11,MONTH(H12)+0,DAY(H12)+0)</f>
        <v>46768</v>
      </c>
    </row>
    <row r="14" spans="1:14">
      <c r="A14" s="89"/>
    </row>
    <row r="15" spans="1:14" ht="15">
      <c r="A15" s="162" t="s">
        <v>241</v>
      </c>
      <c r="F15" s="419" t="s">
        <v>240</v>
      </c>
      <c r="G15" s="419"/>
      <c r="H15" s="307"/>
      <c r="I15" s="61"/>
      <c r="L15" s="422" t="s">
        <v>136</v>
      </c>
      <c r="M15" s="422"/>
      <c r="N15" s="422"/>
    </row>
    <row r="16" spans="1:14" ht="13.8" thickBot="1">
      <c r="C16" s="90"/>
      <c r="L16" s="422" t="s">
        <v>135</v>
      </c>
      <c r="M16" s="422"/>
      <c r="N16" s="422"/>
    </row>
    <row r="17" spans="1:17" ht="69.75" customHeight="1" thickBot="1">
      <c r="A17" s="91" t="s">
        <v>69</v>
      </c>
      <c r="B17" s="92" t="s">
        <v>239</v>
      </c>
      <c r="C17" s="92" t="s">
        <v>119</v>
      </c>
      <c r="D17" s="93" t="s">
        <v>126</v>
      </c>
      <c r="E17" s="93" t="s">
        <v>115</v>
      </c>
      <c r="F17" s="92" t="s">
        <v>120</v>
      </c>
      <c r="G17" s="92" t="s">
        <v>133</v>
      </c>
      <c r="H17" s="92" t="s">
        <v>123</v>
      </c>
      <c r="I17" s="92" t="s">
        <v>124</v>
      </c>
      <c r="J17" s="94" t="s">
        <v>125</v>
      </c>
      <c r="L17" s="95" t="s">
        <v>116</v>
      </c>
      <c r="M17" s="95" t="s">
        <v>117</v>
      </c>
      <c r="N17" s="95" t="s">
        <v>118</v>
      </c>
    </row>
    <row r="18" spans="1:17" ht="22.5" customHeight="1">
      <c r="A18" s="163">
        <v>43070</v>
      </c>
      <c r="B18" s="164">
        <v>2017</v>
      </c>
      <c r="C18" s="164" t="s">
        <v>122</v>
      </c>
      <c r="D18" s="165">
        <v>40</v>
      </c>
      <c r="E18" s="165">
        <v>5</v>
      </c>
      <c r="F18" s="164">
        <v>10</v>
      </c>
      <c r="G18" s="166">
        <f>IF(L18=0,0,SUM(D18/E18)*F18)</f>
        <v>80</v>
      </c>
      <c r="H18" s="167">
        <f t="shared" ref="H18:H46" si="0">IF(C18="a) Abbuchung",N18,0)</f>
        <v>0</v>
      </c>
      <c r="I18" s="167">
        <f>IF(C18="b) Einbuchung",N18,0)</f>
        <v>3.333333333333333</v>
      </c>
      <c r="J18" s="168"/>
      <c r="L18" s="66">
        <f>IF(F18="",0,(D18/E18))</f>
        <v>8</v>
      </c>
      <c r="M18" s="96">
        <f>SUM(L18/24)</f>
        <v>0.33333333333333331</v>
      </c>
      <c r="N18" s="97">
        <f t="shared" ref="N18:N25" si="1">SUM(M18*F18)</f>
        <v>3.333333333333333</v>
      </c>
      <c r="Q18" s="100"/>
    </row>
    <row r="19" spans="1:17" ht="22.5" customHeight="1">
      <c r="A19" s="169">
        <v>43444</v>
      </c>
      <c r="B19" s="164">
        <v>2018</v>
      </c>
      <c r="C19" s="164" t="s">
        <v>122</v>
      </c>
      <c r="D19" s="165">
        <v>40</v>
      </c>
      <c r="E19" s="165">
        <v>5</v>
      </c>
      <c r="F19" s="164">
        <v>10</v>
      </c>
      <c r="G19" s="166">
        <f t="shared" ref="G19:G25" si="2">IF(L19=0,0,SUM(D19/E19)*F19)</f>
        <v>80</v>
      </c>
      <c r="H19" s="167">
        <f t="shared" si="0"/>
        <v>0</v>
      </c>
      <c r="I19" s="167">
        <f t="shared" ref="I19:I46" si="3">IF(C19="b) Einbuchung",N19,0)</f>
        <v>3.333333333333333</v>
      </c>
      <c r="J19" s="170"/>
      <c r="L19" s="66">
        <f t="shared" ref="L19:L25" si="4">IF(F19="",0,(D19/E19))</f>
        <v>8</v>
      </c>
      <c r="M19" s="96">
        <f t="shared" ref="M19:M25" si="5">SUM(L19/24)</f>
        <v>0.33333333333333331</v>
      </c>
      <c r="N19" s="97">
        <f t="shared" si="1"/>
        <v>3.333333333333333</v>
      </c>
    </row>
    <row r="20" spans="1:17" ht="22.5" customHeight="1">
      <c r="A20" s="169">
        <v>43800</v>
      </c>
      <c r="B20" s="164">
        <v>2019</v>
      </c>
      <c r="C20" s="164" t="s">
        <v>122</v>
      </c>
      <c r="D20" s="165">
        <v>40</v>
      </c>
      <c r="E20" s="165">
        <v>5</v>
      </c>
      <c r="F20" s="164">
        <v>10</v>
      </c>
      <c r="G20" s="166">
        <f t="shared" si="2"/>
        <v>80</v>
      </c>
      <c r="H20" s="167">
        <f t="shared" si="0"/>
        <v>0</v>
      </c>
      <c r="I20" s="167">
        <f t="shared" si="3"/>
        <v>3.333333333333333</v>
      </c>
      <c r="J20" s="170"/>
      <c r="L20" s="66">
        <f t="shared" si="4"/>
        <v>8</v>
      </c>
      <c r="M20" s="96">
        <f t="shared" si="5"/>
        <v>0.33333333333333331</v>
      </c>
      <c r="N20" s="97">
        <f t="shared" si="1"/>
        <v>3.333333333333333</v>
      </c>
    </row>
    <row r="21" spans="1:17" ht="22.5" customHeight="1">
      <c r="A21" s="353">
        <v>44531</v>
      </c>
      <c r="B21" s="164">
        <v>2021</v>
      </c>
      <c r="C21" s="164" t="s">
        <v>122</v>
      </c>
      <c r="D21" s="165">
        <v>40</v>
      </c>
      <c r="E21" s="165">
        <v>5</v>
      </c>
      <c r="F21" s="164">
        <v>10</v>
      </c>
      <c r="G21" s="166">
        <f t="shared" si="2"/>
        <v>80</v>
      </c>
      <c r="H21" s="167">
        <f t="shared" si="0"/>
        <v>0</v>
      </c>
      <c r="I21" s="167">
        <f t="shared" si="3"/>
        <v>3.333333333333333</v>
      </c>
      <c r="J21" s="172"/>
      <c r="L21" s="66">
        <f t="shared" si="4"/>
        <v>8</v>
      </c>
      <c r="M21" s="96">
        <f t="shared" si="5"/>
        <v>0.33333333333333331</v>
      </c>
      <c r="N21" s="97">
        <f t="shared" si="1"/>
        <v>3.333333333333333</v>
      </c>
    </row>
    <row r="22" spans="1:17" ht="22.5" customHeight="1">
      <c r="A22" s="353">
        <v>45271</v>
      </c>
      <c r="B22" s="164">
        <v>2023</v>
      </c>
      <c r="C22" s="164" t="s">
        <v>122</v>
      </c>
      <c r="D22" s="165">
        <v>40</v>
      </c>
      <c r="E22" s="165">
        <v>5</v>
      </c>
      <c r="F22" s="164">
        <v>10</v>
      </c>
      <c r="G22" s="166">
        <f t="shared" si="2"/>
        <v>80</v>
      </c>
      <c r="H22" s="167">
        <f t="shared" si="0"/>
        <v>0</v>
      </c>
      <c r="I22" s="167">
        <f t="shared" si="3"/>
        <v>3.333333333333333</v>
      </c>
      <c r="J22" s="172"/>
      <c r="L22" s="66">
        <f t="shared" si="4"/>
        <v>8</v>
      </c>
      <c r="M22" s="96">
        <f t="shared" si="5"/>
        <v>0.33333333333333331</v>
      </c>
      <c r="N22" s="97">
        <f t="shared" si="1"/>
        <v>3.333333333333333</v>
      </c>
    </row>
    <row r="23" spans="1:17" ht="22.5" customHeight="1">
      <c r="A23" s="171"/>
      <c r="B23" s="164"/>
      <c r="C23" s="164"/>
      <c r="D23" s="165"/>
      <c r="E23" s="165"/>
      <c r="F23" s="164"/>
      <c r="G23" s="166">
        <f t="shared" si="2"/>
        <v>0</v>
      </c>
      <c r="H23" s="167">
        <f t="shared" si="0"/>
        <v>0</v>
      </c>
      <c r="I23" s="167">
        <f t="shared" si="3"/>
        <v>0</v>
      </c>
      <c r="J23" s="172"/>
      <c r="L23" s="66">
        <f t="shared" si="4"/>
        <v>0</v>
      </c>
      <c r="M23" s="96">
        <f t="shared" si="5"/>
        <v>0</v>
      </c>
      <c r="N23" s="97">
        <f t="shared" si="1"/>
        <v>0</v>
      </c>
    </row>
    <row r="24" spans="1:17" ht="22.5" customHeight="1">
      <c r="A24" s="171"/>
      <c r="B24" s="164"/>
      <c r="C24" s="164"/>
      <c r="D24" s="165"/>
      <c r="E24" s="165"/>
      <c r="F24" s="164"/>
      <c r="G24" s="166">
        <f t="shared" si="2"/>
        <v>0</v>
      </c>
      <c r="H24" s="167">
        <f t="shared" si="0"/>
        <v>0</v>
      </c>
      <c r="I24" s="167">
        <f t="shared" si="3"/>
        <v>0</v>
      </c>
      <c r="J24" s="172"/>
      <c r="L24" s="66">
        <f t="shared" si="4"/>
        <v>0</v>
      </c>
      <c r="M24" s="96">
        <f t="shared" si="5"/>
        <v>0</v>
      </c>
      <c r="N24" s="97">
        <f t="shared" si="1"/>
        <v>0</v>
      </c>
    </row>
    <row r="25" spans="1:17" ht="22.5" customHeight="1" thickBot="1">
      <c r="A25" s="171"/>
      <c r="B25" s="164"/>
      <c r="C25" s="164"/>
      <c r="D25" s="165"/>
      <c r="E25" s="165"/>
      <c r="F25" s="164"/>
      <c r="G25" s="166">
        <f t="shared" si="2"/>
        <v>0</v>
      </c>
      <c r="H25" s="167">
        <f t="shared" si="0"/>
        <v>0</v>
      </c>
      <c r="I25" s="305">
        <f t="shared" si="3"/>
        <v>0</v>
      </c>
      <c r="J25" s="172"/>
      <c r="L25" s="66">
        <f t="shared" si="4"/>
        <v>0</v>
      </c>
      <c r="M25" s="96">
        <f t="shared" si="5"/>
        <v>0</v>
      </c>
      <c r="N25" s="97">
        <f t="shared" si="1"/>
        <v>0</v>
      </c>
    </row>
    <row r="26" spans="1:17" ht="25.5" customHeight="1" thickBot="1">
      <c r="A26" s="306"/>
      <c r="B26" s="306"/>
      <c r="C26" s="306"/>
      <c r="D26" s="306"/>
      <c r="E26" s="306"/>
      <c r="F26" s="306"/>
      <c r="G26" s="416" t="s">
        <v>134</v>
      </c>
      <c r="H26" s="418"/>
      <c r="I26" s="98">
        <f>SUM(I18:I25)-(SUM(H18:H25))</f>
        <v>16.666666666666664</v>
      </c>
      <c r="J26" s="310"/>
      <c r="L26" s="66"/>
      <c r="M26" s="66"/>
      <c r="N26" s="66"/>
    </row>
    <row r="27" spans="1:17" ht="25.5" customHeight="1" thickBot="1">
      <c r="A27" s="306"/>
      <c r="B27" s="306"/>
      <c r="C27" s="306"/>
      <c r="D27" s="306"/>
      <c r="E27" s="306"/>
      <c r="F27" s="306"/>
      <c r="G27" s="416" t="s">
        <v>131</v>
      </c>
      <c r="H27" s="418"/>
      <c r="I27" s="98">
        <f>I26</f>
        <v>16.666666666666664</v>
      </c>
      <c r="J27" s="310"/>
      <c r="L27" s="66"/>
      <c r="M27" s="66"/>
      <c r="N27" s="66"/>
    </row>
    <row r="28" spans="1:17" ht="22.5" customHeight="1">
      <c r="A28" s="173"/>
      <c r="B28" s="173"/>
      <c r="C28" s="173"/>
      <c r="D28" s="174"/>
      <c r="E28" s="174"/>
      <c r="F28" s="173"/>
      <c r="G28" s="166">
        <f t="shared" ref="G28:G46" si="6">IF(L28=0,0,SUM(D28/E28)*F28)</f>
        <v>0</v>
      </c>
      <c r="H28" s="167">
        <f t="shared" si="0"/>
        <v>0</v>
      </c>
      <c r="I28" s="167">
        <f t="shared" si="3"/>
        <v>0</v>
      </c>
      <c r="J28" s="171"/>
      <c r="L28" s="66">
        <f t="shared" ref="L28:L46" si="7">IF(F28="",0,(D28/E28))</f>
        <v>0</v>
      </c>
      <c r="M28" s="96">
        <f t="shared" ref="M28:M46" si="8">SUM(L28/24)</f>
        <v>0</v>
      </c>
      <c r="N28" s="97">
        <f t="shared" ref="N28" si="9">SUM(M28*F28)</f>
        <v>0</v>
      </c>
    </row>
    <row r="29" spans="1:17" ht="22.5" customHeight="1">
      <c r="A29" s="173"/>
      <c r="B29" s="173"/>
      <c r="C29" s="173"/>
      <c r="D29" s="174"/>
      <c r="E29" s="174"/>
      <c r="F29" s="173"/>
      <c r="G29" s="166">
        <f t="shared" si="6"/>
        <v>0</v>
      </c>
      <c r="H29" s="175">
        <f t="shared" si="0"/>
        <v>0</v>
      </c>
      <c r="I29" s="175">
        <f t="shared" si="3"/>
        <v>0</v>
      </c>
      <c r="J29" s="171"/>
      <c r="L29" s="66">
        <f t="shared" si="7"/>
        <v>0</v>
      </c>
      <c r="M29" s="96">
        <f t="shared" si="8"/>
        <v>0</v>
      </c>
      <c r="N29" s="97">
        <f t="shared" ref="N29:N46" si="10">SUM(M29*F29)</f>
        <v>0</v>
      </c>
    </row>
    <row r="30" spans="1:17" ht="22.5" customHeight="1">
      <c r="A30" s="171"/>
      <c r="B30" s="164"/>
      <c r="C30" s="164"/>
      <c r="D30" s="165"/>
      <c r="E30" s="165"/>
      <c r="F30" s="164"/>
      <c r="G30" s="166">
        <f t="shared" si="6"/>
        <v>0</v>
      </c>
      <c r="H30" s="167">
        <f t="shared" si="0"/>
        <v>0</v>
      </c>
      <c r="I30" s="167">
        <f t="shared" si="3"/>
        <v>0</v>
      </c>
      <c r="J30" s="172"/>
      <c r="L30" s="66">
        <f t="shared" si="7"/>
        <v>0</v>
      </c>
      <c r="M30" s="96">
        <f t="shared" si="8"/>
        <v>0</v>
      </c>
      <c r="N30" s="97">
        <f t="shared" si="10"/>
        <v>0</v>
      </c>
    </row>
    <row r="31" spans="1:17" ht="22.5" customHeight="1">
      <c r="A31" s="171"/>
      <c r="B31" s="164"/>
      <c r="C31" s="164"/>
      <c r="D31" s="165"/>
      <c r="E31" s="165"/>
      <c r="F31" s="164"/>
      <c r="G31" s="166">
        <f t="shared" si="6"/>
        <v>0</v>
      </c>
      <c r="H31" s="167">
        <f t="shared" si="0"/>
        <v>0</v>
      </c>
      <c r="I31" s="167">
        <f t="shared" si="3"/>
        <v>0</v>
      </c>
      <c r="J31" s="172"/>
      <c r="L31" s="66">
        <f t="shared" si="7"/>
        <v>0</v>
      </c>
      <c r="M31" s="96">
        <f t="shared" si="8"/>
        <v>0</v>
      </c>
      <c r="N31" s="97">
        <f t="shared" si="10"/>
        <v>0</v>
      </c>
    </row>
    <row r="32" spans="1:17" ht="22.5" customHeight="1">
      <c r="A32" s="171"/>
      <c r="B32" s="164"/>
      <c r="C32" s="164"/>
      <c r="D32" s="165"/>
      <c r="E32" s="165"/>
      <c r="F32" s="164"/>
      <c r="G32" s="166">
        <f t="shared" si="6"/>
        <v>0</v>
      </c>
      <c r="H32" s="167">
        <f t="shared" ref="H32:H45" si="11">IF(C32="a) Abbuchung",N32,0)</f>
        <v>0</v>
      </c>
      <c r="I32" s="167">
        <f t="shared" ref="I32:I45" si="12">IF(C32="b) Einbuchung",N32,0)</f>
        <v>0</v>
      </c>
      <c r="J32" s="172"/>
      <c r="L32" s="66">
        <f t="shared" si="7"/>
        <v>0</v>
      </c>
      <c r="M32" s="96">
        <f t="shared" si="8"/>
        <v>0</v>
      </c>
      <c r="N32" s="97">
        <f t="shared" si="10"/>
        <v>0</v>
      </c>
    </row>
    <row r="33" spans="1:14" ht="22.5" customHeight="1">
      <c r="A33" s="171"/>
      <c r="B33" s="164"/>
      <c r="C33" s="164"/>
      <c r="D33" s="165"/>
      <c r="E33" s="165"/>
      <c r="F33" s="164"/>
      <c r="G33" s="166">
        <f t="shared" si="6"/>
        <v>0</v>
      </c>
      <c r="H33" s="167">
        <f t="shared" si="11"/>
        <v>0</v>
      </c>
      <c r="I33" s="167">
        <f t="shared" si="12"/>
        <v>0</v>
      </c>
      <c r="J33" s="172"/>
      <c r="L33" s="66">
        <f t="shared" si="7"/>
        <v>0</v>
      </c>
      <c r="M33" s="96">
        <f t="shared" si="8"/>
        <v>0</v>
      </c>
      <c r="N33" s="97">
        <f t="shared" si="10"/>
        <v>0</v>
      </c>
    </row>
    <row r="34" spans="1:14" ht="22.5" customHeight="1">
      <c r="A34" s="171"/>
      <c r="B34" s="164"/>
      <c r="C34" s="164"/>
      <c r="D34" s="165"/>
      <c r="E34" s="165"/>
      <c r="F34" s="164"/>
      <c r="G34" s="166">
        <f t="shared" si="6"/>
        <v>0</v>
      </c>
      <c r="H34" s="167">
        <f t="shared" si="11"/>
        <v>0</v>
      </c>
      <c r="I34" s="167">
        <f t="shared" si="12"/>
        <v>0</v>
      </c>
      <c r="J34" s="172"/>
      <c r="L34" s="66">
        <f t="shared" si="7"/>
        <v>0</v>
      </c>
      <c r="M34" s="96">
        <f t="shared" si="8"/>
        <v>0</v>
      </c>
      <c r="N34" s="97">
        <f t="shared" si="10"/>
        <v>0</v>
      </c>
    </row>
    <row r="35" spans="1:14" ht="22.5" customHeight="1">
      <c r="A35" s="171"/>
      <c r="B35" s="164"/>
      <c r="C35" s="164"/>
      <c r="D35" s="165"/>
      <c r="E35" s="165"/>
      <c r="F35" s="164"/>
      <c r="G35" s="166">
        <f t="shared" si="6"/>
        <v>0</v>
      </c>
      <c r="H35" s="167">
        <f t="shared" ref="H35:H40" si="13">IF(C35="a) Abbuchung",N35,0)</f>
        <v>0</v>
      </c>
      <c r="I35" s="167">
        <f t="shared" ref="I35:I40" si="14">IF(C35="b) Einbuchung",N35,0)</f>
        <v>0</v>
      </c>
      <c r="J35" s="172"/>
      <c r="L35" s="66">
        <f t="shared" si="7"/>
        <v>0</v>
      </c>
      <c r="M35" s="96">
        <f t="shared" si="8"/>
        <v>0</v>
      </c>
      <c r="N35" s="97">
        <f t="shared" si="10"/>
        <v>0</v>
      </c>
    </row>
    <row r="36" spans="1:14" ht="22.5" customHeight="1">
      <c r="A36" s="171"/>
      <c r="B36" s="164"/>
      <c r="C36" s="164"/>
      <c r="D36" s="165"/>
      <c r="E36" s="165"/>
      <c r="F36" s="164"/>
      <c r="G36" s="166">
        <f t="shared" si="6"/>
        <v>0</v>
      </c>
      <c r="H36" s="167">
        <f t="shared" si="13"/>
        <v>0</v>
      </c>
      <c r="I36" s="167">
        <f t="shared" si="14"/>
        <v>0</v>
      </c>
      <c r="J36" s="172"/>
      <c r="L36" s="66">
        <f t="shared" si="7"/>
        <v>0</v>
      </c>
      <c r="M36" s="96">
        <f t="shared" si="8"/>
        <v>0</v>
      </c>
      <c r="N36" s="97">
        <f t="shared" si="10"/>
        <v>0</v>
      </c>
    </row>
    <row r="37" spans="1:14" ht="22.5" customHeight="1">
      <c r="A37" s="171"/>
      <c r="B37" s="164"/>
      <c r="C37" s="164"/>
      <c r="D37" s="165"/>
      <c r="E37" s="165"/>
      <c r="F37" s="164"/>
      <c r="G37" s="166">
        <f t="shared" si="6"/>
        <v>0</v>
      </c>
      <c r="H37" s="167">
        <f t="shared" si="13"/>
        <v>0</v>
      </c>
      <c r="I37" s="167">
        <f t="shared" si="14"/>
        <v>0</v>
      </c>
      <c r="J37" s="172"/>
      <c r="L37" s="66">
        <f t="shared" si="7"/>
        <v>0</v>
      </c>
      <c r="M37" s="96">
        <f t="shared" si="8"/>
        <v>0</v>
      </c>
      <c r="N37" s="97">
        <f t="shared" si="10"/>
        <v>0</v>
      </c>
    </row>
    <row r="38" spans="1:14" ht="22.5" customHeight="1">
      <c r="A38" s="171"/>
      <c r="B38" s="164"/>
      <c r="C38" s="164"/>
      <c r="D38" s="165"/>
      <c r="E38" s="165"/>
      <c r="F38" s="164"/>
      <c r="G38" s="166">
        <f t="shared" si="6"/>
        <v>0</v>
      </c>
      <c r="H38" s="167">
        <f t="shared" si="13"/>
        <v>0</v>
      </c>
      <c r="I38" s="167">
        <f t="shared" si="14"/>
        <v>0</v>
      </c>
      <c r="J38" s="172"/>
      <c r="L38" s="66">
        <f t="shared" si="7"/>
        <v>0</v>
      </c>
      <c r="M38" s="96">
        <f t="shared" si="8"/>
        <v>0</v>
      </c>
      <c r="N38" s="97">
        <f t="shared" si="10"/>
        <v>0</v>
      </c>
    </row>
    <row r="39" spans="1:14" ht="22.5" customHeight="1">
      <c r="A39" s="171"/>
      <c r="B39" s="164"/>
      <c r="C39" s="164"/>
      <c r="D39" s="165"/>
      <c r="E39" s="165"/>
      <c r="F39" s="164"/>
      <c r="G39" s="166">
        <f t="shared" si="6"/>
        <v>0</v>
      </c>
      <c r="H39" s="167">
        <f t="shared" si="13"/>
        <v>0</v>
      </c>
      <c r="I39" s="167">
        <f t="shared" si="14"/>
        <v>0</v>
      </c>
      <c r="J39" s="172"/>
      <c r="L39" s="66">
        <f t="shared" si="7"/>
        <v>0</v>
      </c>
      <c r="M39" s="96">
        <f t="shared" si="8"/>
        <v>0</v>
      </c>
      <c r="N39" s="97">
        <f t="shared" si="10"/>
        <v>0</v>
      </c>
    </row>
    <row r="40" spans="1:14" ht="22.5" customHeight="1">
      <c r="A40" s="171"/>
      <c r="B40" s="164"/>
      <c r="C40" s="164"/>
      <c r="D40" s="165"/>
      <c r="E40" s="165"/>
      <c r="F40" s="164"/>
      <c r="G40" s="166">
        <f t="shared" si="6"/>
        <v>0</v>
      </c>
      <c r="H40" s="167">
        <f t="shared" si="13"/>
        <v>0</v>
      </c>
      <c r="I40" s="167">
        <f t="shared" si="14"/>
        <v>0</v>
      </c>
      <c r="J40" s="172"/>
      <c r="L40" s="66">
        <f t="shared" si="7"/>
        <v>0</v>
      </c>
      <c r="M40" s="96">
        <f t="shared" si="8"/>
        <v>0</v>
      </c>
      <c r="N40" s="97">
        <f t="shared" si="10"/>
        <v>0</v>
      </c>
    </row>
    <row r="41" spans="1:14" ht="22.5" customHeight="1">
      <c r="A41" s="171"/>
      <c r="B41" s="164"/>
      <c r="C41" s="164"/>
      <c r="D41" s="165"/>
      <c r="E41" s="165"/>
      <c r="F41" s="164"/>
      <c r="G41" s="166">
        <f t="shared" si="6"/>
        <v>0</v>
      </c>
      <c r="H41" s="167">
        <f t="shared" si="11"/>
        <v>0</v>
      </c>
      <c r="I41" s="167">
        <f t="shared" si="12"/>
        <v>0</v>
      </c>
      <c r="J41" s="172"/>
      <c r="L41" s="66">
        <f t="shared" si="7"/>
        <v>0</v>
      </c>
      <c r="M41" s="96">
        <f t="shared" si="8"/>
        <v>0</v>
      </c>
      <c r="N41" s="97">
        <f t="shared" si="10"/>
        <v>0</v>
      </c>
    </row>
    <row r="42" spans="1:14" ht="22.5" customHeight="1">
      <c r="A42" s="171"/>
      <c r="B42" s="164"/>
      <c r="C42" s="164"/>
      <c r="D42" s="165"/>
      <c r="E42" s="165"/>
      <c r="F42" s="164"/>
      <c r="G42" s="166">
        <f t="shared" si="6"/>
        <v>0</v>
      </c>
      <c r="H42" s="167">
        <f t="shared" si="11"/>
        <v>0</v>
      </c>
      <c r="I42" s="167">
        <f t="shared" si="12"/>
        <v>0</v>
      </c>
      <c r="J42" s="172"/>
      <c r="L42" s="66">
        <f t="shared" si="7"/>
        <v>0</v>
      </c>
      <c r="M42" s="96">
        <f t="shared" si="8"/>
        <v>0</v>
      </c>
      <c r="N42" s="97">
        <f t="shared" si="10"/>
        <v>0</v>
      </c>
    </row>
    <row r="43" spans="1:14" ht="22.5" customHeight="1">
      <c r="A43" s="171"/>
      <c r="B43" s="164"/>
      <c r="C43" s="164"/>
      <c r="D43" s="165"/>
      <c r="E43" s="165"/>
      <c r="F43" s="164"/>
      <c r="G43" s="166">
        <f t="shared" si="6"/>
        <v>0</v>
      </c>
      <c r="H43" s="167">
        <f t="shared" si="11"/>
        <v>0</v>
      </c>
      <c r="I43" s="167">
        <f t="shared" si="12"/>
        <v>0</v>
      </c>
      <c r="J43" s="172"/>
      <c r="L43" s="66">
        <f t="shared" si="7"/>
        <v>0</v>
      </c>
      <c r="M43" s="96">
        <f t="shared" si="8"/>
        <v>0</v>
      </c>
      <c r="N43" s="97">
        <f t="shared" si="10"/>
        <v>0</v>
      </c>
    </row>
    <row r="44" spans="1:14" ht="22.5" customHeight="1">
      <c r="A44" s="171"/>
      <c r="B44" s="164"/>
      <c r="C44" s="164"/>
      <c r="D44" s="165"/>
      <c r="E44" s="165"/>
      <c r="F44" s="164"/>
      <c r="G44" s="166">
        <f t="shared" si="6"/>
        <v>0</v>
      </c>
      <c r="H44" s="167">
        <f t="shared" si="11"/>
        <v>0</v>
      </c>
      <c r="I44" s="167">
        <f t="shared" si="12"/>
        <v>0</v>
      </c>
      <c r="J44" s="172"/>
      <c r="L44" s="66">
        <f t="shared" si="7"/>
        <v>0</v>
      </c>
      <c r="M44" s="96">
        <f t="shared" si="8"/>
        <v>0</v>
      </c>
      <c r="N44" s="97">
        <f t="shared" si="10"/>
        <v>0</v>
      </c>
    </row>
    <row r="45" spans="1:14" ht="22.5" customHeight="1">
      <c r="A45" s="171"/>
      <c r="B45" s="164"/>
      <c r="C45" s="164"/>
      <c r="D45" s="165"/>
      <c r="E45" s="165"/>
      <c r="F45" s="164"/>
      <c r="G45" s="166">
        <f t="shared" si="6"/>
        <v>0</v>
      </c>
      <c r="H45" s="167">
        <f t="shared" si="11"/>
        <v>0</v>
      </c>
      <c r="I45" s="167">
        <f t="shared" si="12"/>
        <v>0</v>
      </c>
      <c r="J45" s="172"/>
      <c r="L45" s="66">
        <f t="shared" si="7"/>
        <v>0</v>
      </c>
      <c r="M45" s="96">
        <f t="shared" si="8"/>
        <v>0</v>
      </c>
      <c r="N45" s="97">
        <f t="shared" ref="N45" si="15">SUM(M45*F45)</f>
        <v>0</v>
      </c>
    </row>
    <row r="46" spans="1:14" ht="22.5" customHeight="1" thickBot="1">
      <c r="A46" s="171"/>
      <c r="B46" s="164"/>
      <c r="C46" s="164"/>
      <c r="D46" s="165"/>
      <c r="E46" s="165"/>
      <c r="F46" s="164"/>
      <c r="G46" s="166">
        <f t="shared" si="6"/>
        <v>0</v>
      </c>
      <c r="H46" s="167">
        <f t="shared" si="0"/>
        <v>0</v>
      </c>
      <c r="I46" s="167">
        <f t="shared" si="3"/>
        <v>0</v>
      </c>
      <c r="J46" s="172"/>
      <c r="L46" s="66">
        <f t="shared" si="7"/>
        <v>0</v>
      </c>
      <c r="M46" s="96">
        <f t="shared" si="8"/>
        <v>0</v>
      </c>
      <c r="N46" s="97">
        <f t="shared" si="10"/>
        <v>0</v>
      </c>
    </row>
    <row r="47" spans="1:14" ht="25.5" customHeight="1" thickBot="1">
      <c r="A47" s="306"/>
      <c r="B47" s="306"/>
      <c r="C47" s="306"/>
      <c r="D47" s="306"/>
      <c r="E47" s="306"/>
      <c r="F47" s="306"/>
      <c r="G47" s="416" t="s">
        <v>94</v>
      </c>
      <c r="H47" s="417"/>
      <c r="I47" s="98">
        <f>SUM(I27:I46)-(SUM(H27:H46))</f>
        <v>16.666666666666664</v>
      </c>
    </row>
  </sheetData>
  <mergeCells count="10">
    <mergeCell ref="A4:B4"/>
    <mergeCell ref="L15:N15"/>
    <mergeCell ref="L16:N16"/>
    <mergeCell ref="G4:H4"/>
    <mergeCell ref="F15:G15"/>
    <mergeCell ref="G47:H47"/>
    <mergeCell ref="G26:H26"/>
    <mergeCell ref="G27:H27"/>
    <mergeCell ref="F12:G12"/>
    <mergeCell ref="F13:G13"/>
  </mergeCells>
  <dataValidations count="1">
    <dataValidation type="list" showInputMessage="1" showErrorMessage="1" sqref="C18:C25 C28:C46" xr:uid="{00000000-0002-0000-0100-000000000000}">
      <formula1>$L$5:$L$7</formula1>
    </dataValidation>
  </dataValidations>
  <hyperlinks>
    <hyperlink ref="A1:C1" location="'Deckblatt UKK'!A5" display="Deckblatt UKK" xr:uid="{FB2DE206-5E21-49D5-8215-03C5B8E573B5}"/>
    <hyperlink ref="A1" location="DeckblattKinderK!A1" display="Link zum Deckblatt KinderK" xr:uid="{06295170-C063-44B7-BF29-609EFA6804C5}"/>
  </hyperlinks>
  <pageMargins left="0.7" right="0.7" top="0.78740157499999996" bottom="0.78740157499999996" header="0.3" footer="0.3"/>
  <pageSetup paperSize="9" orientation="landscape" r:id="rId1"/>
  <headerFooter>
    <oddHeader>&amp;L
&amp;CKinderkonto</oddHeader>
    <oddFooter>&amp;CKinderkonto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D832-8C05-4B31-814A-5D7A7776FE36}">
  <sheetPr codeName="Tabelle7">
    <tabColor theme="4" tint="0.59999389629810485"/>
  </sheetPr>
  <dimension ref="A1:R550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10" sqref="I10"/>
    </sheetView>
  </sheetViews>
  <sheetFormatPr baseColWidth="10" defaultRowHeight="13.2"/>
  <cols>
    <col min="1" max="1" width="41" customWidth="1"/>
    <col min="2" max="2" width="4.33203125" style="328" customWidth="1"/>
    <col min="3" max="12" width="6.109375" customWidth="1"/>
    <col min="13" max="13" width="9.109375" customWidth="1"/>
    <col min="14" max="15" width="7.33203125" customWidth="1"/>
    <col min="16" max="16" width="74.6640625" customWidth="1"/>
    <col min="18" max="19" width="0" hidden="1" customWidth="1"/>
  </cols>
  <sheetData>
    <row r="1" spans="1:18" s="239" customFormat="1" ht="28.2">
      <c r="A1" s="425" t="s">
        <v>197</v>
      </c>
      <c r="B1" s="425"/>
      <c r="C1" s="425"/>
      <c r="D1" s="425"/>
      <c r="E1" s="426"/>
      <c r="F1" s="423">
        <f>Datensammlung!B9</f>
        <v>0</v>
      </c>
      <c r="G1" s="424"/>
      <c r="H1" s="428" t="s">
        <v>196</v>
      </c>
      <c r="I1" s="427"/>
      <c r="J1" s="427"/>
      <c r="K1" s="427"/>
      <c r="L1" s="333">
        <f>F1-1</f>
        <v>-1</v>
      </c>
      <c r="M1" s="427" t="s">
        <v>246</v>
      </c>
      <c r="N1" s="427"/>
      <c r="O1" s="333">
        <f>F1</f>
        <v>0</v>
      </c>
    </row>
    <row r="2" spans="1:18">
      <c r="N2" s="248"/>
      <c r="O2" s="248"/>
      <c r="R2" s="247" t="s">
        <v>245</v>
      </c>
    </row>
    <row r="3" spans="1:18">
      <c r="C3" s="241">
        <f>L1</f>
        <v>-1</v>
      </c>
      <c r="D3" s="242">
        <f>O1</f>
        <v>0</v>
      </c>
      <c r="E3" s="241">
        <f>L1</f>
        <v>-1</v>
      </c>
      <c r="F3" s="242">
        <f>O1</f>
        <v>0</v>
      </c>
      <c r="G3" s="241">
        <f>L1</f>
        <v>-1</v>
      </c>
      <c r="H3" s="242">
        <f>O1</f>
        <v>0</v>
      </c>
      <c r="I3" s="241">
        <f>L1</f>
        <v>-1</v>
      </c>
      <c r="J3" s="242">
        <f>O1</f>
        <v>0</v>
      </c>
      <c r="K3" s="241">
        <f>L1</f>
        <v>-1</v>
      </c>
      <c r="L3" s="242">
        <f>O1</f>
        <v>0</v>
      </c>
      <c r="M3" s="253" t="str">
        <f>CONCATENATE(L1,"/",O1)</f>
        <v>-1/0</v>
      </c>
      <c r="N3" s="251">
        <f>L1+1</f>
        <v>0</v>
      </c>
      <c r="O3" s="249">
        <f>O1+1</f>
        <v>1</v>
      </c>
      <c r="R3" t="s">
        <v>197</v>
      </c>
    </row>
    <row r="4" spans="1:18" ht="12" hidden="1" customHeight="1">
      <c r="C4" s="247" t="s">
        <v>201</v>
      </c>
      <c r="D4" t="s">
        <v>199</v>
      </c>
      <c r="E4" s="247" t="s">
        <v>202</v>
      </c>
      <c r="F4" s="247" t="s">
        <v>203</v>
      </c>
      <c r="G4" s="247" t="s">
        <v>204</v>
      </c>
      <c r="H4" s="247" t="s">
        <v>205</v>
      </c>
      <c r="I4" s="247" t="s">
        <v>206</v>
      </c>
      <c r="J4" s="247" t="s">
        <v>207</v>
      </c>
      <c r="K4" s="247" t="s">
        <v>208</v>
      </c>
      <c r="L4" s="247" t="s">
        <v>209</v>
      </c>
      <c r="M4" s="254"/>
      <c r="N4" s="252"/>
      <c r="O4" s="250"/>
    </row>
    <row r="5" spans="1:18" s="240" customFormat="1" ht="117" customHeight="1">
      <c r="A5" s="261" t="s">
        <v>2</v>
      </c>
      <c r="B5" s="327" t="s">
        <v>243</v>
      </c>
      <c r="C5" s="315" t="s">
        <v>171</v>
      </c>
      <c r="D5" s="316" t="s">
        <v>171</v>
      </c>
      <c r="E5" s="315" t="s">
        <v>22</v>
      </c>
      <c r="F5" s="316" t="s">
        <v>22</v>
      </c>
      <c r="G5" s="317" t="s">
        <v>191</v>
      </c>
      <c r="H5" s="318" t="s">
        <v>191</v>
      </c>
      <c r="I5" s="317" t="s">
        <v>192</v>
      </c>
      <c r="J5" s="318" t="s">
        <v>192</v>
      </c>
      <c r="K5" s="317" t="s">
        <v>193</v>
      </c>
      <c r="L5" s="318" t="s">
        <v>194</v>
      </c>
      <c r="M5" s="330" t="s">
        <v>195</v>
      </c>
      <c r="N5" s="331" t="s">
        <v>247</v>
      </c>
      <c r="O5" s="332" t="s">
        <v>247</v>
      </c>
      <c r="P5" s="244" t="s">
        <v>190</v>
      </c>
    </row>
    <row r="6" spans="1:18" ht="22.5" customHeight="1">
      <c r="A6" s="245" t="s">
        <v>200</v>
      </c>
      <c r="B6" s="340" t="s">
        <v>244</v>
      </c>
      <c r="C6" s="338" t="e">
        <f ca="1">IF(A6="","",INDIRECT(CONCATENATE(A6,$C$4)))</f>
        <v>#NUM!</v>
      </c>
      <c r="D6" s="338" t="e">
        <f ca="1">IF(A6="","",INDIRECT(CONCATENATE(A6,$D$4)))</f>
        <v>#NUM!</v>
      </c>
      <c r="E6" s="338">
        <f ca="1">IF(A6="","",INDIRECT(CONCATENATE(A6,$E$4)))</f>
        <v>0</v>
      </c>
      <c r="F6" s="338">
        <f ca="1">IF(A6="","",INDIRECT(CONCATENATE(A6,$F$4)))</f>
        <v>3</v>
      </c>
      <c r="G6" s="338">
        <f ca="1">IF(A6="","",INDIRECT(CONCATENATE(A6,$G$4)))</f>
        <v>0</v>
      </c>
      <c r="H6" s="338">
        <f ca="1">IF(A6="","",INDIRECT(CONCATENATE(A6,$H$4)))</f>
        <v>0</v>
      </c>
      <c r="I6" s="338">
        <f ca="1">IF(A6="","",INDIRECT(CONCATENATE(A6,$I$4)))</f>
        <v>0</v>
      </c>
      <c r="J6" s="338">
        <f ca="1">IF(A6="","",INDIRECT(CONCATENATE(A6,$J$4)))</f>
        <v>0</v>
      </c>
      <c r="K6" s="338">
        <f ca="1">IF(A6="","",INDIRECT(CONCATENATE(A6,$K$4)))</f>
        <v>0</v>
      </c>
      <c r="L6" s="338">
        <f ca="1">IF(A6="","",INDIRECT(CONCATENATE(A6,$L$4)))</f>
        <v>0</v>
      </c>
      <c r="M6" s="339" t="e">
        <f ca="1">IF(A6="","",SUM(C6:L6))</f>
        <v>#NUM!</v>
      </c>
      <c r="N6" s="339" t="e">
        <f ca="1">IF(A6="","",SUM(C6+E6+G6+I6+K6))</f>
        <v>#NUM!</v>
      </c>
      <c r="O6" s="339" t="e">
        <f ca="1">IF(A6="","",SUM(D6+F6+H6+J6+L6))</f>
        <v>#NUM!</v>
      </c>
      <c r="P6" s="312"/>
    </row>
    <row r="7" spans="1:18" ht="20.25" customHeight="1">
      <c r="A7" s="320"/>
      <c r="B7" s="340" t="s">
        <v>260</v>
      </c>
      <c r="C7" s="338" t="str">
        <f ca="1">IF(A7="","",INDIRECT(CONCATENATE(A7,$C$4)))</f>
        <v/>
      </c>
      <c r="D7" s="338" t="str">
        <f ca="1">IF(A7="","",INDIRECT(CONCATENATE(A7,$D$4)))</f>
        <v/>
      </c>
      <c r="E7" s="338" t="str">
        <f ca="1">IF(A7="","",INDIRECT(CONCATENATE(A7,$E$4)))</f>
        <v/>
      </c>
      <c r="F7" s="338" t="str">
        <f ca="1">IF(A7="","",INDIRECT(CONCATENATE(A7,$F$4)))</f>
        <v/>
      </c>
      <c r="G7" s="338" t="str">
        <f ca="1">IF(A7="","",INDIRECT(CONCATENATE(A7,$G$4)))</f>
        <v/>
      </c>
      <c r="H7" s="338" t="str">
        <f ca="1">IF(A7="","",INDIRECT(CONCATENATE(A7,$H$4)))</f>
        <v/>
      </c>
      <c r="I7" s="338" t="str">
        <f ca="1">IF(A7="","",INDIRECT(CONCATENATE(A7,$I$4)))</f>
        <v/>
      </c>
      <c r="J7" s="338" t="str">
        <f ca="1">IF(A7="","",INDIRECT(CONCATENATE(A7,$J$4)))</f>
        <v/>
      </c>
      <c r="K7" s="338" t="str">
        <f ca="1">IF(A7="","",INDIRECT(CONCATENATE(A7,$K$4)))</f>
        <v/>
      </c>
      <c r="L7" s="338" t="str">
        <f ca="1">IF(A7="","",INDIRECT(CONCATENATE(A7,$L$4)))</f>
        <v/>
      </c>
      <c r="M7" s="339" t="str">
        <f>IF(A7="","",SUM(C7:L7))</f>
        <v/>
      </c>
      <c r="N7" s="339" t="str">
        <f>IF(A7="","",SUM(C7+E7+G7+I7+K7))</f>
        <v/>
      </c>
      <c r="O7" s="339" t="str">
        <f>IF(A7="","",SUM(D7+F7+H7+J7+L7))</f>
        <v/>
      </c>
      <c r="P7" s="312"/>
    </row>
    <row r="8" spans="1:18" ht="20.25" customHeight="1">
      <c r="A8" s="320"/>
      <c r="B8" s="340"/>
      <c r="C8" s="338" t="str">
        <f t="shared" ref="C8:C71" ca="1" si="0">IF(A8="","",INDIRECT(CONCATENATE(A8,$C$4)))</f>
        <v/>
      </c>
      <c r="D8" s="338" t="str">
        <f t="shared" ref="D8:D71" ca="1" si="1">IF(A8="","",INDIRECT(CONCATENATE(A8,$D$4)))</f>
        <v/>
      </c>
      <c r="E8" s="338" t="str">
        <f t="shared" ref="E8:E71" ca="1" si="2">IF(A8="","",INDIRECT(CONCATENATE(A8,$E$4)))</f>
        <v/>
      </c>
      <c r="F8" s="338" t="str">
        <f t="shared" ref="F8:F71" ca="1" si="3">IF(A8="","",INDIRECT(CONCATENATE(A8,$F$4)))</f>
        <v/>
      </c>
      <c r="G8" s="338" t="str">
        <f t="shared" ref="G8:G71" ca="1" si="4">IF(A8="","",INDIRECT(CONCATENATE(A8,$G$4)))</f>
        <v/>
      </c>
      <c r="H8" s="338" t="str">
        <f t="shared" ref="H8:H71" ca="1" si="5">IF(A8="","",INDIRECT(CONCATENATE(A8,$H$4)))</f>
        <v/>
      </c>
      <c r="I8" s="338" t="str">
        <f t="shared" ref="I8:I71" ca="1" si="6">IF(A8="","",INDIRECT(CONCATENATE(A8,$I$4)))</f>
        <v/>
      </c>
      <c r="J8" s="338" t="str">
        <f t="shared" ref="J8:J71" ca="1" si="7">IF(A8="","",INDIRECT(CONCATENATE(A8,$J$4)))</f>
        <v/>
      </c>
      <c r="K8" s="338" t="str">
        <f t="shared" ref="K8:K71" ca="1" si="8">IF(A8="","",INDIRECT(CONCATENATE(A8,$K$4)))</f>
        <v/>
      </c>
      <c r="L8" s="338" t="str">
        <f t="shared" ref="L8:L71" ca="1" si="9">IF(A8="","",INDIRECT(CONCATENATE(A8,$L$4)))</f>
        <v/>
      </c>
      <c r="M8" s="339" t="str">
        <f t="shared" ref="M8:M71" si="10">IF(A8="","",SUM(C8:L8))</f>
        <v/>
      </c>
      <c r="N8" s="339" t="str">
        <f t="shared" ref="N8:N71" si="11">IF(A8="","",SUM(C8+E8+G8+I8+K8))</f>
        <v/>
      </c>
      <c r="O8" s="339" t="str">
        <f t="shared" ref="O8:O71" si="12">IF(A8="","",SUM(D8+F8+H8+J8+L8))</f>
        <v/>
      </c>
      <c r="P8" s="313"/>
    </row>
    <row r="9" spans="1:18" ht="20.25" customHeight="1">
      <c r="A9" s="320"/>
      <c r="B9" s="340"/>
      <c r="C9" s="338" t="str">
        <f t="shared" ca="1" si="0"/>
        <v/>
      </c>
      <c r="D9" s="338" t="str">
        <f t="shared" ca="1" si="1"/>
        <v/>
      </c>
      <c r="E9" s="338" t="str">
        <f t="shared" ca="1" si="2"/>
        <v/>
      </c>
      <c r="F9" s="338" t="str">
        <f t="shared" ca="1" si="3"/>
        <v/>
      </c>
      <c r="G9" s="338" t="str">
        <f t="shared" ca="1" si="4"/>
        <v/>
      </c>
      <c r="H9" s="338" t="str">
        <f t="shared" ca="1" si="5"/>
        <v/>
      </c>
      <c r="I9" s="338" t="str">
        <f t="shared" ca="1" si="6"/>
        <v/>
      </c>
      <c r="J9" s="338" t="str">
        <f t="shared" ca="1" si="7"/>
        <v/>
      </c>
      <c r="K9" s="338" t="str">
        <f t="shared" ca="1" si="8"/>
        <v/>
      </c>
      <c r="L9" s="338" t="str">
        <f t="shared" ca="1" si="9"/>
        <v/>
      </c>
      <c r="M9" s="339" t="str">
        <f t="shared" si="10"/>
        <v/>
      </c>
      <c r="N9" s="339" t="str">
        <f t="shared" si="11"/>
        <v/>
      </c>
      <c r="O9" s="339" t="str">
        <f t="shared" si="12"/>
        <v/>
      </c>
      <c r="P9" s="313"/>
    </row>
    <row r="10" spans="1:18" ht="20.25" customHeight="1">
      <c r="A10" s="319"/>
      <c r="B10" s="340"/>
      <c r="C10" s="338" t="str">
        <f t="shared" ca="1" si="0"/>
        <v/>
      </c>
      <c r="D10" s="338" t="str">
        <f t="shared" ca="1" si="1"/>
        <v/>
      </c>
      <c r="E10" s="338" t="str">
        <f t="shared" ca="1" si="2"/>
        <v/>
      </c>
      <c r="F10" s="338" t="str">
        <f t="shared" ca="1" si="3"/>
        <v/>
      </c>
      <c r="G10" s="338" t="str">
        <f t="shared" ca="1" si="4"/>
        <v/>
      </c>
      <c r="H10" s="338" t="str">
        <f t="shared" ca="1" si="5"/>
        <v/>
      </c>
      <c r="I10" s="338" t="str">
        <f t="shared" ca="1" si="6"/>
        <v/>
      </c>
      <c r="J10" s="338" t="str">
        <f t="shared" ca="1" si="7"/>
        <v/>
      </c>
      <c r="K10" s="338" t="str">
        <f t="shared" ca="1" si="8"/>
        <v/>
      </c>
      <c r="L10" s="338" t="str">
        <f t="shared" ca="1" si="9"/>
        <v/>
      </c>
      <c r="M10" s="339" t="str">
        <f t="shared" si="10"/>
        <v/>
      </c>
      <c r="N10" s="339" t="str">
        <f t="shared" si="11"/>
        <v/>
      </c>
      <c r="O10" s="339" t="str">
        <f t="shared" si="12"/>
        <v/>
      </c>
      <c r="P10" s="313"/>
    </row>
    <row r="11" spans="1:18" ht="20.25" customHeight="1">
      <c r="A11" s="319"/>
      <c r="B11" s="340"/>
      <c r="C11" s="338" t="str">
        <f t="shared" ca="1" si="0"/>
        <v/>
      </c>
      <c r="D11" s="338" t="str">
        <f t="shared" ca="1" si="1"/>
        <v/>
      </c>
      <c r="E11" s="338" t="str">
        <f t="shared" ca="1" si="2"/>
        <v/>
      </c>
      <c r="F11" s="338" t="str">
        <f t="shared" ca="1" si="3"/>
        <v/>
      </c>
      <c r="G11" s="338" t="str">
        <f t="shared" ca="1" si="4"/>
        <v/>
      </c>
      <c r="H11" s="338" t="str">
        <f t="shared" ca="1" si="5"/>
        <v/>
      </c>
      <c r="I11" s="338" t="str">
        <f t="shared" ca="1" si="6"/>
        <v/>
      </c>
      <c r="J11" s="338" t="str">
        <f t="shared" ca="1" si="7"/>
        <v/>
      </c>
      <c r="K11" s="338" t="str">
        <f t="shared" ca="1" si="8"/>
        <v/>
      </c>
      <c r="L11" s="338" t="str">
        <f t="shared" ca="1" si="9"/>
        <v/>
      </c>
      <c r="M11" s="339" t="str">
        <f t="shared" si="10"/>
        <v/>
      </c>
      <c r="N11" s="339" t="str">
        <f t="shared" si="11"/>
        <v/>
      </c>
      <c r="O11" s="339" t="str">
        <f t="shared" si="12"/>
        <v/>
      </c>
      <c r="P11" s="313"/>
    </row>
    <row r="12" spans="1:18" ht="20.25" customHeight="1">
      <c r="A12" s="319"/>
      <c r="B12" s="340"/>
      <c r="C12" s="338" t="str">
        <f t="shared" ca="1" si="0"/>
        <v/>
      </c>
      <c r="D12" s="338" t="str">
        <f t="shared" ca="1" si="1"/>
        <v/>
      </c>
      <c r="E12" s="338" t="str">
        <f t="shared" ca="1" si="2"/>
        <v/>
      </c>
      <c r="F12" s="338" t="str">
        <f t="shared" ca="1" si="3"/>
        <v/>
      </c>
      <c r="G12" s="338" t="str">
        <f t="shared" ca="1" si="4"/>
        <v/>
      </c>
      <c r="H12" s="338" t="str">
        <f t="shared" ca="1" si="5"/>
        <v/>
      </c>
      <c r="I12" s="338" t="str">
        <f t="shared" ca="1" si="6"/>
        <v/>
      </c>
      <c r="J12" s="338" t="str">
        <f t="shared" ca="1" si="7"/>
        <v/>
      </c>
      <c r="K12" s="338" t="str">
        <f t="shared" ca="1" si="8"/>
        <v/>
      </c>
      <c r="L12" s="338" t="str">
        <f t="shared" ca="1" si="9"/>
        <v/>
      </c>
      <c r="M12" s="339" t="str">
        <f t="shared" si="10"/>
        <v/>
      </c>
      <c r="N12" s="339" t="str">
        <f t="shared" si="11"/>
        <v/>
      </c>
      <c r="O12" s="339" t="str">
        <f t="shared" si="12"/>
        <v/>
      </c>
      <c r="P12" s="313"/>
    </row>
    <row r="13" spans="1:18" ht="20.25" customHeight="1">
      <c r="A13" s="319"/>
      <c r="B13" s="340"/>
      <c r="C13" s="338" t="str">
        <f t="shared" ca="1" si="0"/>
        <v/>
      </c>
      <c r="D13" s="338" t="str">
        <f t="shared" ca="1" si="1"/>
        <v/>
      </c>
      <c r="E13" s="338" t="str">
        <f t="shared" ca="1" si="2"/>
        <v/>
      </c>
      <c r="F13" s="338" t="str">
        <f t="shared" ca="1" si="3"/>
        <v/>
      </c>
      <c r="G13" s="338" t="str">
        <f t="shared" ca="1" si="4"/>
        <v/>
      </c>
      <c r="H13" s="338" t="str">
        <f t="shared" ca="1" si="5"/>
        <v/>
      </c>
      <c r="I13" s="338" t="str">
        <f t="shared" ca="1" si="6"/>
        <v/>
      </c>
      <c r="J13" s="338" t="str">
        <f t="shared" ca="1" si="7"/>
        <v/>
      </c>
      <c r="K13" s="338" t="str">
        <f t="shared" ca="1" si="8"/>
        <v/>
      </c>
      <c r="L13" s="338" t="str">
        <f t="shared" ca="1" si="9"/>
        <v/>
      </c>
      <c r="M13" s="339" t="str">
        <f t="shared" si="10"/>
        <v/>
      </c>
      <c r="N13" s="339" t="str">
        <f t="shared" si="11"/>
        <v/>
      </c>
      <c r="O13" s="339" t="str">
        <f t="shared" si="12"/>
        <v/>
      </c>
      <c r="P13" s="313"/>
    </row>
    <row r="14" spans="1:18" ht="20.25" customHeight="1">
      <c r="A14" s="319"/>
      <c r="B14" s="340"/>
      <c r="C14" s="338" t="str">
        <f t="shared" ca="1" si="0"/>
        <v/>
      </c>
      <c r="D14" s="338" t="str">
        <f t="shared" ca="1" si="1"/>
        <v/>
      </c>
      <c r="E14" s="338" t="str">
        <f t="shared" ca="1" si="2"/>
        <v/>
      </c>
      <c r="F14" s="338" t="str">
        <f t="shared" ca="1" si="3"/>
        <v/>
      </c>
      <c r="G14" s="338" t="str">
        <f t="shared" ca="1" si="4"/>
        <v/>
      </c>
      <c r="H14" s="338" t="str">
        <f t="shared" ca="1" si="5"/>
        <v/>
      </c>
      <c r="I14" s="338" t="str">
        <f t="shared" ca="1" si="6"/>
        <v/>
      </c>
      <c r="J14" s="338" t="str">
        <f t="shared" ca="1" si="7"/>
        <v/>
      </c>
      <c r="K14" s="338" t="str">
        <f t="shared" ca="1" si="8"/>
        <v/>
      </c>
      <c r="L14" s="338" t="str">
        <f t="shared" ca="1" si="9"/>
        <v/>
      </c>
      <c r="M14" s="339" t="str">
        <f t="shared" si="10"/>
        <v/>
      </c>
      <c r="N14" s="339" t="str">
        <f t="shared" si="11"/>
        <v/>
      </c>
      <c r="O14" s="339" t="str">
        <f t="shared" si="12"/>
        <v/>
      </c>
      <c r="P14" s="313"/>
    </row>
    <row r="15" spans="1:18" ht="20.25" customHeight="1">
      <c r="A15" s="319"/>
      <c r="B15" s="340"/>
      <c r="C15" s="338" t="str">
        <f t="shared" ca="1" si="0"/>
        <v/>
      </c>
      <c r="D15" s="338" t="str">
        <f t="shared" ca="1" si="1"/>
        <v/>
      </c>
      <c r="E15" s="338" t="str">
        <f t="shared" ca="1" si="2"/>
        <v/>
      </c>
      <c r="F15" s="338" t="str">
        <f t="shared" ca="1" si="3"/>
        <v/>
      </c>
      <c r="G15" s="338" t="str">
        <f t="shared" ca="1" si="4"/>
        <v/>
      </c>
      <c r="H15" s="338" t="str">
        <f t="shared" ca="1" si="5"/>
        <v/>
      </c>
      <c r="I15" s="338" t="str">
        <f t="shared" ca="1" si="6"/>
        <v/>
      </c>
      <c r="J15" s="338" t="str">
        <f t="shared" ca="1" si="7"/>
        <v/>
      </c>
      <c r="K15" s="338" t="str">
        <f t="shared" ca="1" si="8"/>
        <v/>
      </c>
      <c r="L15" s="338" t="str">
        <f t="shared" ca="1" si="9"/>
        <v/>
      </c>
      <c r="M15" s="339" t="str">
        <f t="shared" si="10"/>
        <v/>
      </c>
      <c r="N15" s="339" t="str">
        <f t="shared" si="11"/>
        <v/>
      </c>
      <c r="O15" s="339" t="str">
        <f t="shared" si="12"/>
        <v/>
      </c>
      <c r="P15" s="313"/>
    </row>
    <row r="16" spans="1:18" ht="20.25" customHeight="1">
      <c r="A16" s="319"/>
      <c r="B16" s="340"/>
      <c r="C16" s="338" t="str">
        <f t="shared" ca="1" si="0"/>
        <v/>
      </c>
      <c r="D16" s="338" t="str">
        <f t="shared" ca="1" si="1"/>
        <v/>
      </c>
      <c r="E16" s="338" t="str">
        <f t="shared" ca="1" si="2"/>
        <v/>
      </c>
      <c r="F16" s="338" t="str">
        <f t="shared" ca="1" si="3"/>
        <v/>
      </c>
      <c r="G16" s="338" t="str">
        <f t="shared" ca="1" si="4"/>
        <v/>
      </c>
      <c r="H16" s="338" t="str">
        <f t="shared" ca="1" si="5"/>
        <v/>
      </c>
      <c r="I16" s="338" t="str">
        <f t="shared" ca="1" si="6"/>
        <v/>
      </c>
      <c r="J16" s="338" t="str">
        <f t="shared" ca="1" si="7"/>
        <v/>
      </c>
      <c r="K16" s="338" t="str">
        <f t="shared" ca="1" si="8"/>
        <v/>
      </c>
      <c r="L16" s="338" t="str">
        <f t="shared" ca="1" si="9"/>
        <v/>
      </c>
      <c r="M16" s="339" t="str">
        <f t="shared" si="10"/>
        <v/>
      </c>
      <c r="N16" s="339" t="str">
        <f t="shared" si="11"/>
        <v/>
      </c>
      <c r="O16" s="339" t="str">
        <f t="shared" si="12"/>
        <v/>
      </c>
      <c r="P16" s="313"/>
    </row>
    <row r="17" spans="1:16" ht="20.25" customHeight="1">
      <c r="A17" s="319"/>
      <c r="B17" s="340"/>
      <c r="C17" s="338" t="str">
        <f t="shared" ca="1" si="0"/>
        <v/>
      </c>
      <c r="D17" s="338" t="str">
        <f t="shared" ca="1" si="1"/>
        <v/>
      </c>
      <c r="E17" s="338" t="str">
        <f t="shared" ca="1" si="2"/>
        <v/>
      </c>
      <c r="F17" s="338" t="str">
        <f t="shared" ca="1" si="3"/>
        <v/>
      </c>
      <c r="G17" s="338" t="str">
        <f t="shared" ca="1" si="4"/>
        <v/>
      </c>
      <c r="H17" s="338" t="str">
        <f t="shared" ca="1" si="5"/>
        <v/>
      </c>
      <c r="I17" s="338" t="str">
        <f t="shared" ca="1" si="6"/>
        <v/>
      </c>
      <c r="J17" s="338" t="str">
        <f t="shared" ca="1" si="7"/>
        <v/>
      </c>
      <c r="K17" s="338" t="str">
        <f t="shared" ca="1" si="8"/>
        <v/>
      </c>
      <c r="L17" s="338" t="str">
        <f t="shared" ca="1" si="9"/>
        <v/>
      </c>
      <c r="M17" s="339" t="str">
        <f t="shared" si="10"/>
        <v/>
      </c>
      <c r="N17" s="339" t="str">
        <f t="shared" si="11"/>
        <v/>
      </c>
      <c r="O17" s="339" t="str">
        <f t="shared" si="12"/>
        <v/>
      </c>
      <c r="P17" s="313"/>
    </row>
    <row r="18" spans="1:16" ht="20.25" customHeight="1">
      <c r="A18" s="319"/>
      <c r="B18" s="340"/>
      <c r="C18" s="338" t="str">
        <f t="shared" ca="1" si="0"/>
        <v/>
      </c>
      <c r="D18" s="338" t="str">
        <f t="shared" ca="1" si="1"/>
        <v/>
      </c>
      <c r="E18" s="338" t="str">
        <f t="shared" ca="1" si="2"/>
        <v/>
      </c>
      <c r="F18" s="338" t="str">
        <f t="shared" ca="1" si="3"/>
        <v/>
      </c>
      <c r="G18" s="338" t="str">
        <f t="shared" ca="1" si="4"/>
        <v/>
      </c>
      <c r="H18" s="338" t="str">
        <f t="shared" ca="1" si="5"/>
        <v/>
      </c>
      <c r="I18" s="338" t="str">
        <f t="shared" ca="1" si="6"/>
        <v/>
      </c>
      <c r="J18" s="338" t="str">
        <f t="shared" ca="1" si="7"/>
        <v/>
      </c>
      <c r="K18" s="338" t="str">
        <f t="shared" ca="1" si="8"/>
        <v/>
      </c>
      <c r="L18" s="338" t="str">
        <f t="shared" ca="1" si="9"/>
        <v/>
      </c>
      <c r="M18" s="339" t="str">
        <f t="shared" si="10"/>
        <v/>
      </c>
      <c r="N18" s="339" t="str">
        <f t="shared" si="11"/>
        <v/>
      </c>
      <c r="O18" s="339" t="str">
        <f t="shared" si="12"/>
        <v/>
      </c>
      <c r="P18" s="313"/>
    </row>
    <row r="19" spans="1:16" ht="20.25" customHeight="1">
      <c r="A19" s="319"/>
      <c r="B19" s="340"/>
      <c r="C19" s="338" t="str">
        <f t="shared" ca="1" si="0"/>
        <v/>
      </c>
      <c r="D19" s="338" t="str">
        <f t="shared" ca="1" si="1"/>
        <v/>
      </c>
      <c r="E19" s="338" t="str">
        <f t="shared" ca="1" si="2"/>
        <v/>
      </c>
      <c r="F19" s="338" t="str">
        <f t="shared" ca="1" si="3"/>
        <v/>
      </c>
      <c r="G19" s="338" t="str">
        <f t="shared" ca="1" si="4"/>
        <v/>
      </c>
      <c r="H19" s="338" t="str">
        <f t="shared" ca="1" si="5"/>
        <v/>
      </c>
      <c r="I19" s="338" t="str">
        <f t="shared" ca="1" si="6"/>
        <v/>
      </c>
      <c r="J19" s="338" t="str">
        <f t="shared" ca="1" si="7"/>
        <v/>
      </c>
      <c r="K19" s="338" t="str">
        <f t="shared" ca="1" si="8"/>
        <v/>
      </c>
      <c r="L19" s="338" t="str">
        <f t="shared" ca="1" si="9"/>
        <v/>
      </c>
      <c r="M19" s="339" t="str">
        <f t="shared" si="10"/>
        <v/>
      </c>
      <c r="N19" s="339" t="str">
        <f t="shared" si="11"/>
        <v/>
      </c>
      <c r="O19" s="339" t="str">
        <f t="shared" si="12"/>
        <v/>
      </c>
      <c r="P19" s="313"/>
    </row>
    <row r="20" spans="1:16" ht="20.25" customHeight="1">
      <c r="A20" s="319"/>
      <c r="B20" s="340"/>
      <c r="C20" s="338" t="str">
        <f t="shared" ca="1" si="0"/>
        <v/>
      </c>
      <c r="D20" s="338" t="str">
        <f t="shared" ca="1" si="1"/>
        <v/>
      </c>
      <c r="E20" s="338" t="str">
        <f t="shared" ca="1" si="2"/>
        <v/>
      </c>
      <c r="F20" s="338" t="str">
        <f t="shared" ca="1" si="3"/>
        <v/>
      </c>
      <c r="G20" s="338" t="str">
        <f t="shared" ca="1" si="4"/>
        <v/>
      </c>
      <c r="H20" s="338" t="str">
        <f t="shared" ca="1" si="5"/>
        <v/>
      </c>
      <c r="I20" s="338" t="str">
        <f t="shared" ca="1" si="6"/>
        <v/>
      </c>
      <c r="J20" s="338" t="str">
        <f t="shared" ca="1" si="7"/>
        <v/>
      </c>
      <c r="K20" s="338" t="str">
        <f t="shared" ca="1" si="8"/>
        <v/>
      </c>
      <c r="L20" s="338" t="str">
        <f t="shared" ca="1" si="9"/>
        <v/>
      </c>
      <c r="M20" s="339" t="str">
        <f t="shared" si="10"/>
        <v/>
      </c>
      <c r="N20" s="339" t="str">
        <f t="shared" si="11"/>
        <v/>
      </c>
      <c r="O20" s="339" t="str">
        <f t="shared" si="12"/>
        <v/>
      </c>
      <c r="P20" s="313"/>
    </row>
    <row r="21" spans="1:16" ht="20.25" customHeight="1">
      <c r="A21" s="319"/>
      <c r="B21" s="340"/>
      <c r="C21" s="338" t="str">
        <f t="shared" ca="1" si="0"/>
        <v/>
      </c>
      <c r="D21" s="338" t="str">
        <f t="shared" ca="1" si="1"/>
        <v/>
      </c>
      <c r="E21" s="338" t="str">
        <f t="shared" ca="1" si="2"/>
        <v/>
      </c>
      <c r="F21" s="338" t="str">
        <f t="shared" ca="1" si="3"/>
        <v/>
      </c>
      <c r="G21" s="338" t="str">
        <f t="shared" ca="1" si="4"/>
        <v/>
      </c>
      <c r="H21" s="338" t="str">
        <f t="shared" ca="1" si="5"/>
        <v/>
      </c>
      <c r="I21" s="338" t="str">
        <f t="shared" ca="1" si="6"/>
        <v/>
      </c>
      <c r="J21" s="338" t="str">
        <f t="shared" ca="1" si="7"/>
        <v/>
      </c>
      <c r="K21" s="338" t="str">
        <f t="shared" ca="1" si="8"/>
        <v/>
      </c>
      <c r="L21" s="338" t="str">
        <f t="shared" ca="1" si="9"/>
        <v/>
      </c>
      <c r="M21" s="339" t="str">
        <f t="shared" si="10"/>
        <v/>
      </c>
      <c r="N21" s="339" t="str">
        <f t="shared" si="11"/>
        <v/>
      </c>
      <c r="O21" s="339" t="str">
        <f t="shared" si="12"/>
        <v/>
      </c>
      <c r="P21" s="313"/>
    </row>
    <row r="22" spans="1:16" ht="20.25" customHeight="1">
      <c r="A22" s="319"/>
      <c r="B22" s="340"/>
      <c r="C22" s="338" t="str">
        <f t="shared" ca="1" si="0"/>
        <v/>
      </c>
      <c r="D22" s="338" t="str">
        <f t="shared" ca="1" si="1"/>
        <v/>
      </c>
      <c r="E22" s="338" t="str">
        <f t="shared" ca="1" si="2"/>
        <v/>
      </c>
      <c r="F22" s="338" t="str">
        <f t="shared" ca="1" si="3"/>
        <v/>
      </c>
      <c r="G22" s="338" t="str">
        <f t="shared" ca="1" si="4"/>
        <v/>
      </c>
      <c r="H22" s="338" t="str">
        <f t="shared" ca="1" si="5"/>
        <v/>
      </c>
      <c r="I22" s="338" t="str">
        <f t="shared" ca="1" si="6"/>
        <v/>
      </c>
      <c r="J22" s="338" t="str">
        <f t="shared" ca="1" si="7"/>
        <v/>
      </c>
      <c r="K22" s="338" t="str">
        <f t="shared" ca="1" si="8"/>
        <v/>
      </c>
      <c r="L22" s="338" t="str">
        <f t="shared" ca="1" si="9"/>
        <v/>
      </c>
      <c r="M22" s="339" t="str">
        <f t="shared" si="10"/>
        <v/>
      </c>
      <c r="N22" s="339" t="str">
        <f t="shared" si="11"/>
        <v/>
      </c>
      <c r="O22" s="339" t="str">
        <f t="shared" si="12"/>
        <v/>
      </c>
      <c r="P22" s="313"/>
    </row>
    <row r="23" spans="1:16" ht="20.25" customHeight="1">
      <c r="A23" s="319"/>
      <c r="B23" s="340"/>
      <c r="C23" s="338" t="str">
        <f t="shared" ca="1" si="0"/>
        <v/>
      </c>
      <c r="D23" s="338" t="str">
        <f t="shared" ca="1" si="1"/>
        <v/>
      </c>
      <c r="E23" s="338" t="str">
        <f t="shared" ca="1" si="2"/>
        <v/>
      </c>
      <c r="F23" s="338" t="str">
        <f t="shared" ca="1" si="3"/>
        <v/>
      </c>
      <c r="G23" s="338" t="str">
        <f t="shared" ca="1" si="4"/>
        <v/>
      </c>
      <c r="H23" s="338" t="str">
        <f t="shared" ca="1" si="5"/>
        <v/>
      </c>
      <c r="I23" s="338" t="str">
        <f t="shared" ca="1" si="6"/>
        <v/>
      </c>
      <c r="J23" s="338" t="str">
        <f t="shared" ca="1" si="7"/>
        <v/>
      </c>
      <c r="K23" s="338" t="str">
        <f t="shared" ca="1" si="8"/>
        <v/>
      </c>
      <c r="L23" s="338" t="str">
        <f t="shared" ca="1" si="9"/>
        <v/>
      </c>
      <c r="M23" s="339" t="str">
        <f t="shared" si="10"/>
        <v/>
      </c>
      <c r="N23" s="339" t="str">
        <f t="shared" si="11"/>
        <v/>
      </c>
      <c r="O23" s="339" t="str">
        <f t="shared" si="12"/>
        <v/>
      </c>
      <c r="P23" s="313"/>
    </row>
    <row r="24" spans="1:16" ht="20.25" customHeight="1">
      <c r="A24" s="319"/>
      <c r="B24" s="340"/>
      <c r="C24" s="338" t="str">
        <f t="shared" ca="1" si="0"/>
        <v/>
      </c>
      <c r="D24" s="338" t="str">
        <f t="shared" ca="1" si="1"/>
        <v/>
      </c>
      <c r="E24" s="338" t="str">
        <f t="shared" ca="1" si="2"/>
        <v/>
      </c>
      <c r="F24" s="338" t="str">
        <f t="shared" ca="1" si="3"/>
        <v/>
      </c>
      <c r="G24" s="338" t="str">
        <f t="shared" ca="1" si="4"/>
        <v/>
      </c>
      <c r="H24" s="338" t="str">
        <f t="shared" ca="1" si="5"/>
        <v/>
      </c>
      <c r="I24" s="338" t="str">
        <f t="shared" ca="1" si="6"/>
        <v/>
      </c>
      <c r="J24" s="338" t="str">
        <f t="shared" ca="1" si="7"/>
        <v/>
      </c>
      <c r="K24" s="338" t="str">
        <f t="shared" ca="1" si="8"/>
        <v/>
      </c>
      <c r="L24" s="338" t="str">
        <f t="shared" ca="1" si="9"/>
        <v/>
      </c>
      <c r="M24" s="339" t="str">
        <f t="shared" si="10"/>
        <v/>
      </c>
      <c r="N24" s="339" t="str">
        <f t="shared" si="11"/>
        <v/>
      </c>
      <c r="O24" s="339" t="str">
        <f t="shared" si="12"/>
        <v/>
      </c>
      <c r="P24" s="313"/>
    </row>
    <row r="25" spans="1:16" ht="20.25" customHeight="1">
      <c r="A25" s="319"/>
      <c r="B25" s="340"/>
      <c r="C25" s="338" t="str">
        <f t="shared" ca="1" si="0"/>
        <v/>
      </c>
      <c r="D25" s="338" t="str">
        <f t="shared" ca="1" si="1"/>
        <v/>
      </c>
      <c r="E25" s="338" t="str">
        <f t="shared" ca="1" si="2"/>
        <v/>
      </c>
      <c r="F25" s="338" t="str">
        <f t="shared" ca="1" si="3"/>
        <v/>
      </c>
      <c r="G25" s="338" t="str">
        <f t="shared" ca="1" si="4"/>
        <v/>
      </c>
      <c r="H25" s="338" t="str">
        <f t="shared" ca="1" si="5"/>
        <v/>
      </c>
      <c r="I25" s="338" t="str">
        <f t="shared" ca="1" si="6"/>
        <v/>
      </c>
      <c r="J25" s="338" t="str">
        <f t="shared" ca="1" si="7"/>
        <v/>
      </c>
      <c r="K25" s="338" t="str">
        <f t="shared" ca="1" si="8"/>
        <v/>
      </c>
      <c r="L25" s="338" t="str">
        <f t="shared" ca="1" si="9"/>
        <v/>
      </c>
      <c r="M25" s="339" t="str">
        <f t="shared" si="10"/>
        <v/>
      </c>
      <c r="N25" s="339" t="str">
        <f t="shared" si="11"/>
        <v/>
      </c>
      <c r="O25" s="339" t="str">
        <f t="shared" si="12"/>
        <v/>
      </c>
      <c r="P25" s="313"/>
    </row>
    <row r="26" spans="1:16" ht="20.25" customHeight="1">
      <c r="A26" s="319"/>
      <c r="B26" s="340"/>
      <c r="C26" s="338" t="str">
        <f t="shared" ca="1" si="0"/>
        <v/>
      </c>
      <c r="D26" s="338" t="str">
        <f t="shared" ca="1" si="1"/>
        <v/>
      </c>
      <c r="E26" s="338" t="str">
        <f t="shared" ca="1" si="2"/>
        <v/>
      </c>
      <c r="F26" s="338" t="str">
        <f t="shared" ca="1" si="3"/>
        <v/>
      </c>
      <c r="G26" s="338" t="str">
        <f t="shared" ca="1" si="4"/>
        <v/>
      </c>
      <c r="H26" s="338" t="str">
        <f t="shared" ca="1" si="5"/>
        <v/>
      </c>
      <c r="I26" s="338" t="str">
        <f t="shared" ca="1" si="6"/>
        <v/>
      </c>
      <c r="J26" s="338" t="str">
        <f t="shared" ca="1" si="7"/>
        <v/>
      </c>
      <c r="K26" s="338" t="str">
        <f t="shared" ca="1" si="8"/>
        <v/>
      </c>
      <c r="L26" s="338" t="str">
        <f t="shared" ca="1" si="9"/>
        <v/>
      </c>
      <c r="M26" s="339" t="str">
        <f t="shared" si="10"/>
        <v/>
      </c>
      <c r="N26" s="339" t="str">
        <f t="shared" si="11"/>
        <v/>
      </c>
      <c r="O26" s="339" t="str">
        <f t="shared" si="12"/>
        <v/>
      </c>
      <c r="P26" s="313"/>
    </row>
    <row r="27" spans="1:16" ht="20.25" customHeight="1">
      <c r="A27" s="319"/>
      <c r="B27" s="340"/>
      <c r="C27" s="338" t="str">
        <f t="shared" ca="1" si="0"/>
        <v/>
      </c>
      <c r="D27" s="338" t="str">
        <f t="shared" ca="1" si="1"/>
        <v/>
      </c>
      <c r="E27" s="338" t="str">
        <f t="shared" ca="1" si="2"/>
        <v/>
      </c>
      <c r="F27" s="338" t="str">
        <f t="shared" ca="1" si="3"/>
        <v/>
      </c>
      <c r="G27" s="338" t="str">
        <f t="shared" ca="1" si="4"/>
        <v/>
      </c>
      <c r="H27" s="338" t="str">
        <f t="shared" ca="1" si="5"/>
        <v/>
      </c>
      <c r="I27" s="338" t="str">
        <f t="shared" ca="1" si="6"/>
        <v/>
      </c>
      <c r="J27" s="338" t="str">
        <f t="shared" ca="1" si="7"/>
        <v/>
      </c>
      <c r="K27" s="338" t="str">
        <f t="shared" ca="1" si="8"/>
        <v/>
      </c>
      <c r="L27" s="338" t="str">
        <f t="shared" ca="1" si="9"/>
        <v/>
      </c>
      <c r="M27" s="339" t="str">
        <f t="shared" si="10"/>
        <v/>
      </c>
      <c r="N27" s="339" t="str">
        <f t="shared" si="11"/>
        <v/>
      </c>
      <c r="O27" s="339" t="str">
        <f t="shared" si="12"/>
        <v/>
      </c>
      <c r="P27" s="313"/>
    </row>
    <row r="28" spans="1:16" ht="20.25" customHeight="1">
      <c r="A28" s="319"/>
      <c r="B28" s="340"/>
      <c r="C28" s="338" t="str">
        <f t="shared" ca="1" si="0"/>
        <v/>
      </c>
      <c r="D28" s="338" t="str">
        <f t="shared" ca="1" si="1"/>
        <v/>
      </c>
      <c r="E28" s="338" t="str">
        <f t="shared" ca="1" si="2"/>
        <v/>
      </c>
      <c r="F28" s="338" t="str">
        <f t="shared" ca="1" si="3"/>
        <v/>
      </c>
      <c r="G28" s="338" t="str">
        <f t="shared" ca="1" si="4"/>
        <v/>
      </c>
      <c r="H28" s="338" t="str">
        <f t="shared" ca="1" si="5"/>
        <v/>
      </c>
      <c r="I28" s="338" t="str">
        <f t="shared" ca="1" si="6"/>
        <v/>
      </c>
      <c r="J28" s="338" t="str">
        <f t="shared" ca="1" si="7"/>
        <v/>
      </c>
      <c r="K28" s="338" t="str">
        <f t="shared" ca="1" si="8"/>
        <v/>
      </c>
      <c r="L28" s="338" t="str">
        <f t="shared" ca="1" si="9"/>
        <v/>
      </c>
      <c r="M28" s="339" t="str">
        <f t="shared" si="10"/>
        <v/>
      </c>
      <c r="N28" s="339" t="str">
        <f t="shared" si="11"/>
        <v/>
      </c>
      <c r="O28" s="339" t="str">
        <f t="shared" si="12"/>
        <v/>
      </c>
      <c r="P28" s="313"/>
    </row>
    <row r="29" spans="1:16" ht="20.25" customHeight="1">
      <c r="A29" s="319"/>
      <c r="B29" s="340"/>
      <c r="C29" s="338" t="str">
        <f t="shared" ca="1" si="0"/>
        <v/>
      </c>
      <c r="D29" s="338" t="str">
        <f t="shared" ca="1" si="1"/>
        <v/>
      </c>
      <c r="E29" s="338" t="str">
        <f t="shared" ca="1" si="2"/>
        <v/>
      </c>
      <c r="F29" s="338" t="str">
        <f t="shared" ca="1" si="3"/>
        <v/>
      </c>
      <c r="G29" s="338" t="str">
        <f t="shared" ca="1" si="4"/>
        <v/>
      </c>
      <c r="H29" s="338" t="str">
        <f t="shared" ca="1" si="5"/>
        <v/>
      </c>
      <c r="I29" s="338" t="str">
        <f t="shared" ca="1" si="6"/>
        <v/>
      </c>
      <c r="J29" s="338" t="str">
        <f t="shared" ca="1" si="7"/>
        <v/>
      </c>
      <c r="K29" s="338" t="str">
        <f t="shared" ca="1" si="8"/>
        <v/>
      </c>
      <c r="L29" s="338" t="str">
        <f t="shared" ca="1" si="9"/>
        <v/>
      </c>
      <c r="M29" s="339" t="str">
        <f t="shared" si="10"/>
        <v/>
      </c>
      <c r="N29" s="339" t="str">
        <f t="shared" si="11"/>
        <v/>
      </c>
      <c r="O29" s="339" t="str">
        <f t="shared" si="12"/>
        <v/>
      </c>
      <c r="P29" s="313"/>
    </row>
    <row r="30" spans="1:16" ht="20.25" customHeight="1">
      <c r="A30" s="319"/>
      <c r="B30" s="340"/>
      <c r="C30" s="338" t="str">
        <f t="shared" ca="1" si="0"/>
        <v/>
      </c>
      <c r="D30" s="338" t="str">
        <f t="shared" ca="1" si="1"/>
        <v/>
      </c>
      <c r="E30" s="338" t="str">
        <f t="shared" ca="1" si="2"/>
        <v/>
      </c>
      <c r="F30" s="338" t="str">
        <f t="shared" ca="1" si="3"/>
        <v/>
      </c>
      <c r="G30" s="338" t="str">
        <f t="shared" ca="1" si="4"/>
        <v/>
      </c>
      <c r="H30" s="338" t="str">
        <f t="shared" ca="1" si="5"/>
        <v/>
      </c>
      <c r="I30" s="338" t="str">
        <f t="shared" ca="1" si="6"/>
        <v/>
      </c>
      <c r="J30" s="338" t="str">
        <f t="shared" ca="1" si="7"/>
        <v/>
      </c>
      <c r="K30" s="338" t="str">
        <f t="shared" ca="1" si="8"/>
        <v/>
      </c>
      <c r="L30" s="338" t="str">
        <f t="shared" ca="1" si="9"/>
        <v/>
      </c>
      <c r="M30" s="339" t="str">
        <f t="shared" si="10"/>
        <v/>
      </c>
      <c r="N30" s="339" t="str">
        <f t="shared" si="11"/>
        <v/>
      </c>
      <c r="O30" s="339" t="str">
        <f t="shared" si="12"/>
        <v/>
      </c>
      <c r="P30" s="313"/>
    </row>
    <row r="31" spans="1:16" ht="20.25" customHeight="1">
      <c r="A31" s="319"/>
      <c r="B31" s="340"/>
      <c r="C31" s="338" t="str">
        <f t="shared" ca="1" si="0"/>
        <v/>
      </c>
      <c r="D31" s="338" t="str">
        <f t="shared" ca="1" si="1"/>
        <v/>
      </c>
      <c r="E31" s="338" t="str">
        <f t="shared" ca="1" si="2"/>
        <v/>
      </c>
      <c r="F31" s="338" t="str">
        <f t="shared" ca="1" si="3"/>
        <v/>
      </c>
      <c r="G31" s="338" t="str">
        <f t="shared" ca="1" si="4"/>
        <v/>
      </c>
      <c r="H31" s="338" t="str">
        <f t="shared" ca="1" si="5"/>
        <v/>
      </c>
      <c r="I31" s="338" t="str">
        <f t="shared" ca="1" si="6"/>
        <v/>
      </c>
      <c r="J31" s="338" t="str">
        <f t="shared" ca="1" si="7"/>
        <v/>
      </c>
      <c r="K31" s="338" t="str">
        <f t="shared" ca="1" si="8"/>
        <v/>
      </c>
      <c r="L31" s="338" t="str">
        <f t="shared" ca="1" si="9"/>
        <v/>
      </c>
      <c r="M31" s="339" t="str">
        <f t="shared" si="10"/>
        <v/>
      </c>
      <c r="N31" s="339" t="str">
        <f t="shared" si="11"/>
        <v/>
      </c>
      <c r="O31" s="339" t="str">
        <f t="shared" si="12"/>
        <v/>
      </c>
      <c r="P31" s="313"/>
    </row>
    <row r="32" spans="1:16" ht="20.25" customHeight="1">
      <c r="A32" s="319"/>
      <c r="B32" s="340"/>
      <c r="C32" s="338" t="str">
        <f t="shared" ca="1" si="0"/>
        <v/>
      </c>
      <c r="D32" s="338" t="str">
        <f t="shared" ca="1" si="1"/>
        <v/>
      </c>
      <c r="E32" s="338" t="str">
        <f t="shared" ca="1" si="2"/>
        <v/>
      </c>
      <c r="F32" s="338" t="str">
        <f t="shared" ca="1" si="3"/>
        <v/>
      </c>
      <c r="G32" s="338" t="str">
        <f t="shared" ca="1" si="4"/>
        <v/>
      </c>
      <c r="H32" s="338" t="str">
        <f t="shared" ca="1" si="5"/>
        <v/>
      </c>
      <c r="I32" s="338" t="str">
        <f t="shared" ca="1" si="6"/>
        <v/>
      </c>
      <c r="J32" s="338" t="str">
        <f t="shared" ca="1" si="7"/>
        <v/>
      </c>
      <c r="K32" s="338" t="str">
        <f t="shared" ca="1" si="8"/>
        <v/>
      </c>
      <c r="L32" s="338" t="str">
        <f t="shared" ca="1" si="9"/>
        <v/>
      </c>
      <c r="M32" s="339" t="str">
        <f t="shared" si="10"/>
        <v/>
      </c>
      <c r="N32" s="339" t="str">
        <f t="shared" si="11"/>
        <v/>
      </c>
      <c r="O32" s="339" t="str">
        <f t="shared" si="12"/>
        <v/>
      </c>
      <c r="P32" s="313"/>
    </row>
    <row r="33" spans="1:16" ht="20.25" customHeight="1">
      <c r="A33" s="319"/>
      <c r="B33" s="340"/>
      <c r="C33" s="338" t="str">
        <f t="shared" ca="1" si="0"/>
        <v/>
      </c>
      <c r="D33" s="338" t="str">
        <f t="shared" ca="1" si="1"/>
        <v/>
      </c>
      <c r="E33" s="338" t="str">
        <f t="shared" ca="1" si="2"/>
        <v/>
      </c>
      <c r="F33" s="338" t="str">
        <f t="shared" ca="1" si="3"/>
        <v/>
      </c>
      <c r="G33" s="338" t="str">
        <f t="shared" ca="1" si="4"/>
        <v/>
      </c>
      <c r="H33" s="338" t="str">
        <f t="shared" ca="1" si="5"/>
        <v/>
      </c>
      <c r="I33" s="338" t="str">
        <f t="shared" ca="1" si="6"/>
        <v/>
      </c>
      <c r="J33" s="338" t="str">
        <f t="shared" ca="1" si="7"/>
        <v/>
      </c>
      <c r="K33" s="338" t="str">
        <f t="shared" ca="1" si="8"/>
        <v/>
      </c>
      <c r="L33" s="338" t="str">
        <f t="shared" ca="1" si="9"/>
        <v/>
      </c>
      <c r="M33" s="339" t="str">
        <f t="shared" si="10"/>
        <v/>
      </c>
      <c r="N33" s="339" t="str">
        <f t="shared" si="11"/>
        <v/>
      </c>
      <c r="O33" s="339" t="str">
        <f t="shared" si="12"/>
        <v/>
      </c>
      <c r="P33" s="313"/>
    </row>
    <row r="34" spans="1:16" ht="20.25" customHeight="1">
      <c r="A34" s="319"/>
      <c r="B34" s="340"/>
      <c r="C34" s="338" t="str">
        <f t="shared" ca="1" si="0"/>
        <v/>
      </c>
      <c r="D34" s="338" t="str">
        <f t="shared" ca="1" si="1"/>
        <v/>
      </c>
      <c r="E34" s="338" t="str">
        <f t="shared" ca="1" si="2"/>
        <v/>
      </c>
      <c r="F34" s="338" t="str">
        <f t="shared" ca="1" si="3"/>
        <v/>
      </c>
      <c r="G34" s="338" t="str">
        <f t="shared" ca="1" si="4"/>
        <v/>
      </c>
      <c r="H34" s="338" t="str">
        <f t="shared" ca="1" si="5"/>
        <v/>
      </c>
      <c r="I34" s="338" t="str">
        <f t="shared" ca="1" si="6"/>
        <v/>
      </c>
      <c r="J34" s="338" t="str">
        <f t="shared" ca="1" si="7"/>
        <v/>
      </c>
      <c r="K34" s="338" t="str">
        <f t="shared" ca="1" si="8"/>
        <v/>
      </c>
      <c r="L34" s="338" t="str">
        <f t="shared" ca="1" si="9"/>
        <v/>
      </c>
      <c r="M34" s="339" t="str">
        <f t="shared" si="10"/>
        <v/>
      </c>
      <c r="N34" s="339" t="str">
        <f t="shared" si="11"/>
        <v/>
      </c>
      <c r="O34" s="339" t="str">
        <f t="shared" si="12"/>
        <v/>
      </c>
      <c r="P34" s="313"/>
    </row>
    <row r="35" spans="1:16" ht="20.25" customHeight="1">
      <c r="A35" s="319"/>
      <c r="B35" s="340"/>
      <c r="C35" s="338" t="str">
        <f t="shared" ca="1" si="0"/>
        <v/>
      </c>
      <c r="D35" s="338" t="str">
        <f t="shared" ca="1" si="1"/>
        <v/>
      </c>
      <c r="E35" s="338" t="str">
        <f t="shared" ca="1" si="2"/>
        <v/>
      </c>
      <c r="F35" s="338" t="str">
        <f t="shared" ca="1" si="3"/>
        <v/>
      </c>
      <c r="G35" s="338" t="str">
        <f t="shared" ca="1" si="4"/>
        <v/>
      </c>
      <c r="H35" s="338" t="str">
        <f t="shared" ca="1" si="5"/>
        <v/>
      </c>
      <c r="I35" s="338" t="str">
        <f t="shared" ca="1" si="6"/>
        <v/>
      </c>
      <c r="J35" s="338" t="str">
        <f t="shared" ca="1" si="7"/>
        <v/>
      </c>
      <c r="K35" s="338" t="str">
        <f t="shared" ca="1" si="8"/>
        <v/>
      </c>
      <c r="L35" s="338" t="str">
        <f t="shared" ca="1" si="9"/>
        <v/>
      </c>
      <c r="M35" s="339" t="str">
        <f t="shared" si="10"/>
        <v/>
      </c>
      <c r="N35" s="339" t="str">
        <f t="shared" si="11"/>
        <v/>
      </c>
      <c r="O35" s="339" t="str">
        <f t="shared" si="12"/>
        <v/>
      </c>
      <c r="P35" s="313"/>
    </row>
    <row r="36" spans="1:16" ht="20.25" customHeight="1">
      <c r="A36" s="319"/>
      <c r="B36" s="340"/>
      <c r="C36" s="338" t="str">
        <f t="shared" ca="1" si="0"/>
        <v/>
      </c>
      <c r="D36" s="338" t="str">
        <f t="shared" ca="1" si="1"/>
        <v/>
      </c>
      <c r="E36" s="338" t="str">
        <f t="shared" ca="1" si="2"/>
        <v/>
      </c>
      <c r="F36" s="338" t="str">
        <f t="shared" ca="1" si="3"/>
        <v/>
      </c>
      <c r="G36" s="338" t="str">
        <f t="shared" ca="1" si="4"/>
        <v/>
      </c>
      <c r="H36" s="338" t="str">
        <f t="shared" ca="1" si="5"/>
        <v/>
      </c>
      <c r="I36" s="338" t="str">
        <f t="shared" ca="1" si="6"/>
        <v/>
      </c>
      <c r="J36" s="338" t="str">
        <f t="shared" ca="1" si="7"/>
        <v/>
      </c>
      <c r="K36" s="338" t="str">
        <f t="shared" ca="1" si="8"/>
        <v/>
      </c>
      <c r="L36" s="338" t="str">
        <f t="shared" ca="1" si="9"/>
        <v/>
      </c>
      <c r="M36" s="339" t="str">
        <f t="shared" si="10"/>
        <v/>
      </c>
      <c r="N36" s="339" t="str">
        <f t="shared" si="11"/>
        <v/>
      </c>
      <c r="O36" s="339" t="str">
        <f t="shared" si="12"/>
        <v/>
      </c>
      <c r="P36" s="313"/>
    </row>
    <row r="37" spans="1:16" ht="20.25" customHeight="1">
      <c r="A37" s="319"/>
      <c r="B37" s="340"/>
      <c r="C37" s="338" t="str">
        <f t="shared" ca="1" si="0"/>
        <v/>
      </c>
      <c r="D37" s="338" t="str">
        <f t="shared" ca="1" si="1"/>
        <v/>
      </c>
      <c r="E37" s="338" t="str">
        <f t="shared" ca="1" si="2"/>
        <v/>
      </c>
      <c r="F37" s="338" t="str">
        <f t="shared" ca="1" si="3"/>
        <v/>
      </c>
      <c r="G37" s="338" t="str">
        <f t="shared" ca="1" si="4"/>
        <v/>
      </c>
      <c r="H37" s="338" t="str">
        <f t="shared" ca="1" si="5"/>
        <v/>
      </c>
      <c r="I37" s="338" t="str">
        <f t="shared" ca="1" si="6"/>
        <v/>
      </c>
      <c r="J37" s="338" t="str">
        <f t="shared" ca="1" si="7"/>
        <v/>
      </c>
      <c r="K37" s="338" t="str">
        <f t="shared" ca="1" si="8"/>
        <v/>
      </c>
      <c r="L37" s="338" t="str">
        <f t="shared" ca="1" si="9"/>
        <v/>
      </c>
      <c r="M37" s="339" t="str">
        <f t="shared" si="10"/>
        <v/>
      </c>
      <c r="N37" s="339" t="str">
        <f t="shared" si="11"/>
        <v/>
      </c>
      <c r="O37" s="339" t="str">
        <f t="shared" si="12"/>
        <v/>
      </c>
      <c r="P37" s="313"/>
    </row>
    <row r="38" spans="1:16" ht="20.25" customHeight="1">
      <c r="A38" s="319"/>
      <c r="B38" s="340"/>
      <c r="C38" s="338" t="str">
        <f t="shared" ca="1" si="0"/>
        <v/>
      </c>
      <c r="D38" s="338" t="str">
        <f t="shared" ca="1" si="1"/>
        <v/>
      </c>
      <c r="E38" s="338" t="str">
        <f t="shared" ca="1" si="2"/>
        <v/>
      </c>
      <c r="F38" s="338" t="str">
        <f t="shared" ca="1" si="3"/>
        <v/>
      </c>
      <c r="G38" s="338" t="str">
        <f t="shared" ca="1" si="4"/>
        <v/>
      </c>
      <c r="H38" s="338" t="str">
        <f t="shared" ca="1" si="5"/>
        <v/>
      </c>
      <c r="I38" s="338" t="str">
        <f t="shared" ca="1" si="6"/>
        <v/>
      </c>
      <c r="J38" s="338" t="str">
        <f t="shared" ca="1" si="7"/>
        <v/>
      </c>
      <c r="K38" s="338" t="str">
        <f t="shared" ca="1" si="8"/>
        <v/>
      </c>
      <c r="L38" s="338" t="str">
        <f t="shared" ca="1" si="9"/>
        <v/>
      </c>
      <c r="M38" s="339" t="str">
        <f t="shared" si="10"/>
        <v/>
      </c>
      <c r="N38" s="339" t="str">
        <f t="shared" si="11"/>
        <v/>
      </c>
      <c r="O38" s="339" t="str">
        <f t="shared" si="12"/>
        <v/>
      </c>
      <c r="P38" s="313"/>
    </row>
    <row r="39" spans="1:16" ht="20.25" customHeight="1">
      <c r="A39" s="319"/>
      <c r="B39" s="340"/>
      <c r="C39" s="338" t="str">
        <f t="shared" ca="1" si="0"/>
        <v/>
      </c>
      <c r="D39" s="338" t="str">
        <f t="shared" ca="1" si="1"/>
        <v/>
      </c>
      <c r="E39" s="338" t="str">
        <f t="shared" ca="1" si="2"/>
        <v/>
      </c>
      <c r="F39" s="338" t="str">
        <f t="shared" ca="1" si="3"/>
        <v/>
      </c>
      <c r="G39" s="338" t="str">
        <f t="shared" ca="1" si="4"/>
        <v/>
      </c>
      <c r="H39" s="338" t="str">
        <f t="shared" ca="1" si="5"/>
        <v/>
      </c>
      <c r="I39" s="338" t="str">
        <f t="shared" ca="1" si="6"/>
        <v/>
      </c>
      <c r="J39" s="338" t="str">
        <f t="shared" ca="1" si="7"/>
        <v/>
      </c>
      <c r="K39" s="338" t="str">
        <f t="shared" ca="1" si="8"/>
        <v/>
      </c>
      <c r="L39" s="338" t="str">
        <f t="shared" ca="1" si="9"/>
        <v/>
      </c>
      <c r="M39" s="339" t="str">
        <f t="shared" si="10"/>
        <v/>
      </c>
      <c r="N39" s="339" t="str">
        <f t="shared" si="11"/>
        <v/>
      </c>
      <c r="O39" s="339" t="str">
        <f t="shared" si="12"/>
        <v/>
      </c>
      <c r="P39" s="313"/>
    </row>
    <row r="40" spans="1:16" ht="20.25" customHeight="1">
      <c r="A40" s="319"/>
      <c r="B40" s="340"/>
      <c r="C40" s="338" t="str">
        <f t="shared" ca="1" si="0"/>
        <v/>
      </c>
      <c r="D40" s="338" t="str">
        <f t="shared" ca="1" si="1"/>
        <v/>
      </c>
      <c r="E40" s="338" t="str">
        <f t="shared" ca="1" si="2"/>
        <v/>
      </c>
      <c r="F40" s="338" t="str">
        <f t="shared" ca="1" si="3"/>
        <v/>
      </c>
      <c r="G40" s="338" t="str">
        <f t="shared" ca="1" si="4"/>
        <v/>
      </c>
      <c r="H40" s="338" t="str">
        <f t="shared" ca="1" si="5"/>
        <v/>
      </c>
      <c r="I40" s="338" t="str">
        <f t="shared" ca="1" si="6"/>
        <v/>
      </c>
      <c r="J40" s="338" t="str">
        <f t="shared" ca="1" si="7"/>
        <v/>
      </c>
      <c r="K40" s="338" t="str">
        <f t="shared" ca="1" si="8"/>
        <v/>
      </c>
      <c r="L40" s="338" t="str">
        <f t="shared" ca="1" si="9"/>
        <v/>
      </c>
      <c r="M40" s="339" t="str">
        <f t="shared" si="10"/>
        <v/>
      </c>
      <c r="N40" s="339" t="str">
        <f t="shared" si="11"/>
        <v/>
      </c>
      <c r="O40" s="339" t="str">
        <f t="shared" si="12"/>
        <v/>
      </c>
      <c r="P40" s="313"/>
    </row>
    <row r="41" spans="1:16" ht="20.25" customHeight="1">
      <c r="A41" s="319"/>
      <c r="B41" s="340"/>
      <c r="C41" s="338" t="str">
        <f t="shared" ca="1" si="0"/>
        <v/>
      </c>
      <c r="D41" s="338" t="str">
        <f t="shared" ca="1" si="1"/>
        <v/>
      </c>
      <c r="E41" s="338" t="str">
        <f t="shared" ca="1" si="2"/>
        <v/>
      </c>
      <c r="F41" s="338" t="str">
        <f t="shared" ca="1" si="3"/>
        <v/>
      </c>
      <c r="G41" s="338" t="str">
        <f t="shared" ca="1" si="4"/>
        <v/>
      </c>
      <c r="H41" s="338" t="str">
        <f t="shared" ca="1" si="5"/>
        <v/>
      </c>
      <c r="I41" s="338" t="str">
        <f t="shared" ca="1" si="6"/>
        <v/>
      </c>
      <c r="J41" s="338" t="str">
        <f t="shared" ca="1" si="7"/>
        <v/>
      </c>
      <c r="K41" s="338" t="str">
        <f t="shared" ca="1" si="8"/>
        <v/>
      </c>
      <c r="L41" s="338" t="str">
        <f t="shared" ca="1" si="9"/>
        <v/>
      </c>
      <c r="M41" s="339" t="str">
        <f t="shared" si="10"/>
        <v/>
      </c>
      <c r="N41" s="339" t="str">
        <f t="shared" si="11"/>
        <v/>
      </c>
      <c r="O41" s="339" t="str">
        <f t="shared" si="12"/>
        <v/>
      </c>
      <c r="P41" s="313"/>
    </row>
    <row r="42" spans="1:16" ht="20.25" customHeight="1">
      <c r="A42" s="319"/>
      <c r="B42" s="340"/>
      <c r="C42" s="338" t="str">
        <f t="shared" ca="1" si="0"/>
        <v/>
      </c>
      <c r="D42" s="338" t="str">
        <f t="shared" ca="1" si="1"/>
        <v/>
      </c>
      <c r="E42" s="338" t="str">
        <f t="shared" ca="1" si="2"/>
        <v/>
      </c>
      <c r="F42" s="338" t="str">
        <f t="shared" ca="1" si="3"/>
        <v/>
      </c>
      <c r="G42" s="338" t="str">
        <f t="shared" ca="1" si="4"/>
        <v/>
      </c>
      <c r="H42" s="338" t="str">
        <f t="shared" ca="1" si="5"/>
        <v/>
      </c>
      <c r="I42" s="338" t="str">
        <f t="shared" ca="1" si="6"/>
        <v/>
      </c>
      <c r="J42" s="338" t="str">
        <f t="shared" ca="1" si="7"/>
        <v/>
      </c>
      <c r="K42" s="338" t="str">
        <f t="shared" ca="1" si="8"/>
        <v/>
      </c>
      <c r="L42" s="338" t="str">
        <f t="shared" ca="1" si="9"/>
        <v/>
      </c>
      <c r="M42" s="339" t="str">
        <f t="shared" si="10"/>
        <v/>
      </c>
      <c r="N42" s="339" t="str">
        <f t="shared" si="11"/>
        <v/>
      </c>
      <c r="O42" s="339" t="str">
        <f t="shared" si="12"/>
        <v/>
      </c>
      <c r="P42" s="313"/>
    </row>
    <row r="43" spans="1:16" ht="20.25" customHeight="1">
      <c r="A43" s="319"/>
      <c r="B43" s="340"/>
      <c r="C43" s="338" t="str">
        <f t="shared" ca="1" si="0"/>
        <v/>
      </c>
      <c r="D43" s="338" t="str">
        <f t="shared" ca="1" si="1"/>
        <v/>
      </c>
      <c r="E43" s="338" t="str">
        <f t="shared" ca="1" si="2"/>
        <v/>
      </c>
      <c r="F43" s="338" t="str">
        <f t="shared" ca="1" si="3"/>
        <v/>
      </c>
      <c r="G43" s="338" t="str">
        <f t="shared" ca="1" si="4"/>
        <v/>
      </c>
      <c r="H43" s="338" t="str">
        <f t="shared" ca="1" si="5"/>
        <v/>
      </c>
      <c r="I43" s="338" t="str">
        <f t="shared" ca="1" si="6"/>
        <v/>
      </c>
      <c r="J43" s="338" t="str">
        <f t="shared" ca="1" si="7"/>
        <v/>
      </c>
      <c r="K43" s="338" t="str">
        <f t="shared" ca="1" si="8"/>
        <v/>
      </c>
      <c r="L43" s="338" t="str">
        <f t="shared" ca="1" si="9"/>
        <v/>
      </c>
      <c r="M43" s="339" t="str">
        <f t="shared" si="10"/>
        <v/>
      </c>
      <c r="N43" s="339" t="str">
        <f t="shared" si="11"/>
        <v/>
      </c>
      <c r="O43" s="339" t="str">
        <f t="shared" si="12"/>
        <v/>
      </c>
      <c r="P43" s="313"/>
    </row>
    <row r="44" spans="1:16" ht="20.25" customHeight="1">
      <c r="A44" s="319"/>
      <c r="B44" s="340"/>
      <c r="C44" s="338" t="str">
        <f t="shared" ca="1" si="0"/>
        <v/>
      </c>
      <c r="D44" s="338" t="str">
        <f t="shared" ca="1" si="1"/>
        <v/>
      </c>
      <c r="E44" s="338" t="str">
        <f t="shared" ca="1" si="2"/>
        <v/>
      </c>
      <c r="F44" s="338" t="str">
        <f t="shared" ca="1" si="3"/>
        <v/>
      </c>
      <c r="G44" s="338" t="str">
        <f t="shared" ca="1" si="4"/>
        <v/>
      </c>
      <c r="H44" s="338" t="str">
        <f t="shared" ca="1" si="5"/>
        <v/>
      </c>
      <c r="I44" s="338" t="str">
        <f t="shared" ca="1" si="6"/>
        <v/>
      </c>
      <c r="J44" s="338" t="str">
        <f t="shared" ca="1" si="7"/>
        <v/>
      </c>
      <c r="K44" s="338" t="str">
        <f t="shared" ca="1" si="8"/>
        <v/>
      </c>
      <c r="L44" s="338" t="str">
        <f t="shared" ca="1" si="9"/>
        <v/>
      </c>
      <c r="M44" s="339" t="str">
        <f t="shared" si="10"/>
        <v/>
      </c>
      <c r="N44" s="339" t="str">
        <f t="shared" si="11"/>
        <v/>
      </c>
      <c r="O44" s="339" t="str">
        <f t="shared" si="12"/>
        <v/>
      </c>
      <c r="P44" s="313"/>
    </row>
    <row r="45" spans="1:16" ht="20.25" customHeight="1">
      <c r="A45" s="319"/>
      <c r="B45" s="340"/>
      <c r="C45" s="338" t="str">
        <f t="shared" ca="1" si="0"/>
        <v/>
      </c>
      <c r="D45" s="338" t="str">
        <f t="shared" ca="1" si="1"/>
        <v/>
      </c>
      <c r="E45" s="338" t="str">
        <f t="shared" ca="1" si="2"/>
        <v/>
      </c>
      <c r="F45" s="338" t="str">
        <f t="shared" ca="1" si="3"/>
        <v/>
      </c>
      <c r="G45" s="338" t="str">
        <f t="shared" ca="1" si="4"/>
        <v/>
      </c>
      <c r="H45" s="338" t="str">
        <f t="shared" ca="1" si="5"/>
        <v/>
      </c>
      <c r="I45" s="338" t="str">
        <f t="shared" ca="1" si="6"/>
        <v/>
      </c>
      <c r="J45" s="338" t="str">
        <f t="shared" ca="1" si="7"/>
        <v/>
      </c>
      <c r="K45" s="338" t="str">
        <f t="shared" ca="1" si="8"/>
        <v/>
      </c>
      <c r="L45" s="338" t="str">
        <f t="shared" ca="1" si="9"/>
        <v/>
      </c>
      <c r="M45" s="339" t="str">
        <f t="shared" si="10"/>
        <v/>
      </c>
      <c r="N45" s="339" t="str">
        <f t="shared" si="11"/>
        <v/>
      </c>
      <c r="O45" s="339" t="str">
        <f t="shared" si="12"/>
        <v/>
      </c>
      <c r="P45" s="313"/>
    </row>
    <row r="46" spans="1:16" ht="20.25" customHeight="1">
      <c r="A46" s="319"/>
      <c r="B46" s="340"/>
      <c r="C46" s="338" t="str">
        <f t="shared" ca="1" si="0"/>
        <v/>
      </c>
      <c r="D46" s="338" t="str">
        <f t="shared" ca="1" si="1"/>
        <v/>
      </c>
      <c r="E46" s="338" t="str">
        <f t="shared" ca="1" si="2"/>
        <v/>
      </c>
      <c r="F46" s="338" t="str">
        <f t="shared" ca="1" si="3"/>
        <v/>
      </c>
      <c r="G46" s="338" t="str">
        <f t="shared" ca="1" si="4"/>
        <v/>
      </c>
      <c r="H46" s="338" t="str">
        <f t="shared" ca="1" si="5"/>
        <v/>
      </c>
      <c r="I46" s="338" t="str">
        <f t="shared" ca="1" si="6"/>
        <v/>
      </c>
      <c r="J46" s="338" t="str">
        <f t="shared" ca="1" si="7"/>
        <v/>
      </c>
      <c r="K46" s="338" t="str">
        <f t="shared" ca="1" si="8"/>
        <v/>
      </c>
      <c r="L46" s="338" t="str">
        <f t="shared" ca="1" si="9"/>
        <v/>
      </c>
      <c r="M46" s="339" t="str">
        <f t="shared" si="10"/>
        <v/>
      </c>
      <c r="N46" s="339" t="str">
        <f t="shared" si="11"/>
        <v/>
      </c>
      <c r="O46" s="339" t="str">
        <f t="shared" si="12"/>
        <v/>
      </c>
      <c r="P46" s="313"/>
    </row>
    <row r="47" spans="1:16" ht="20.25" customHeight="1">
      <c r="A47" s="319"/>
      <c r="B47" s="340"/>
      <c r="C47" s="338" t="str">
        <f t="shared" ca="1" si="0"/>
        <v/>
      </c>
      <c r="D47" s="338" t="str">
        <f t="shared" ca="1" si="1"/>
        <v/>
      </c>
      <c r="E47" s="338" t="str">
        <f t="shared" ca="1" si="2"/>
        <v/>
      </c>
      <c r="F47" s="338" t="str">
        <f t="shared" ca="1" si="3"/>
        <v/>
      </c>
      <c r="G47" s="338" t="str">
        <f t="shared" ca="1" si="4"/>
        <v/>
      </c>
      <c r="H47" s="338" t="str">
        <f t="shared" ca="1" si="5"/>
        <v/>
      </c>
      <c r="I47" s="338" t="str">
        <f t="shared" ca="1" si="6"/>
        <v/>
      </c>
      <c r="J47" s="338" t="str">
        <f t="shared" ca="1" si="7"/>
        <v/>
      </c>
      <c r="K47" s="338" t="str">
        <f t="shared" ca="1" si="8"/>
        <v/>
      </c>
      <c r="L47" s="338" t="str">
        <f t="shared" ca="1" si="9"/>
        <v/>
      </c>
      <c r="M47" s="339" t="str">
        <f t="shared" si="10"/>
        <v/>
      </c>
      <c r="N47" s="339" t="str">
        <f t="shared" si="11"/>
        <v/>
      </c>
      <c r="O47" s="339" t="str">
        <f t="shared" si="12"/>
        <v/>
      </c>
      <c r="P47" s="313"/>
    </row>
    <row r="48" spans="1:16" ht="20.25" customHeight="1">
      <c r="A48" s="319"/>
      <c r="B48" s="340"/>
      <c r="C48" s="338" t="str">
        <f t="shared" ca="1" si="0"/>
        <v/>
      </c>
      <c r="D48" s="338" t="str">
        <f t="shared" ca="1" si="1"/>
        <v/>
      </c>
      <c r="E48" s="338" t="str">
        <f t="shared" ca="1" si="2"/>
        <v/>
      </c>
      <c r="F48" s="338" t="str">
        <f t="shared" ca="1" si="3"/>
        <v/>
      </c>
      <c r="G48" s="338" t="str">
        <f t="shared" ca="1" si="4"/>
        <v/>
      </c>
      <c r="H48" s="338" t="str">
        <f t="shared" ca="1" si="5"/>
        <v/>
      </c>
      <c r="I48" s="338" t="str">
        <f t="shared" ca="1" si="6"/>
        <v/>
      </c>
      <c r="J48" s="338" t="str">
        <f t="shared" ca="1" si="7"/>
        <v/>
      </c>
      <c r="K48" s="338" t="str">
        <f t="shared" ca="1" si="8"/>
        <v/>
      </c>
      <c r="L48" s="338" t="str">
        <f t="shared" ca="1" si="9"/>
        <v/>
      </c>
      <c r="M48" s="339" t="str">
        <f t="shared" si="10"/>
        <v/>
      </c>
      <c r="N48" s="339" t="str">
        <f t="shared" si="11"/>
        <v/>
      </c>
      <c r="O48" s="339" t="str">
        <f t="shared" si="12"/>
        <v/>
      </c>
      <c r="P48" s="313"/>
    </row>
    <row r="49" spans="1:16" ht="20.25" customHeight="1">
      <c r="A49" s="319"/>
      <c r="B49" s="340"/>
      <c r="C49" s="338" t="str">
        <f t="shared" ca="1" si="0"/>
        <v/>
      </c>
      <c r="D49" s="338" t="str">
        <f t="shared" ca="1" si="1"/>
        <v/>
      </c>
      <c r="E49" s="338" t="str">
        <f t="shared" ca="1" si="2"/>
        <v/>
      </c>
      <c r="F49" s="338" t="str">
        <f t="shared" ca="1" si="3"/>
        <v/>
      </c>
      <c r="G49" s="338" t="str">
        <f t="shared" ca="1" si="4"/>
        <v/>
      </c>
      <c r="H49" s="338" t="str">
        <f t="shared" ca="1" si="5"/>
        <v/>
      </c>
      <c r="I49" s="338" t="str">
        <f t="shared" ca="1" si="6"/>
        <v/>
      </c>
      <c r="J49" s="338" t="str">
        <f t="shared" ca="1" si="7"/>
        <v/>
      </c>
      <c r="K49" s="338" t="str">
        <f t="shared" ca="1" si="8"/>
        <v/>
      </c>
      <c r="L49" s="338" t="str">
        <f t="shared" ca="1" si="9"/>
        <v/>
      </c>
      <c r="M49" s="339" t="str">
        <f t="shared" si="10"/>
        <v/>
      </c>
      <c r="N49" s="339" t="str">
        <f t="shared" si="11"/>
        <v/>
      </c>
      <c r="O49" s="339" t="str">
        <f t="shared" si="12"/>
        <v/>
      </c>
      <c r="P49" s="313"/>
    </row>
    <row r="50" spans="1:16" ht="20.25" customHeight="1">
      <c r="A50" s="319"/>
      <c r="B50" s="340"/>
      <c r="C50" s="338" t="str">
        <f t="shared" ca="1" si="0"/>
        <v/>
      </c>
      <c r="D50" s="338" t="str">
        <f t="shared" ca="1" si="1"/>
        <v/>
      </c>
      <c r="E50" s="338" t="str">
        <f t="shared" ca="1" si="2"/>
        <v/>
      </c>
      <c r="F50" s="338" t="str">
        <f t="shared" ca="1" si="3"/>
        <v/>
      </c>
      <c r="G50" s="338" t="str">
        <f t="shared" ca="1" si="4"/>
        <v/>
      </c>
      <c r="H50" s="338" t="str">
        <f t="shared" ca="1" si="5"/>
        <v/>
      </c>
      <c r="I50" s="338" t="str">
        <f t="shared" ca="1" si="6"/>
        <v/>
      </c>
      <c r="J50" s="338" t="str">
        <f t="shared" ca="1" si="7"/>
        <v/>
      </c>
      <c r="K50" s="338" t="str">
        <f t="shared" ca="1" si="8"/>
        <v/>
      </c>
      <c r="L50" s="338" t="str">
        <f t="shared" ca="1" si="9"/>
        <v/>
      </c>
      <c r="M50" s="339" t="str">
        <f t="shared" si="10"/>
        <v/>
      </c>
      <c r="N50" s="339" t="str">
        <f t="shared" si="11"/>
        <v/>
      </c>
      <c r="O50" s="339" t="str">
        <f t="shared" si="12"/>
        <v/>
      </c>
      <c r="P50" s="313"/>
    </row>
    <row r="51" spans="1:16" ht="20.25" customHeight="1">
      <c r="A51" s="319"/>
      <c r="B51" s="340"/>
      <c r="C51" s="338" t="str">
        <f t="shared" ca="1" si="0"/>
        <v/>
      </c>
      <c r="D51" s="338" t="str">
        <f t="shared" ca="1" si="1"/>
        <v/>
      </c>
      <c r="E51" s="338" t="str">
        <f t="shared" ca="1" si="2"/>
        <v/>
      </c>
      <c r="F51" s="338" t="str">
        <f t="shared" ca="1" si="3"/>
        <v/>
      </c>
      <c r="G51" s="338" t="str">
        <f t="shared" ca="1" si="4"/>
        <v/>
      </c>
      <c r="H51" s="338" t="str">
        <f t="shared" ca="1" si="5"/>
        <v/>
      </c>
      <c r="I51" s="338" t="str">
        <f t="shared" ca="1" si="6"/>
        <v/>
      </c>
      <c r="J51" s="338" t="str">
        <f t="shared" ca="1" si="7"/>
        <v/>
      </c>
      <c r="K51" s="338" t="str">
        <f t="shared" ca="1" si="8"/>
        <v/>
      </c>
      <c r="L51" s="338" t="str">
        <f t="shared" ca="1" si="9"/>
        <v/>
      </c>
      <c r="M51" s="339" t="str">
        <f t="shared" si="10"/>
        <v/>
      </c>
      <c r="N51" s="339" t="str">
        <f t="shared" si="11"/>
        <v/>
      </c>
      <c r="O51" s="339" t="str">
        <f t="shared" si="12"/>
        <v/>
      </c>
      <c r="P51" s="313"/>
    </row>
    <row r="52" spans="1:16" ht="20.25" customHeight="1">
      <c r="A52" s="319"/>
      <c r="B52" s="340"/>
      <c r="C52" s="338" t="str">
        <f t="shared" ca="1" si="0"/>
        <v/>
      </c>
      <c r="D52" s="338" t="str">
        <f t="shared" ca="1" si="1"/>
        <v/>
      </c>
      <c r="E52" s="338" t="str">
        <f t="shared" ca="1" si="2"/>
        <v/>
      </c>
      <c r="F52" s="338" t="str">
        <f t="shared" ca="1" si="3"/>
        <v/>
      </c>
      <c r="G52" s="338" t="str">
        <f t="shared" ca="1" si="4"/>
        <v/>
      </c>
      <c r="H52" s="338" t="str">
        <f t="shared" ca="1" si="5"/>
        <v/>
      </c>
      <c r="I52" s="338" t="str">
        <f t="shared" ca="1" si="6"/>
        <v/>
      </c>
      <c r="J52" s="338" t="str">
        <f t="shared" ca="1" si="7"/>
        <v/>
      </c>
      <c r="K52" s="338" t="str">
        <f t="shared" ca="1" si="8"/>
        <v/>
      </c>
      <c r="L52" s="338" t="str">
        <f t="shared" ca="1" si="9"/>
        <v/>
      </c>
      <c r="M52" s="339" t="str">
        <f t="shared" si="10"/>
        <v/>
      </c>
      <c r="N52" s="339" t="str">
        <f t="shared" si="11"/>
        <v/>
      </c>
      <c r="O52" s="339" t="str">
        <f t="shared" si="12"/>
        <v/>
      </c>
      <c r="P52" s="313"/>
    </row>
    <row r="53" spans="1:16" ht="20.25" customHeight="1">
      <c r="A53" s="319"/>
      <c r="B53" s="340"/>
      <c r="C53" s="338" t="str">
        <f t="shared" ca="1" si="0"/>
        <v/>
      </c>
      <c r="D53" s="338" t="str">
        <f t="shared" ca="1" si="1"/>
        <v/>
      </c>
      <c r="E53" s="338" t="str">
        <f t="shared" ca="1" si="2"/>
        <v/>
      </c>
      <c r="F53" s="338" t="str">
        <f t="shared" ca="1" si="3"/>
        <v/>
      </c>
      <c r="G53" s="338" t="str">
        <f t="shared" ca="1" si="4"/>
        <v/>
      </c>
      <c r="H53" s="338" t="str">
        <f t="shared" ca="1" si="5"/>
        <v/>
      </c>
      <c r="I53" s="338" t="str">
        <f t="shared" ca="1" si="6"/>
        <v/>
      </c>
      <c r="J53" s="338" t="str">
        <f t="shared" ca="1" si="7"/>
        <v/>
      </c>
      <c r="K53" s="338" t="str">
        <f t="shared" ca="1" si="8"/>
        <v/>
      </c>
      <c r="L53" s="338" t="str">
        <f t="shared" ca="1" si="9"/>
        <v/>
      </c>
      <c r="M53" s="339" t="str">
        <f t="shared" si="10"/>
        <v/>
      </c>
      <c r="N53" s="339" t="str">
        <f t="shared" si="11"/>
        <v/>
      </c>
      <c r="O53" s="339" t="str">
        <f t="shared" si="12"/>
        <v/>
      </c>
      <c r="P53" s="313"/>
    </row>
    <row r="54" spans="1:16" ht="20.25" customHeight="1">
      <c r="A54" s="319"/>
      <c r="B54" s="340"/>
      <c r="C54" s="338" t="str">
        <f t="shared" ca="1" si="0"/>
        <v/>
      </c>
      <c r="D54" s="338" t="str">
        <f t="shared" ca="1" si="1"/>
        <v/>
      </c>
      <c r="E54" s="338" t="str">
        <f t="shared" ca="1" si="2"/>
        <v/>
      </c>
      <c r="F54" s="338" t="str">
        <f t="shared" ca="1" si="3"/>
        <v/>
      </c>
      <c r="G54" s="338" t="str">
        <f t="shared" ca="1" si="4"/>
        <v/>
      </c>
      <c r="H54" s="338" t="str">
        <f t="shared" ca="1" si="5"/>
        <v/>
      </c>
      <c r="I54" s="338" t="str">
        <f t="shared" ca="1" si="6"/>
        <v/>
      </c>
      <c r="J54" s="338" t="str">
        <f t="shared" ca="1" si="7"/>
        <v/>
      </c>
      <c r="K54" s="338" t="str">
        <f t="shared" ca="1" si="8"/>
        <v/>
      </c>
      <c r="L54" s="338" t="str">
        <f t="shared" ca="1" si="9"/>
        <v/>
      </c>
      <c r="M54" s="339" t="str">
        <f t="shared" si="10"/>
        <v/>
      </c>
      <c r="N54" s="339" t="str">
        <f t="shared" si="11"/>
        <v/>
      </c>
      <c r="O54" s="339" t="str">
        <f t="shared" si="12"/>
        <v/>
      </c>
      <c r="P54" s="313"/>
    </row>
    <row r="55" spans="1:16" ht="20.25" customHeight="1">
      <c r="A55" s="319"/>
      <c r="B55" s="340"/>
      <c r="C55" s="338" t="str">
        <f t="shared" ca="1" si="0"/>
        <v/>
      </c>
      <c r="D55" s="338" t="str">
        <f t="shared" ca="1" si="1"/>
        <v/>
      </c>
      <c r="E55" s="338" t="str">
        <f t="shared" ca="1" si="2"/>
        <v/>
      </c>
      <c r="F55" s="338" t="str">
        <f t="shared" ca="1" si="3"/>
        <v/>
      </c>
      <c r="G55" s="338" t="str">
        <f t="shared" ca="1" si="4"/>
        <v/>
      </c>
      <c r="H55" s="338" t="str">
        <f t="shared" ca="1" si="5"/>
        <v/>
      </c>
      <c r="I55" s="338" t="str">
        <f t="shared" ca="1" si="6"/>
        <v/>
      </c>
      <c r="J55" s="338" t="str">
        <f t="shared" ca="1" si="7"/>
        <v/>
      </c>
      <c r="K55" s="338" t="str">
        <f t="shared" ca="1" si="8"/>
        <v/>
      </c>
      <c r="L55" s="338" t="str">
        <f t="shared" ca="1" si="9"/>
        <v/>
      </c>
      <c r="M55" s="339" t="str">
        <f t="shared" si="10"/>
        <v/>
      </c>
      <c r="N55" s="339" t="str">
        <f t="shared" si="11"/>
        <v/>
      </c>
      <c r="O55" s="339" t="str">
        <f t="shared" si="12"/>
        <v/>
      </c>
      <c r="P55" s="313"/>
    </row>
    <row r="56" spans="1:16" ht="20.25" customHeight="1">
      <c r="A56" s="319"/>
      <c r="B56" s="340"/>
      <c r="C56" s="338" t="str">
        <f t="shared" ca="1" si="0"/>
        <v/>
      </c>
      <c r="D56" s="338" t="str">
        <f t="shared" ca="1" si="1"/>
        <v/>
      </c>
      <c r="E56" s="338" t="str">
        <f t="shared" ca="1" si="2"/>
        <v/>
      </c>
      <c r="F56" s="338" t="str">
        <f t="shared" ca="1" si="3"/>
        <v/>
      </c>
      <c r="G56" s="338" t="str">
        <f t="shared" ca="1" si="4"/>
        <v/>
      </c>
      <c r="H56" s="338" t="str">
        <f t="shared" ca="1" si="5"/>
        <v/>
      </c>
      <c r="I56" s="338" t="str">
        <f t="shared" ca="1" si="6"/>
        <v/>
      </c>
      <c r="J56" s="338" t="str">
        <f t="shared" ca="1" si="7"/>
        <v/>
      </c>
      <c r="K56" s="338" t="str">
        <f t="shared" ca="1" si="8"/>
        <v/>
      </c>
      <c r="L56" s="338" t="str">
        <f t="shared" ca="1" si="9"/>
        <v/>
      </c>
      <c r="M56" s="339" t="str">
        <f t="shared" si="10"/>
        <v/>
      </c>
      <c r="N56" s="339" t="str">
        <f t="shared" si="11"/>
        <v/>
      </c>
      <c r="O56" s="339" t="str">
        <f t="shared" si="12"/>
        <v/>
      </c>
      <c r="P56" s="313"/>
    </row>
    <row r="57" spans="1:16" ht="20.25" customHeight="1">
      <c r="A57" s="319"/>
      <c r="B57" s="340"/>
      <c r="C57" s="338" t="str">
        <f t="shared" ca="1" si="0"/>
        <v/>
      </c>
      <c r="D57" s="338" t="str">
        <f t="shared" ca="1" si="1"/>
        <v/>
      </c>
      <c r="E57" s="338" t="str">
        <f t="shared" ca="1" si="2"/>
        <v/>
      </c>
      <c r="F57" s="338" t="str">
        <f t="shared" ca="1" si="3"/>
        <v/>
      </c>
      <c r="G57" s="338" t="str">
        <f t="shared" ca="1" si="4"/>
        <v/>
      </c>
      <c r="H57" s="338" t="str">
        <f t="shared" ca="1" si="5"/>
        <v/>
      </c>
      <c r="I57" s="338" t="str">
        <f t="shared" ca="1" si="6"/>
        <v/>
      </c>
      <c r="J57" s="338" t="str">
        <f t="shared" ca="1" si="7"/>
        <v/>
      </c>
      <c r="K57" s="338" t="str">
        <f t="shared" ca="1" si="8"/>
        <v/>
      </c>
      <c r="L57" s="338" t="str">
        <f t="shared" ca="1" si="9"/>
        <v/>
      </c>
      <c r="M57" s="339" t="str">
        <f t="shared" si="10"/>
        <v/>
      </c>
      <c r="N57" s="339" t="str">
        <f t="shared" si="11"/>
        <v/>
      </c>
      <c r="O57" s="339" t="str">
        <f t="shared" si="12"/>
        <v/>
      </c>
      <c r="P57" s="313"/>
    </row>
    <row r="58" spans="1:16" ht="20.25" customHeight="1">
      <c r="A58" s="319"/>
      <c r="B58" s="340"/>
      <c r="C58" s="338" t="str">
        <f t="shared" ca="1" si="0"/>
        <v/>
      </c>
      <c r="D58" s="338" t="str">
        <f t="shared" ca="1" si="1"/>
        <v/>
      </c>
      <c r="E58" s="338" t="str">
        <f t="shared" ca="1" si="2"/>
        <v/>
      </c>
      <c r="F58" s="338" t="str">
        <f t="shared" ca="1" si="3"/>
        <v/>
      </c>
      <c r="G58" s="338" t="str">
        <f t="shared" ca="1" si="4"/>
        <v/>
      </c>
      <c r="H58" s="338" t="str">
        <f t="shared" ca="1" si="5"/>
        <v/>
      </c>
      <c r="I58" s="338" t="str">
        <f t="shared" ca="1" si="6"/>
        <v/>
      </c>
      <c r="J58" s="338" t="str">
        <f t="shared" ca="1" si="7"/>
        <v/>
      </c>
      <c r="K58" s="338" t="str">
        <f t="shared" ca="1" si="8"/>
        <v/>
      </c>
      <c r="L58" s="338" t="str">
        <f t="shared" ca="1" si="9"/>
        <v/>
      </c>
      <c r="M58" s="339" t="str">
        <f t="shared" si="10"/>
        <v/>
      </c>
      <c r="N58" s="339" t="str">
        <f t="shared" si="11"/>
        <v/>
      </c>
      <c r="O58" s="339" t="str">
        <f t="shared" si="12"/>
        <v/>
      </c>
      <c r="P58" s="313"/>
    </row>
    <row r="59" spans="1:16" ht="20.25" customHeight="1">
      <c r="A59" s="319"/>
      <c r="B59" s="340"/>
      <c r="C59" s="338" t="str">
        <f t="shared" ca="1" si="0"/>
        <v/>
      </c>
      <c r="D59" s="338" t="str">
        <f t="shared" ca="1" si="1"/>
        <v/>
      </c>
      <c r="E59" s="338" t="str">
        <f t="shared" ca="1" si="2"/>
        <v/>
      </c>
      <c r="F59" s="338" t="str">
        <f t="shared" ca="1" si="3"/>
        <v/>
      </c>
      <c r="G59" s="338" t="str">
        <f t="shared" ca="1" si="4"/>
        <v/>
      </c>
      <c r="H59" s="338" t="str">
        <f t="shared" ca="1" si="5"/>
        <v/>
      </c>
      <c r="I59" s="338" t="str">
        <f t="shared" ca="1" si="6"/>
        <v/>
      </c>
      <c r="J59" s="338" t="str">
        <f t="shared" ca="1" si="7"/>
        <v/>
      </c>
      <c r="K59" s="338" t="str">
        <f t="shared" ca="1" si="8"/>
        <v/>
      </c>
      <c r="L59" s="338" t="str">
        <f t="shared" ca="1" si="9"/>
        <v/>
      </c>
      <c r="M59" s="339" t="str">
        <f t="shared" si="10"/>
        <v/>
      </c>
      <c r="N59" s="339" t="str">
        <f t="shared" si="11"/>
        <v/>
      </c>
      <c r="O59" s="339" t="str">
        <f t="shared" si="12"/>
        <v/>
      </c>
      <c r="P59" s="313"/>
    </row>
    <row r="60" spans="1:16" ht="20.25" customHeight="1">
      <c r="A60" s="319"/>
      <c r="B60" s="340"/>
      <c r="C60" s="338" t="str">
        <f t="shared" ca="1" si="0"/>
        <v/>
      </c>
      <c r="D60" s="338" t="str">
        <f t="shared" ca="1" si="1"/>
        <v/>
      </c>
      <c r="E60" s="338" t="str">
        <f t="shared" ca="1" si="2"/>
        <v/>
      </c>
      <c r="F60" s="338" t="str">
        <f t="shared" ca="1" si="3"/>
        <v/>
      </c>
      <c r="G60" s="338" t="str">
        <f t="shared" ca="1" si="4"/>
        <v/>
      </c>
      <c r="H60" s="338" t="str">
        <f t="shared" ca="1" si="5"/>
        <v/>
      </c>
      <c r="I60" s="338" t="str">
        <f t="shared" ca="1" si="6"/>
        <v/>
      </c>
      <c r="J60" s="338" t="str">
        <f t="shared" ca="1" si="7"/>
        <v/>
      </c>
      <c r="K60" s="338" t="str">
        <f t="shared" ca="1" si="8"/>
        <v/>
      </c>
      <c r="L60" s="338" t="str">
        <f t="shared" ca="1" si="9"/>
        <v/>
      </c>
      <c r="M60" s="339" t="str">
        <f t="shared" si="10"/>
        <v/>
      </c>
      <c r="N60" s="339" t="str">
        <f t="shared" si="11"/>
        <v/>
      </c>
      <c r="O60" s="339" t="str">
        <f t="shared" si="12"/>
        <v/>
      </c>
      <c r="P60" s="313"/>
    </row>
    <row r="61" spans="1:16" ht="20.25" customHeight="1">
      <c r="A61" s="319"/>
      <c r="B61" s="340"/>
      <c r="C61" s="338" t="str">
        <f t="shared" ca="1" si="0"/>
        <v/>
      </c>
      <c r="D61" s="338" t="str">
        <f t="shared" ca="1" si="1"/>
        <v/>
      </c>
      <c r="E61" s="338" t="str">
        <f t="shared" ca="1" si="2"/>
        <v/>
      </c>
      <c r="F61" s="338" t="str">
        <f t="shared" ca="1" si="3"/>
        <v/>
      </c>
      <c r="G61" s="338" t="str">
        <f t="shared" ca="1" si="4"/>
        <v/>
      </c>
      <c r="H61" s="338" t="str">
        <f t="shared" ca="1" si="5"/>
        <v/>
      </c>
      <c r="I61" s="338" t="str">
        <f t="shared" ca="1" si="6"/>
        <v/>
      </c>
      <c r="J61" s="338" t="str">
        <f t="shared" ca="1" si="7"/>
        <v/>
      </c>
      <c r="K61" s="338" t="str">
        <f t="shared" ca="1" si="8"/>
        <v/>
      </c>
      <c r="L61" s="338" t="str">
        <f t="shared" ca="1" si="9"/>
        <v/>
      </c>
      <c r="M61" s="339" t="str">
        <f t="shared" si="10"/>
        <v/>
      </c>
      <c r="N61" s="339" t="str">
        <f t="shared" si="11"/>
        <v/>
      </c>
      <c r="O61" s="339" t="str">
        <f t="shared" si="12"/>
        <v/>
      </c>
      <c r="P61" s="313"/>
    </row>
    <row r="62" spans="1:16" ht="20.25" customHeight="1">
      <c r="A62" s="319"/>
      <c r="B62" s="340"/>
      <c r="C62" s="338" t="str">
        <f t="shared" ca="1" si="0"/>
        <v/>
      </c>
      <c r="D62" s="338" t="str">
        <f t="shared" ca="1" si="1"/>
        <v/>
      </c>
      <c r="E62" s="338" t="str">
        <f t="shared" ca="1" si="2"/>
        <v/>
      </c>
      <c r="F62" s="338" t="str">
        <f t="shared" ca="1" si="3"/>
        <v/>
      </c>
      <c r="G62" s="338" t="str">
        <f t="shared" ca="1" si="4"/>
        <v/>
      </c>
      <c r="H62" s="338" t="str">
        <f t="shared" ca="1" si="5"/>
        <v/>
      </c>
      <c r="I62" s="338" t="str">
        <f t="shared" ca="1" si="6"/>
        <v/>
      </c>
      <c r="J62" s="338" t="str">
        <f t="shared" ca="1" si="7"/>
        <v/>
      </c>
      <c r="K62" s="338" t="str">
        <f t="shared" ca="1" si="8"/>
        <v/>
      </c>
      <c r="L62" s="338" t="str">
        <f t="shared" ca="1" si="9"/>
        <v/>
      </c>
      <c r="M62" s="339" t="str">
        <f t="shared" si="10"/>
        <v/>
      </c>
      <c r="N62" s="339" t="str">
        <f t="shared" si="11"/>
        <v/>
      </c>
      <c r="O62" s="339" t="str">
        <f t="shared" si="12"/>
        <v/>
      </c>
      <c r="P62" s="313"/>
    </row>
    <row r="63" spans="1:16" ht="20.25" customHeight="1">
      <c r="A63" s="319"/>
      <c r="B63" s="340"/>
      <c r="C63" s="338" t="str">
        <f t="shared" ca="1" si="0"/>
        <v/>
      </c>
      <c r="D63" s="338" t="str">
        <f t="shared" ca="1" si="1"/>
        <v/>
      </c>
      <c r="E63" s="338" t="str">
        <f t="shared" ca="1" si="2"/>
        <v/>
      </c>
      <c r="F63" s="338" t="str">
        <f t="shared" ca="1" si="3"/>
        <v/>
      </c>
      <c r="G63" s="338" t="str">
        <f t="shared" ca="1" si="4"/>
        <v/>
      </c>
      <c r="H63" s="338" t="str">
        <f t="shared" ca="1" si="5"/>
        <v/>
      </c>
      <c r="I63" s="338" t="str">
        <f t="shared" ca="1" si="6"/>
        <v/>
      </c>
      <c r="J63" s="338" t="str">
        <f t="shared" ca="1" si="7"/>
        <v/>
      </c>
      <c r="K63" s="338" t="str">
        <f t="shared" ca="1" si="8"/>
        <v/>
      </c>
      <c r="L63" s="338" t="str">
        <f t="shared" ca="1" si="9"/>
        <v/>
      </c>
      <c r="M63" s="339" t="str">
        <f t="shared" si="10"/>
        <v/>
      </c>
      <c r="N63" s="339" t="str">
        <f t="shared" si="11"/>
        <v/>
      </c>
      <c r="O63" s="339" t="str">
        <f t="shared" si="12"/>
        <v/>
      </c>
      <c r="P63" s="313"/>
    </row>
    <row r="64" spans="1:16" ht="20.25" customHeight="1">
      <c r="A64" s="319"/>
      <c r="B64" s="340"/>
      <c r="C64" s="338" t="str">
        <f t="shared" ca="1" si="0"/>
        <v/>
      </c>
      <c r="D64" s="338" t="str">
        <f t="shared" ca="1" si="1"/>
        <v/>
      </c>
      <c r="E64" s="338" t="str">
        <f t="shared" ca="1" si="2"/>
        <v/>
      </c>
      <c r="F64" s="338" t="str">
        <f t="shared" ca="1" si="3"/>
        <v/>
      </c>
      <c r="G64" s="338" t="str">
        <f t="shared" ca="1" si="4"/>
        <v/>
      </c>
      <c r="H64" s="338" t="str">
        <f t="shared" ca="1" si="5"/>
        <v/>
      </c>
      <c r="I64" s="338" t="str">
        <f t="shared" ca="1" si="6"/>
        <v/>
      </c>
      <c r="J64" s="338" t="str">
        <f t="shared" ca="1" si="7"/>
        <v/>
      </c>
      <c r="K64" s="338" t="str">
        <f t="shared" ca="1" si="8"/>
        <v/>
      </c>
      <c r="L64" s="338" t="str">
        <f t="shared" ca="1" si="9"/>
        <v/>
      </c>
      <c r="M64" s="339" t="str">
        <f t="shared" si="10"/>
        <v/>
      </c>
      <c r="N64" s="339" t="str">
        <f t="shared" si="11"/>
        <v/>
      </c>
      <c r="O64" s="339" t="str">
        <f t="shared" si="12"/>
        <v/>
      </c>
      <c r="P64" s="313"/>
    </row>
    <row r="65" spans="1:16" ht="20.25" customHeight="1">
      <c r="A65" s="319"/>
      <c r="B65" s="340"/>
      <c r="C65" s="338" t="str">
        <f t="shared" ca="1" si="0"/>
        <v/>
      </c>
      <c r="D65" s="338" t="str">
        <f t="shared" ca="1" si="1"/>
        <v/>
      </c>
      <c r="E65" s="338" t="str">
        <f t="shared" ca="1" si="2"/>
        <v/>
      </c>
      <c r="F65" s="338" t="str">
        <f t="shared" ca="1" si="3"/>
        <v/>
      </c>
      <c r="G65" s="338" t="str">
        <f t="shared" ca="1" si="4"/>
        <v/>
      </c>
      <c r="H65" s="338" t="str">
        <f t="shared" ca="1" si="5"/>
        <v/>
      </c>
      <c r="I65" s="338" t="str">
        <f t="shared" ca="1" si="6"/>
        <v/>
      </c>
      <c r="J65" s="338" t="str">
        <f t="shared" ca="1" si="7"/>
        <v/>
      </c>
      <c r="K65" s="338" t="str">
        <f t="shared" ca="1" si="8"/>
        <v/>
      </c>
      <c r="L65" s="338" t="str">
        <f t="shared" ca="1" si="9"/>
        <v/>
      </c>
      <c r="M65" s="339" t="str">
        <f t="shared" si="10"/>
        <v/>
      </c>
      <c r="N65" s="339" t="str">
        <f t="shared" si="11"/>
        <v/>
      </c>
      <c r="O65" s="339" t="str">
        <f t="shared" si="12"/>
        <v/>
      </c>
      <c r="P65" s="313"/>
    </row>
    <row r="66" spans="1:16" ht="20.25" customHeight="1">
      <c r="A66" s="319"/>
      <c r="B66" s="340"/>
      <c r="C66" s="338" t="str">
        <f t="shared" ca="1" si="0"/>
        <v/>
      </c>
      <c r="D66" s="338" t="str">
        <f t="shared" ca="1" si="1"/>
        <v/>
      </c>
      <c r="E66" s="338" t="str">
        <f t="shared" ca="1" si="2"/>
        <v/>
      </c>
      <c r="F66" s="338" t="str">
        <f t="shared" ca="1" si="3"/>
        <v/>
      </c>
      <c r="G66" s="338" t="str">
        <f t="shared" ca="1" si="4"/>
        <v/>
      </c>
      <c r="H66" s="338" t="str">
        <f t="shared" ca="1" si="5"/>
        <v/>
      </c>
      <c r="I66" s="338" t="str">
        <f t="shared" ca="1" si="6"/>
        <v/>
      </c>
      <c r="J66" s="338" t="str">
        <f t="shared" ca="1" si="7"/>
        <v/>
      </c>
      <c r="K66" s="338" t="str">
        <f t="shared" ca="1" si="8"/>
        <v/>
      </c>
      <c r="L66" s="338" t="str">
        <f t="shared" ca="1" si="9"/>
        <v/>
      </c>
      <c r="M66" s="339" t="str">
        <f t="shared" si="10"/>
        <v/>
      </c>
      <c r="N66" s="339" t="str">
        <f t="shared" si="11"/>
        <v/>
      </c>
      <c r="O66" s="339" t="str">
        <f t="shared" si="12"/>
        <v/>
      </c>
      <c r="P66" s="313"/>
    </row>
    <row r="67" spans="1:16" ht="20.25" customHeight="1">
      <c r="A67" s="319"/>
      <c r="B67" s="340"/>
      <c r="C67" s="338" t="str">
        <f t="shared" ca="1" si="0"/>
        <v/>
      </c>
      <c r="D67" s="338" t="str">
        <f t="shared" ca="1" si="1"/>
        <v/>
      </c>
      <c r="E67" s="338" t="str">
        <f t="shared" ca="1" si="2"/>
        <v/>
      </c>
      <c r="F67" s="338" t="str">
        <f t="shared" ca="1" si="3"/>
        <v/>
      </c>
      <c r="G67" s="338" t="str">
        <f t="shared" ca="1" si="4"/>
        <v/>
      </c>
      <c r="H67" s="338" t="str">
        <f t="shared" ca="1" si="5"/>
        <v/>
      </c>
      <c r="I67" s="338" t="str">
        <f t="shared" ca="1" si="6"/>
        <v/>
      </c>
      <c r="J67" s="338" t="str">
        <f t="shared" ca="1" si="7"/>
        <v/>
      </c>
      <c r="K67" s="338" t="str">
        <f t="shared" ca="1" si="8"/>
        <v/>
      </c>
      <c r="L67" s="338" t="str">
        <f t="shared" ca="1" si="9"/>
        <v/>
      </c>
      <c r="M67" s="339" t="str">
        <f t="shared" si="10"/>
        <v/>
      </c>
      <c r="N67" s="339" t="str">
        <f t="shared" si="11"/>
        <v/>
      </c>
      <c r="O67" s="339" t="str">
        <f t="shared" si="12"/>
        <v/>
      </c>
      <c r="P67" s="313"/>
    </row>
    <row r="68" spans="1:16" ht="20.25" customHeight="1">
      <c r="A68" s="319"/>
      <c r="B68" s="340"/>
      <c r="C68" s="338" t="str">
        <f t="shared" ca="1" si="0"/>
        <v/>
      </c>
      <c r="D68" s="338" t="str">
        <f t="shared" ca="1" si="1"/>
        <v/>
      </c>
      <c r="E68" s="338" t="str">
        <f t="shared" ca="1" si="2"/>
        <v/>
      </c>
      <c r="F68" s="338" t="str">
        <f t="shared" ca="1" si="3"/>
        <v/>
      </c>
      <c r="G68" s="338" t="str">
        <f t="shared" ca="1" si="4"/>
        <v/>
      </c>
      <c r="H68" s="338" t="str">
        <f t="shared" ca="1" si="5"/>
        <v/>
      </c>
      <c r="I68" s="338" t="str">
        <f t="shared" ca="1" si="6"/>
        <v/>
      </c>
      <c r="J68" s="338" t="str">
        <f t="shared" ca="1" si="7"/>
        <v/>
      </c>
      <c r="K68" s="338" t="str">
        <f t="shared" ca="1" si="8"/>
        <v/>
      </c>
      <c r="L68" s="338" t="str">
        <f t="shared" ca="1" si="9"/>
        <v/>
      </c>
      <c r="M68" s="339" t="str">
        <f t="shared" si="10"/>
        <v/>
      </c>
      <c r="N68" s="339" t="str">
        <f t="shared" si="11"/>
        <v/>
      </c>
      <c r="O68" s="339" t="str">
        <f t="shared" si="12"/>
        <v/>
      </c>
      <c r="P68" s="313"/>
    </row>
    <row r="69" spans="1:16" ht="20.25" customHeight="1">
      <c r="A69" s="319"/>
      <c r="B69" s="340"/>
      <c r="C69" s="338" t="str">
        <f t="shared" ca="1" si="0"/>
        <v/>
      </c>
      <c r="D69" s="338" t="str">
        <f t="shared" ca="1" si="1"/>
        <v/>
      </c>
      <c r="E69" s="338" t="str">
        <f t="shared" ca="1" si="2"/>
        <v/>
      </c>
      <c r="F69" s="338" t="str">
        <f t="shared" ca="1" si="3"/>
        <v/>
      </c>
      <c r="G69" s="338" t="str">
        <f t="shared" ca="1" si="4"/>
        <v/>
      </c>
      <c r="H69" s="338" t="str">
        <f t="shared" ca="1" si="5"/>
        <v/>
      </c>
      <c r="I69" s="338" t="str">
        <f t="shared" ca="1" si="6"/>
        <v/>
      </c>
      <c r="J69" s="338" t="str">
        <f t="shared" ca="1" si="7"/>
        <v/>
      </c>
      <c r="K69" s="338" t="str">
        <f t="shared" ca="1" si="8"/>
        <v/>
      </c>
      <c r="L69" s="338" t="str">
        <f t="shared" ca="1" si="9"/>
        <v/>
      </c>
      <c r="M69" s="339" t="str">
        <f t="shared" si="10"/>
        <v/>
      </c>
      <c r="N69" s="339" t="str">
        <f t="shared" si="11"/>
        <v/>
      </c>
      <c r="O69" s="339" t="str">
        <f t="shared" si="12"/>
        <v/>
      </c>
      <c r="P69" s="313"/>
    </row>
    <row r="70" spans="1:16" ht="20.25" customHeight="1">
      <c r="A70" s="319"/>
      <c r="B70" s="340"/>
      <c r="C70" s="338" t="str">
        <f t="shared" ca="1" si="0"/>
        <v/>
      </c>
      <c r="D70" s="338" t="str">
        <f t="shared" ca="1" si="1"/>
        <v/>
      </c>
      <c r="E70" s="338" t="str">
        <f t="shared" ca="1" si="2"/>
        <v/>
      </c>
      <c r="F70" s="338" t="str">
        <f t="shared" ca="1" si="3"/>
        <v/>
      </c>
      <c r="G70" s="338" t="str">
        <f t="shared" ca="1" si="4"/>
        <v/>
      </c>
      <c r="H70" s="338" t="str">
        <f t="shared" ca="1" si="5"/>
        <v/>
      </c>
      <c r="I70" s="338" t="str">
        <f t="shared" ca="1" si="6"/>
        <v/>
      </c>
      <c r="J70" s="338" t="str">
        <f t="shared" ca="1" si="7"/>
        <v/>
      </c>
      <c r="K70" s="338" t="str">
        <f t="shared" ca="1" si="8"/>
        <v/>
      </c>
      <c r="L70" s="338" t="str">
        <f t="shared" ca="1" si="9"/>
        <v/>
      </c>
      <c r="M70" s="339" t="str">
        <f t="shared" si="10"/>
        <v/>
      </c>
      <c r="N70" s="339" t="str">
        <f t="shared" si="11"/>
        <v/>
      </c>
      <c r="O70" s="339" t="str">
        <f t="shared" si="12"/>
        <v/>
      </c>
      <c r="P70" s="313"/>
    </row>
    <row r="71" spans="1:16" ht="20.25" customHeight="1">
      <c r="A71" s="319"/>
      <c r="B71" s="340"/>
      <c r="C71" s="338" t="str">
        <f t="shared" ca="1" si="0"/>
        <v/>
      </c>
      <c r="D71" s="338" t="str">
        <f t="shared" ca="1" si="1"/>
        <v/>
      </c>
      <c r="E71" s="338" t="str">
        <f t="shared" ca="1" si="2"/>
        <v/>
      </c>
      <c r="F71" s="338" t="str">
        <f t="shared" ca="1" si="3"/>
        <v/>
      </c>
      <c r="G71" s="338" t="str">
        <f t="shared" ca="1" si="4"/>
        <v/>
      </c>
      <c r="H71" s="338" t="str">
        <f t="shared" ca="1" si="5"/>
        <v/>
      </c>
      <c r="I71" s="338" t="str">
        <f t="shared" ca="1" si="6"/>
        <v/>
      </c>
      <c r="J71" s="338" t="str">
        <f t="shared" ca="1" si="7"/>
        <v/>
      </c>
      <c r="K71" s="338" t="str">
        <f t="shared" ca="1" si="8"/>
        <v/>
      </c>
      <c r="L71" s="338" t="str">
        <f t="shared" ca="1" si="9"/>
        <v/>
      </c>
      <c r="M71" s="339" t="str">
        <f t="shared" si="10"/>
        <v/>
      </c>
      <c r="N71" s="339" t="str">
        <f t="shared" si="11"/>
        <v/>
      </c>
      <c r="O71" s="339" t="str">
        <f t="shared" si="12"/>
        <v/>
      </c>
      <c r="P71" s="313"/>
    </row>
    <row r="72" spans="1:16" ht="20.25" customHeight="1">
      <c r="A72" s="319"/>
      <c r="B72" s="340"/>
      <c r="C72" s="338" t="str">
        <f t="shared" ref="C72:C135" ca="1" si="13">IF(A72="","",INDIRECT(CONCATENATE(A72,$C$4)))</f>
        <v/>
      </c>
      <c r="D72" s="338" t="str">
        <f t="shared" ref="D72:D135" ca="1" si="14">IF(A72="","",INDIRECT(CONCATENATE(A72,$D$4)))</f>
        <v/>
      </c>
      <c r="E72" s="338" t="str">
        <f t="shared" ref="E72:E135" ca="1" si="15">IF(A72="","",INDIRECT(CONCATENATE(A72,$E$4)))</f>
        <v/>
      </c>
      <c r="F72" s="338" t="str">
        <f t="shared" ref="F72:F135" ca="1" si="16">IF(A72="","",INDIRECT(CONCATENATE(A72,$F$4)))</f>
        <v/>
      </c>
      <c r="G72" s="338" t="str">
        <f t="shared" ref="G72:G135" ca="1" si="17">IF(A72="","",INDIRECT(CONCATENATE(A72,$G$4)))</f>
        <v/>
      </c>
      <c r="H72" s="338" t="str">
        <f t="shared" ref="H72:H135" ca="1" si="18">IF(A72="","",INDIRECT(CONCATENATE(A72,$H$4)))</f>
        <v/>
      </c>
      <c r="I72" s="338" t="str">
        <f t="shared" ref="I72:I135" ca="1" si="19">IF(A72="","",INDIRECT(CONCATENATE(A72,$I$4)))</f>
        <v/>
      </c>
      <c r="J72" s="338" t="str">
        <f t="shared" ref="J72:J135" ca="1" si="20">IF(A72="","",INDIRECT(CONCATENATE(A72,$J$4)))</f>
        <v/>
      </c>
      <c r="K72" s="338" t="str">
        <f t="shared" ref="K72:K135" ca="1" si="21">IF(A72="","",INDIRECT(CONCATENATE(A72,$K$4)))</f>
        <v/>
      </c>
      <c r="L72" s="338" t="str">
        <f t="shared" ref="L72:L135" ca="1" si="22">IF(A72="","",INDIRECT(CONCATENATE(A72,$L$4)))</f>
        <v/>
      </c>
      <c r="M72" s="339" t="str">
        <f t="shared" ref="M72:M135" si="23">IF(A72="","",SUM(C72:L72))</f>
        <v/>
      </c>
      <c r="N72" s="339" t="str">
        <f t="shared" ref="N72:N135" si="24">IF(A72="","",SUM(C72+E72+G72+I72+K72))</f>
        <v/>
      </c>
      <c r="O72" s="339" t="str">
        <f t="shared" ref="O72:O135" si="25">IF(A72="","",SUM(D72+F72+H72+J72+L72))</f>
        <v/>
      </c>
      <c r="P72" s="313"/>
    </row>
    <row r="73" spans="1:16" ht="20.25" customHeight="1">
      <c r="A73" s="319"/>
      <c r="B73" s="340"/>
      <c r="C73" s="338" t="str">
        <f t="shared" ca="1" si="13"/>
        <v/>
      </c>
      <c r="D73" s="338" t="str">
        <f t="shared" ca="1" si="14"/>
        <v/>
      </c>
      <c r="E73" s="338" t="str">
        <f t="shared" ca="1" si="15"/>
        <v/>
      </c>
      <c r="F73" s="338" t="str">
        <f t="shared" ca="1" si="16"/>
        <v/>
      </c>
      <c r="G73" s="338" t="str">
        <f t="shared" ca="1" si="17"/>
        <v/>
      </c>
      <c r="H73" s="338" t="str">
        <f t="shared" ca="1" si="18"/>
        <v/>
      </c>
      <c r="I73" s="338" t="str">
        <f t="shared" ca="1" si="19"/>
        <v/>
      </c>
      <c r="J73" s="338" t="str">
        <f t="shared" ca="1" si="20"/>
        <v/>
      </c>
      <c r="K73" s="338" t="str">
        <f t="shared" ca="1" si="21"/>
        <v/>
      </c>
      <c r="L73" s="338" t="str">
        <f t="shared" ca="1" si="22"/>
        <v/>
      </c>
      <c r="M73" s="339" t="str">
        <f t="shared" si="23"/>
        <v/>
      </c>
      <c r="N73" s="339" t="str">
        <f t="shared" si="24"/>
        <v/>
      </c>
      <c r="O73" s="339" t="str">
        <f t="shared" si="25"/>
        <v/>
      </c>
      <c r="P73" s="313"/>
    </row>
    <row r="74" spans="1:16" ht="20.25" customHeight="1">
      <c r="A74" s="319"/>
      <c r="B74" s="340"/>
      <c r="C74" s="338" t="str">
        <f t="shared" ca="1" si="13"/>
        <v/>
      </c>
      <c r="D74" s="338" t="str">
        <f t="shared" ca="1" si="14"/>
        <v/>
      </c>
      <c r="E74" s="338" t="str">
        <f t="shared" ca="1" si="15"/>
        <v/>
      </c>
      <c r="F74" s="338" t="str">
        <f t="shared" ca="1" si="16"/>
        <v/>
      </c>
      <c r="G74" s="338" t="str">
        <f t="shared" ca="1" si="17"/>
        <v/>
      </c>
      <c r="H74" s="338" t="str">
        <f t="shared" ca="1" si="18"/>
        <v/>
      </c>
      <c r="I74" s="338" t="str">
        <f t="shared" ca="1" si="19"/>
        <v/>
      </c>
      <c r="J74" s="338" t="str">
        <f t="shared" ca="1" si="20"/>
        <v/>
      </c>
      <c r="K74" s="338" t="str">
        <f t="shared" ca="1" si="21"/>
        <v/>
      </c>
      <c r="L74" s="338" t="str">
        <f t="shared" ca="1" si="22"/>
        <v/>
      </c>
      <c r="M74" s="339" t="str">
        <f t="shared" si="23"/>
        <v/>
      </c>
      <c r="N74" s="339" t="str">
        <f t="shared" si="24"/>
        <v/>
      </c>
      <c r="O74" s="339" t="str">
        <f t="shared" si="25"/>
        <v/>
      </c>
      <c r="P74" s="313"/>
    </row>
    <row r="75" spans="1:16" ht="20.25" customHeight="1">
      <c r="A75" s="319"/>
      <c r="B75" s="340"/>
      <c r="C75" s="338" t="str">
        <f t="shared" ca="1" si="13"/>
        <v/>
      </c>
      <c r="D75" s="338" t="str">
        <f t="shared" ca="1" si="14"/>
        <v/>
      </c>
      <c r="E75" s="338" t="str">
        <f t="shared" ca="1" si="15"/>
        <v/>
      </c>
      <c r="F75" s="338" t="str">
        <f t="shared" ca="1" si="16"/>
        <v/>
      </c>
      <c r="G75" s="338" t="str">
        <f t="shared" ca="1" si="17"/>
        <v/>
      </c>
      <c r="H75" s="338" t="str">
        <f t="shared" ca="1" si="18"/>
        <v/>
      </c>
      <c r="I75" s="338" t="str">
        <f t="shared" ca="1" si="19"/>
        <v/>
      </c>
      <c r="J75" s="338" t="str">
        <f t="shared" ca="1" si="20"/>
        <v/>
      </c>
      <c r="K75" s="338" t="str">
        <f t="shared" ca="1" si="21"/>
        <v/>
      </c>
      <c r="L75" s="338" t="str">
        <f t="shared" ca="1" si="22"/>
        <v/>
      </c>
      <c r="M75" s="339" t="str">
        <f t="shared" si="23"/>
        <v/>
      </c>
      <c r="N75" s="339" t="str">
        <f t="shared" si="24"/>
        <v/>
      </c>
      <c r="O75" s="339" t="str">
        <f t="shared" si="25"/>
        <v/>
      </c>
      <c r="P75" s="313"/>
    </row>
    <row r="76" spans="1:16" ht="20.25" customHeight="1">
      <c r="A76" s="319"/>
      <c r="B76" s="340"/>
      <c r="C76" s="338" t="str">
        <f t="shared" ca="1" si="13"/>
        <v/>
      </c>
      <c r="D76" s="338" t="str">
        <f t="shared" ca="1" si="14"/>
        <v/>
      </c>
      <c r="E76" s="338" t="str">
        <f t="shared" ca="1" si="15"/>
        <v/>
      </c>
      <c r="F76" s="338" t="str">
        <f t="shared" ca="1" si="16"/>
        <v/>
      </c>
      <c r="G76" s="338" t="str">
        <f t="shared" ca="1" si="17"/>
        <v/>
      </c>
      <c r="H76" s="338" t="str">
        <f t="shared" ca="1" si="18"/>
        <v/>
      </c>
      <c r="I76" s="338" t="str">
        <f t="shared" ca="1" si="19"/>
        <v/>
      </c>
      <c r="J76" s="338" t="str">
        <f t="shared" ca="1" si="20"/>
        <v/>
      </c>
      <c r="K76" s="338" t="str">
        <f t="shared" ca="1" si="21"/>
        <v/>
      </c>
      <c r="L76" s="338" t="str">
        <f t="shared" ca="1" si="22"/>
        <v/>
      </c>
      <c r="M76" s="339" t="str">
        <f t="shared" si="23"/>
        <v/>
      </c>
      <c r="N76" s="339" t="str">
        <f t="shared" si="24"/>
        <v/>
      </c>
      <c r="O76" s="339" t="str">
        <f t="shared" si="25"/>
        <v/>
      </c>
      <c r="P76" s="313"/>
    </row>
    <row r="77" spans="1:16" ht="20.25" customHeight="1">
      <c r="A77" s="319"/>
      <c r="B77" s="340"/>
      <c r="C77" s="338" t="str">
        <f t="shared" ca="1" si="13"/>
        <v/>
      </c>
      <c r="D77" s="338" t="str">
        <f t="shared" ca="1" si="14"/>
        <v/>
      </c>
      <c r="E77" s="338" t="str">
        <f t="shared" ca="1" si="15"/>
        <v/>
      </c>
      <c r="F77" s="338" t="str">
        <f t="shared" ca="1" si="16"/>
        <v/>
      </c>
      <c r="G77" s="338" t="str">
        <f t="shared" ca="1" si="17"/>
        <v/>
      </c>
      <c r="H77" s="338" t="str">
        <f t="shared" ca="1" si="18"/>
        <v/>
      </c>
      <c r="I77" s="338" t="str">
        <f t="shared" ca="1" si="19"/>
        <v/>
      </c>
      <c r="J77" s="338" t="str">
        <f t="shared" ca="1" si="20"/>
        <v/>
      </c>
      <c r="K77" s="338" t="str">
        <f t="shared" ca="1" si="21"/>
        <v/>
      </c>
      <c r="L77" s="338" t="str">
        <f t="shared" ca="1" si="22"/>
        <v/>
      </c>
      <c r="M77" s="339" t="str">
        <f t="shared" si="23"/>
        <v/>
      </c>
      <c r="N77" s="339" t="str">
        <f t="shared" si="24"/>
        <v/>
      </c>
      <c r="O77" s="339" t="str">
        <f t="shared" si="25"/>
        <v/>
      </c>
      <c r="P77" s="313"/>
    </row>
    <row r="78" spans="1:16" ht="20.25" customHeight="1">
      <c r="A78" s="319"/>
      <c r="B78" s="340"/>
      <c r="C78" s="338" t="str">
        <f t="shared" ca="1" si="13"/>
        <v/>
      </c>
      <c r="D78" s="338" t="str">
        <f t="shared" ca="1" si="14"/>
        <v/>
      </c>
      <c r="E78" s="338" t="str">
        <f t="shared" ca="1" si="15"/>
        <v/>
      </c>
      <c r="F78" s="338" t="str">
        <f t="shared" ca="1" si="16"/>
        <v/>
      </c>
      <c r="G78" s="338" t="str">
        <f t="shared" ca="1" si="17"/>
        <v/>
      </c>
      <c r="H78" s="338" t="str">
        <f t="shared" ca="1" si="18"/>
        <v/>
      </c>
      <c r="I78" s="338" t="str">
        <f t="shared" ca="1" si="19"/>
        <v/>
      </c>
      <c r="J78" s="338" t="str">
        <f t="shared" ca="1" si="20"/>
        <v/>
      </c>
      <c r="K78" s="338" t="str">
        <f t="shared" ca="1" si="21"/>
        <v/>
      </c>
      <c r="L78" s="338" t="str">
        <f t="shared" ca="1" si="22"/>
        <v/>
      </c>
      <c r="M78" s="339" t="str">
        <f t="shared" si="23"/>
        <v/>
      </c>
      <c r="N78" s="339" t="str">
        <f t="shared" si="24"/>
        <v/>
      </c>
      <c r="O78" s="339" t="str">
        <f t="shared" si="25"/>
        <v/>
      </c>
      <c r="P78" s="313"/>
    </row>
    <row r="79" spans="1:16" ht="20.25" customHeight="1">
      <c r="A79" s="319"/>
      <c r="B79" s="340"/>
      <c r="C79" s="338" t="str">
        <f t="shared" ca="1" si="13"/>
        <v/>
      </c>
      <c r="D79" s="338" t="str">
        <f t="shared" ca="1" si="14"/>
        <v/>
      </c>
      <c r="E79" s="338" t="str">
        <f t="shared" ca="1" si="15"/>
        <v/>
      </c>
      <c r="F79" s="338" t="str">
        <f t="shared" ca="1" si="16"/>
        <v/>
      </c>
      <c r="G79" s="338" t="str">
        <f t="shared" ca="1" si="17"/>
        <v/>
      </c>
      <c r="H79" s="338" t="str">
        <f t="shared" ca="1" si="18"/>
        <v/>
      </c>
      <c r="I79" s="338" t="str">
        <f t="shared" ca="1" si="19"/>
        <v/>
      </c>
      <c r="J79" s="338" t="str">
        <f t="shared" ca="1" si="20"/>
        <v/>
      </c>
      <c r="K79" s="338" t="str">
        <f t="shared" ca="1" si="21"/>
        <v/>
      </c>
      <c r="L79" s="338" t="str">
        <f t="shared" ca="1" si="22"/>
        <v/>
      </c>
      <c r="M79" s="339" t="str">
        <f t="shared" si="23"/>
        <v/>
      </c>
      <c r="N79" s="339" t="str">
        <f t="shared" si="24"/>
        <v/>
      </c>
      <c r="O79" s="339" t="str">
        <f t="shared" si="25"/>
        <v/>
      </c>
      <c r="P79" s="313"/>
    </row>
    <row r="80" spans="1:16" ht="20.25" customHeight="1">
      <c r="A80" s="319"/>
      <c r="B80" s="340"/>
      <c r="C80" s="338" t="str">
        <f t="shared" ca="1" si="13"/>
        <v/>
      </c>
      <c r="D80" s="338" t="str">
        <f t="shared" ca="1" si="14"/>
        <v/>
      </c>
      <c r="E80" s="338" t="str">
        <f t="shared" ca="1" si="15"/>
        <v/>
      </c>
      <c r="F80" s="338" t="str">
        <f t="shared" ca="1" si="16"/>
        <v/>
      </c>
      <c r="G80" s="338" t="str">
        <f t="shared" ca="1" si="17"/>
        <v/>
      </c>
      <c r="H80" s="338" t="str">
        <f t="shared" ca="1" si="18"/>
        <v/>
      </c>
      <c r="I80" s="338" t="str">
        <f t="shared" ca="1" si="19"/>
        <v/>
      </c>
      <c r="J80" s="338" t="str">
        <f t="shared" ca="1" si="20"/>
        <v/>
      </c>
      <c r="K80" s="338" t="str">
        <f t="shared" ca="1" si="21"/>
        <v/>
      </c>
      <c r="L80" s="338" t="str">
        <f t="shared" ca="1" si="22"/>
        <v/>
      </c>
      <c r="M80" s="339" t="str">
        <f t="shared" si="23"/>
        <v/>
      </c>
      <c r="N80" s="339" t="str">
        <f t="shared" si="24"/>
        <v/>
      </c>
      <c r="O80" s="339" t="str">
        <f t="shared" si="25"/>
        <v/>
      </c>
      <c r="P80" s="313"/>
    </row>
    <row r="81" spans="1:16" ht="20.25" customHeight="1">
      <c r="A81" s="319"/>
      <c r="B81" s="340"/>
      <c r="C81" s="338" t="str">
        <f t="shared" ca="1" si="13"/>
        <v/>
      </c>
      <c r="D81" s="338" t="str">
        <f t="shared" ca="1" si="14"/>
        <v/>
      </c>
      <c r="E81" s="338" t="str">
        <f t="shared" ca="1" si="15"/>
        <v/>
      </c>
      <c r="F81" s="338" t="str">
        <f t="shared" ca="1" si="16"/>
        <v/>
      </c>
      <c r="G81" s="338" t="str">
        <f t="shared" ca="1" si="17"/>
        <v/>
      </c>
      <c r="H81" s="338" t="str">
        <f t="shared" ca="1" si="18"/>
        <v/>
      </c>
      <c r="I81" s="338" t="str">
        <f t="shared" ca="1" si="19"/>
        <v/>
      </c>
      <c r="J81" s="338" t="str">
        <f t="shared" ca="1" si="20"/>
        <v/>
      </c>
      <c r="K81" s="338" t="str">
        <f t="shared" ca="1" si="21"/>
        <v/>
      </c>
      <c r="L81" s="338" t="str">
        <f t="shared" ca="1" si="22"/>
        <v/>
      </c>
      <c r="M81" s="339" t="str">
        <f t="shared" si="23"/>
        <v/>
      </c>
      <c r="N81" s="339" t="str">
        <f t="shared" si="24"/>
        <v/>
      </c>
      <c r="O81" s="339" t="str">
        <f t="shared" si="25"/>
        <v/>
      </c>
      <c r="P81" s="313"/>
    </row>
    <row r="82" spans="1:16" ht="20.25" customHeight="1">
      <c r="A82" s="319"/>
      <c r="B82" s="340"/>
      <c r="C82" s="338" t="str">
        <f t="shared" ca="1" si="13"/>
        <v/>
      </c>
      <c r="D82" s="338" t="str">
        <f t="shared" ca="1" si="14"/>
        <v/>
      </c>
      <c r="E82" s="338" t="str">
        <f t="shared" ca="1" si="15"/>
        <v/>
      </c>
      <c r="F82" s="338" t="str">
        <f t="shared" ca="1" si="16"/>
        <v/>
      </c>
      <c r="G82" s="338" t="str">
        <f t="shared" ca="1" si="17"/>
        <v/>
      </c>
      <c r="H82" s="338" t="str">
        <f t="shared" ca="1" si="18"/>
        <v/>
      </c>
      <c r="I82" s="338" t="str">
        <f t="shared" ca="1" si="19"/>
        <v/>
      </c>
      <c r="J82" s="338" t="str">
        <f t="shared" ca="1" si="20"/>
        <v/>
      </c>
      <c r="K82" s="338" t="str">
        <f t="shared" ca="1" si="21"/>
        <v/>
      </c>
      <c r="L82" s="338" t="str">
        <f t="shared" ca="1" si="22"/>
        <v/>
      </c>
      <c r="M82" s="339" t="str">
        <f t="shared" si="23"/>
        <v/>
      </c>
      <c r="N82" s="339" t="str">
        <f t="shared" si="24"/>
        <v/>
      </c>
      <c r="O82" s="339" t="str">
        <f t="shared" si="25"/>
        <v/>
      </c>
      <c r="P82" s="313"/>
    </row>
    <row r="83" spans="1:16" ht="20.25" customHeight="1">
      <c r="A83" s="319"/>
      <c r="B83" s="340"/>
      <c r="C83" s="338" t="str">
        <f t="shared" ca="1" si="13"/>
        <v/>
      </c>
      <c r="D83" s="338" t="str">
        <f t="shared" ca="1" si="14"/>
        <v/>
      </c>
      <c r="E83" s="338" t="str">
        <f t="shared" ca="1" si="15"/>
        <v/>
      </c>
      <c r="F83" s="338" t="str">
        <f t="shared" ca="1" si="16"/>
        <v/>
      </c>
      <c r="G83" s="338" t="str">
        <f t="shared" ca="1" si="17"/>
        <v/>
      </c>
      <c r="H83" s="338" t="str">
        <f t="shared" ca="1" si="18"/>
        <v/>
      </c>
      <c r="I83" s="338" t="str">
        <f t="shared" ca="1" si="19"/>
        <v/>
      </c>
      <c r="J83" s="338" t="str">
        <f t="shared" ca="1" si="20"/>
        <v/>
      </c>
      <c r="K83" s="338" t="str">
        <f t="shared" ca="1" si="21"/>
        <v/>
      </c>
      <c r="L83" s="338" t="str">
        <f t="shared" ca="1" si="22"/>
        <v/>
      </c>
      <c r="M83" s="339" t="str">
        <f t="shared" si="23"/>
        <v/>
      </c>
      <c r="N83" s="339" t="str">
        <f t="shared" si="24"/>
        <v/>
      </c>
      <c r="O83" s="339" t="str">
        <f t="shared" si="25"/>
        <v/>
      </c>
      <c r="P83" s="313"/>
    </row>
    <row r="84" spans="1:16" ht="20.25" customHeight="1">
      <c r="A84" s="319"/>
      <c r="B84" s="340"/>
      <c r="C84" s="338" t="str">
        <f t="shared" ca="1" si="13"/>
        <v/>
      </c>
      <c r="D84" s="338" t="str">
        <f t="shared" ca="1" si="14"/>
        <v/>
      </c>
      <c r="E84" s="338" t="str">
        <f t="shared" ca="1" si="15"/>
        <v/>
      </c>
      <c r="F84" s="338" t="str">
        <f t="shared" ca="1" si="16"/>
        <v/>
      </c>
      <c r="G84" s="338" t="str">
        <f t="shared" ca="1" si="17"/>
        <v/>
      </c>
      <c r="H84" s="338" t="str">
        <f t="shared" ca="1" si="18"/>
        <v/>
      </c>
      <c r="I84" s="338" t="str">
        <f t="shared" ca="1" si="19"/>
        <v/>
      </c>
      <c r="J84" s="338" t="str">
        <f t="shared" ca="1" si="20"/>
        <v/>
      </c>
      <c r="K84" s="338" t="str">
        <f t="shared" ca="1" si="21"/>
        <v/>
      </c>
      <c r="L84" s="338" t="str">
        <f t="shared" ca="1" si="22"/>
        <v/>
      </c>
      <c r="M84" s="339" t="str">
        <f t="shared" si="23"/>
        <v/>
      </c>
      <c r="N84" s="339" t="str">
        <f t="shared" si="24"/>
        <v/>
      </c>
      <c r="O84" s="339" t="str">
        <f t="shared" si="25"/>
        <v/>
      </c>
      <c r="P84" s="313"/>
    </row>
    <row r="85" spans="1:16" ht="20.25" customHeight="1">
      <c r="A85" s="319"/>
      <c r="B85" s="340"/>
      <c r="C85" s="338" t="str">
        <f t="shared" ca="1" si="13"/>
        <v/>
      </c>
      <c r="D85" s="338" t="str">
        <f t="shared" ca="1" si="14"/>
        <v/>
      </c>
      <c r="E85" s="338" t="str">
        <f t="shared" ca="1" si="15"/>
        <v/>
      </c>
      <c r="F85" s="338" t="str">
        <f t="shared" ca="1" si="16"/>
        <v/>
      </c>
      <c r="G85" s="338" t="str">
        <f t="shared" ca="1" si="17"/>
        <v/>
      </c>
      <c r="H85" s="338" t="str">
        <f t="shared" ca="1" si="18"/>
        <v/>
      </c>
      <c r="I85" s="338" t="str">
        <f t="shared" ca="1" si="19"/>
        <v/>
      </c>
      <c r="J85" s="338" t="str">
        <f t="shared" ca="1" si="20"/>
        <v/>
      </c>
      <c r="K85" s="338" t="str">
        <f t="shared" ca="1" si="21"/>
        <v/>
      </c>
      <c r="L85" s="338" t="str">
        <f t="shared" ca="1" si="22"/>
        <v/>
      </c>
      <c r="M85" s="339" t="str">
        <f t="shared" si="23"/>
        <v/>
      </c>
      <c r="N85" s="339" t="str">
        <f t="shared" si="24"/>
        <v/>
      </c>
      <c r="O85" s="339" t="str">
        <f t="shared" si="25"/>
        <v/>
      </c>
      <c r="P85" s="313"/>
    </row>
    <row r="86" spans="1:16" ht="20.25" customHeight="1">
      <c r="A86" s="319"/>
      <c r="B86" s="340"/>
      <c r="C86" s="338" t="str">
        <f t="shared" ca="1" si="13"/>
        <v/>
      </c>
      <c r="D86" s="338" t="str">
        <f t="shared" ca="1" si="14"/>
        <v/>
      </c>
      <c r="E86" s="338" t="str">
        <f t="shared" ca="1" si="15"/>
        <v/>
      </c>
      <c r="F86" s="338" t="str">
        <f t="shared" ca="1" si="16"/>
        <v/>
      </c>
      <c r="G86" s="338" t="str">
        <f t="shared" ca="1" si="17"/>
        <v/>
      </c>
      <c r="H86" s="338" t="str">
        <f t="shared" ca="1" si="18"/>
        <v/>
      </c>
      <c r="I86" s="338" t="str">
        <f t="shared" ca="1" si="19"/>
        <v/>
      </c>
      <c r="J86" s="338" t="str">
        <f t="shared" ca="1" si="20"/>
        <v/>
      </c>
      <c r="K86" s="338" t="str">
        <f t="shared" ca="1" si="21"/>
        <v/>
      </c>
      <c r="L86" s="338" t="str">
        <f t="shared" ca="1" si="22"/>
        <v/>
      </c>
      <c r="M86" s="339" t="str">
        <f t="shared" si="23"/>
        <v/>
      </c>
      <c r="N86" s="339" t="str">
        <f t="shared" si="24"/>
        <v/>
      </c>
      <c r="O86" s="339" t="str">
        <f t="shared" si="25"/>
        <v/>
      </c>
      <c r="P86" s="313"/>
    </row>
    <row r="87" spans="1:16" ht="20.25" customHeight="1">
      <c r="A87" s="319"/>
      <c r="B87" s="340"/>
      <c r="C87" s="338" t="str">
        <f t="shared" ca="1" si="13"/>
        <v/>
      </c>
      <c r="D87" s="338" t="str">
        <f t="shared" ca="1" si="14"/>
        <v/>
      </c>
      <c r="E87" s="338" t="str">
        <f t="shared" ca="1" si="15"/>
        <v/>
      </c>
      <c r="F87" s="338" t="str">
        <f t="shared" ca="1" si="16"/>
        <v/>
      </c>
      <c r="G87" s="338" t="str">
        <f t="shared" ca="1" si="17"/>
        <v/>
      </c>
      <c r="H87" s="338" t="str">
        <f t="shared" ca="1" si="18"/>
        <v/>
      </c>
      <c r="I87" s="338" t="str">
        <f t="shared" ca="1" si="19"/>
        <v/>
      </c>
      <c r="J87" s="338" t="str">
        <f t="shared" ca="1" si="20"/>
        <v/>
      </c>
      <c r="K87" s="338" t="str">
        <f t="shared" ca="1" si="21"/>
        <v/>
      </c>
      <c r="L87" s="338" t="str">
        <f t="shared" ca="1" si="22"/>
        <v/>
      </c>
      <c r="M87" s="339" t="str">
        <f t="shared" si="23"/>
        <v/>
      </c>
      <c r="N87" s="339" t="str">
        <f t="shared" si="24"/>
        <v/>
      </c>
      <c r="O87" s="339" t="str">
        <f t="shared" si="25"/>
        <v/>
      </c>
      <c r="P87" s="313"/>
    </row>
    <row r="88" spans="1:16" ht="20.25" customHeight="1">
      <c r="A88" s="319"/>
      <c r="B88" s="340"/>
      <c r="C88" s="338" t="str">
        <f t="shared" ca="1" si="13"/>
        <v/>
      </c>
      <c r="D88" s="338" t="str">
        <f t="shared" ca="1" si="14"/>
        <v/>
      </c>
      <c r="E88" s="338" t="str">
        <f t="shared" ca="1" si="15"/>
        <v/>
      </c>
      <c r="F88" s="338" t="str">
        <f t="shared" ca="1" si="16"/>
        <v/>
      </c>
      <c r="G88" s="338" t="str">
        <f t="shared" ca="1" si="17"/>
        <v/>
      </c>
      <c r="H88" s="338" t="str">
        <f t="shared" ca="1" si="18"/>
        <v/>
      </c>
      <c r="I88" s="338" t="str">
        <f t="shared" ca="1" si="19"/>
        <v/>
      </c>
      <c r="J88" s="338" t="str">
        <f t="shared" ca="1" si="20"/>
        <v/>
      </c>
      <c r="K88" s="338" t="str">
        <f t="shared" ca="1" si="21"/>
        <v/>
      </c>
      <c r="L88" s="338" t="str">
        <f t="shared" ca="1" si="22"/>
        <v/>
      </c>
      <c r="M88" s="339" t="str">
        <f t="shared" si="23"/>
        <v/>
      </c>
      <c r="N88" s="339" t="str">
        <f t="shared" si="24"/>
        <v/>
      </c>
      <c r="O88" s="339" t="str">
        <f t="shared" si="25"/>
        <v/>
      </c>
      <c r="P88" s="313"/>
    </row>
    <row r="89" spans="1:16" ht="20.25" customHeight="1">
      <c r="A89" s="319"/>
      <c r="B89" s="340"/>
      <c r="C89" s="338" t="str">
        <f t="shared" ca="1" si="13"/>
        <v/>
      </c>
      <c r="D89" s="338" t="str">
        <f t="shared" ca="1" si="14"/>
        <v/>
      </c>
      <c r="E89" s="338" t="str">
        <f t="shared" ca="1" si="15"/>
        <v/>
      </c>
      <c r="F89" s="338" t="str">
        <f t="shared" ca="1" si="16"/>
        <v/>
      </c>
      <c r="G89" s="338" t="str">
        <f t="shared" ca="1" si="17"/>
        <v/>
      </c>
      <c r="H89" s="338" t="str">
        <f t="shared" ca="1" si="18"/>
        <v/>
      </c>
      <c r="I89" s="338" t="str">
        <f t="shared" ca="1" si="19"/>
        <v/>
      </c>
      <c r="J89" s="338" t="str">
        <f t="shared" ca="1" si="20"/>
        <v/>
      </c>
      <c r="K89" s="338" t="str">
        <f t="shared" ca="1" si="21"/>
        <v/>
      </c>
      <c r="L89" s="338" t="str">
        <f t="shared" ca="1" si="22"/>
        <v/>
      </c>
      <c r="M89" s="339" t="str">
        <f t="shared" si="23"/>
        <v/>
      </c>
      <c r="N89" s="339" t="str">
        <f t="shared" si="24"/>
        <v/>
      </c>
      <c r="O89" s="339" t="str">
        <f t="shared" si="25"/>
        <v/>
      </c>
      <c r="P89" s="313"/>
    </row>
    <row r="90" spans="1:16" ht="20.25" customHeight="1">
      <c r="A90" s="319"/>
      <c r="B90" s="340"/>
      <c r="C90" s="338" t="str">
        <f t="shared" ca="1" si="13"/>
        <v/>
      </c>
      <c r="D90" s="338" t="str">
        <f t="shared" ca="1" si="14"/>
        <v/>
      </c>
      <c r="E90" s="338" t="str">
        <f t="shared" ca="1" si="15"/>
        <v/>
      </c>
      <c r="F90" s="338" t="str">
        <f t="shared" ca="1" si="16"/>
        <v/>
      </c>
      <c r="G90" s="338" t="str">
        <f t="shared" ca="1" si="17"/>
        <v/>
      </c>
      <c r="H90" s="338" t="str">
        <f t="shared" ca="1" si="18"/>
        <v/>
      </c>
      <c r="I90" s="338" t="str">
        <f t="shared" ca="1" si="19"/>
        <v/>
      </c>
      <c r="J90" s="338" t="str">
        <f t="shared" ca="1" si="20"/>
        <v/>
      </c>
      <c r="K90" s="338" t="str">
        <f t="shared" ca="1" si="21"/>
        <v/>
      </c>
      <c r="L90" s="338" t="str">
        <f t="shared" ca="1" si="22"/>
        <v/>
      </c>
      <c r="M90" s="339" t="str">
        <f t="shared" si="23"/>
        <v/>
      </c>
      <c r="N90" s="339" t="str">
        <f t="shared" si="24"/>
        <v/>
      </c>
      <c r="O90" s="339" t="str">
        <f t="shared" si="25"/>
        <v/>
      </c>
      <c r="P90" s="313"/>
    </row>
    <row r="91" spans="1:16" ht="20.25" customHeight="1">
      <c r="A91" s="319"/>
      <c r="B91" s="340"/>
      <c r="C91" s="338" t="str">
        <f t="shared" ca="1" si="13"/>
        <v/>
      </c>
      <c r="D91" s="338" t="str">
        <f t="shared" ca="1" si="14"/>
        <v/>
      </c>
      <c r="E91" s="338" t="str">
        <f t="shared" ca="1" si="15"/>
        <v/>
      </c>
      <c r="F91" s="338" t="str">
        <f t="shared" ca="1" si="16"/>
        <v/>
      </c>
      <c r="G91" s="338" t="str">
        <f t="shared" ca="1" si="17"/>
        <v/>
      </c>
      <c r="H91" s="338" t="str">
        <f t="shared" ca="1" si="18"/>
        <v/>
      </c>
      <c r="I91" s="338" t="str">
        <f t="shared" ca="1" si="19"/>
        <v/>
      </c>
      <c r="J91" s="338" t="str">
        <f t="shared" ca="1" si="20"/>
        <v/>
      </c>
      <c r="K91" s="338" t="str">
        <f t="shared" ca="1" si="21"/>
        <v/>
      </c>
      <c r="L91" s="338" t="str">
        <f t="shared" ca="1" si="22"/>
        <v/>
      </c>
      <c r="M91" s="339" t="str">
        <f t="shared" si="23"/>
        <v/>
      </c>
      <c r="N91" s="339" t="str">
        <f t="shared" si="24"/>
        <v/>
      </c>
      <c r="O91" s="339" t="str">
        <f t="shared" si="25"/>
        <v/>
      </c>
      <c r="P91" s="313"/>
    </row>
    <row r="92" spans="1:16" ht="20.25" customHeight="1">
      <c r="A92" s="319"/>
      <c r="B92" s="340"/>
      <c r="C92" s="338" t="str">
        <f t="shared" ca="1" si="13"/>
        <v/>
      </c>
      <c r="D92" s="338" t="str">
        <f t="shared" ca="1" si="14"/>
        <v/>
      </c>
      <c r="E92" s="338" t="str">
        <f t="shared" ca="1" si="15"/>
        <v/>
      </c>
      <c r="F92" s="338" t="str">
        <f t="shared" ca="1" si="16"/>
        <v/>
      </c>
      <c r="G92" s="338" t="str">
        <f t="shared" ca="1" si="17"/>
        <v/>
      </c>
      <c r="H92" s="338" t="str">
        <f t="shared" ca="1" si="18"/>
        <v/>
      </c>
      <c r="I92" s="338" t="str">
        <f t="shared" ca="1" si="19"/>
        <v/>
      </c>
      <c r="J92" s="338" t="str">
        <f t="shared" ca="1" si="20"/>
        <v/>
      </c>
      <c r="K92" s="338" t="str">
        <f t="shared" ca="1" si="21"/>
        <v/>
      </c>
      <c r="L92" s="338" t="str">
        <f t="shared" ca="1" si="22"/>
        <v/>
      </c>
      <c r="M92" s="339" t="str">
        <f t="shared" si="23"/>
        <v/>
      </c>
      <c r="N92" s="339" t="str">
        <f t="shared" si="24"/>
        <v/>
      </c>
      <c r="O92" s="339" t="str">
        <f t="shared" si="25"/>
        <v/>
      </c>
      <c r="P92" s="313"/>
    </row>
    <row r="93" spans="1:16" ht="20.25" customHeight="1">
      <c r="A93" s="319"/>
      <c r="B93" s="340"/>
      <c r="C93" s="338" t="str">
        <f t="shared" ca="1" si="13"/>
        <v/>
      </c>
      <c r="D93" s="338" t="str">
        <f t="shared" ca="1" si="14"/>
        <v/>
      </c>
      <c r="E93" s="338" t="str">
        <f t="shared" ca="1" si="15"/>
        <v/>
      </c>
      <c r="F93" s="338" t="str">
        <f t="shared" ca="1" si="16"/>
        <v/>
      </c>
      <c r="G93" s="338" t="str">
        <f t="shared" ca="1" si="17"/>
        <v/>
      </c>
      <c r="H93" s="338" t="str">
        <f t="shared" ca="1" si="18"/>
        <v/>
      </c>
      <c r="I93" s="338" t="str">
        <f t="shared" ca="1" si="19"/>
        <v/>
      </c>
      <c r="J93" s="338" t="str">
        <f t="shared" ca="1" si="20"/>
        <v/>
      </c>
      <c r="K93" s="338" t="str">
        <f t="shared" ca="1" si="21"/>
        <v/>
      </c>
      <c r="L93" s="338" t="str">
        <f t="shared" ca="1" si="22"/>
        <v/>
      </c>
      <c r="M93" s="339" t="str">
        <f t="shared" si="23"/>
        <v/>
      </c>
      <c r="N93" s="339" t="str">
        <f t="shared" si="24"/>
        <v/>
      </c>
      <c r="O93" s="339" t="str">
        <f t="shared" si="25"/>
        <v/>
      </c>
      <c r="P93" s="313"/>
    </row>
    <row r="94" spans="1:16" ht="20.25" customHeight="1">
      <c r="A94" s="319"/>
      <c r="B94" s="340"/>
      <c r="C94" s="338" t="str">
        <f t="shared" ca="1" si="13"/>
        <v/>
      </c>
      <c r="D94" s="338" t="str">
        <f t="shared" ca="1" si="14"/>
        <v/>
      </c>
      <c r="E94" s="338" t="str">
        <f t="shared" ca="1" si="15"/>
        <v/>
      </c>
      <c r="F94" s="338" t="str">
        <f t="shared" ca="1" si="16"/>
        <v/>
      </c>
      <c r="G94" s="338" t="str">
        <f t="shared" ca="1" si="17"/>
        <v/>
      </c>
      <c r="H94" s="338" t="str">
        <f t="shared" ca="1" si="18"/>
        <v/>
      </c>
      <c r="I94" s="338" t="str">
        <f t="shared" ca="1" si="19"/>
        <v/>
      </c>
      <c r="J94" s="338" t="str">
        <f t="shared" ca="1" si="20"/>
        <v/>
      </c>
      <c r="K94" s="338" t="str">
        <f t="shared" ca="1" si="21"/>
        <v/>
      </c>
      <c r="L94" s="338" t="str">
        <f t="shared" ca="1" si="22"/>
        <v/>
      </c>
      <c r="M94" s="339" t="str">
        <f t="shared" si="23"/>
        <v/>
      </c>
      <c r="N94" s="339" t="str">
        <f t="shared" si="24"/>
        <v/>
      </c>
      <c r="O94" s="339" t="str">
        <f t="shared" si="25"/>
        <v/>
      </c>
      <c r="P94" s="313"/>
    </row>
    <row r="95" spans="1:16" ht="20.25" customHeight="1">
      <c r="A95" s="319"/>
      <c r="B95" s="340"/>
      <c r="C95" s="338" t="str">
        <f t="shared" ca="1" si="13"/>
        <v/>
      </c>
      <c r="D95" s="338" t="str">
        <f t="shared" ca="1" si="14"/>
        <v/>
      </c>
      <c r="E95" s="338" t="str">
        <f t="shared" ca="1" si="15"/>
        <v/>
      </c>
      <c r="F95" s="338" t="str">
        <f t="shared" ca="1" si="16"/>
        <v/>
      </c>
      <c r="G95" s="338" t="str">
        <f t="shared" ca="1" si="17"/>
        <v/>
      </c>
      <c r="H95" s="338" t="str">
        <f t="shared" ca="1" si="18"/>
        <v/>
      </c>
      <c r="I95" s="338" t="str">
        <f t="shared" ca="1" si="19"/>
        <v/>
      </c>
      <c r="J95" s="338" t="str">
        <f t="shared" ca="1" si="20"/>
        <v/>
      </c>
      <c r="K95" s="338" t="str">
        <f t="shared" ca="1" si="21"/>
        <v/>
      </c>
      <c r="L95" s="338" t="str">
        <f t="shared" ca="1" si="22"/>
        <v/>
      </c>
      <c r="M95" s="339" t="str">
        <f t="shared" si="23"/>
        <v/>
      </c>
      <c r="N95" s="339" t="str">
        <f t="shared" si="24"/>
        <v/>
      </c>
      <c r="O95" s="339" t="str">
        <f t="shared" si="25"/>
        <v/>
      </c>
      <c r="P95" s="313"/>
    </row>
    <row r="96" spans="1:16" ht="20.25" customHeight="1">
      <c r="A96" s="319"/>
      <c r="B96" s="340"/>
      <c r="C96" s="338" t="str">
        <f t="shared" ca="1" si="13"/>
        <v/>
      </c>
      <c r="D96" s="338" t="str">
        <f t="shared" ca="1" si="14"/>
        <v/>
      </c>
      <c r="E96" s="338" t="str">
        <f t="shared" ca="1" si="15"/>
        <v/>
      </c>
      <c r="F96" s="338" t="str">
        <f t="shared" ca="1" si="16"/>
        <v/>
      </c>
      <c r="G96" s="338" t="str">
        <f t="shared" ca="1" si="17"/>
        <v/>
      </c>
      <c r="H96" s="338" t="str">
        <f t="shared" ca="1" si="18"/>
        <v/>
      </c>
      <c r="I96" s="338" t="str">
        <f t="shared" ca="1" si="19"/>
        <v/>
      </c>
      <c r="J96" s="338" t="str">
        <f t="shared" ca="1" si="20"/>
        <v/>
      </c>
      <c r="K96" s="338" t="str">
        <f t="shared" ca="1" si="21"/>
        <v/>
      </c>
      <c r="L96" s="338" t="str">
        <f t="shared" ca="1" si="22"/>
        <v/>
      </c>
      <c r="M96" s="339" t="str">
        <f t="shared" si="23"/>
        <v/>
      </c>
      <c r="N96" s="339" t="str">
        <f t="shared" si="24"/>
        <v/>
      </c>
      <c r="O96" s="339" t="str">
        <f t="shared" si="25"/>
        <v/>
      </c>
      <c r="P96" s="313"/>
    </row>
    <row r="97" spans="1:16" ht="20.25" customHeight="1">
      <c r="A97" s="319"/>
      <c r="B97" s="340"/>
      <c r="C97" s="338" t="str">
        <f t="shared" ca="1" si="13"/>
        <v/>
      </c>
      <c r="D97" s="338" t="str">
        <f t="shared" ca="1" si="14"/>
        <v/>
      </c>
      <c r="E97" s="338" t="str">
        <f t="shared" ca="1" si="15"/>
        <v/>
      </c>
      <c r="F97" s="338" t="str">
        <f t="shared" ca="1" si="16"/>
        <v/>
      </c>
      <c r="G97" s="338" t="str">
        <f t="shared" ca="1" si="17"/>
        <v/>
      </c>
      <c r="H97" s="338" t="str">
        <f t="shared" ca="1" si="18"/>
        <v/>
      </c>
      <c r="I97" s="338" t="str">
        <f t="shared" ca="1" si="19"/>
        <v/>
      </c>
      <c r="J97" s="338" t="str">
        <f t="shared" ca="1" si="20"/>
        <v/>
      </c>
      <c r="K97" s="338" t="str">
        <f t="shared" ca="1" si="21"/>
        <v/>
      </c>
      <c r="L97" s="338" t="str">
        <f t="shared" ca="1" si="22"/>
        <v/>
      </c>
      <c r="M97" s="339" t="str">
        <f t="shared" si="23"/>
        <v/>
      </c>
      <c r="N97" s="339" t="str">
        <f t="shared" si="24"/>
        <v/>
      </c>
      <c r="O97" s="339" t="str">
        <f t="shared" si="25"/>
        <v/>
      </c>
      <c r="P97" s="313"/>
    </row>
    <row r="98" spans="1:16" ht="20.25" customHeight="1">
      <c r="A98" s="319"/>
      <c r="B98" s="340"/>
      <c r="C98" s="338" t="str">
        <f t="shared" ca="1" si="13"/>
        <v/>
      </c>
      <c r="D98" s="338" t="str">
        <f t="shared" ca="1" si="14"/>
        <v/>
      </c>
      <c r="E98" s="338" t="str">
        <f t="shared" ca="1" si="15"/>
        <v/>
      </c>
      <c r="F98" s="338" t="str">
        <f t="shared" ca="1" si="16"/>
        <v/>
      </c>
      <c r="G98" s="338" t="str">
        <f t="shared" ca="1" si="17"/>
        <v/>
      </c>
      <c r="H98" s="338" t="str">
        <f t="shared" ca="1" si="18"/>
        <v/>
      </c>
      <c r="I98" s="338" t="str">
        <f t="shared" ca="1" si="19"/>
        <v/>
      </c>
      <c r="J98" s="338" t="str">
        <f t="shared" ca="1" si="20"/>
        <v/>
      </c>
      <c r="K98" s="338" t="str">
        <f t="shared" ca="1" si="21"/>
        <v/>
      </c>
      <c r="L98" s="338" t="str">
        <f t="shared" ca="1" si="22"/>
        <v/>
      </c>
      <c r="M98" s="339" t="str">
        <f t="shared" si="23"/>
        <v/>
      </c>
      <c r="N98" s="339" t="str">
        <f t="shared" si="24"/>
        <v/>
      </c>
      <c r="O98" s="339" t="str">
        <f t="shared" si="25"/>
        <v/>
      </c>
      <c r="P98" s="313"/>
    </row>
    <row r="99" spans="1:16" ht="20.25" customHeight="1">
      <c r="A99" s="319"/>
      <c r="B99" s="340"/>
      <c r="C99" s="338" t="str">
        <f t="shared" ca="1" si="13"/>
        <v/>
      </c>
      <c r="D99" s="338" t="str">
        <f t="shared" ca="1" si="14"/>
        <v/>
      </c>
      <c r="E99" s="338" t="str">
        <f t="shared" ca="1" si="15"/>
        <v/>
      </c>
      <c r="F99" s="338" t="str">
        <f t="shared" ca="1" si="16"/>
        <v/>
      </c>
      <c r="G99" s="338" t="str">
        <f t="shared" ca="1" si="17"/>
        <v/>
      </c>
      <c r="H99" s="338" t="str">
        <f t="shared" ca="1" si="18"/>
        <v/>
      </c>
      <c r="I99" s="338" t="str">
        <f t="shared" ca="1" si="19"/>
        <v/>
      </c>
      <c r="J99" s="338" t="str">
        <f t="shared" ca="1" si="20"/>
        <v/>
      </c>
      <c r="K99" s="338" t="str">
        <f t="shared" ca="1" si="21"/>
        <v/>
      </c>
      <c r="L99" s="338" t="str">
        <f t="shared" ca="1" si="22"/>
        <v/>
      </c>
      <c r="M99" s="339" t="str">
        <f t="shared" si="23"/>
        <v/>
      </c>
      <c r="N99" s="339" t="str">
        <f t="shared" si="24"/>
        <v/>
      </c>
      <c r="O99" s="339" t="str">
        <f t="shared" si="25"/>
        <v/>
      </c>
      <c r="P99" s="313"/>
    </row>
    <row r="100" spans="1:16" ht="20.25" customHeight="1">
      <c r="A100" s="319"/>
      <c r="B100" s="340"/>
      <c r="C100" s="338" t="str">
        <f t="shared" ca="1" si="13"/>
        <v/>
      </c>
      <c r="D100" s="338" t="str">
        <f t="shared" ca="1" si="14"/>
        <v/>
      </c>
      <c r="E100" s="338" t="str">
        <f t="shared" ca="1" si="15"/>
        <v/>
      </c>
      <c r="F100" s="338" t="str">
        <f t="shared" ca="1" si="16"/>
        <v/>
      </c>
      <c r="G100" s="338" t="str">
        <f t="shared" ca="1" si="17"/>
        <v/>
      </c>
      <c r="H100" s="338" t="str">
        <f t="shared" ca="1" si="18"/>
        <v/>
      </c>
      <c r="I100" s="338" t="str">
        <f t="shared" ca="1" si="19"/>
        <v/>
      </c>
      <c r="J100" s="338" t="str">
        <f t="shared" ca="1" si="20"/>
        <v/>
      </c>
      <c r="K100" s="338" t="str">
        <f t="shared" ca="1" si="21"/>
        <v/>
      </c>
      <c r="L100" s="338" t="str">
        <f t="shared" ca="1" si="22"/>
        <v/>
      </c>
      <c r="M100" s="339" t="str">
        <f t="shared" si="23"/>
        <v/>
      </c>
      <c r="N100" s="339" t="str">
        <f t="shared" si="24"/>
        <v/>
      </c>
      <c r="O100" s="339" t="str">
        <f t="shared" si="25"/>
        <v/>
      </c>
      <c r="P100" s="313"/>
    </row>
    <row r="101" spans="1:16" ht="20.25" customHeight="1">
      <c r="A101" s="319"/>
      <c r="B101" s="340"/>
      <c r="C101" s="338" t="str">
        <f t="shared" ca="1" si="13"/>
        <v/>
      </c>
      <c r="D101" s="338" t="str">
        <f t="shared" ca="1" si="14"/>
        <v/>
      </c>
      <c r="E101" s="338" t="str">
        <f t="shared" ca="1" si="15"/>
        <v/>
      </c>
      <c r="F101" s="338" t="str">
        <f t="shared" ca="1" si="16"/>
        <v/>
      </c>
      <c r="G101" s="338" t="str">
        <f t="shared" ca="1" si="17"/>
        <v/>
      </c>
      <c r="H101" s="338" t="str">
        <f t="shared" ca="1" si="18"/>
        <v/>
      </c>
      <c r="I101" s="338" t="str">
        <f t="shared" ca="1" si="19"/>
        <v/>
      </c>
      <c r="J101" s="338" t="str">
        <f t="shared" ca="1" si="20"/>
        <v/>
      </c>
      <c r="K101" s="338" t="str">
        <f t="shared" ca="1" si="21"/>
        <v/>
      </c>
      <c r="L101" s="338" t="str">
        <f t="shared" ca="1" si="22"/>
        <v/>
      </c>
      <c r="M101" s="339" t="str">
        <f t="shared" si="23"/>
        <v/>
      </c>
      <c r="N101" s="339" t="str">
        <f t="shared" si="24"/>
        <v/>
      </c>
      <c r="O101" s="339" t="str">
        <f t="shared" si="25"/>
        <v/>
      </c>
      <c r="P101" s="313"/>
    </row>
    <row r="102" spans="1:16" ht="20.25" customHeight="1">
      <c r="A102" s="319"/>
      <c r="B102" s="340"/>
      <c r="C102" s="338" t="str">
        <f t="shared" ca="1" si="13"/>
        <v/>
      </c>
      <c r="D102" s="338" t="str">
        <f t="shared" ca="1" si="14"/>
        <v/>
      </c>
      <c r="E102" s="338" t="str">
        <f t="shared" ca="1" si="15"/>
        <v/>
      </c>
      <c r="F102" s="338" t="str">
        <f t="shared" ca="1" si="16"/>
        <v/>
      </c>
      <c r="G102" s="338" t="str">
        <f t="shared" ca="1" si="17"/>
        <v/>
      </c>
      <c r="H102" s="338" t="str">
        <f t="shared" ca="1" si="18"/>
        <v/>
      </c>
      <c r="I102" s="338" t="str">
        <f t="shared" ca="1" si="19"/>
        <v/>
      </c>
      <c r="J102" s="338" t="str">
        <f t="shared" ca="1" si="20"/>
        <v/>
      </c>
      <c r="K102" s="338" t="str">
        <f t="shared" ca="1" si="21"/>
        <v/>
      </c>
      <c r="L102" s="338" t="str">
        <f t="shared" ca="1" si="22"/>
        <v/>
      </c>
      <c r="M102" s="339" t="str">
        <f t="shared" si="23"/>
        <v/>
      </c>
      <c r="N102" s="339" t="str">
        <f t="shared" si="24"/>
        <v/>
      </c>
      <c r="O102" s="339" t="str">
        <f t="shared" si="25"/>
        <v/>
      </c>
      <c r="P102" s="313"/>
    </row>
    <row r="103" spans="1:16" ht="20.25" customHeight="1">
      <c r="A103" s="319"/>
      <c r="B103" s="340"/>
      <c r="C103" s="338" t="str">
        <f t="shared" ca="1" si="13"/>
        <v/>
      </c>
      <c r="D103" s="338" t="str">
        <f t="shared" ca="1" si="14"/>
        <v/>
      </c>
      <c r="E103" s="338" t="str">
        <f t="shared" ca="1" si="15"/>
        <v/>
      </c>
      <c r="F103" s="338" t="str">
        <f t="shared" ca="1" si="16"/>
        <v/>
      </c>
      <c r="G103" s="338" t="str">
        <f t="shared" ca="1" si="17"/>
        <v/>
      </c>
      <c r="H103" s="338" t="str">
        <f t="shared" ca="1" si="18"/>
        <v/>
      </c>
      <c r="I103" s="338" t="str">
        <f t="shared" ca="1" si="19"/>
        <v/>
      </c>
      <c r="J103" s="338" t="str">
        <f t="shared" ca="1" si="20"/>
        <v/>
      </c>
      <c r="K103" s="338" t="str">
        <f t="shared" ca="1" si="21"/>
        <v/>
      </c>
      <c r="L103" s="338" t="str">
        <f t="shared" ca="1" si="22"/>
        <v/>
      </c>
      <c r="M103" s="339" t="str">
        <f t="shared" si="23"/>
        <v/>
      </c>
      <c r="N103" s="339" t="str">
        <f t="shared" si="24"/>
        <v/>
      </c>
      <c r="O103" s="339" t="str">
        <f t="shared" si="25"/>
        <v/>
      </c>
      <c r="P103" s="313"/>
    </row>
    <row r="104" spans="1:16" ht="20.25" customHeight="1">
      <c r="A104" s="319"/>
      <c r="B104" s="340"/>
      <c r="C104" s="338" t="str">
        <f t="shared" ca="1" si="13"/>
        <v/>
      </c>
      <c r="D104" s="338" t="str">
        <f t="shared" ca="1" si="14"/>
        <v/>
      </c>
      <c r="E104" s="338" t="str">
        <f t="shared" ca="1" si="15"/>
        <v/>
      </c>
      <c r="F104" s="338" t="str">
        <f t="shared" ca="1" si="16"/>
        <v/>
      </c>
      <c r="G104" s="338" t="str">
        <f t="shared" ca="1" si="17"/>
        <v/>
      </c>
      <c r="H104" s="338" t="str">
        <f t="shared" ca="1" si="18"/>
        <v/>
      </c>
      <c r="I104" s="338" t="str">
        <f t="shared" ca="1" si="19"/>
        <v/>
      </c>
      <c r="J104" s="338" t="str">
        <f t="shared" ca="1" si="20"/>
        <v/>
      </c>
      <c r="K104" s="338" t="str">
        <f t="shared" ca="1" si="21"/>
        <v/>
      </c>
      <c r="L104" s="338" t="str">
        <f t="shared" ca="1" si="22"/>
        <v/>
      </c>
      <c r="M104" s="339" t="str">
        <f t="shared" si="23"/>
        <v/>
      </c>
      <c r="N104" s="339" t="str">
        <f t="shared" si="24"/>
        <v/>
      </c>
      <c r="O104" s="339" t="str">
        <f t="shared" si="25"/>
        <v/>
      </c>
      <c r="P104" s="313"/>
    </row>
    <row r="105" spans="1:16" ht="20.25" customHeight="1">
      <c r="A105" s="319"/>
      <c r="B105" s="340"/>
      <c r="C105" s="338" t="str">
        <f t="shared" ca="1" si="13"/>
        <v/>
      </c>
      <c r="D105" s="338" t="str">
        <f t="shared" ca="1" si="14"/>
        <v/>
      </c>
      <c r="E105" s="338" t="str">
        <f t="shared" ca="1" si="15"/>
        <v/>
      </c>
      <c r="F105" s="338" t="str">
        <f t="shared" ca="1" si="16"/>
        <v/>
      </c>
      <c r="G105" s="338" t="str">
        <f t="shared" ca="1" si="17"/>
        <v/>
      </c>
      <c r="H105" s="338" t="str">
        <f t="shared" ca="1" si="18"/>
        <v/>
      </c>
      <c r="I105" s="338" t="str">
        <f t="shared" ca="1" si="19"/>
        <v/>
      </c>
      <c r="J105" s="338" t="str">
        <f t="shared" ca="1" si="20"/>
        <v/>
      </c>
      <c r="K105" s="338" t="str">
        <f t="shared" ca="1" si="21"/>
        <v/>
      </c>
      <c r="L105" s="338" t="str">
        <f t="shared" ca="1" si="22"/>
        <v/>
      </c>
      <c r="M105" s="339" t="str">
        <f t="shared" si="23"/>
        <v/>
      </c>
      <c r="N105" s="339" t="str">
        <f t="shared" si="24"/>
        <v/>
      </c>
      <c r="O105" s="339" t="str">
        <f t="shared" si="25"/>
        <v/>
      </c>
      <c r="P105" s="313"/>
    </row>
    <row r="106" spans="1:16" ht="20.25" customHeight="1">
      <c r="A106" s="319"/>
      <c r="B106" s="340"/>
      <c r="C106" s="338" t="str">
        <f t="shared" ca="1" si="13"/>
        <v/>
      </c>
      <c r="D106" s="338" t="str">
        <f t="shared" ca="1" si="14"/>
        <v/>
      </c>
      <c r="E106" s="338" t="str">
        <f t="shared" ca="1" si="15"/>
        <v/>
      </c>
      <c r="F106" s="338" t="str">
        <f t="shared" ca="1" si="16"/>
        <v/>
      </c>
      <c r="G106" s="338" t="str">
        <f t="shared" ca="1" si="17"/>
        <v/>
      </c>
      <c r="H106" s="338" t="str">
        <f t="shared" ca="1" si="18"/>
        <v/>
      </c>
      <c r="I106" s="338" t="str">
        <f t="shared" ca="1" si="19"/>
        <v/>
      </c>
      <c r="J106" s="338" t="str">
        <f t="shared" ca="1" si="20"/>
        <v/>
      </c>
      <c r="K106" s="338" t="str">
        <f t="shared" ca="1" si="21"/>
        <v/>
      </c>
      <c r="L106" s="338" t="str">
        <f t="shared" ca="1" si="22"/>
        <v/>
      </c>
      <c r="M106" s="339" t="str">
        <f t="shared" si="23"/>
        <v/>
      </c>
      <c r="N106" s="339" t="str">
        <f t="shared" si="24"/>
        <v/>
      </c>
      <c r="O106" s="339" t="str">
        <f t="shared" si="25"/>
        <v/>
      </c>
      <c r="P106" s="313"/>
    </row>
    <row r="107" spans="1:16" ht="20.25" customHeight="1">
      <c r="A107" s="319"/>
      <c r="B107" s="340"/>
      <c r="C107" s="338" t="str">
        <f t="shared" ca="1" si="13"/>
        <v/>
      </c>
      <c r="D107" s="338" t="str">
        <f t="shared" ca="1" si="14"/>
        <v/>
      </c>
      <c r="E107" s="338" t="str">
        <f t="shared" ca="1" si="15"/>
        <v/>
      </c>
      <c r="F107" s="338" t="str">
        <f t="shared" ca="1" si="16"/>
        <v/>
      </c>
      <c r="G107" s="338" t="str">
        <f t="shared" ca="1" si="17"/>
        <v/>
      </c>
      <c r="H107" s="338" t="str">
        <f t="shared" ca="1" si="18"/>
        <v/>
      </c>
      <c r="I107" s="338" t="str">
        <f t="shared" ca="1" si="19"/>
        <v/>
      </c>
      <c r="J107" s="338" t="str">
        <f t="shared" ca="1" si="20"/>
        <v/>
      </c>
      <c r="K107" s="338" t="str">
        <f t="shared" ca="1" si="21"/>
        <v/>
      </c>
      <c r="L107" s="338" t="str">
        <f t="shared" ca="1" si="22"/>
        <v/>
      </c>
      <c r="M107" s="339" t="str">
        <f t="shared" si="23"/>
        <v/>
      </c>
      <c r="N107" s="339" t="str">
        <f t="shared" si="24"/>
        <v/>
      </c>
      <c r="O107" s="339" t="str">
        <f t="shared" si="25"/>
        <v/>
      </c>
      <c r="P107" s="313"/>
    </row>
    <row r="108" spans="1:16" ht="20.25" customHeight="1">
      <c r="A108" s="319"/>
      <c r="B108" s="340"/>
      <c r="C108" s="338" t="str">
        <f t="shared" ca="1" si="13"/>
        <v/>
      </c>
      <c r="D108" s="338" t="str">
        <f t="shared" ca="1" si="14"/>
        <v/>
      </c>
      <c r="E108" s="338" t="str">
        <f t="shared" ca="1" si="15"/>
        <v/>
      </c>
      <c r="F108" s="338" t="str">
        <f t="shared" ca="1" si="16"/>
        <v/>
      </c>
      <c r="G108" s="338" t="str">
        <f t="shared" ca="1" si="17"/>
        <v/>
      </c>
      <c r="H108" s="338" t="str">
        <f t="shared" ca="1" si="18"/>
        <v/>
      </c>
      <c r="I108" s="338" t="str">
        <f t="shared" ca="1" si="19"/>
        <v/>
      </c>
      <c r="J108" s="338" t="str">
        <f t="shared" ca="1" si="20"/>
        <v/>
      </c>
      <c r="K108" s="338" t="str">
        <f t="shared" ca="1" si="21"/>
        <v/>
      </c>
      <c r="L108" s="338" t="str">
        <f t="shared" ca="1" si="22"/>
        <v/>
      </c>
      <c r="M108" s="339" t="str">
        <f t="shared" si="23"/>
        <v/>
      </c>
      <c r="N108" s="339" t="str">
        <f t="shared" si="24"/>
        <v/>
      </c>
      <c r="O108" s="339" t="str">
        <f t="shared" si="25"/>
        <v/>
      </c>
      <c r="P108" s="313"/>
    </row>
    <row r="109" spans="1:16" ht="20.25" customHeight="1">
      <c r="A109" s="319"/>
      <c r="B109" s="340"/>
      <c r="C109" s="338" t="str">
        <f t="shared" ca="1" si="13"/>
        <v/>
      </c>
      <c r="D109" s="338" t="str">
        <f t="shared" ca="1" si="14"/>
        <v/>
      </c>
      <c r="E109" s="338" t="str">
        <f t="shared" ca="1" si="15"/>
        <v/>
      </c>
      <c r="F109" s="338" t="str">
        <f t="shared" ca="1" si="16"/>
        <v/>
      </c>
      <c r="G109" s="338" t="str">
        <f t="shared" ca="1" si="17"/>
        <v/>
      </c>
      <c r="H109" s="338" t="str">
        <f t="shared" ca="1" si="18"/>
        <v/>
      </c>
      <c r="I109" s="338" t="str">
        <f t="shared" ca="1" si="19"/>
        <v/>
      </c>
      <c r="J109" s="338" t="str">
        <f t="shared" ca="1" si="20"/>
        <v/>
      </c>
      <c r="K109" s="338" t="str">
        <f t="shared" ca="1" si="21"/>
        <v/>
      </c>
      <c r="L109" s="338" t="str">
        <f t="shared" ca="1" si="22"/>
        <v/>
      </c>
      <c r="M109" s="339" t="str">
        <f t="shared" si="23"/>
        <v/>
      </c>
      <c r="N109" s="339" t="str">
        <f t="shared" si="24"/>
        <v/>
      </c>
      <c r="O109" s="339" t="str">
        <f t="shared" si="25"/>
        <v/>
      </c>
      <c r="P109" s="313"/>
    </row>
    <row r="110" spans="1:16" ht="20.25" customHeight="1">
      <c r="A110" s="319"/>
      <c r="B110" s="340"/>
      <c r="C110" s="338" t="str">
        <f t="shared" ca="1" si="13"/>
        <v/>
      </c>
      <c r="D110" s="338" t="str">
        <f t="shared" ca="1" si="14"/>
        <v/>
      </c>
      <c r="E110" s="338" t="str">
        <f t="shared" ca="1" si="15"/>
        <v/>
      </c>
      <c r="F110" s="338" t="str">
        <f t="shared" ca="1" si="16"/>
        <v/>
      </c>
      <c r="G110" s="338" t="str">
        <f t="shared" ca="1" si="17"/>
        <v/>
      </c>
      <c r="H110" s="338" t="str">
        <f t="shared" ca="1" si="18"/>
        <v/>
      </c>
      <c r="I110" s="338" t="str">
        <f t="shared" ca="1" si="19"/>
        <v/>
      </c>
      <c r="J110" s="338" t="str">
        <f t="shared" ca="1" si="20"/>
        <v/>
      </c>
      <c r="K110" s="338" t="str">
        <f t="shared" ca="1" si="21"/>
        <v/>
      </c>
      <c r="L110" s="338" t="str">
        <f t="shared" ca="1" si="22"/>
        <v/>
      </c>
      <c r="M110" s="339" t="str">
        <f t="shared" si="23"/>
        <v/>
      </c>
      <c r="N110" s="339" t="str">
        <f t="shared" si="24"/>
        <v/>
      </c>
      <c r="O110" s="339" t="str">
        <f t="shared" si="25"/>
        <v/>
      </c>
      <c r="P110" s="313"/>
    </row>
    <row r="111" spans="1:16" ht="20.25" customHeight="1">
      <c r="A111" s="319"/>
      <c r="B111" s="340"/>
      <c r="C111" s="338" t="str">
        <f t="shared" ca="1" si="13"/>
        <v/>
      </c>
      <c r="D111" s="338" t="str">
        <f t="shared" ca="1" si="14"/>
        <v/>
      </c>
      <c r="E111" s="338" t="str">
        <f t="shared" ca="1" si="15"/>
        <v/>
      </c>
      <c r="F111" s="338" t="str">
        <f t="shared" ca="1" si="16"/>
        <v/>
      </c>
      <c r="G111" s="338" t="str">
        <f t="shared" ca="1" si="17"/>
        <v/>
      </c>
      <c r="H111" s="338" t="str">
        <f t="shared" ca="1" si="18"/>
        <v/>
      </c>
      <c r="I111" s="338" t="str">
        <f t="shared" ca="1" si="19"/>
        <v/>
      </c>
      <c r="J111" s="338" t="str">
        <f t="shared" ca="1" si="20"/>
        <v/>
      </c>
      <c r="K111" s="338" t="str">
        <f t="shared" ca="1" si="21"/>
        <v/>
      </c>
      <c r="L111" s="338" t="str">
        <f t="shared" ca="1" si="22"/>
        <v/>
      </c>
      <c r="M111" s="339" t="str">
        <f t="shared" si="23"/>
        <v/>
      </c>
      <c r="N111" s="339" t="str">
        <f t="shared" si="24"/>
        <v/>
      </c>
      <c r="O111" s="339" t="str">
        <f t="shared" si="25"/>
        <v/>
      </c>
      <c r="P111" s="313"/>
    </row>
    <row r="112" spans="1:16" ht="20.25" customHeight="1">
      <c r="A112" s="319"/>
      <c r="B112" s="340"/>
      <c r="C112" s="338" t="str">
        <f t="shared" ca="1" si="13"/>
        <v/>
      </c>
      <c r="D112" s="338" t="str">
        <f t="shared" ca="1" si="14"/>
        <v/>
      </c>
      <c r="E112" s="338" t="str">
        <f t="shared" ca="1" si="15"/>
        <v/>
      </c>
      <c r="F112" s="338" t="str">
        <f t="shared" ca="1" si="16"/>
        <v/>
      </c>
      <c r="G112" s="338" t="str">
        <f t="shared" ca="1" si="17"/>
        <v/>
      </c>
      <c r="H112" s="338" t="str">
        <f t="shared" ca="1" si="18"/>
        <v/>
      </c>
      <c r="I112" s="338" t="str">
        <f t="shared" ca="1" si="19"/>
        <v/>
      </c>
      <c r="J112" s="338" t="str">
        <f t="shared" ca="1" si="20"/>
        <v/>
      </c>
      <c r="K112" s="338" t="str">
        <f t="shared" ca="1" si="21"/>
        <v/>
      </c>
      <c r="L112" s="338" t="str">
        <f t="shared" ca="1" si="22"/>
        <v/>
      </c>
      <c r="M112" s="339" t="str">
        <f t="shared" si="23"/>
        <v/>
      </c>
      <c r="N112" s="339" t="str">
        <f t="shared" si="24"/>
        <v/>
      </c>
      <c r="O112" s="339" t="str">
        <f t="shared" si="25"/>
        <v/>
      </c>
      <c r="P112" s="313"/>
    </row>
    <row r="113" spans="1:16" ht="20.25" customHeight="1">
      <c r="A113" s="319"/>
      <c r="B113" s="340"/>
      <c r="C113" s="338" t="str">
        <f t="shared" ca="1" si="13"/>
        <v/>
      </c>
      <c r="D113" s="338" t="str">
        <f t="shared" ca="1" si="14"/>
        <v/>
      </c>
      <c r="E113" s="338" t="str">
        <f t="shared" ca="1" si="15"/>
        <v/>
      </c>
      <c r="F113" s="338" t="str">
        <f t="shared" ca="1" si="16"/>
        <v/>
      </c>
      <c r="G113" s="338" t="str">
        <f t="shared" ca="1" si="17"/>
        <v/>
      </c>
      <c r="H113" s="338" t="str">
        <f t="shared" ca="1" si="18"/>
        <v/>
      </c>
      <c r="I113" s="338" t="str">
        <f t="shared" ca="1" si="19"/>
        <v/>
      </c>
      <c r="J113" s="338" t="str">
        <f t="shared" ca="1" si="20"/>
        <v/>
      </c>
      <c r="K113" s="338" t="str">
        <f t="shared" ca="1" si="21"/>
        <v/>
      </c>
      <c r="L113" s="338" t="str">
        <f t="shared" ca="1" si="22"/>
        <v/>
      </c>
      <c r="M113" s="339" t="str">
        <f t="shared" si="23"/>
        <v/>
      </c>
      <c r="N113" s="339" t="str">
        <f t="shared" si="24"/>
        <v/>
      </c>
      <c r="O113" s="339" t="str">
        <f t="shared" si="25"/>
        <v/>
      </c>
      <c r="P113" s="313"/>
    </row>
    <row r="114" spans="1:16" ht="20.25" customHeight="1">
      <c r="A114" s="319"/>
      <c r="B114" s="340"/>
      <c r="C114" s="338" t="str">
        <f t="shared" ca="1" si="13"/>
        <v/>
      </c>
      <c r="D114" s="338" t="str">
        <f t="shared" ca="1" si="14"/>
        <v/>
      </c>
      <c r="E114" s="338" t="str">
        <f t="shared" ca="1" si="15"/>
        <v/>
      </c>
      <c r="F114" s="338" t="str">
        <f t="shared" ca="1" si="16"/>
        <v/>
      </c>
      <c r="G114" s="338" t="str">
        <f t="shared" ca="1" si="17"/>
        <v/>
      </c>
      <c r="H114" s="338" t="str">
        <f t="shared" ca="1" si="18"/>
        <v/>
      </c>
      <c r="I114" s="338" t="str">
        <f t="shared" ca="1" si="19"/>
        <v/>
      </c>
      <c r="J114" s="338" t="str">
        <f t="shared" ca="1" si="20"/>
        <v/>
      </c>
      <c r="K114" s="338" t="str">
        <f t="shared" ca="1" si="21"/>
        <v/>
      </c>
      <c r="L114" s="338" t="str">
        <f t="shared" ca="1" si="22"/>
        <v/>
      </c>
      <c r="M114" s="339" t="str">
        <f t="shared" si="23"/>
        <v/>
      </c>
      <c r="N114" s="339" t="str">
        <f t="shared" si="24"/>
        <v/>
      </c>
      <c r="O114" s="339" t="str">
        <f t="shared" si="25"/>
        <v/>
      </c>
      <c r="P114" s="313"/>
    </row>
    <row r="115" spans="1:16" ht="20.25" customHeight="1">
      <c r="A115" s="319"/>
      <c r="B115" s="340"/>
      <c r="C115" s="338" t="str">
        <f t="shared" ca="1" si="13"/>
        <v/>
      </c>
      <c r="D115" s="338" t="str">
        <f t="shared" ca="1" si="14"/>
        <v/>
      </c>
      <c r="E115" s="338" t="str">
        <f t="shared" ca="1" si="15"/>
        <v/>
      </c>
      <c r="F115" s="338" t="str">
        <f t="shared" ca="1" si="16"/>
        <v/>
      </c>
      <c r="G115" s="338" t="str">
        <f t="shared" ca="1" si="17"/>
        <v/>
      </c>
      <c r="H115" s="338" t="str">
        <f t="shared" ca="1" si="18"/>
        <v/>
      </c>
      <c r="I115" s="338" t="str">
        <f t="shared" ca="1" si="19"/>
        <v/>
      </c>
      <c r="J115" s="338" t="str">
        <f t="shared" ca="1" si="20"/>
        <v/>
      </c>
      <c r="K115" s="338" t="str">
        <f t="shared" ca="1" si="21"/>
        <v/>
      </c>
      <c r="L115" s="338" t="str">
        <f t="shared" ca="1" si="22"/>
        <v/>
      </c>
      <c r="M115" s="339" t="str">
        <f t="shared" si="23"/>
        <v/>
      </c>
      <c r="N115" s="339" t="str">
        <f t="shared" si="24"/>
        <v/>
      </c>
      <c r="O115" s="339" t="str">
        <f t="shared" si="25"/>
        <v/>
      </c>
      <c r="P115" s="313"/>
    </row>
    <row r="116" spans="1:16" ht="20.25" customHeight="1">
      <c r="A116" s="319"/>
      <c r="B116" s="340"/>
      <c r="C116" s="338" t="str">
        <f t="shared" ca="1" si="13"/>
        <v/>
      </c>
      <c r="D116" s="338" t="str">
        <f t="shared" ca="1" si="14"/>
        <v/>
      </c>
      <c r="E116" s="338" t="str">
        <f t="shared" ca="1" si="15"/>
        <v/>
      </c>
      <c r="F116" s="338" t="str">
        <f t="shared" ca="1" si="16"/>
        <v/>
      </c>
      <c r="G116" s="338" t="str">
        <f t="shared" ca="1" si="17"/>
        <v/>
      </c>
      <c r="H116" s="338" t="str">
        <f t="shared" ca="1" si="18"/>
        <v/>
      </c>
      <c r="I116" s="338" t="str">
        <f t="shared" ca="1" si="19"/>
        <v/>
      </c>
      <c r="J116" s="338" t="str">
        <f t="shared" ca="1" si="20"/>
        <v/>
      </c>
      <c r="K116" s="338" t="str">
        <f t="shared" ca="1" si="21"/>
        <v/>
      </c>
      <c r="L116" s="338" t="str">
        <f t="shared" ca="1" si="22"/>
        <v/>
      </c>
      <c r="M116" s="339" t="str">
        <f t="shared" si="23"/>
        <v/>
      </c>
      <c r="N116" s="339" t="str">
        <f t="shared" si="24"/>
        <v/>
      </c>
      <c r="O116" s="339" t="str">
        <f t="shared" si="25"/>
        <v/>
      </c>
      <c r="P116" s="313"/>
    </row>
    <row r="117" spans="1:16" ht="20.25" customHeight="1">
      <c r="A117" s="319"/>
      <c r="B117" s="340"/>
      <c r="C117" s="338" t="str">
        <f t="shared" ca="1" si="13"/>
        <v/>
      </c>
      <c r="D117" s="338" t="str">
        <f t="shared" ca="1" si="14"/>
        <v/>
      </c>
      <c r="E117" s="338" t="str">
        <f t="shared" ca="1" si="15"/>
        <v/>
      </c>
      <c r="F117" s="338" t="str">
        <f t="shared" ca="1" si="16"/>
        <v/>
      </c>
      <c r="G117" s="338" t="str">
        <f t="shared" ca="1" si="17"/>
        <v/>
      </c>
      <c r="H117" s="338" t="str">
        <f t="shared" ca="1" si="18"/>
        <v/>
      </c>
      <c r="I117" s="338" t="str">
        <f t="shared" ca="1" si="19"/>
        <v/>
      </c>
      <c r="J117" s="338" t="str">
        <f t="shared" ca="1" si="20"/>
        <v/>
      </c>
      <c r="K117" s="338" t="str">
        <f t="shared" ca="1" si="21"/>
        <v/>
      </c>
      <c r="L117" s="338" t="str">
        <f t="shared" ca="1" si="22"/>
        <v/>
      </c>
      <c r="M117" s="339" t="str">
        <f t="shared" si="23"/>
        <v/>
      </c>
      <c r="N117" s="339" t="str">
        <f t="shared" si="24"/>
        <v/>
      </c>
      <c r="O117" s="339" t="str">
        <f t="shared" si="25"/>
        <v/>
      </c>
      <c r="P117" s="313"/>
    </row>
    <row r="118" spans="1:16" ht="20.25" customHeight="1">
      <c r="A118" s="319"/>
      <c r="B118" s="340"/>
      <c r="C118" s="338" t="str">
        <f t="shared" ca="1" si="13"/>
        <v/>
      </c>
      <c r="D118" s="338" t="str">
        <f t="shared" ca="1" si="14"/>
        <v/>
      </c>
      <c r="E118" s="338" t="str">
        <f t="shared" ca="1" si="15"/>
        <v/>
      </c>
      <c r="F118" s="338" t="str">
        <f t="shared" ca="1" si="16"/>
        <v/>
      </c>
      <c r="G118" s="338" t="str">
        <f t="shared" ca="1" si="17"/>
        <v/>
      </c>
      <c r="H118" s="338" t="str">
        <f t="shared" ca="1" si="18"/>
        <v/>
      </c>
      <c r="I118" s="338" t="str">
        <f t="shared" ca="1" si="19"/>
        <v/>
      </c>
      <c r="J118" s="338" t="str">
        <f t="shared" ca="1" si="20"/>
        <v/>
      </c>
      <c r="K118" s="338" t="str">
        <f t="shared" ca="1" si="21"/>
        <v/>
      </c>
      <c r="L118" s="338" t="str">
        <f t="shared" ca="1" si="22"/>
        <v/>
      </c>
      <c r="M118" s="339" t="str">
        <f t="shared" si="23"/>
        <v/>
      </c>
      <c r="N118" s="339" t="str">
        <f t="shared" si="24"/>
        <v/>
      </c>
      <c r="O118" s="339" t="str">
        <f t="shared" si="25"/>
        <v/>
      </c>
      <c r="P118" s="313"/>
    </row>
    <row r="119" spans="1:16" ht="20.25" customHeight="1">
      <c r="A119" s="319"/>
      <c r="B119" s="340"/>
      <c r="C119" s="338" t="str">
        <f t="shared" ca="1" si="13"/>
        <v/>
      </c>
      <c r="D119" s="338" t="str">
        <f t="shared" ca="1" si="14"/>
        <v/>
      </c>
      <c r="E119" s="338" t="str">
        <f t="shared" ca="1" si="15"/>
        <v/>
      </c>
      <c r="F119" s="338" t="str">
        <f t="shared" ca="1" si="16"/>
        <v/>
      </c>
      <c r="G119" s="338" t="str">
        <f t="shared" ca="1" si="17"/>
        <v/>
      </c>
      <c r="H119" s="338" t="str">
        <f t="shared" ca="1" si="18"/>
        <v/>
      </c>
      <c r="I119" s="338" t="str">
        <f t="shared" ca="1" si="19"/>
        <v/>
      </c>
      <c r="J119" s="338" t="str">
        <f t="shared" ca="1" si="20"/>
        <v/>
      </c>
      <c r="K119" s="338" t="str">
        <f t="shared" ca="1" si="21"/>
        <v/>
      </c>
      <c r="L119" s="338" t="str">
        <f t="shared" ca="1" si="22"/>
        <v/>
      </c>
      <c r="M119" s="339" t="str">
        <f t="shared" si="23"/>
        <v/>
      </c>
      <c r="N119" s="339" t="str">
        <f t="shared" si="24"/>
        <v/>
      </c>
      <c r="O119" s="339" t="str">
        <f t="shared" si="25"/>
        <v/>
      </c>
      <c r="P119" s="313"/>
    </row>
    <row r="120" spans="1:16" ht="20.25" customHeight="1">
      <c r="A120" s="319"/>
      <c r="B120" s="340"/>
      <c r="C120" s="338" t="str">
        <f t="shared" ca="1" si="13"/>
        <v/>
      </c>
      <c r="D120" s="338" t="str">
        <f t="shared" ca="1" si="14"/>
        <v/>
      </c>
      <c r="E120" s="338" t="str">
        <f t="shared" ca="1" si="15"/>
        <v/>
      </c>
      <c r="F120" s="338" t="str">
        <f t="shared" ca="1" si="16"/>
        <v/>
      </c>
      <c r="G120" s="338" t="str">
        <f t="shared" ca="1" si="17"/>
        <v/>
      </c>
      <c r="H120" s="338" t="str">
        <f t="shared" ca="1" si="18"/>
        <v/>
      </c>
      <c r="I120" s="338" t="str">
        <f t="shared" ca="1" si="19"/>
        <v/>
      </c>
      <c r="J120" s="338" t="str">
        <f t="shared" ca="1" si="20"/>
        <v/>
      </c>
      <c r="K120" s="338" t="str">
        <f t="shared" ca="1" si="21"/>
        <v/>
      </c>
      <c r="L120" s="338" t="str">
        <f t="shared" ca="1" si="22"/>
        <v/>
      </c>
      <c r="M120" s="339" t="str">
        <f t="shared" si="23"/>
        <v/>
      </c>
      <c r="N120" s="339" t="str">
        <f t="shared" si="24"/>
        <v/>
      </c>
      <c r="O120" s="339" t="str">
        <f t="shared" si="25"/>
        <v/>
      </c>
      <c r="P120" s="313"/>
    </row>
    <row r="121" spans="1:16" ht="20.25" customHeight="1">
      <c r="A121" s="319"/>
      <c r="B121" s="340"/>
      <c r="C121" s="338" t="str">
        <f t="shared" ca="1" si="13"/>
        <v/>
      </c>
      <c r="D121" s="338" t="str">
        <f t="shared" ca="1" si="14"/>
        <v/>
      </c>
      <c r="E121" s="338" t="str">
        <f t="shared" ca="1" si="15"/>
        <v/>
      </c>
      <c r="F121" s="338" t="str">
        <f t="shared" ca="1" si="16"/>
        <v/>
      </c>
      <c r="G121" s="338" t="str">
        <f t="shared" ca="1" si="17"/>
        <v/>
      </c>
      <c r="H121" s="338" t="str">
        <f t="shared" ca="1" si="18"/>
        <v/>
      </c>
      <c r="I121" s="338" t="str">
        <f t="shared" ca="1" si="19"/>
        <v/>
      </c>
      <c r="J121" s="338" t="str">
        <f t="shared" ca="1" si="20"/>
        <v/>
      </c>
      <c r="K121" s="338" t="str">
        <f t="shared" ca="1" si="21"/>
        <v/>
      </c>
      <c r="L121" s="338" t="str">
        <f t="shared" ca="1" si="22"/>
        <v/>
      </c>
      <c r="M121" s="339" t="str">
        <f t="shared" si="23"/>
        <v/>
      </c>
      <c r="N121" s="339" t="str">
        <f t="shared" si="24"/>
        <v/>
      </c>
      <c r="O121" s="339" t="str">
        <f t="shared" si="25"/>
        <v/>
      </c>
      <c r="P121" s="313"/>
    </row>
    <row r="122" spans="1:16" ht="20.25" customHeight="1">
      <c r="A122" s="319"/>
      <c r="B122" s="340"/>
      <c r="C122" s="338" t="str">
        <f t="shared" ca="1" si="13"/>
        <v/>
      </c>
      <c r="D122" s="338" t="str">
        <f t="shared" ca="1" si="14"/>
        <v/>
      </c>
      <c r="E122" s="338" t="str">
        <f t="shared" ca="1" si="15"/>
        <v/>
      </c>
      <c r="F122" s="338" t="str">
        <f t="shared" ca="1" si="16"/>
        <v/>
      </c>
      <c r="G122" s="338" t="str">
        <f t="shared" ca="1" si="17"/>
        <v/>
      </c>
      <c r="H122" s="338" t="str">
        <f t="shared" ca="1" si="18"/>
        <v/>
      </c>
      <c r="I122" s="338" t="str">
        <f t="shared" ca="1" si="19"/>
        <v/>
      </c>
      <c r="J122" s="338" t="str">
        <f t="shared" ca="1" si="20"/>
        <v/>
      </c>
      <c r="K122" s="338" t="str">
        <f t="shared" ca="1" si="21"/>
        <v/>
      </c>
      <c r="L122" s="338" t="str">
        <f t="shared" ca="1" si="22"/>
        <v/>
      </c>
      <c r="M122" s="339" t="str">
        <f t="shared" si="23"/>
        <v/>
      </c>
      <c r="N122" s="339" t="str">
        <f t="shared" si="24"/>
        <v/>
      </c>
      <c r="O122" s="339" t="str">
        <f t="shared" si="25"/>
        <v/>
      </c>
      <c r="P122" s="313"/>
    </row>
    <row r="123" spans="1:16" ht="20.25" customHeight="1">
      <c r="A123" s="319"/>
      <c r="B123" s="340"/>
      <c r="C123" s="338" t="str">
        <f t="shared" ca="1" si="13"/>
        <v/>
      </c>
      <c r="D123" s="338" t="str">
        <f t="shared" ca="1" si="14"/>
        <v/>
      </c>
      <c r="E123" s="338" t="str">
        <f t="shared" ca="1" si="15"/>
        <v/>
      </c>
      <c r="F123" s="338" t="str">
        <f t="shared" ca="1" si="16"/>
        <v/>
      </c>
      <c r="G123" s="338" t="str">
        <f t="shared" ca="1" si="17"/>
        <v/>
      </c>
      <c r="H123" s="338" t="str">
        <f t="shared" ca="1" si="18"/>
        <v/>
      </c>
      <c r="I123" s="338" t="str">
        <f t="shared" ca="1" si="19"/>
        <v/>
      </c>
      <c r="J123" s="338" t="str">
        <f t="shared" ca="1" si="20"/>
        <v/>
      </c>
      <c r="K123" s="338" t="str">
        <f t="shared" ca="1" si="21"/>
        <v/>
      </c>
      <c r="L123" s="338" t="str">
        <f t="shared" ca="1" si="22"/>
        <v/>
      </c>
      <c r="M123" s="339" t="str">
        <f t="shared" si="23"/>
        <v/>
      </c>
      <c r="N123" s="339" t="str">
        <f t="shared" si="24"/>
        <v/>
      </c>
      <c r="O123" s="339" t="str">
        <f t="shared" si="25"/>
        <v/>
      </c>
      <c r="P123" s="313"/>
    </row>
    <row r="124" spans="1:16" ht="20.25" customHeight="1">
      <c r="A124" s="319"/>
      <c r="B124" s="340"/>
      <c r="C124" s="338" t="str">
        <f t="shared" ca="1" si="13"/>
        <v/>
      </c>
      <c r="D124" s="338" t="str">
        <f t="shared" ca="1" si="14"/>
        <v/>
      </c>
      <c r="E124" s="338" t="str">
        <f t="shared" ca="1" si="15"/>
        <v/>
      </c>
      <c r="F124" s="338" t="str">
        <f t="shared" ca="1" si="16"/>
        <v/>
      </c>
      <c r="G124" s="338" t="str">
        <f t="shared" ca="1" si="17"/>
        <v/>
      </c>
      <c r="H124" s="338" t="str">
        <f t="shared" ca="1" si="18"/>
        <v/>
      </c>
      <c r="I124" s="338" t="str">
        <f t="shared" ca="1" si="19"/>
        <v/>
      </c>
      <c r="J124" s="338" t="str">
        <f t="shared" ca="1" si="20"/>
        <v/>
      </c>
      <c r="K124" s="338" t="str">
        <f t="shared" ca="1" si="21"/>
        <v/>
      </c>
      <c r="L124" s="338" t="str">
        <f t="shared" ca="1" si="22"/>
        <v/>
      </c>
      <c r="M124" s="339" t="str">
        <f t="shared" si="23"/>
        <v/>
      </c>
      <c r="N124" s="339" t="str">
        <f t="shared" si="24"/>
        <v/>
      </c>
      <c r="O124" s="339" t="str">
        <f t="shared" si="25"/>
        <v/>
      </c>
      <c r="P124" s="313"/>
    </row>
    <row r="125" spans="1:16" ht="20.25" customHeight="1">
      <c r="A125" s="319"/>
      <c r="B125" s="340"/>
      <c r="C125" s="338" t="str">
        <f t="shared" ca="1" si="13"/>
        <v/>
      </c>
      <c r="D125" s="338" t="str">
        <f t="shared" ca="1" si="14"/>
        <v/>
      </c>
      <c r="E125" s="338" t="str">
        <f t="shared" ca="1" si="15"/>
        <v/>
      </c>
      <c r="F125" s="338" t="str">
        <f t="shared" ca="1" si="16"/>
        <v/>
      </c>
      <c r="G125" s="338" t="str">
        <f t="shared" ca="1" si="17"/>
        <v/>
      </c>
      <c r="H125" s="338" t="str">
        <f t="shared" ca="1" si="18"/>
        <v/>
      </c>
      <c r="I125" s="338" t="str">
        <f t="shared" ca="1" si="19"/>
        <v/>
      </c>
      <c r="J125" s="338" t="str">
        <f t="shared" ca="1" si="20"/>
        <v/>
      </c>
      <c r="K125" s="338" t="str">
        <f t="shared" ca="1" si="21"/>
        <v/>
      </c>
      <c r="L125" s="338" t="str">
        <f t="shared" ca="1" si="22"/>
        <v/>
      </c>
      <c r="M125" s="339" t="str">
        <f t="shared" si="23"/>
        <v/>
      </c>
      <c r="N125" s="339" t="str">
        <f t="shared" si="24"/>
        <v/>
      </c>
      <c r="O125" s="339" t="str">
        <f t="shared" si="25"/>
        <v/>
      </c>
      <c r="P125" s="313"/>
    </row>
    <row r="126" spans="1:16" ht="20.25" customHeight="1">
      <c r="A126" s="319"/>
      <c r="B126" s="340"/>
      <c r="C126" s="338" t="str">
        <f t="shared" ca="1" si="13"/>
        <v/>
      </c>
      <c r="D126" s="338" t="str">
        <f t="shared" ca="1" si="14"/>
        <v/>
      </c>
      <c r="E126" s="338" t="str">
        <f t="shared" ca="1" si="15"/>
        <v/>
      </c>
      <c r="F126" s="338" t="str">
        <f t="shared" ca="1" si="16"/>
        <v/>
      </c>
      <c r="G126" s="338" t="str">
        <f t="shared" ca="1" si="17"/>
        <v/>
      </c>
      <c r="H126" s="338" t="str">
        <f t="shared" ca="1" si="18"/>
        <v/>
      </c>
      <c r="I126" s="338" t="str">
        <f t="shared" ca="1" si="19"/>
        <v/>
      </c>
      <c r="J126" s="338" t="str">
        <f t="shared" ca="1" si="20"/>
        <v/>
      </c>
      <c r="K126" s="338" t="str">
        <f t="shared" ca="1" si="21"/>
        <v/>
      </c>
      <c r="L126" s="338" t="str">
        <f t="shared" ca="1" si="22"/>
        <v/>
      </c>
      <c r="M126" s="339" t="str">
        <f t="shared" si="23"/>
        <v/>
      </c>
      <c r="N126" s="339" t="str">
        <f t="shared" si="24"/>
        <v/>
      </c>
      <c r="O126" s="339" t="str">
        <f t="shared" si="25"/>
        <v/>
      </c>
      <c r="P126" s="313"/>
    </row>
    <row r="127" spans="1:16" ht="20.25" customHeight="1">
      <c r="A127" s="319"/>
      <c r="B127" s="340"/>
      <c r="C127" s="338" t="str">
        <f t="shared" ca="1" si="13"/>
        <v/>
      </c>
      <c r="D127" s="338" t="str">
        <f t="shared" ca="1" si="14"/>
        <v/>
      </c>
      <c r="E127" s="338" t="str">
        <f t="shared" ca="1" si="15"/>
        <v/>
      </c>
      <c r="F127" s="338" t="str">
        <f t="shared" ca="1" si="16"/>
        <v/>
      </c>
      <c r="G127" s="338" t="str">
        <f t="shared" ca="1" si="17"/>
        <v/>
      </c>
      <c r="H127" s="338" t="str">
        <f t="shared" ca="1" si="18"/>
        <v/>
      </c>
      <c r="I127" s="338" t="str">
        <f t="shared" ca="1" si="19"/>
        <v/>
      </c>
      <c r="J127" s="338" t="str">
        <f t="shared" ca="1" si="20"/>
        <v/>
      </c>
      <c r="K127" s="338" t="str">
        <f t="shared" ca="1" si="21"/>
        <v/>
      </c>
      <c r="L127" s="338" t="str">
        <f t="shared" ca="1" si="22"/>
        <v/>
      </c>
      <c r="M127" s="339" t="str">
        <f t="shared" si="23"/>
        <v/>
      </c>
      <c r="N127" s="339" t="str">
        <f t="shared" si="24"/>
        <v/>
      </c>
      <c r="O127" s="339" t="str">
        <f t="shared" si="25"/>
        <v/>
      </c>
      <c r="P127" s="313"/>
    </row>
    <row r="128" spans="1:16" ht="20.25" customHeight="1">
      <c r="A128" s="319"/>
      <c r="B128" s="340"/>
      <c r="C128" s="338" t="str">
        <f t="shared" ca="1" si="13"/>
        <v/>
      </c>
      <c r="D128" s="338" t="str">
        <f t="shared" ca="1" si="14"/>
        <v/>
      </c>
      <c r="E128" s="338" t="str">
        <f t="shared" ca="1" si="15"/>
        <v/>
      </c>
      <c r="F128" s="338" t="str">
        <f t="shared" ca="1" si="16"/>
        <v/>
      </c>
      <c r="G128" s="338" t="str">
        <f t="shared" ca="1" si="17"/>
        <v/>
      </c>
      <c r="H128" s="338" t="str">
        <f t="shared" ca="1" si="18"/>
        <v/>
      </c>
      <c r="I128" s="338" t="str">
        <f t="shared" ca="1" si="19"/>
        <v/>
      </c>
      <c r="J128" s="338" t="str">
        <f t="shared" ca="1" si="20"/>
        <v/>
      </c>
      <c r="K128" s="338" t="str">
        <f t="shared" ca="1" si="21"/>
        <v/>
      </c>
      <c r="L128" s="338" t="str">
        <f t="shared" ca="1" si="22"/>
        <v/>
      </c>
      <c r="M128" s="339" t="str">
        <f t="shared" si="23"/>
        <v/>
      </c>
      <c r="N128" s="339" t="str">
        <f t="shared" si="24"/>
        <v/>
      </c>
      <c r="O128" s="339" t="str">
        <f t="shared" si="25"/>
        <v/>
      </c>
      <c r="P128" s="313"/>
    </row>
    <row r="129" spans="1:16" ht="20.25" customHeight="1">
      <c r="A129" s="319"/>
      <c r="B129" s="340"/>
      <c r="C129" s="338" t="str">
        <f t="shared" ca="1" si="13"/>
        <v/>
      </c>
      <c r="D129" s="338" t="str">
        <f t="shared" ca="1" si="14"/>
        <v/>
      </c>
      <c r="E129" s="338" t="str">
        <f t="shared" ca="1" si="15"/>
        <v/>
      </c>
      <c r="F129" s="338" t="str">
        <f t="shared" ca="1" si="16"/>
        <v/>
      </c>
      <c r="G129" s="338" t="str">
        <f t="shared" ca="1" si="17"/>
        <v/>
      </c>
      <c r="H129" s="338" t="str">
        <f t="shared" ca="1" si="18"/>
        <v/>
      </c>
      <c r="I129" s="338" t="str">
        <f t="shared" ca="1" si="19"/>
        <v/>
      </c>
      <c r="J129" s="338" t="str">
        <f t="shared" ca="1" si="20"/>
        <v/>
      </c>
      <c r="K129" s="338" t="str">
        <f t="shared" ca="1" si="21"/>
        <v/>
      </c>
      <c r="L129" s="338" t="str">
        <f t="shared" ca="1" si="22"/>
        <v/>
      </c>
      <c r="M129" s="339" t="str">
        <f t="shared" si="23"/>
        <v/>
      </c>
      <c r="N129" s="339" t="str">
        <f t="shared" si="24"/>
        <v/>
      </c>
      <c r="O129" s="339" t="str">
        <f t="shared" si="25"/>
        <v/>
      </c>
      <c r="P129" s="313"/>
    </row>
    <row r="130" spans="1:16" ht="20.25" customHeight="1">
      <c r="A130" s="319"/>
      <c r="B130" s="340"/>
      <c r="C130" s="338" t="str">
        <f t="shared" ca="1" si="13"/>
        <v/>
      </c>
      <c r="D130" s="338" t="str">
        <f t="shared" ca="1" si="14"/>
        <v/>
      </c>
      <c r="E130" s="338" t="str">
        <f t="shared" ca="1" si="15"/>
        <v/>
      </c>
      <c r="F130" s="338" t="str">
        <f t="shared" ca="1" si="16"/>
        <v/>
      </c>
      <c r="G130" s="338" t="str">
        <f t="shared" ca="1" si="17"/>
        <v/>
      </c>
      <c r="H130" s="338" t="str">
        <f t="shared" ca="1" si="18"/>
        <v/>
      </c>
      <c r="I130" s="338" t="str">
        <f t="shared" ca="1" si="19"/>
        <v/>
      </c>
      <c r="J130" s="338" t="str">
        <f t="shared" ca="1" si="20"/>
        <v/>
      </c>
      <c r="K130" s="338" t="str">
        <f t="shared" ca="1" si="21"/>
        <v/>
      </c>
      <c r="L130" s="338" t="str">
        <f t="shared" ca="1" si="22"/>
        <v/>
      </c>
      <c r="M130" s="339" t="str">
        <f t="shared" si="23"/>
        <v/>
      </c>
      <c r="N130" s="339" t="str">
        <f t="shared" si="24"/>
        <v/>
      </c>
      <c r="O130" s="339" t="str">
        <f t="shared" si="25"/>
        <v/>
      </c>
      <c r="P130" s="313"/>
    </row>
    <row r="131" spans="1:16" ht="20.25" customHeight="1">
      <c r="A131" s="319"/>
      <c r="B131" s="340"/>
      <c r="C131" s="338" t="str">
        <f t="shared" ca="1" si="13"/>
        <v/>
      </c>
      <c r="D131" s="338" t="str">
        <f t="shared" ca="1" si="14"/>
        <v/>
      </c>
      <c r="E131" s="338" t="str">
        <f t="shared" ca="1" si="15"/>
        <v/>
      </c>
      <c r="F131" s="338" t="str">
        <f t="shared" ca="1" si="16"/>
        <v/>
      </c>
      <c r="G131" s="338" t="str">
        <f t="shared" ca="1" si="17"/>
        <v/>
      </c>
      <c r="H131" s="338" t="str">
        <f t="shared" ca="1" si="18"/>
        <v/>
      </c>
      <c r="I131" s="338" t="str">
        <f t="shared" ca="1" si="19"/>
        <v/>
      </c>
      <c r="J131" s="338" t="str">
        <f t="shared" ca="1" si="20"/>
        <v/>
      </c>
      <c r="K131" s="338" t="str">
        <f t="shared" ca="1" si="21"/>
        <v/>
      </c>
      <c r="L131" s="338" t="str">
        <f t="shared" ca="1" si="22"/>
        <v/>
      </c>
      <c r="M131" s="339" t="str">
        <f t="shared" si="23"/>
        <v/>
      </c>
      <c r="N131" s="339" t="str">
        <f t="shared" si="24"/>
        <v/>
      </c>
      <c r="O131" s="339" t="str">
        <f t="shared" si="25"/>
        <v/>
      </c>
      <c r="P131" s="313"/>
    </row>
    <row r="132" spans="1:16" ht="20.25" customHeight="1">
      <c r="A132" s="319"/>
      <c r="B132" s="340"/>
      <c r="C132" s="338" t="str">
        <f t="shared" ca="1" si="13"/>
        <v/>
      </c>
      <c r="D132" s="338" t="str">
        <f t="shared" ca="1" si="14"/>
        <v/>
      </c>
      <c r="E132" s="338" t="str">
        <f t="shared" ca="1" si="15"/>
        <v/>
      </c>
      <c r="F132" s="338" t="str">
        <f t="shared" ca="1" si="16"/>
        <v/>
      </c>
      <c r="G132" s="338" t="str">
        <f t="shared" ca="1" si="17"/>
        <v/>
      </c>
      <c r="H132" s="338" t="str">
        <f t="shared" ca="1" si="18"/>
        <v/>
      </c>
      <c r="I132" s="338" t="str">
        <f t="shared" ca="1" si="19"/>
        <v/>
      </c>
      <c r="J132" s="338" t="str">
        <f t="shared" ca="1" si="20"/>
        <v/>
      </c>
      <c r="K132" s="338" t="str">
        <f t="shared" ca="1" si="21"/>
        <v/>
      </c>
      <c r="L132" s="338" t="str">
        <f t="shared" ca="1" si="22"/>
        <v/>
      </c>
      <c r="M132" s="339" t="str">
        <f t="shared" si="23"/>
        <v/>
      </c>
      <c r="N132" s="339" t="str">
        <f t="shared" si="24"/>
        <v/>
      </c>
      <c r="O132" s="339" t="str">
        <f t="shared" si="25"/>
        <v/>
      </c>
      <c r="P132" s="313"/>
    </row>
    <row r="133" spans="1:16" ht="20.25" customHeight="1">
      <c r="A133" s="319"/>
      <c r="B133" s="340"/>
      <c r="C133" s="338" t="str">
        <f t="shared" ca="1" si="13"/>
        <v/>
      </c>
      <c r="D133" s="338" t="str">
        <f t="shared" ca="1" si="14"/>
        <v/>
      </c>
      <c r="E133" s="338" t="str">
        <f t="shared" ca="1" si="15"/>
        <v/>
      </c>
      <c r="F133" s="338" t="str">
        <f t="shared" ca="1" si="16"/>
        <v/>
      </c>
      <c r="G133" s="338" t="str">
        <f t="shared" ca="1" si="17"/>
        <v/>
      </c>
      <c r="H133" s="338" t="str">
        <f t="shared" ca="1" si="18"/>
        <v/>
      </c>
      <c r="I133" s="338" t="str">
        <f t="shared" ca="1" si="19"/>
        <v/>
      </c>
      <c r="J133" s="338" t="str">
        <f t="shared" ca="1" si="20"/>
        <v/>
      </c>
      <c r="K133" s="338" t="str">
        <f t="shared" ca="1" si="21"/>
        <v/>
      </c>
      <c r="L133" s="338" t="str">
        <f t="shared" ca="1" si="22"/>
        <v/>
      </c>
      <c r="M133" s="339" t="str">
        <f t="shared" si="23"/>
        <v/>
      </c>
      <c r="N133" s="339" t="str">
        <f t="shared" si="24"/>
        <v/>
      </c>
      <c r="O133" s="339" t="str">
        <f t="shared" si="25"/>
        <v/>
      </c>
      <c r="P133" s="313"/>
    </row>
    <row r="134" spans="1:16" ht="20.25" customHeight="1">
      <c r="A134" s="319"/>
      <c r="B134" s="340"/>
      <c r="C134" s="338" t="str">
        <f t="shared" ca="1" si="13"/>
        <v/>
      </c>
      <c r="D134" s="338" t="str">
        <f t="shared" ca="1" si="14"/>
        <v/>
      </c>
      <c r="E134" s="338" t="str">
        <f t="shared" ca="1" si="15"/>
        <v/>
      </c>
      <c r="F134" s="338" t="str">
        <f t="shared" ca="1" si="16"/>
        <v/>
      </c>
      <c r="G134" s="338" t="str">
        <f t="shared" ca="1" si="17"/>
        <v/>
      </c>
      <c r="H134" s="338" t="str">
        <f t="shared" ca="1" si="18"/>
        <v/>
      </c>
      <c r="I134" s="338" t="str">
        <f t="shared" ca="1" si="19"/>
        <v/>
      </c>
      <c r="J134" s="338" t="str">
        <f t="shared" ca="1" si="20"/>
        <v/>
      </c>
      <c r="K134" s="338" t="str">
        <f t="shared" ca="1" si="21"/>
        <v/>
      </c>
      <c r="L134" s="338" t="str">
        <f t="shared" ca="1" si="22"/>
        <v/>
      </c>
      <c r="M134" s="339" t="str">
        <f t="shared" si="23"/>
        <v/>
      </c>
      <c r="N134" s="339" t="str">
        <f t="shared" si="24"/>
        <v/>
      </c>
      <c r="O134" s="339" t="str">
        <f t="shared" si="25"/>
        <v/>
      </c>
      <c r="P134" s="313"/>
    </row>
    <row r="135" spans="1:16" ht="20.25" customHeight="1">
      <c r="A135" s="319"/>
      <c r="B135" s="340"/>
      <c r="C135" s="338" t="str">
        <f t="shared" ca="1" si="13"/>
        <v/>
      </c>
      <c r="D135" s="338" t="str">
        <f t="shared" ca="1" si="14"/>
        <v/>
      </c>
      <c r="E135" s="338" t="str">
        <f t="shared" ca="1" si="15"/>
        <v/>
      </c>
      <c r="F135" s="338" t="str">
        <f t="shared" ca="1" si="16"/>
        <v/>
      </c>
      <c r="G135" s="338" t="str">
        <f t="shared" ca="1" si="17"/>
        <v/>
      </c>
      <c r="H135" s="338" t="str">
        <f t="shared" ca="1" si="18"/>
        <v/>
      </c>
      <c r="I135" s="338" t="str">
        <f t="shared" ca="1" si="19"/>
        <v/>
      </c>
      <c r="J135" s="338" t="str">
        <f t="shared" ca="1" si="20"/>
        <v/>
      </c>
      <c r="K135" s="338" t="str">
        <f t="shared" ca="1" si="21"/>
        <v/>
      </c>
      <c r="L135" s="338" t="str">
        <f t="shared" ca="1" si="22"/>
        <v/>
      </c>
      <c r="M135" s="339" t="str">
        <f t="shared" si="23"/>
        <v/>
      </c>
      <c r="N135" s="339" t="str">
        <f t="shared" si="24"/>
        <v/>
      </c>
      <c r="O135" s="339" t="str">
        <f t="shared" si="25"/>
        <v/>
      </c>
      <c r="P135" s="313"/>
    </row>
    <row r="136" spans="1:16" ht="20.25" customHeight="1">
      <c r="A136" s="319"/>
      <c r="B136" s="340"/>
      <c r="C136" s="338" t="str">
        <f t="shared" ref="C136:C199" ca="1" si="26">IF(A136="","",INDIRECT(CONCATENATE(A136,$C$4)))</f>
        <v/>
      </c>
      <c r="D136" s="338" t="str">
        <f t="shared" ref="D136:D199" ca="1" si="27">IF(A136="","",INDIRECT(CONCATENATE(A136,$D$4)))</f>
        <v/>
      </c>
      <c r="E136" s="338" t="str">
        <f t="shared" ref="E136:E199" ca="1" si="28">IF(A136="","",INDIRECT(CONCATENATE(A136,$E$4)))</f>
        <v/>
      </c>
      <c r="F136" s="338" t="str">
        <f t="shared" ref="F136:F199" ca="1" si="29">IF(A136="","",INDIRECT(CONCATENATE(A136,$F$4)))</f>
        <v/>
      </c>
      <c r="G136" s="338" t="str">
        <f t="shared" ref="G136:G199" ca="1" si="30">IF(A136="","",INDIRECT(CONCATENATE(A136,$G$4)))</f>
        <v/>
      </c>
      <c r="H136" s="338" t="str">
        <f t="shared" ref="H136:H199" ca="1" si="31">IF(A136="","",INDIRECT(CONCATENATE(A136,$H$4)))</f>
        <v/>
      </c>
      <c r="I136" s="338" t="str">
        <f t="shared" ref="I136:I199" ca="1" si="32">IF(A136="","",INDIRECT(CONCATENATE(A136,$I$4)))</f>
        <v/>
      </c>
      <c r="J136" s="338" t="str">
        <f t="shared" ref="J136:J199" ca="1" si="33">IF(A136="","",INDIRECT(CONCATENATE(A136,$J$4)))</f>
        <v/>
      </c>
      <c r="K136" s="338" t="str">
        <f t="shared" ref="K136:K199" ca="1" si="34">IF(A136="","",INDIRECT(CONCATENATE(A136,$K$4)))</f>
        <v/>
      </c>
      <c r="L136" s="338" t="str">
        <f t="shared" ref="L136:L199" ca="1" si="35">IF(A136="","",INDIRECT(CONCATENATE(A136,$L$4)))</f>
        <v/>
      </c>
      <c r="M136" s="339" t="str">
        <f t="shared" ref="M136:M199" si="36">IF(A136="","",SUM(C136:L136))</f>
        <v/>
      </c>
      <c r="N136" s="339" t="str">
        <f t="shared" ref="N136:N199" si="37">IF(A136="","",SUM(C136+E136+G136+I136+K136))</f>
        <v/>
      </c>
      <c r="O136" s="339" t="str">
        <f t="shared" ref="O136:O199" si="38">IF(A136="","",SUM(D136+F136+H136+J136+L136))</f>
        <v/>
      </c>
      <c r="P136" s="313"/>
    </row>
    <row r="137" spans="1:16" ht="20.25" customHeight="1">
      <c r="A137" s="319"/>
      <c r="B137" s="340"/>
      <c r="C137" s="338" t="str">
        <f t="shared" ca="1" si="26"/>
        <v/>
      </c>
      <c r="D137" s="338" t="str">
        <f t="shared" ca="1" si="27"/>
        <v/>
      </c>
      <c r="E137" s="338" t="str">
        <f t="shared" ca="1" si="28"/>
        <v/>
      </c>
      <c r="F137" s="338" t="str">
        <f t="shared" ca="1" si="29"/>
        <v/>
      </c>
      <c r="G137" s="338" t="str">
        <f t="shared" ca="1" si="30"/>
        <v/>
      </c>
      <c r="H137" s="338" t="str">
        <f t="shared" ca="1" si="31"/>
        <v/>
      </c>
      <c r="I137" s="338" t="str">
        <f t="shared" ca="1" si="32"/>
        <v/>
      </c>
      <c r="J137" s="338" t="str">
        <f t="shared" ca="1" si="33"/>
        <v/>
      </c>
      <c r="K137" s="338" t="str">
        <f t="shared" ca="1" si="34"/>
        <v/>
      </c>
      <c r="L137" s="338" t="str">
        <f t="shared" ca="1" si="35"/>
        <v/>
      </c>
      <c r="M137" s="339" t="str">
        <f t="shared" si="36"/>
        <v/>
      </c>
      <c r="N137" s="339" t="str">
        <f t="shared" si="37"/>
        <v/>
      </c>
      <c r="O137" s="339" t="str">
        <f t="shared" si="38"/>
        <v/>
      </c>
      <c r="P137" s="313"/>
    </row>
    <row r="138" spans="1:16" ht="20.25" customHeight="1">
      <c r="A138" s="319"/>
      <c r="B138" s="340"/>
      <c r="C138" s="338" t="str">
        <f t="shared" ca="1" si="26"/>
        <v/>
      </c>
      <c r="D138" s="338" t="str">
        <f t="shared" ca="1" si="27"/>
        <v/>
      </c>
      <c r="E138" s="338" t="str">
        <f t="shared" ca="1" si="28"/>
        <v/>
      </c>
      <c r="F138" s="338" t="str">
        <f t="shared" ca="1" si="29"/>
        <v/>
      </c>
      <c r="G138" s="338" t="str">
        <f t="shared" ca="1" si="30"/>
        <v/>
      </c>
      <c r="H138" s="338" t="str">
        <f t="shared" ca="1" si="31"/>
        <v/>
      </c>
      <c r="I138" s="338" t="str">
        <f t="shared" ca="1" si="32"/>
        <v/>
      </c>
      <c r="J138" s="338" t="str">
        <f t="shared" ca="1" si="33"/>
        <v/>
      </c>
      <c r="K138" s="338" t="str">
        <f t="shared" ca="1" si="34"/>
        <v/>
      </c>
      <c r="L138" s="338" t="str">
        <f t="shared" ca="1" si="35"/>
        <v/>
      </c>
      <c r="M138" s="339" t="str">
        <f t="shared" si="36"/>
        <v/>
      </c>
      <c r="N138" s="339" t="str">
        <f t="shared" si="37"/>
        <v/>
      </c>
      <c r="O138" s="339" t="str">
        <f t="shared" si="38"/>
        <v/>
      </c>
      <c r="P138" s="313"/>
    </row>
    <row r="139" spans="1:16" ht="20.25" customHeight="1">
      <c r="A139" s="319"/>
      <c r="B139" s="340"/>
      <c r="C139" s="338" t="str">
        <f t="shared" ca="1" si="26"/>
        <v/>
      </c>
      <c r="D139" s="338" t="str">
        <f t="shared" ca="1" si="27"/>
        <v/>
      </c>
      <c r="E139" s="338" t="str">
        <f t="shared" ca="1" si="28"/>
        <v/>
      </c>
      <c r="F139" s="338" t="str">
        <f t="shared" ca="1" si="29"/>
        <v/>
      </c>
      <c r="G139" s="338" t="str">
        <f t="shared" ca="1" si="30"/>
        <v/>
      </c>
      <c r="H139" s="338" t="str">
        <f t="shared" ca="1" si="31"/>
        <v/>
      </c>
      <c r="I139" s="338" t="str">
        <f t="shared" ca="1" si="32"/>
        <v/>
      </c>
      <c r="J139" s="338" t="str">
        <f t="shared" ca="1" si="33"/>
        <v/>
      </c>
      <c r="K139" s="338" t="str">
        <f t="shared" ca="1" si="34"/>
        <v/>
      </c>
      <c r="L139" s="338" t="str">
        <f t="shared" ca="1" si="35"/>
        <v/>
      </c>
      <c r="M139" s="339" t="str">
        <f t="shared" si="36"/>
        <v/>
      </c>
      <c r="N139" s="339" t="str">
        <f t="shared" si="37"/>
        <v/>
      </c>
      <c r="O139" s="339" t="str">
        <f t="shared" si="38"/>
        <v/>
      </c>
      <c r="P139" s="313"/>
    </row>
    <row r="140" spans="1:16" ht="20.25" customHeight="1">
      <c r="A140" s="319"/>
      <c r="B140" s="340"/>
      <c r="C140" s="338" t="str">
        <f t="shared" ca="1" si="26"/>
        <v/>
      </c>
      <c r="D140" s="338" t="str">
        <f t="shared" ca="1" si="27"/>
        <v/>
      </c>
      <c r="E140" s="338" t="str">
        <f t="shared" ca="1" si="28"/>
        <v/>
      </c>
      <c r="F140" s="338" t="str">
        <f t="shared" ca="1" si="29"/>
        <v/>
      </c>
      <c r="G140" s="338" t="str">
        <f t="shared" ca="1" si="30"/>
        <v/>
      </c>
      <c r="H140" s="338" t="str">
        <f t="shared" ca="1" si="31"/>
        <v/>
      </c>
      <c r="I140" s="338" t="str">
        <f t="shared" ca="1" si="32"/>
        <v/>
      </c>
      <c r="J140" s="338" t="str">
        <f t="shared" ca="1" si="33"/>
        <v/>
      </c>
      <c r="K140" s="338" t="str">
        <f t="shared" ca="1" si="34"/>
        <v/>
      </c>
      <c r="L140" s="338" t="str">
        <f t="shared" ca="1" si="35"/>
        <v/>
      </c>
      <c r="M140" s="339" t="str">
        <f t="shared" si="36"/>
        <v/>
      </c>
      <c r="N140" s="339" t="str">
        <f t="shared" si="37"/>
        <v/>
      </c>
      <c r="O140" s="339" t="str">
        <f t="shared" si="38"/>
        <v/>
      </c>
      <c r="P140" s="313"/>
    </row>
    <row r="141" spans="1:16" ht="20.25" customHeight="1">
      <c r="A141" s="319"/>
      <c r="B141" s="340"/>
      <c r="C141" s="338" t="str">
        <f t="shared" ca="1" si="26"/>
        <v/>
      </c>
      <c r="D141" s="338" t="str">
        <f t="shared" ca="1" si="27"/>
        <v/>
      </c>
      <c r="E141" s="338" t="str">
        <f t="shared" ca="1" si="28"/>
        <v/>
      </c>
      <c r="F141" s="338" t="str">
        <f t="shared" ca="1" si="29"/>
        <v/>
      </c>
      <c r="G141" s="338" t="str">
        <f t="shared" ca="1" si="30"/>
        <v/>
      </c>
      <c r="H141" s="338" t="str">
        <f t="shared" ca="1" si="31"/>
        <v/>
      </c>
      <c r="I141" s="338" t="str">
        <f t="shared" ca="1" si="32"/>
        <v/>
      </c>
      <c r="J141" s="338" t="str">
        <f t="shared" ca="1" si="33"/>
        <v/>
      </c>
      <c r="K141" s="338" t="str">
        <f t="shared" ca="1" si="34"/>
        <v/>
      </c>
      <c r="L141" s="338" t="str">
        <f t="shared" ca="1" si="35"/>
        <v/>
      </c>
      <c r="M141" s="339" t="str">
        <f t="shared" si="36"/>
        <v/>
      </c>
      <c r="N141" s="339" t="str">
        <f t="shared" si="37"/>
        <v/>
      </c>
      <c r="O141" s="339" t="str">
        <f t="shared" si="38"/>
        <v/>
      </c>
      <c r="P141" s="313"/>
    </row>
    <row r="142" spans="1:16" ht="20.25" customHeight="1">
      <c r="A142" s="319"/>
      <c r="B142" s="340"/>
      <c r="C142" s="338" t="str">
        <f t="shared" ca="1" si="26"/>
        <v/>
      </c>
      <c r="D142" s="338" t="str">
        <f t="shared" ca="1" si="27"/>
        <v/>
      </c>
      <c r="E142" s="338" t="str">
        <f t="shared" ca="1" si="28"/>
        <v/>
      </c>
      <c r="F142" s="338" t="str">
        <f t="shared" ca="1" si="29"/>
        <v/>
      </c>
      <c r="G142" s="338" t="str">
        <f t="shared" ca="1" si="30"/>
        <v/>
      </c>
      <c r="H142" s="338" t="str">
        <f t="shared" ca="1" si="31"/>
        <v/>
      </c>
      <c r="I142" s="338" t="str">
        <f t="shared" ca="1" si="32"/>
        <v/>
      </c>
      <c r="J142" s="338" t="str">
        <f t="shared" ca="1" si="33"/>
        <v/>
      </c>
      <c r="K142" s="338" t="str">
        <f t="shared" ca="1" si="34"/>
        <v/>
      </c>
      <c r="L142" s="338" t="str">
        <f t="shared" ca="1" si="35"/>
        <v/>
      </c>
      <c r="M142" s="339" t="str">
        <f t="shared" si="36"/>
        <v/>
      </c>
      <c r="N142" s="339" t="str">
        <f t="shared" si="37"/>
        <v/>
      </c>
      <c r="O142" s="339" t="str">
        <f t="shared" si="38"/>
        <v/>
      </c>
      <c r="P142" s="313"/>
    </row>
    <row r="143" spans="1:16" ht="20.25" customHeight="1">
      <c r="A143" s="319"/>
      <c r="B143" s="340"/>
      <c r="C143" s="338" t="str">
        <f t="shared" ca="1" si="26"/>
        <v/>
      </c>
      <c r="D143" s="338" t="str">
        <f t="shared" ca="1" si="27"/>
        <v/>
      </c>
      <c r="E143" s="338" t="str">
        <f t="shared" ca="1" si="28"/>
        <v/>
      </c>
      <c r="F143" s="338" t="str">
        <f t="shared" ca="1" si="29"/>
        <v/>
      </c>
      <c r="G143" s="338" t="str">
        <f t="shared" ca="1" si="30"/>
        <v/>
      </c>
      <c r="H143" s="338" t="str">
        <f t="shared" ca="1" si="31"/>
        <v/>
      </c>
      <c r="I143" s="338" t="str">
        <f t="shared" ca="1" si="32"/>
        <v/>
      </c>
      <c r="J143" s="338" t="str">
        <f t="shared" ca="1" si="33"/>
        <v/>
      </c>
      <c r="K143" s="338" t="str">
        <f t="shared" ca="1" si="34"/>
        <v/>
      </c>
      <c r="L143" s="338" t="str">
        <f t="shared" ca="1" si="35"/>
        <v/>
      </c>
      <c r="M143" s="339" t="str">
        <f t="shared" si="36"/>
        <v/>
      </c>
      <c r="N143" s="339" t="str">
        <f t="shared" si="37"/>
        <v/>
      </c>
      <c r="O143" s="339" t="str">
        <f t="shared" si="38"/>
        <v/>
      </c>
      <c r="P143" s="313"/>
    </row>
    <row r="144" spans="1:16" ht="20.25" customHeight="1">
      <c r="A144" s="319"/>
      <c r="B144" s="340"/>
      <c r="C144" s="338" t="str">
        <f t="shared" ca="1" si="26"/>
        <v/>
      </c>
      <c r="D144" s="338" t="str">
        <f t="shared" ca="1" si="27"/>
        <v/>
      </c>
      <c r="E144" s="338" t="str">
        <f t="shared" ca="1" si="28"/>
        <v/>
      </c>
      <c r="F144" s="338" t="str">
        <f t="shared" ca="1" si="29"/>
        <v/>
      </c>
      <c r="G144" s="338" t="str">
        <f t="shared" ca="1" si="30"/>
        <v/>
      </c>
      <c r="H144" s="338" t="str">
        <f t="shared" ca="1" si="31"/>
        <v/>
      </c>
      <c r="I144" s="338" t="str">
        <f t="shared" ca="1" si="32"/>
        <v/>
      </c>
      <c r="J144" s="338" t="str">
        <f t="shared" ca="1" si="33"/>
        <v/>
      </c>
      <c r="K144" s="338" t="str">
        <f t="shared" ca="1" si="34"/>
        <v/>
      </c>
      <c r="L144" s="338" t="str">
        <f t="shared" ca="1" si="35"/>
        <v/>
      </c>
      <c r="M144" s="339" t="str">
        <f t="shared" si="36"/>
        <v/>
      </c>
      <c r="N144" s="339" t="str">
        <f t="shared" si="37"/>
        <v/>
      </c>
      <c r="O144" s="339" t="str">
        <f t="shared" si="38"/>
        <v/>
      </c>
      <c r="P144" s="313"/>
    </row>
    <row r="145" spans="1:16" ht="20.25" customHeight="1">
      <c r="A145" s="319"/>
      <c r="B145" s="340"/>
      <c r="C145" s="338" t="str">
        <f t="shared" ca="1" si="26"/>
        <v/>
      </c>
      <c r="D145" s="338" t="str">
        <f t="shared" ca="1" si="27"/>
        <v/>
      </c>
      <c r="E145" s="338" t="str">
        <f t="shared" ca="1" si="28"/>
        <v/>
      </c>
      <c r="F145" s="338" t="str">
        <f t="shared" ca="1" si="29"/>
        <v/>
      </c>
      <c r="G145" s="338" t="str">
        <f t="shared" ca="1" si="30"/>
        <v/>
      </c>
      <c r="H145" s="338" t="str">
        <f t="shared" ca="1" si="31"/>
        <v/>
      </c>
      <c r="I145" s="338" t="str">
        <f t="shared" ca="1" si="32"/>
        <v/>
      </c>
      <c r="J145" s="338" t="str">
        <f t="shared" ca="1" si="33"/>
        <v/>
      </c>
      <c r="K145" s="338" t="str">
        <f t="shared" ca="1" si="34"/>
        <v/>
      </c>
      <c r="L145" s="338" t="str">
        <f t="shared" ca="1" si="35"/>
        <v/>
      </c>
      <c r="M145" s="339" t="str">
        <f t="shared" si="36"/>
        <v/>
      </c>
      <c r="N145" s="339" t="str">
        <f t="shared" si="37"/>
        <v/>
      </c>
      <c r="O145" s="339" t="str">
        <f t="shared" si="38"/>
        <v/>
      </c>
      <c r="P145" s="313"/>
    </row>
    <row r="146" spans="1:16" ht="20.25" customHeight="1">
      <c r="A146" s="319"/>
      <c r="B146" s="340"/>
      <c r="C146" s="338" t="str">
        <f t="shared" ca="1" si="26"/>
        <v/>
      </c>
      <c r="D146" s="338" t="str">
        <f t="shared" ca="1" si="27"/>
        <v/>
      </c>
      <c r="E146" s="338" t="str">
        <f t="shared" ca="1" si="28"/>
        <v/>
      </c>
      <c r="F146" s="338" t="str">
        <f t="shared" ca="1" si="29"/>
        <v/>
      </c>
      <c r="G146" s="338" t="str">
        <f t="shared" ca="1" si="30"/>
        <v/>
      </c>
      <c r="H146" s="338" t="str">
        <f t="shared" ca="1" si="31"/>
        <v/>
      </c>
      <c r="I146" s="338" t="str">
        <f t="shared" ca="1" si="32"/>
        <v/>
      </c>
      <c r="J146" s="338" t="str">
        <f t="shared" ca="1" si="33"/>
        <v/>
      </c>
      <c r="K146" s="338" t="str">
        <f t="shared" ca="1" si="34"/>
        <v/>
      </c>
      <c r="L146" s="338" t="str">
        <f t="shared" ca="1" si="35"/>
        <v/>
      </c>
      <c r="M146" s="339" t="str">
        <f t="shared" si="36"/>
        <v/>
      </c>
      <c r="N146" s="339" t="str">
        <f t="shared" si="37"/>
        <v/>
      </c>
      <c r="O146" s="339" t="str">
        <f t="shared" si="38"/>
        <v/>
      </c>
      <c r="P146" s="313"/>
    </row>
    <row r="147" spans="1:16" ht="20.25" customHeight="1">
      <c r="A147" s="319"/>
      <c r="B147" s="340"/>
      <c r="C147" s="338" t="str">
        <f t="shared" ca="1" si="26"/>
        <v/>
      </c>
      <c r="D147" s="338" t="str">
        <f t="shared" ca="1" si="27"/>
        <v/>
      </c>
      <c r="E147" s="338" t="str">
        <f t="shared" ca="1" si="28"/>
        <v/>
      </c>
      <c r="F147" s="338" t="str">
        <f t="shared" ca="1" si="29"/>
        <v/>
      </c>
      <c r="G147" s="338" t="str">
        <f t="shared" ca="1" si="30"/>
        <v/>
      </c>
      <c r="H147" s="338" t="str">
        <f t="shared" ca="1" si="31"/>
        <v/>
      </c>
      <c r="I147" s="338" t="str">
        <f t="shared" ca="1" si="32"/>
        <v/>
      </c>
      <c r="J147" s="338" t="str">
        <f t="shared" ca="1" si="33"/>
        <v/>
      </c>
      <c r="K147" s="338" t="str">
        <f t="shared" ca="1" si="34"/>
        <v/>
      </c>
      <c r="L147" s="338" t="str">
        <f t="shared" ca="1" si="35"/>
        <v/>
      </c>
      <c r="M147" s="339" t="str">
        <f t="shared" si="36"/>
        <v/>
      </c>
      <c r="N147" s="339" t="str">
        <f t="shared" si="37"/>
        <v/>
      </c>
      <c r="O147" s="339" t="str">
        <f t="shared" si="38"/>
        <v/>
      </c>
      <c r="P147" s="313"/>
    </row>
    <row r="148" spans="1:16" ht="20.25" customHeight="1">
      <c r="A148" s="319"/>
      <c r="B148" s="340"/>
      <c r="C148" s="338" t="str">
        <f t="shared" ca="1" si="26"/>
        <v/>
      </c>
      <c r="D148" s="338" t="str">
        <f t="shared" ca="1" si="27"/>
        <v/>
      </c>
      <c r="E148" s="338" t="str">
        <f t="shared" ca="1" si="28"/>
        <v/>
      </c>
      <c r="F148" s="338" t="str">
        <f t="shared" ca="1" si="29"/>
        <v/>
      </c>
      <c r="G148" s="338" t="str">
        <f t="shared" ca="1" si="30"/>
        <v/>
      </c>
      <c r="H148" s="338" t="str">
        <f t="shared" ca="1" si="31"/>
        <v/>
      </c>
      <c r="I148" s="338" t="str">
        <f t="shared" ca="1" si="32"/>
        <v/>
      </c>
      <c r="J148" s="338" t="str">
        <f t="shared" ca="1" si="33"/>
        <v/>
      </c>
      <c r="K148" s="338" t="str">
        <f t="shared" ca="1" si="34"/>
        <v/>
      </c>
      <c r="L148" s="338" t="str">
        <f t="shared" ca="1" si="35"/>
        <v/>
      </c>
      <c r="M148" s="339" t="str">
        <f t="shared" si="36"/>
        <v/>
      </c>
      <c r="N148" s="339" t="str">
        <f t="shared" si="37"/>
        <v/>
      </c>
      <c r="O148" s="339" t="str">
        <f t="shared" si="38"/>
        <v/>
      </c>
      <c r="P148" s="313"/>
    </row>
    <row r="149" spans="1:16" ht="20.25" customHeight="1">
      <c r="A149" s="326"/>
      <c r="B149" s="340"/>
      <c r="C149" s="338" t="str">
        <f t="shared" ca="1" si="26"/>
        <v/>
      </c>
      <c r="D149" s="338" t="str">
        <f t="shared" ca="1" si="27"/>
        <v/>
      </c>
      <c r="E149" s="338" t="str">
        <f t="shared" ca="1" si="28"/>
        <v/>
      </c>
      <c r="F149" s="338" t="str">
        <f t="shared" ca="1" si="29"/>
        <v/>
      </c>
      <c r="G149" s="338" t="str">
        <f t="shared" ca="1" si="30"/>
        <v/>
      </c>
      <c r="H149" s="338" t="str">
        <f t="shared" ca="1" si="31"/>
        <v/>
      </c>
      <c r="I149" s="338" t="str">
        <f t="shared" ca="1" si="32"/>
        <v/>
      </c>
      <c r="J149" s="338" t="str">
        <f t="shared" ca="1" si="33"/>
        <v/>
      </c>
      <c r="K149" s="338" t="str">
        <f t="shared" ca="1" si="34"/>
        <v/>
      </c>
      <c r="L149" s="338" t="str">
        <f t="shared" ca="1" si="35"/>
        <v/>
      </c>
      <c r="M149" s="339" t="str">
        <f t="shared" si="36"/>
        <v/>
      </c>
      <c r="N149" s="339" t="str">
        <f t="shared" si="37"/>
        <v/>
      </c>
      <c r="O149" s="339" t="str">
        <f t="shared" si="38"/>
        <v/>
      </c>
      <c r="P149" s="311"/>
    </row>
    <row r="150" spans="1:16" ht="20.25" customHeight="1">
      <c r="A150" s="326"/>
      <c r="B150" s="340"/>
      <c r="C150" s="338" t="str">
        <f t="shared" ca="1" si="26"/>
        <v/>
      </c>
      <c r="D150" s="338" t="str">
        <f t="shared" ca="1" si="27"/>
        <v/>
      </c>
      <c r="E150" s="338" t="str">
        <f t="shared" ca="1" si="28"/>
        <v/>
      </c>
      <c r="F150" s="338" t="str">
        <f t="shared" ca="1" si="29"/>
        <v/>
      </c>
      <c r="G150" s="338" t="str">
        <f t="shared" ca="1" si="30"/>
        <v/>
      </c>
      <c r="H150" s="338" t="str">
        <f t="shared" ca="1" si="31"/>
        <v/>
      </c>
      <c r="I150" s="338" t="str">
        <f t="shared" ca="1" si="32"/>
        <v/>
      </c>
      <c r="J150" s="338" t="str">
        <f t="shared" ca="1" si="33"/>
        <v/>
      </c>
      <c r="K150" s="338" t="str">
        <f t="shared" ca="1" si="34"/>
        <v/>
      </c>
      <c r="L150" s="338" t="str">
        <f t="shared" ca="1" si="35"/>
        <v/>
      </c>
      <c r="M150" s="339" t="str">
        <f t="shared" si="36"/>
        <v/>
      </c>
      <c r="N150" s="339" t="str">
        <f t="shared" si="37"/>
        <v/>
      </c>
      <c r="O150" s="339" t="str">
        <f t="shared" si="38"/>
        <v/>
      </c>
      <c r="P150" s="311"/>
    </row>
    <row r="151" spans="1:16" ht="20.25" customHeight="1">
      <c r="A151" s="326"/>
      <c r="B151" s="340"/>
      <c r="C151" s="338" t="str">
        <f t="shared" ca="1" si="26"/>
        <v/>
      </c>
      <c r="D151" s="338" t="str">
        <f t="shared" ca="1" si="27"/>
        <v/>
      </c>
      <c r="E151" s="338" t="str">
        <f t="shared" ca="1" si="28"/>
        <v/>
      </c>
      <c r="F151" s="338" t="str">
        <f t="shared" ca="1" si="29"/>
        <v/>
      </c>
      <c r="G151" s="338" t="str">
        <f t="shared" ca="1" si="30"/>
        <v/>
      </c>
      <c r="H151" s="338" t="str">
        <f t="shared" ca="1" si="31"/>
        <v/>
      </c>
      <c r="I151" s="338" t="str">
        <f t="shared" ca="1" si="32"/>
        <v/>
      </c>
      <c r="J151" s="338" t="str">
        <f t="shared" ca="1" si="33"/>
        <v/>
      </c>
      <c r="K151" s="338" t="str">
        <f t="shared" ca="1" si="34"/>
        <v/>
      </c>
      <c r="L151" s="338" t="str">
        <f t="shared" ca="1" si="35"/>
        <v/>
      </c>
      <c r="M151" s="339" t="str">
        <f t="shared" si="36"/>
        <v/>
      </c>
      <c r="N151" s="339" t="str">
        <f t="shared" si="37"/>
        <v/>
      </c>
      <c r="O151" s="339" t="str">
        <f t="shared" si="38"/>
        <v/>
      </c>
      <c r="P151" s="311"/>
    </row>
    <row r="152" spans="1:16" ht="20.25" customHeight="1">
      <c r="A152" s="326"/>
      <c r="B152" s="340"/>
      <c r="C152" s="338" t="str">
        <f t="shared" ca="1" si="26"/>
        <v/>
      </c>
      <c r="D152" s="338" t="str">
        <f t="shared" ca="1" si="27"/>
        <v/>
      </c>
      <c r="E152" s="338" t="str">
        <f t="shared" ca="1" si="28"/>
        <v/>
      </c>
      <c r="F152" s="338" t="str">
        <f t="shared" ca="1" si="29"/>
        <v/>
      </c>
      <c r="G152" s="338" t="str">
        <f t="shared" ca="1" si="30"/>
        <v/>
      </c>
      <c r="H152" s="338" t="str">
        <f t="shared" ca="1" si="31"/>
        <v/>
      </c>
      <c r="I152" s="338" t="str">
        <f t="shared" ca="1" si="32"/>
        <v/>
      </c>
      <c r="J152" s="338" t="str">
        <f t="shared" ca="1" si="33"/>
        <v/>
      </c>
      <c r="K152" s="338" t="str">
        <f t="shared" ca="1" si="34"/>
        <v/>
      </c>
      <c r="L152" s="338" t="str">
        <f t="shared" ca="1" si="35"/>
        <v/>
      </c>
      <c r="M152" s="339" t="str">
        <f t="shared" si="36"/>
        <v/>
      </c>
      <c r="N152" s="339" t="str">
        <f t="shared" si="37"/>
        <v/>
      </c>
      <c r="O152" s="339" t="str">
        <f t="shared" si="38"/>
        <v/>
      </c>
      <c r="P152" s="311"/>
    </row>
    <row r="153" spans="1:16" ht="20.25" customHeight="1">
      <c r="A153" s="326"/>
      <c r="B153" s="340"/>
      <c r="C153" s="338" t="str">
        <f t="shared" ca="1" si="26"/>
        <v/>
      </c>
      <c r="D153" s="338" t="str">
        <f t="shared" ca="1" si="27"/>
        <v/>
      </c>
      <c r="E153" s="338" t="str">
        <f t="shared" ca="1" si="28"/>
        <v/>
      </c>
      <c r="F153" s="338" t="str">
        <f t="shared" ca="1" si="29"/>
        <v/>
      </c>
      <c r="G153" s="338" t="str">
        <f t="shared" ca="1" si="30"/>
        <v/>
      </c>
      <c r="H153" s="338" t="str">
        <f t="shared" ca="1" si="31"/>
        <v/>
      </c>
      <c r="I153" s="338" t="str">
        <f t="shared" ca="1" si="32"/>
        <v/>
      </c>
      <c r="J153" s="338" t="str">
        <f t="shared" ca="1" si="33"/>
        <v/>
      </c>
      <c r="K153" s="338" t="str">
        <f t="shared" ca="1" si="34"/>
        <v/>
      </c>
      <c r="L153" s="338" t="str">
        <f t="shared" ca="1" si="35"/>
        <v/>
      </c>
      <c r="M153" s="339" t="str">
        <f t="shared" si="36"/>
        <v/>
      </c>
      <c r="N153" s="339" t="str">
        <f t="shared" si="37"/>
        <v/>
      </c>
      <c r="O153" s="339" t="str">
        <f t="shared" si="38"/>
        <v/>
      </c>
      <c r="P153" s="311"/>
    </row>
    <row r="154" spans="1:16" ht="20.25" customHeight="1">
      <c r="A154" s="326"/>
      <c r="B154" s="340"/>
      <c r="C154" s="338" t="str">
        <f t="shared" ca="1" si="26"/>
        <v/>
      </c>
      <c r="D154" s="338" t="str">
        <f t="shared" ca="1" si="27"/>
        <v/>
      </c>
      <c r="E154" s="338" t="str">
        <f t="shared" ca="1" si="28"/>
        <v/>
      </c>
      <c r="F154" s="338" t="str">
        <f t="shared" ca="1" si="29"/>
        <v/>
      </c>
      <c r="G154" s="338" t="str">
        <f t="shared" ca="1" si="30"/>
        <v/>
      </c>
      <c r="H154" s="338" t="str">
        <f t="shared" ca="1" si="31"/>
        <v/>
      </c>
      <c r="I154" s="338" t="str">
        <f t="shared" ca="1" si="32"/>
        <v/>
      </c>
      <c r="J154" s="338" t="str">
        <f t="shared" ca="1" si="33"/>
        <v/>
      </c>
      <c r="K154" s="338" t="str">
        <f t="shared" ca="1" si="34"/>
        <v/>
      </c>
      <c r="L154" s="338" t="str">
        <f t="shared" ca="1" si="35"/>
        <v/>
      </c>
      <c r="M154" s="339" t="str">
        <f t="shared" si="36"/>
        <v/>
      </c>
      <c r="N154" s="339" t="str">
        <f t="shared" si="37"/>
        <v/>
      </c>
      <c r="O154" s="339" t="str">
        <f t="shared" si="38"/>
        <v/>
      </c>
      <c r="P154" s="311"/>
    </row>
    <row r="155" spans="1:16" ht="20.25" customHeight="1">
      <c r="A155" s="326"/>
      <c r="B155" s="340"/>
      <c r="C155" s="338" t="str">
        <f t="shared" ca="1" si="26"/>
        <v/>
      </c>
      <c r="D155" s="338" t="str">
        <f t="shared" ca="1" si="27"/>
        <v/>
      </c>
      <c r="E155" s="338" t="str">
        <f t="shared" ca="1" si="28"/>
        <v/>
      </c>
      <c r="F155" s="338" t="str">
        <f t="shared" ca="1" si="29"/>
        <v/>
      </c>
      <c r="G155" s="338" t="str">
        <f t="shared" ca="1" si="30"/>
        <v/>
      </c>
      <c r="H155" s="338" t="str">
        <f t="shared" ca="1" si="31"/>
        <v/>
      </c>
      <c r="I155" s="338" t="str">
        <f t="shared" ca="1" si="32"/>
        <v/>
      </c>
      <c r="J155" s="338" t="str">
        <f t="shared" ca="1" si="33"/>
        <v/>
      </c>
      <c r="K155" s="338" t="str">
        <f t="shared" ca="1" si="34"/>
        <v/>
      </c>
      <c r="L155" s="338" t="str">
        <f t="shared" ca="1" si="35"/>
        <v/>
      </c>
      <c r="M155" s="339" t="str">
        <f t="shared" si="36"/>
        <v/>
      </c>
      <c r="N155" s="339" t="str">
        <f t="shared" si="37"/>
        <v/>
      </c>
      <c r="O155" s="339" t="str">
        <f t="shared" si="38"/>
        <v/>
      </c>
      <c r="P155" s="311"/>
    </row>
    <row r="156" spans="1:16" ht="20.25" customHeight="1">
      <c r="A156" s="326"/>
      <c r="B156" s="340"/>
      <c r="C156" s="338" t="str">
        <f t="shared" ca="1" si="26"/>
        <v/>
      </c>
      <c r="D156" s="338" t="str">
        <f t="shared" ca="1" si="27"/>
        <v/>
      </c>
      <c r="E156" s="338" t="str">
        <f t="shared" ca="1" si="28"/>
        <v/>
      </c>
      <c r="F156" s="338" t="str">
        <f t="shared" ca="1" si="29"/>
        <v/>
      </c>
      <c r="G156" s="338" t="str">
        <f t="shared" ca="1" si="30"/>
        <v/>
      </c>
      <c r="H156" s="338" t="str">
        <f t="shared" ca="1" si="31"/>
        <v/>
      </c>
      <c r="I156" s="338" t="str">
        <f t="shared" ca="1" si="32"/>
        <v/>
      </c>
      <c r="J156" s="338" t="str">
        <f t="shared" ca="1" si="33"/>
        <v/>
      </c>
      <c r="K156" s="338" t="str">
        <f t="shared" ca="1" si="34"/>
        <v/>
      </c>
      <c r="L156" s="338" t="str">
        <f t="shared" ca="1" si="35"/>
        <v/>
      </c>
      <c r="M156" s="339" t="str">
        <f t="shared" si="36"/>
        <v/>
      </c>
      <c r="N156" s="339" t="str">
        <f t="shared" si="37"/>
        <v/>
      </c>
      <c r="O156" s="339" t="str">
        <f t="shared" si="38"/>
        <v/>
      </c>
      <c r="P156" s="311"/>
    </row>
    <row r="157" spans="1:16" ht="20.25" customHeight="1">
      <c r="A157" s="326"/>
      <c r="B157" s="340"/>
      <c r="C157" s="338" t="str">
        <f t="shared" ca="1" si="26"/>
        <v/>
      </c>
      <c r="D157" s="338" t="str">
        <f t="shared" ca="1" si="27"/>
        <v/>
      </c>
      <c r="E157" s="338" t="str">
        <f t="shared" ca="1" si="28"/>
        <v/>
      </c>
      <c r="F157" s="338" t="str">
        <f t="shared" ca="1" si="29"/>
        <v/>
      </c>
      <c r="G157" s="338" t="str">
        <f t="shared" ca="1" si="30"/>
        <v/>
      </c>
      <c r="H157" s="338" t="str">
        <f t="shared" ca="1" si="31"/>
        <v/>
      </c>
      <c r="I157" s="338" t="str">
        <f t="shared" ca="1" si="32"/>
        <v/>
      </c>
      <c r="J157" s="338" t="str">
        <f t="shared" ca="1" si="33"/>
        <v/>
      </c>
      <c r="K157" s="338" t="str">
        <f t="shared" ca="1" si="34"/>
        <v/>
      </c>
      <c r="L157" s="338" t="str">
        <f t="shared" ca="1" si="35"/>
        <v/>
      </c>
      <c r="M157" s="339" t="str">
        <f t="shared" si="36"/>
        <v/>
      </c>
      <c r="N157" s="339" t="str">
        <f t="shared" si="37"/>
        <v/>
      </c>
      <c r="O157" s="339" t="str">
        <f t="shared" si="38"/>
        <v/>
      </c>
      <c r="P157" s="311"/>
    </row>
    <row r="158" spans="1:16" ht="20.25" customHeight="1">
      <c r="A158" s="326"/>
      <c r="B158" s="340"/>
      <c r="C158" s="338" t="str">
        <f t="shared" ca="1" si="26"/>
        <v/>
      </c>
      <c r="D158" s="338" t="str">
        <f t="shared" ca="1" si="27"/>
        <v/>
      </c>
      <c r="E158" s="338" t="str">
        <f t="shared" ca="1" si="28"/>
        <v/>
      </c>
      <c r="F158" s="338" t="str">
        <f t="shared" ca="1" si="29"/>
        <v/>
      </c>
      <c r="G158" s="338" t="str">
        <f t="shared" ca="1" si="30"/>
        <v/>
      </c>
      <c r="H158" s="338" t="str">
        <f t="shared" ca="1" si="31"/>
        <v/>
      </c>
      <c r="I158" s="338" t="str">
        <f t="shared" ca="1" si="32"/>
        <v/>
      </c>
      <c r="J158" s="338" t="str">
        <f t="shared" ca="1" si="33"/>
        <v/>
      </c>
      <c r="K158" s="338" t="str">
        <f t="shared" ca="1" si="34"/>
        <v/>
      </c>
      <c r="L158" s="338" t="str">
        <f t="shared" ca="1" si="35"/>
        <v/>
      </c>
      <c r="M158" s="339" t="str">
        <f t="shared" si="36"/>
        <v/>
      </c>
      <c r="N158" s="339" t="str">
        <f t="shared" si="37"/>
        <v/>
      </c>
      <c r="O158" s="339" t="str">
        <f t="shared" si="38"/>
        <v/>
      </c>
      <c r="P158" s="311"/>
    </row>
    <row r="159" spans="1:16" ht="20.25" customHeight="1">
      <c r="A159" s="326"/>
      <c r="B159" s="340"/>
      <c r="C159" s="338" t="str">
        <f t="shared" ca="1" si="26"/>
        <v/>
      </c>
      <c r="D159" s="338" t="str">
        <f t="shared" ca="1" si="27"/>
        <v/>
      </c>
      <c r="E159" s="338" t="str">
        <f t="shared" ca="1" si="28"/>
        <v/>
      </c>
      <c r="F159" s="338" t="str">
        <f t="shared" ca="1" si="29"/>
        <v/>
      </c>
      <c r="G159" s="338" t="str">
        <f t="shared" ca="1" si="30"/>
        <v/>
      </c>
      <c r="H159" s="338" t="str">
        <f t="shared" ca="1" si="31"/>
        <v/>
      </c>
      <c r="I159" s="338" t="str">
        <f t="shared" ca="1" si="32"/>
        <v/>
      </c>
      <c r="J159" s="338" t="str">
        <f t="shared" ca="1" si="33"/>
        <v/>
      </c>
      <c r="K159" s="338" t="str">
        <f t="shared" ca="1" si="34"/>
        <v/>
      </c>
      <c r="L159" s="338" t="str">
        <f t="shared" ca="1" si="35"/>
        <v/>
      </c>
      <c r="M159" s="339" t="str">
        <f t="shared" si="36"/>
        <v/>
      </c>
      <c r="N159" s="339" t="str">
        <f t="shared" si="37"/>
        <v/>
      </c>
      <c r="O159" s="339" t="str">
        <f t="shared" si="38"/>
        <v/>
      </c>
      <c r="P159" s="311"/>
    </row>
    <row r="160" spans="1:16" ht="20.25" customHeight="1">
      <c r="A160" s="326"/>
      <c r="B160" s="340"/>
      <c r="C160" s="338" t="str">
        <f t="shared" ca="1" si="26"/>
        <v/>
      </c>
      <c r="D160" s="338" t="str">
        <f t="shared" ca="1" si="27"/>
        <v/>
      </c>
      <c r="E160" s="338" t="str">
        <f t="shared" ca="1" si="28"/>
        <v/>
      </c>
      <c r="F160" s="338" t="str">
        <f t="shared" ca="1" si="29"/>
        <v/>
      </c>
      <c r="G160" s="338" t="str">
        <f t="shared" ca="1" si="30"/>
        <v/>
      </c>
      <c r="H160" s="338" t="str">
        <f t="shared" ca="1" si="31"/>
        <v/>
      </c>
      <c r="I160" s="338" t="str">
        <f t="shared" ca="1" si="32"/>
        <v/>
      </c>
      <c r="J160" s="338" t="str">
        <f t="shared" ca="1" si="33"/>
        <v/>
      </c>
      <c r="K160" s="338" t="str">
        <f t="shared" ca="1" si="34"/>
        <v/>
      </c>
      <c r="L160" s="338" t="str">
        <f t="shared" ca="1" si="35"/>
        <v/>
      </c>
      <c r="M160" s="339" t="str">
        <f t="shared" si="36"/>
        <v/>
      </c>
      <c r="N160" s="339" t="str">
        <f t="shared" si="37"/>
        <v/>
      </c>
      <c r="O160" s="339" t="str">
        <f t="shared" si="38"/>
        <v/>
      </c>
      <c r="P160" s="311"/>
    </row>
    <row r="161" spans="1:16" ht="20.25" customHeight="1">
      <c r="A161" s="326"/>
      <c r="B161" s="340"/>
      <c r="C161" s="338" t="str">
        <f t="shared" ca="1" si="26"/>
        <v/>
      </c>
      <c r="D161" s="338" t="str">
        <f t="shared" ca="1" si="27"/>
        <v/>
      </c>
      <c r="E161" s="338" t="str">
        <f t="shared" ca="1" si="28"/>
        <v/>
      </c>
      <c r="F161" s="338" t="str">
        <f t="shared" ca="1" si="29"/>
        <v/>
      </c>
      <c r="G161" s="338" t="str">
        <f t="shared" ca="1" si="30"/>
        <v/>
      </c>
      <c r="H161" s="338" t="str">
        <f t="shared" ca="1" si="31"/>
        <v/>
      </c>
      <c r="I161" s="338" t="str">
        <f t="shared" ca="1" si="32"/>
        <v/>
      </c>
      <c r="J161" s="338" t="str">
        <f t="shared" ca="1" si="33"/>
        <v/>
      </c>
      <c r="K161" s="338" t="str">
        <f t="shared" ca="1" si="34"/>
        <v/>
      </c>
      <c r="L161" s="338" t="str">
        <f t="shared" ca="1" si="35"/>
        <v/>
      </c>
      <c r="M161" s="339" t="str">
        <f t="shared" si="36"/>
        <v/>
      </c>
      <c r="N161" s="339" t="str">
        <f t="shared" si="37"/>
        <v/>
      </c>
      <c r="O161" s="339" t="str">
        <f t="shared" si="38"/>
        <v/>
      </c>
      <c r="P161" s="311"/>
    </row>
    <row r="162" spans="1:16" ht="20.25" customHeight="1">
      <c r="A162" s="326"/>
      <c r="B162" s="340"/>
      <c r="C162" s="338" t="str">
        <f t="shared" ca="1" si="26"/>
        <v/>
      </c>
      <c r="D162" s="338" t="str">
        <f t="shared" ca="1" si="27"/>
        <v/>
      </c>
      <c r="E162" s="338" t="str">
        <f t="shared" ca="1" si="28"/>
        <v/>
      </c>
      <c r="F162" s="338" t="str">
        <f t="shared" ca="1" si="29"/>
        <v/>
      </c>
      <c r="G162" s="338" t="str">
        <f t="shared" ca="1" si="30"/>
        <v/>
      </c>
      <c r="H162" s="338" t="str">
        <f t="shared" ca="1" si="31"/>
        <v/>
      </c>
      <c r="I162" s="338" t="str">
        <f t="shared" ca="1" si="32"/>
        <v/>
      </c>
      <c r="J162" s="338" t="str">
        <f t="shared" ca="1" si="33"/>
        <v/>
      </c>
      <c r="K162" s="338" t="str">
        <f t="shared" ca="1" si="34"/>
        <v/>
      </c>
      <c r="L162" s="338" t="str">
        <f t="shared" ca="1" si="35"/>
        <v/>
      </c>
      <c r="M162" s="339" t="str">
        <f t="shared" si="36"/>
        <v/>
      </c>
      <c r="N162" s="339" t="str">
        <f t="shared" si="37"/>
        <v/>
      </c>
      <c r="O162" s="339" t="str">
        <f t="shared" si="38"/>
        <v/>
      </c>
      <c r="P162" s="311"/>
    </row>
    <row r="163" spans="1:16" ht="20.25" customHeight="1">
      <c r="A163" s="326"/>
      <c r="B163" s="340"/>
      <c r="C163" s="338" t="str">
        <f t="shared" ca="1" si="26"/>
        <v/>
      </c>
      <c r="D163" s="338" t="str">
        <f t="shared" ca="1" si="27"/>
        <v/>
      </c>
      <c r="E163" s="338" t="str">
        <f t="shared" ca="1" si="28"/>
        <v/>
      </c>
      <c r="F163" s="338" t="str">
        <f t="shared" ca="1" si="29"/>
        <v/>
      </c>
      <c r="G163" s="338" t="str">
        <f t="shared" ca="1" si="30"/>
        <v/>
      </c>
      <c r="H163" s="338" t="str">
        <f t="shared" ca="1" si="31"/>
        <v/>
      </c>
      <c r="I163" s="338" t="str">
        <f t="shared" ca="1" si="32"/>
        <v/>
      </c>
      <c r="J163" s="338" t="str">
        <f t="shared" ca="1" si="33"/>
        <v/>
      </c>
      <c r="K163" s="338" t="str">
        <f t="shared" ca="1" si="34"/>
        <v/>
      </c>
      <c r="L163" s="338" t="str">
        <f t="shared" ca="1" si="35"/>
        <v/>
      </c>
      <c r="M163" s="339" t="str">
        <f t="shared" si="36"/>
        <v/>
      </c>
      <c r="N163" s="339" t="str">
        <f t="shared" si="37"/>
        <v/>
      </c>
      <c r="O163" s="339" t="str">
        <f t="shared" si="38"/>
        <v/>
      </c>
      <c r="P163" s="311"/>
    </row>
    <row r="164" spans="1:16" ht="20.25" customHeight="1">
      <c r="A164" s="326"/>
      <c r="B164" s="340"/>
      <c r="C164" s="338" t="str">
        <f t="shared" ca="1" si="26"/>
        <v/>
      </c>
      <c r="D164" s="338" t="str">
        <f t="shared" ca="1" si="27"/>
        <v/>
      </c>
      <c r="E164" s="338" t="str">
        <f t="shared" ca="1" si="28"/>
        <v/>
      </c>
      <c r="F164" s="338" t="str">
        <f t="shared" ca="1" si="29"/>
        <v/>
      </c>
      <c r="G164" s="338" t="str">
        <f t="shared" ca="1" si="30"/>
        <v/>
      </c>
      <c r="H164" s="338" t="str">
        <f t="shared" ca="1" si="31"/>
        <v/>
      </c>
      <c r="I164" s="338" t="str">
        <f t="shared" ca="1" si="32"/>
        <v/>
      </c>
      <c r="J164" s="338" t="str">
        <f t="shared" ca="1" si="33"/>
        <v/>
      </c>
      <c r="K164" s="338" t="str">
        <f t="shared" ca="1" si="34"/>
        <v/>
      </c>
      <c r="L164" s="338" t="str">
        <f t="shared" ca="1" si="35"/>
        <v/>
      </c>
      <c r="M164" s="339" t="str">
        <f t="shared" si="36"/>
        <v/>
      </c>
      <c r="N164" s="339" t="str">
        <f t="shared" si="37"/>
        <v/>
      </c>
      <c r="O164" s="339" t="str">
        <f t="shared" si="38"/>
        <v/>
      </c>
      <c r="P164" s="311"/>
    </row>
    <row r="165" spans="1:16" ht="20.25" customHeight="1">
      <c r="A165" s="326"/>
      <c r="B165" s="340"/>
      <c r="C165" s="338" t="str">
        <f t="shared" ca="1" si="26"/>
        <v/>
      </c>
      <c r="D165" s="338" t="str">
        <f t="shared" ca="1" si="27"/>
        <v/>
      </c>
      <c r="E165" s="338" t="str">
        <f t="shared" ca="1" si="28"/>
        <v/>
      </c>
      <c r="F165" s="338" t="str">
        <f t="shared" ca="1" si="29"/>
        <v/>
      </c>
      <c r="G165" s="338" t="str">
        <f t="shared" ca="1" si="30"/>
        <v/>
      </c>
      <c r="H165" s="338" t="str">
        <f t="shared" ca="1" si="31"/>
        <v/>
      </c>
      <c r="I165" s="338" t="str">
        <f t="shared" ca="1" si="32"/>
        <v/>
      </c>
      <c r="J165" s="338" t="str">
        <f t="shared" ca="1" si="33"/>
        <v/>
      </c>
      <c r="K165" s="338" t="str">
        <f t="shared" ca="1" si="34"/>
        <v/>
      </c>
      <c r="L165" s="338" t="str">
        <f t="shared" ca="1" si="35"/>
        <v/>
      </c>
      <c r="M165" s="339" t="str">
        <f t="shared" si="36"/>
        <v/>
      </c>
      <c r="N165" s="339" t="str">
        <f t="shared" si="37"/>
        <v/>
      </c>
      <c r="O165" s="339" t="str">
        <f t="shared" si="38"/>
        <v/>
      </c>
      <c r="P165" s="311"/>
    </row>
    <row r="166" spans="1:16" ht="20.25" customHeight="1">
      <c r="A166" s="326"/>
      <c r="B166" s="340"/>
      <c r="C166" s="338" t="str">
        <f t="shared" ca="1" si="26"/>
        <v/>
      </c>
      <c r="D166" s="338" t="str">
        <f t="shared" ca="1" si="27"/>
        <v/>
      </c>
      <c r="E166" s="338" t="str">
        <f t="shared" ca="1" si="28"/>
        <v/>
      </c>
      <c r="F166" s="338" t="str">
        <f t="shared" ca="1" si="29"/>
        <v/>
      </c>
      <c r="G166" s="338" t="str">
        <f t="shared" ca="1" si="30"/>
        <v/>
      </c>
      <c r="H166" s="338" t="str">
        <f t="shared" ca="1" si="31"/>
        <v/>
      </c>
      <c r="I166" s="338" t="str">
        <f t="shared" ca="1" si="32"/>
        <v/>
      </c>
      <c r="J166" s="338" t="str">
        <f t="shared" ca="1" si="33"/>
        <v/>
      </c>
      <c r="K166" s="338" t="str">
        <f t="shared" ca="1" si="34"/>
        <v/>
      </c>
      <c r="L166" s="338" t="str">
        <f t="shared" ca="1" si="35"/>
        <v/>
      </c>
      <c r="M166" s="339" t="str">
        <f t="shared" si="36"/>
        <v/>
      </c>
      <c r="N166" s="339" t="str">
        <f t="shared" si="37"/>
        <v/>
      </c>
      <c r="O166" s="339" t="str">
        <f t="shared" si="38"/>
        <v/>
      </c>
      <c r="P166" s="311"/>
    </row>
    <row r="167" spans="1:16" ht="20.25" customHeight="1">
      <c r="A167" s="326"/>
      <c r="B167" s="340"/>
      <c r="C167" s="338" t="str">
        <f t="shared" ca="1" si="26"/>
        <v/>
      </c>
      <c r="D167" s="338" t="str">
        <f t="shared" ca="1" si="27"/>
        <v/>
      </c>
      <c r="E167" s="338" t="str">
        <f t="shared" ca="1" si="28"/>
        <v/>
      </c>
      <c r="F167" s="338" t="str">
        <f t="shared" ca="1" si="29"/>
        <v/>
      </c>
      <c r="G167" s="338" t="str">
        <f t="shared" ca="1" si="30"/>
        <v/>
      </c>
      <c r="H167" s="338" t="str">
        <f t="shared" ca="1" si="31"/>
        <v/>
      </c>
      <c r="I167" s="338" t="str">
        <f t="shared" ca="1" si="32"/>
        <v/>
      </c>
      <c r="J167" s="338" t="str">
        <f t="shared" ca="1" si="33"/>
        <v/>
      </c>
      <c r="K167" s="338" t="str">
        <f t="shared" ca="1" si="34"/>
        <v/>
      </c>
      <c r="L167" s="338" t="str">
        <f t="shared" ca="1" si="35"/>
        <v/>
      </c>
      <c r="M167" s="339" t="str">
        <f t="shared" si="36"/>
        <v/>
      </c>
      <c r="N167" s="339" t="str">
        <f t="shared" si="37"/>
        <v/>
      </c>
      <c r="O167" s="339" t="str">
        <f t="shared" si="38"/>
        <v/>
      </c>
      <c r="P167" s="311"/>
    </row>
    <row r="168" spans="1:16" ht="20.25" customHeight="1">
      <c r="A168" s="326"/>
      <c r="B168" s="340"/>
      <c r="C168" s="338" t="str">
        <f t="shared" ca="1" si="26"/>
        <v/>
      </c>
      <c r="D168" s="338" t="str">
        <f t="shared" ca="1" si="27"/>
        <v/>
      </c>
      <c r="E168" s="338" t="str">
        <f t="shared" ca="1" si="28"/>
        <v/>
      </c>
      <c r="F168" s="338" t="str">
        <f t="shared" ca="1" si="29"/>
        <v/>
      </c>
      <c r="G168" s="338" t="str">
        <f t="shared" ca="1" si="30"/>
        <v/>
      </c>
      <c r="H168" s="338" t="str">
        <f t="shared" ca="1" si="31"/>
        <v/>
      </c>
      <c r="I168" s="338" t="str">
        <f t="shared" ca="1" si="32"/>
        <v/>
      </c>
      <c r="J168" s="338" t="str">
        <f t="shared" ca="1" si="33"/>
        <v/>
      </c>
      <c r="K168" s="338" t="str">
        <f t="shared" ca="1" si="34"/>
        <v/>
      </c>
      <c r="L168" s="338" t="str">
        <f t="shared" ca="1" si="35"/>
        <v/>
      </c>
      <c r="M168" s="339" t="str">
        <f t="shared" si="36"/>
        <v/>
      </c>
      <c r="N168" s="339" t="str">
        <f t="shared" si="37"/>
        <v/>
      </c>
      <c r="O168" s="339" t="str">
        <f t="shared" si="38"/>
        <v/>
      </c>
      <c r="P168" s="311"/>
    </row>
    <row r="169" spans="1:16" ht="20.25" customHeight="1">
      <c r="A169" s="326"/>
      <c r="B169" s="340"/>
      <c r="C169" s="338" t="str">
        <f t="shared" ca="1" si="26"/>
        <v/>
      </c>
      <c r="D169" s="338" t="str">
        <f t="shared" ca="1" si="27"/>
        <v/>
      </c>
      <c r="E169" s="338" t="str">
        <f t="shared" ca="1" si="28"/>
        <v/>
      </c>
      <c r="F169" s="338" t="str">
        <f t="shared" ca="1" si="29"/>
        <v/>
      </c>
      <c r="G169" s="338" t="str">
        <f t="shared" ca="1" si="30"/>
        <v/>
      </c>
      <c r="H169" s="338" t="str">
        <f t="shared" ca="1" si="31"/>
        <v/>
      </c>
      <c r="I169" s="338" t="str">
        <f t="shared" ca="1" si="32"/>
        <v/>
      </c>
      <c r="J169" s="338" t="str">
        <f t="shared" ca="1" si="33"/>
        <v/>
      </c>
      <c r="K169" s="338" t="str">
        <f t="shared" ca="1" si="34"/>
        <v/>
      </c>
      <c r="L169" s="338" t="str">
        <f t="shared" ca="1" si="35"/>
        <v/>
      </c>
      <c r="M169" s="339" t="str">
        <f t="shared" si="36"/>
        <v/>
      </c>
      <c r="N169" s="339" t="str">
        <f t="shared" si="37"/>
        <v/>
      </c>
      <c r="O169" s="339" t="str">
        <f t="shared" si="38"/>
        <v/>
      </c>
      <c r="P169" s="311"/>
    </row>
    <row r="170" spans="1:16" ht="20.25" customHeight="1">
      <c r="A170" s="326"/>
      <c r="B170" s="340"/>
      <c r="C170" s="338" t="str">
        <f t="shared" ca="1" si="26"/>
        <v/>
      </c>
      <c r="D170" s="338" t="str">
        <f t="shared" ca="1" si="27"/>
        <v/>
      </c>
      <c r="E170" s="338" t="str">
        <f t="shared" ca="1" si="28"/>
        <v/>
      </c>
      <c r="F170" s="338" t="str">
        <f t="shared" ca="1" si="29"/>
        <v/>
      </c>
      <c r="G170" s="338" t="str">
        <f t="shared" ca="1" si="30"/>
        <v/>
      </c>
      <c r="H170" s="338" t="str">
        <f t="shared" ca="1" si="31"/>
        <v/>
      </c>
      <c r="I170" s="338" t="str">
        <f t="shared" ca="1" si="32"/>
        <v/>
      </c>
      <c r="J170" s="338" t="str">
        <f t="shared" ca="1" si="33"/>
        <v/>
      </c>
      <c r="K170" s="338" t="str">
        <f t="shared" ca="1" si="34"/>
        <v/>
      </c>
      <c r="L170" s="338" t="str">
        <f t="shared" ca="1" si="35"/>
        <v/>
      </c>
      <c r="M170" s="339" t="str">
        <f t="shared" si="36"/>
        <v/>
      </c>
      <c r="N170" s="339" t="str">
        <f t="shared" si="37"/>
        <v/>
      </c>
      <c r="O170" s="339" t="str">
        <f t="shared" si="38"/>
        <v/>
      </c>
      <c r="P170" s="311"/>
    </row>
    <row r="171" spans="1:16" ht="20.25" customHeight="1">
      <c r="A171" s="326"/>
      <c r="B171" s="340"/>
      <c r="C171" s="338" t="str">
        <f t="shared" ca="1" si="26"/>
        <v/>
      </c>
      <c r="D171" s="338" t="str">
        <f t="shared" ca="1" si="27"/>
        <v/>
      </c>
      <c r="E171" s="338" t="str">
        <f t="shared" ca="1" si="28"/>
        <v/>
      </c>
      <c r="F171" s="338" t="str">
        <f t="shared" ca="1" si="29"/>
        <v/>
      </c>
      <c r="G171" s="338" t="str">
        <f t="shared" ca="1" si="30"/>
        <v/>
      </c>
      <c r="H171" s="338" t="str">
        <f t="shared" ca="1" si="31"/>
        <v/>
      </c>
      <c r="I171" s="338" t="str">
        <f t="shared" ca="1" si="32"/>
        <v/>
      </c>
      <c r="J171" s="338" t="str">
        <f t="shared" ca="1" si="33"/>
        <v/>
      </c>
      <c r="K171" s="338" t="str">
        <f t="shared" ca="1" si="34"/>
        <v/>
      </c>
      <c r="L171" s="338" t="str">
        <f t="shared" ca="1" si="35"/>
        <v/>
      </c>
      <c r="M171" s="339" t="str">
        <f t="shared" si="36"/>
        <v/>
      </c>
      <c r="N171" s="339" t="str">
        <f t="shared" si="37"/>
        <v/>
      </c>
      <c r="O171" s="339" t="str">
        <f t="shared" si="38"/>
        <v/>
      </c>
      <c r="P171" s="311"/>
    </row>
    <row r="172" spans="1:16" ht="20.25" customHeight="1">
      <c r="A172" s="326"/>
      <c r="B172" s="340"/>
      <c r="C172" s="338" t="str">
        <f t="shared" ca="1" si="26"/>
        <v/>
      </c>
      <c r="D172" s="338" t="str">
        <f t="shared" ca="1" si="27"/>
        <v/>
      </c>
      <c r="E172" s="338" t="str">
        <f t="shared" ca="1" si="28"/>
        <v/>
      </c>
      <c r="F172" s="338" t="str">
        <f t="shared" ca="1" si="29"/>
        <v/>
      </c>
      <c r="G172" s="338" t="str">
        <f t="shared" ca="1" si="30"/>
        <v/>
      </c>
      <c r="H172" s="338" t="str">
        <f t="shared" ca="1" si="31"/>
        <v/>
      </c>
      <c r="I172" s="338" t="str">
        <f t="shared" ca="1" si="32"/>
        <v/>
      </c>
      <c r="J172" s="338" t="str">
        <f t="shared" ca="1" si="33"/>
        <v/>
      </c>
      <c r="K172" s="338" t="str">
        <f t="shared" ca="1" si="34"/>
        <v/>
      </c>
      <c r="L172" s="338" t="str">
        <f t="shared" ca="1" si="35"/>
        <v/>
      </c>
      <c r="M172" s="339" t="str">
        <f t="shared" si="36"/>
        <v/>
      </c>
      <c r="N172" s="339" t="str">
        <f t="shared" si="37"/>
        <v/>
      </c>
      <c r="O172" s="339" t="str">
        <f t="shared" si="38"/>
        <v/>
      </c>
      <c r="P172" s="311"/>
    </row>
    <row r="173" spans="1:16" ht="20.25" customHeight="1">
      <c r="A173" s="326"/>
      <c r="B173" s="340"/>
      <c r="C173" s="338" t="str">
        <f t="shared" ca="1" si="26"/>
        <v/>
      </c>
      <c r="D173" s="338" t="str">
        <f t="shared" ca="1" si="27"/>
        <v/>
      </c>
      <c r="E173" s="338" t="str">
        <f t="shared" ca="1" si="28"/>
        <v/>
      </c>
      <c r="F173" s="338" t="str">
        <f t="shared" ca="1" si="29"/>
        <v/>
      </c>
      <c r="G173" s="338" t="str">
        <f t="shared" ca="1" si="30"/>
        <v/>
      </c>
      <c r="H173" s="338" t="str">
        <f t="shared" ca="1" si="31"/>
        <v/>
      </c>
      <c r="I173" s="338" t="str">
        <f t="shared" ca="1" si="32"/>
        <v/>
      </c>
      <c r="J173" s="338" t="str">
        <f t="shared" ca="1" si="33"/>
        <v/>
      </c>
      <c r="K173" s="338" t="str">
        <f t="shared" ca="1" si="34"/>
        <v/>
      </c>
      <c r="L173" s="338" t="str">
        <f t="shared" ca="1" si="35"/>
        <v/>
      </c>
      <c r="M173" s="339" t="str">
        <f t="shared" si="36"/>
        <v/>
      </c>
      <c r="N173" s="339" t="str">
        <f t="shared" si="37"/>
        <v/>
      </c>
      <c r="O173" s="339" t="str">
        <f t="shared" si="38"/>
        <v/>
      </c>
      <c r="P173" s="311"/>
    </row>
    <row r="174" spans="1:16" ht="20.25" customHeight="1">
      <c r="A174" s="326"/>
      <c r="B174" s="340"/>
      <c r="C174" s="338" t="str">
        <f t="shared" ca="1" si="26"/>
        <v/>
      </c>
      <c r="D174" s="338" t="str">
        <f t="shared" ca="1" si="27"/>
        <v/>
      </c>
      <c r="E174" s="338" t="str">
        <f t="shared" ca="1" si="28"/>
        <v/>
      </c>
      <c r="F174" s="338" t="str">
        <f t="shared" ca="1" si="29"/>
        <v/>
      </c>
      <c r="G174" s="338" t="str">
        <f t="shared" ca="1" si="30"/>
        <v/>
      </c>
      <c r="H174" s="338" t="str">
        <f t="shared" ca="1" si="31"/>
        <v/>
      </c>
      <c r="I174" s="338" t="str">
        <f t="shared" ca="1" si="32"/>
        <v/>
      </c>
      <c r="J174" s="338" t="str">
        <f t="shared" ca="1" si="33"/>
        <v/>
      </c>
      <c r="K174" s="338" t="str">
        <f t="shared" ca="1" si="34"/>
        <v/>
      </c>
      <c r="L174" s="338" t="str">
        <f t="shared" ca="1" si="35"/>
        <v/>
      </c>
      <c r="M174" s="339" t="str">
        <f t="shared" si="36"/>
        <v/>
      </c>
      <c r="N174" s="339" t="str">
        <f t="shared" si="37"/>
        <v/>
      </c>
      <c r="O174" s="339" t="str">
        <f t="shared" si="38"/>
        <v/>
      </c>
      <c r="P174" s="311"/>
    </row>
    <row r="175" spans="1:16" ht="20.25" customHeight="1">
      <c r="A175" s="326"/>
      <c r="B175" s="340"/>
      <c r="C175" s="338" t="str">
        <f t="shared" ca="1" si="26"/>
        <v/>
      </c>
      <c r="D175" s="338" t="str">
        <f t="shared" ca="1" si="27"/>
        <v/>
      </c>
      <c r="E175" s="338" t="str">
        <f t="shared" ca="1" si="28"/>
        <v/>
      </c>
      <c r="F175" s="338" t="str">
        <f t="shared" ca="1" si="29"/>
        <v/>
      </c>
      <c r="G175" s="338" t="str">
        <f t="shared" ca="1" si="30"/>
        <v/>
      </c>
      <c r="H175" s="338" t="str">
        <f t="shared" ca="1" si="31"/>
        <v/>
      </c>
      <c r="I175" s="338" t="str">
        <f t="shared" ca="1" si="32"/>
        <v/>
      </c>
      <c r="J175" s="338" t="str">
        <f t="shared" ca="1" si="33"/>
        <v/>
      </c>
      <c r="K175" s="338" t="str">
        <f t="shared" ca="1" si="34"/>
        <v/>
      </c>
      <c r="L175" s="338" t="str">
        <f t="shared" ca="1" si="35"/>
        <v/>
      </c>
      <c r="M175" s="339" t="str">
        <f t="shared" si="36"/>
        <v/>
      </c>
      <c r="N175" s="339" t="str">
        <f t="shared" si="37"/>
        <v/>
      </c>
      <c r="O175" s="339" t="str">
        <f t="shared" si="38"/>
        <v/>
      </c>
      <c r="P175" s="311"/>
    </row>
    <row r="176" spans="1:16" ht="20.25" customHeight="1">
      <c r="A176" s="326"/>
      <c r="B176" s="340"/>
      <c r="C176" s="338" t="str">
        <f t="shared" ca="1" si="26"/>
        <v/>
      </c>
      <c r="D176" s="338" t="str">
        <f t="shared" ca="1" si="27"/>
        <v/>
      </c>
      <c r="E176" s="338" t="str">
        <f t="shared" ca="1" si="28"/>
        <v/>
      </c>
      <c r="F176" s="338" t="str">
        <f t="shared" ca="1" si="29"/>
        <v/>
      </c>
      <c r="G176" s="338" t="str">
        <f t="shared" ca="1" si="30"/>
        <v/>
      </c>
      <c r="H176" s="338" t="str">
        <f t="shared" ca="1" si="31"/>
        <v/>
      </c>
      <c r="I176" s="338" t="str">
        <f t="shared" ca="1" si="32"/>
        <v/>
      </c>
      <c r="J176" s="338" t="str">
        <f t="shared" ca="1" si="33"/>
        <v/>
      </c>
      <c r="K176" s="338" t="str">
        <f t="shared" ca="1" si="34"/>
        <v/>
      </c>
      <c r="L176" s="338" t="str">
        <f t="shared" ca="1" si="35"/>
        <v/>
      </c>
      <c r="M176" s="339" t="str">
        <f t="shared" si="36"/>
        <v/>
      </c>
      <c r="N176" s="339" t="str">
        <f t="shared" si="37"/>
        <v/>
      </c>
      <c r="O176" s="339" t="str">
        <f t="shared" si="38"/>
        <v/>
      </c>
      <c r="P176" s="311"/>
    </row>
    <row r="177" spans="1:16" ht="20.25" customHeight="1">
      <c r="A177" s="326"/>
      <c r="B177" s="340"/>
      <c r="C177" s="338" t="str">
        <f t="shared" ca="1" si="26"/>
        <v/>
      </c>
      <c r="D177" s="338" t="str">
        <f t="shared" ca="1" si="27"/>
        <v/>
      </c>
      <c r="E177" s="338" t="str">
        <f t="shared" ca="1" si="28"/>
        <v/>
      </c>
      <c r="F177" s="338" t="str">
        <f t="shared" ca="1" si="29"/>
        <v/>
      </c>
      <c r="G177" s="338" t="str">
        <f t="shared" ca="1" si="30"/>
        <v/>
      </c>
      <c r="H177" s="338" t="str">
        <f t="shared" ca="1" si="31"/>
        <v/>
      </c>
      <c r="I177" s="338" t="str">
        <f t="shared" ca="1" si="32"/>
        <v/>
      </c>
      <c r="J177" s="338" t="str">
        <f t="shared" ca="1" si="33"/>
        <v/>
      </c>
      <c r="K177" s="338" t="str">
        <f t="shared" ca="1" si="34"/>
        <v/>
      </c>
      <c r="L177" s="338" t="str">
        <f t="shared" ca="1" si="35"/>
        <v/>
      </c>
      <c r="M177" s="339" t="str">
        <f t="shared" si="36"/>
        <v/>
      </c>
      <c r="N177" s="339" t="str">
        <f t="shared" si="37"/>
        <v/>
      </c>
      <c r="O177" s="339" t="str">
        <f t="shared" si="38"/>
        <v/>
      </c>
      <c r="P177" s="311"/>
    </row>
    <row r="178" spans="1:16" ht="20.25" customHeight="1">
      <c r="A178" s="326"/>
      <c r="B178" s="340"/>
      <c r="C178" s="338" t="str">
        <f t="shared" ca="1" si="26"/>
        <v/>
      </c>
      <c r="D178" s="338" t="str">
        <f t="shared" ca="1" si="27"/>
        <v/>
      </c>
      <c r="E178" s="338" t="str">
        <f t="shared" ca="1" si="28"/>
        <v/>
      </c>
      <c r="F178" s="338" t="str">
        <f t="shared" ca="1" si="29"/>
        <v/>
      </c>
      <c r="G178" s="338" t="str">
        <f t="shared" ca="1" si="30"/>
        <v/>
      </c>
      <c r="H178" s="338" t="str">
        <f t="shared" ca="1" si="31"/>
        <v/>
      </c>
      <c r="I178" s="338" t="str">
        <f t="shared" ca="1" si="32"/>
        <v/>
      </c>
      <c r="J178" s="338" t="str">
        <f t="shared" ca="1" si="33"/>
        <v/>
      </c>
      <c r="K178" s="338" t="str">
        <f t="shared" ca="1" si="34"/>
        <v/>
      </c>
      <c r="L178" s="338" t="str">
        <f t="shared" ca="1" si="35"/>
        <v/>
      </c>
      <c r="M178" s="339" t="str">
        <f t="shared" si="36"/>
        <v/>
      </c>
      <c r="N178" s="339" t="str">
        <f t="shared" si="37"/>
        <v/>
      </c>
      <c r="O178" s="339" t="str">
        <f t="shared" si="38"/>
        <v/>
      </c>
      <c r="P178" s="311"/>
    </row>
    <row r="179" spans="1:16" ht="20.25" customHeight="1">
      <c r="A179" s="326"/>
      <c r="B179" s="340"/>
      <c r="C179" s="338" t="str">
        <f t="shared" ca="1" si="26"/>
        <v/>
      </c>
      <c r="D179" s="338" t="str">
        <f t="shared" ca="1" si="27"/>
        <v/>
      </c>
      <c r="E179" s="338" t="str">
        <f t="shared" ca="1" si="28"/>
        <v/>
      </c>
      <c r="F179" s="338" t="str">
        <f t="shared" ca="1" si="29"/>
        <v/>
      </c>
      <c r="G179" s="338" t="str">
        <f t="shared" ca="1" si="30"/>
        <v/>
      </c>
      <c r="H179" s="338" t="str">
        <f t="shared" ca="1" si="31"/>
        <v/>
      </c>
      <c r="I179" s="338" t="str">
        <f t="shared" ca="1" si="32"/>
        <v/>
      </c>
      <c r="J179" s="338" t="str">
        <f t="shared" ca="1" si="33"/>
        <v/>
      </c>
      <c r="K179" s="338" t="str">
        <f t="shared" ca="1" si="34"/>
        <v/>
      </c>
      <c r="L179" s="338" t="str">
        <f t="shared" ca="1" si="35"/>
        <v/>
      </c>
      <c r="M179" s="339" t="str">
        <f t="shared" si="36"/>
        <v/>
      </c>
      <c r="N179" s="339" t="str">
        <f t="shared" si="37"/>
        <v/>
      </c>
      <c r="O179" s="339" t="str">
        <f t="shared" si="38"/>
        <v/>
      </c>
      <c r="P179" s="311"/>
    </row>
    <row r="180" spans="1:16" ht="20.25" customHeight="1">
      <c r="A180" s="326"/>
      <c r="B180" s="340"/>
      <c r="C180" s="338" t="str">
        <f t="shared" ca="1" si="26"/>
        <v/>
      </c>
      <c r="D180" s="338" t="str">
        <f t="shared" ca="1" si="27"/>
        <v/>
      </c>
      <c r="E180" s="338" t="str">
        <f t="shared" ca="1" si="28"/>
        <v/>
      </c>
      <c r="F180" s="338" t="str">
        <f t="shared" ca="1" si="29"/>
        <v/>
      </c>
      <c r="G180" s="338" t="str">
        <f t="shared" ca="1" si="30"/>
        <v/>
      </c>
      <c r="H180" s="338" t="str">
        <f t="shared" ca="1" si="31"/>
        <v/>
      </c>
      <c r="I180" s="338" t="str">
        <f t="shared" ca="1" si="32"/>
        <v/>
      </c>
      <c r="J180" s="338" t="str">
        <f t="shared" ca="1" si="33"/>
        <v/>
      </c>
      <c r="K180" s="338" t="str">
        <f t="shared" ca="1" si="34"/>
        <v/>
      </c>
      <c r="L180" s="338" t="str">
        <f t="shared" ca="1" si="35"/>
        <v/>
      </c>
      <c r="M180" s="339" t="str">
        <f t="shared" si="36"/>
        <v/>
      </c>
      <c r="N180" s="339" t="str">
        <f t="shared" si="37"/>
        <v/>
      </c>
      <c r="O180" s="339" t="str">
        <f t="shared" si="38"/>
        <v/>
      </c>
      <c r="P180" s="311"/>
    </row>
    <row r="181" spans="1:16" ht="20.25" customHeight="1">
      <c r="A181" s="326"/>
      <c r="B181" s="340"/>
      <c r="C181" s="338" t="str">
        <f t="shared" ca="1" si="26"/>
        <v/>
      </c>
      <c r="D181" s="338" t="str">
        <f t="shared" ca="1" si="27"/>
        <v/>
      </c>
      <c r="E181" s="338" t="str">
        <f t="shared" ca="1" si="28"/>
        <v/>
      </c>
      <c r="F181" s="338" t="str">
        <f t="shared" ca="1" si="29"/>
        <v/>
      </c>
      <c r="G181" s="338" t="str">
        <f t="shared" ca="1" si="30"/>
        <v/>
      </c>
      <c r="H181" s="338" t="str">
        <f t="shared" ca="1" si="31"/>
        <v/>
      </c>
      <c r="I181" s="338" t="str">
        <f t="shared" ca="1" si="32"/>
        <v/>
      </c>
      <c r="J181" s="338" t="str">
        <f t="shared" ca="1" si="33"/>
        <v/>
      </c>
      <c r="K181" s="338" t="str">
        <f t="shared" ca="1" si="34"/>
        <v/>
      </c>
      <c r="L181" s="338" t="str">
        <f t="shared" ca="1" si="35"/>
        <v/>
      </c>
      <c r="M181" s="339" t="str">
        <f t="shared" si="36"/>
        <v/>
      </c>
      <c r="N181" s="339" t="str">
        <f t="shared" si="37"/>
        <v/>
      </c>
      <c r="O181" s="339" t="str">
        <f t="shared" si="38"/>
        <v/>
      </c>
      <c r="P181" s="311"/>
    </row>
    <row r="182" spans="1:16" ht="20.25" customHeight="1">
      <c r="A182" s="326"/>
      <c r="B182" s="340"/>
      <c r="C182" s="338" t="str">
        <f t="shared" ca="1" si="26"/>
        <v/>
      </c>
      <c r="D182" s="338" t="str">
        <f t="shared" ca="1" si="27"/>
        <v/>
      </c>
      <c r="E182" s="338" t="str">
        <f t="shared" ca="1" si="28"/>
        <v/>
      </c>
      <c r="F182" s="338" t="str">
        <f t="shared" ca="1" si="29"/>
        <v/>
      </c>
      <c r="G182" s="338" t="str">
        <f t="shared" ca="1" si="30"/>
        <v/>
      </c>
      <c r="H182" s="338" t="str">
        <f t="shared" ca="1" si="31"/>
        <v/>
      </c>
      <c r="I182" s="338" t="str">
        <f t="shared" ca="1" si="32"/>
        <v/>
      </c>
      <c r="J182" s="338" t="str">
        <f t="shared" ca="1" si="33"/>
        <v/>
      </c>
      <c r="K182" s="338" t="str">
        <f t="shared" ca="1" si="34"/>
        <v/>
      </c>
      <c r="L182" s="338" t="str">
        <f t="shared" ca="1" si="35"/>
        <v/>
      </c>
      <c r="M182" s="339" t="str">
        <f t="shared" si="36"/>
        <v/>
      </c>
      <c r="N182" s="339" t="str">
        <f t="shared" si="37"/>
        <v/>
      </c>
      <c r="O182" s="339" t="str">
        <f t="shared" si="38"/>
        <v/>
      </c>
      <c r="P182" s="311"/>
    </row>
    <row r="183" spans="1:16" ht="20.25" customHeight="1">
      <c r="A183" s="326"/>
      <c r="B183" s="340"/>
      <c r="C183" s="338" t="str">
        <f t="shared" ca="1" si="26"/>
        <v/>
      </c>
      <c r="D183" s="338" t="str">
        <f t="shared" ca="1" si="27"/>
        <v/>
      </c>
      <c r="E183" s="338" t="str">
        <f t="shared" ca="1" si="28"/>
        <v/>
      </c>
      <c r="F183" s="338" t="str">
        <f t="shared" ca="1" si="29"/>
        <v/>
      </c>
      <c r="G183" s="338" t="str">
        <f t="shared" ca="1" si="30"/>
        <v/>
      </c>
      <c r="H183" s="338" t="str">
        <f t="shared" ca="1" si="31"/>
        <v/>
      </c>
      <c r="I183" s="338" t="str">
        <f t="shared" ca="1" si="32"/>
        <v/>
      </c>
      <c r="J183" s="338" t="str">
        <f t="shared" ca="1" si="33"/>
        <v/>
      </c>
      <c r="K183" s="338" t="str">
        <f t="shared" ca="1" si="34"/>
        <v/>
      </c>
      <c r="L183" s="338" t="str">
        <f t="shared" ca="1" si="35"/>
        <v/>
      </c>
      <c r="M183" s="339" t="str">
        <f t="shared" si="36"/>
        <v/>
      </c>
      <c r="N183" s="339" t="str">
        <f t="shared" si="37"/>
        <v/>
      </c>
      <c r="O183" s="339" t="str">
        <f t="shared" si="38"/>
        <v/>
      </c>
      <c r="P183" s="311"/>
    </row>
    <row r="184" spans="1:16" ht="20.25" customHeight="1">
      <c r="A184" s="326"/>
      <c r="B184" s="340"/>
      <c r="C184" s="338" t="str">
        <f t="shared" ca="1" si="26"/>
        <v/>
      </c>
      <c r="D184" s="338" t="str">
        <f t="shared" ca="1" si="27"/>
        <v/>
      </c>
      <c r="E184" s="338" t="str">
        <f t="shared" ca="1" si="28"/>
        <v/>
      </c>
      <c r="F184" s="338" t="str">
        <f t="shared" ca="1" si="29"/>
        <v/>
      </c>
      <c r="G184" s="338" t="str">
        <f t="shared" ca="1" si="30"/>
        <v/>
      </c>
      <c r="H184" s="338" t="str">
        <f t="shared" ca="1" si="31"/>
        <v/>
      </c>
      <c r="I184" s="338" t="str">
        <f t="shared" ca="1" si="32"/>
        <v/>
      </c>
      <c r="J184" s="338" t="str">
        <f t="shared" ca="1" si="33"/>
        <v/>
      </c>
      <c r="K184" s="338" t="str">
        <f t="shared" ca="1" si="34"/>
        <v/>
      </c>
      <c r="L184" s="338" t="str">
        <f t="shared" ca="1" si="35"/>
        <v/>
      </c>
      <c r="M184" s="339" t="str">
        <f t="shared" si="36"/>
        <v/>
      </c>
      <c r="N184" s="339" t="str">
        <f t="shared" si="37"/>
        <v/>
      </c>
      <c r="O184" s="339" t="str">
        <f t="shared" si="38"/>
        <v/>
      </c>
      <c r="P184" s="311"/>
    </row>
    <row r="185" spans="1:16" ht="20.25" customHeight="1">
      <c r="A185" s="326"/>
      <c r="B185" s="340"/>
      <c r="C185" s="338" t="str">
        <f t="shared" ca="1" si="26"/>
        <v/>
      </c>
      <c r="D185" s="338" t="str">
        <f t="shared" ca="1" si="27"/>
        <v/>
      </c>
      <c r="E185" s="338" t="str">
        <f t="shared" ca="1" si="28"/>
        <v/>
      </c>
      <c r="F185" s="338" t="str">
        <f t="shared" ca="1" si="29"/>
        <v/>
      </c>
      <c r="G185" s="338" t="str">
        <f t="shared" ca="1" si="30"/>
        <v/>
      </c>
      <c r="H185" s="338" t="str">
        <f t="shared" ca="1" si="31"/>
        <v/>
      </c>
      <c r="I185" s="338" t="str">
        <f t="shared" ca="1" si="32"/>
        <v/>
      </c>
      <c r="J185" s="338" t="str">
        <f t="shared" ca="1" si="33"/>
        <v/>
      </c>
      <c r="K185" s="338" t="str">
        <f t="shared" ca="1" si="34"/>
        <v/>
      </c>
      <c r="L185" s="338" t="str">
        <f t="shared" ca="1" si="35"/>
        <v/>
      </c>
      <c r="M185" s="339" t="str">
        <f t="shared" si="36"/>
        <v/>
      </c>
      <c r="N185" s="339" t="str">
        <f t="shared" si="37"/>
        <v/>
      </c>
      <c r="O185" s="339" t="str">
        <f t="shared" si="38"/>
        <v/>
      </c>
      <c r="P185" s="311"/>
    </row>
    <row r="186" spans="1:16" ht="20.25" customHeight="1">
      <c r="A186" s="326"/>
      <c r="B186" s="340"/>
      <c r="C186" s="338" t="str">
        <f t="shared" ca="1" si="26"/>
        <v/>
      </c>
      <c r="D186" s="338" t="str">
        <f t="shared" ca="1" si="27"/>
        <v/>
      </c>
      <c r="E186" s="338" t="str">
        <f t="shared" ca="1" si="28"/>
        <v/>
      </c>
      <c r="F186" s="338" t="str">
        <f t="shared" ca="1" si="29"/>
        <v/>
      </c>
      <c r="G186" s="338" t="str">
        <f t="shared" ca="1" si="30"/>
        <v/>
      </c>
      <c r="H186" s="338" t="str">
        <f t="shared" ca="1" si="31"/>
        <v/>
      </c>
      <c r="I186" s="338" t="str">
        <f t="shared" ca="1" si="32"/>
        <v/>
      </c>
      <c r="J186" s="338" t="str">
        <f t="shared" ca="1" si="33"/>
        <v/>
      </c>
      <c r="K186" s="338" t="str">
        <f t="shared" ca="1" si="34"/>
        <v/>
      </c>
      <c r="L186" s="338" t="str">
        <f t="shared" ca="1" si="35"/>
        <v/>
      </c>
      <c r="M186" s="339" t="str">
        <f t="shared" si="36"/>
        <v/>
      </c>
      <c r="N186" s="339" t="str">
        <f t="shared" si="37"/>
        <v/>
      </c>
      <c r="O186" s="339" t="str">
        <f t="shared" si="38"/>
        <v/>
      </c>
      <c r="P186" s="311"/>
    </row>
    <row r="187" spans="1:16" ht="20.25" customHeight="1">
      <c r="A187" s="326"/>
      <c r="B187" s="340"/>
      <c r="C187" s="338" t="str">
        <f t="shared" ca="1" si="26"/>
        <v/>
      </c>
      <c r="D187" s="338" t="str">
        <f t="shared" ca="1" si="27"/>
        <v/>
      </c>
      <c r="E187" s="338" t="str">
        <f t="shared" ca="1" si="28"/>
        <v/>
      </c>
      <c r="F187" s="338" t="str">
        <f t="shared" ca="1" si="29"/>
        <v/>
      </c>
      <c r="G187" s="338" t="str">
        <f t="shared" ca="1" si="30"/>
        <v/>
      </c>
      <c r="H187" s="338" t="str">
        <f t="shared" ca="1" si="31"/>
        <v/>
      </c>
      <c r="I187" s="338" t="str">
        <f t="shared" ca="1" si="32"/>
        <v/>
      </c>
      <c r="J187" s="338" t="str">
        <f t="shared" ca="1" si="33"/>
        <v/>
      </c>
      <c r="K187" s="338" t="str">
        <f t="shared" ca="1" si="34"/>
        <v/>
      </c>
      <c r="L187" s="338" t="str">
        <f t="shared" ca="1" si="35"/>
        <v/>
      </c>
      <c r="M187" s="339" t="str">
        <f t="shared" si="36"/>
        <v/>
      </c>
      <c r="N187" s="339" t="str">
        <f t="shared" si="37"/>
        <v/>
      </c>
      <c r="O187" s="339" t="str">
        <f t="shared" si="38"/>
        <v/>
      </c>
      <c r="P187" s="311"/>
    </row>
    <row r="188" spans="1:16" ht="20.25" customHeight="1">
      <c r="A188" s="326"/>
      <c r="B188" s="340"/>
      <c r="C188" s="338" t="str">
        <f t="shared" ca="1" si="26"/>
        <v/>
      </c>
      <c r="D188" s="338" t="str">
        <f t="shared" ca="1" si="27"/>
        <v/>
      </c>
      <c r="E188" s="338" t="str">
        <f t="shared" ca="1" si="28"/>
        <v/>
      </c>
      <c r="F188" s="338" t="str">
        <f t="shared" ca="1" si="29"/>
        <v/>
      </c>
      <c r="G188" s="338" t="str">
        <f t="shared" ca="1" si="30"/>
        <v/>
      </c>
      <c r="H188" s="338" t="str">
        <f t="shared" ca="1" si="31"/>
        <v/>
      </c>
      <c r="I188" s="338" t="str">
        <f t="shared" ca="1" si="32"/>
        <v/>
      </c>
      <c r="J188" s="338" t="str">
        <f t="shared" ca="1" si="33"/>
        <v/>
      </c>
      <c r="K188" s="338" t="str">
        <f t="shared" ca="1" si="34"/>
        <v/>
      </c>
      <c r="L188" s="338" t="str">
        <f t="shared" ca="1" si="35"/>
        <v/>
      </c>
      <c r="M188" s="339" t="str">
        <f t="shared" si="36"/>
        <v/>
      </c>
      <c r="N188" s="339" t="str">
        <f t="shared" si="37"/>
        <v/>
      </c>
      <c r="O188" s="339" t="str">
        <f t="shared" si="38"/>
        <v/>
      </c>
      <c r="P188" s="311"/>
    </row>
    <row r="189" spans="1:16" ht="20.25" customHeight="1">
      <c r="A189" s="326"/>
      <c r="B189" s="340"/>
      <c r="C189" s="338" t="str">
        <f t="shared" ca="1" si="26"/>
        <v/>
      </c>
      <c r="D189" s="338" t="str">
        <f t="shared" ca="1" si="27"/>
        <v/>
      </c>
      <c r="E189" s="338" t="str">
        <f t="shared" ca="1" si="28"/>
        <v/>
      </c>
      <c r="F189" s="338" t="str">
        <f t="shared" ca="1" si="29"/>
        <v/>
      </c>
      <c r="G189" s="338" t="str">
        <f t="shared" ca="1" si="30"/>
        <v/>
      </c>
      <c r="H189" s="338" t="str">
        <f t="shared" ca="1" si="31"/>
        <v/>
      </c>
      <c r="I189" s="338" t="str">
        <f t="shared" ca="1" si="32"/>
        <v/>
      </c>
      <c r="J189" s="338" t="str">
        <f t="shared" ca="1" si="33"/>
        <v/>
      </c>
      <c r="K189" s="338" t="str">
        <f t="shared" ca="1" si="34"/>
        <v/>
      </c>
      <c r="L189" s="338" t="str">
        <f t="shared" ca="1" si="35"/>
        <v/>
      </c>
      <c r="M189" s="339" t="str">
        <f t="shared" si="36"/>
        <v/>
      </c>
      <c r="N189" s="339" t="str">
        <f t="shared" si="37"/>
        <v/>
      </c>
      <c r="O189" s="339" t="str">
        <f t="shared" si="38"/>
        <v/>
      </c>
      <c r="P189" s="311"/>
    </row>
    <row r="190" spans="1:16" ht="20.25" customHeight="1">
      <c r="A190" s="326"/>
      <c r="B190" s="340"/>
      <c r="C190" s="338" t="str">
        <f t="shared" ca="1" si="26"/>
        <v/>
      </c>
      <c r="D190" s="338" t="str">
        <f t="shared" ca="1" si="27"/>
        <v/>
      </c>
      <c r="E190" s="338" t="str">
        <f t="shared" ca="1" si="28"/>
        <v/>
      </c>
      <c r="F190" s="338" t="str">
        <f t="shared" ca="1" si="29"/>
        <v/>
      </c>
      <c r="G190" s="338" t="str">
        <f t="shared" ca="1" si="30"/>
        <v/>
      </c>
      <c r="H190" s="338" t="str">
        <f t="shared" ca="1" si="31"/>
        <v/>
      </c>
      <c r="I190" s="338" t="str">
        <f t="shared" ca="1" si="32"/>
        <v/>
      </c>
      <c r="J190" s="338" t="str">
        <f t="shared" ca="1" si="33"/>
        <v/>
      </c>
      <c r="K190" s="338" t="str">
        <f t="shared" ca="1" si="34"/>
        <v/>
      </c>
      <c r="L190" s="338" t="str">
        <f t="shared" ca="1" si="35"/>
        <v/>
      </c>
      <c r="M190" s="339" t="str">
        <f t="shared" si="36"/>
        <v/>
      </c>
      <c r="N190" s="339" t="str">
        <f t="shared" si="37"/>
        <v/>
      </c>
      <c r="O190" s="339" t="str">
        <f t="shared" si="38"/>
        <v/>
      </c>
      <c r="P190" s="311"/>
    </row>
    <row r="191" spans="1:16" ht="20.25" customHeight="1">
      <c r="A191" s="326"/>
      <c r="B191" s="340"/>
      <c r="C191" s="338" t="str">
        <f t="shared" ca="1" si="26"/>
        <v/>
      </c>
      <c r="D191" s="338" t="str">
        <f t="shared" ca="1" si="27"/>
        <v/>
      </c>
      <c r="E191" s="338" t="str">
        <f t="shared" ca="1" si="28"/>
        <v/>
      </c>
      <c r="F191" s="338" t="str">
        <f t="shared" ca="1" si="29"/>
        <v/>
      </c>
      <c r="G191" s="338" t="str">
        <f t="shared" ca="1" si="30"/>
        <v/>
      </c>
      <c r="H191" s="338" t="str">
        <f t="shared" ca="1" si="31"/>
        <v/>
      </c>
      <c r="I191" s="338" t="str">
        <f t="shared" ca="1" si="32"/>
        <v/>
      </c>
      <c r="J191" s="338" t="str">
        <f t="shared" ca="1" si="33"/>
        <v/>
      </c>
      <c r="K191" s="338" t="str">
        <f t="shared" ca="1" si="34"/>
        <v/>
      </c>
      <c r="L191" s="338" t="str">
        <f t="shared" ca="1" si="35"/>
        <v/>
      </c>
      <c r="M191" s="339" t="str">
        <f t="shared" si="36"/>
        <v/>
      </c>
      <c r="N191" s="339" t="str">
        <f t="shared" si="37"/>
        <v/>
      </c>
      <c r="O191" s="339" t="str">
        <f t="shared" si="38"/>
        <v/>
      </c>
      <c r="P191" s="311"/>
    </row>
    <row r="192" spans="1:16" ht="20.25" customHeight="1">
      <c r="A192" s="326"/>
      <c r="B192" s="340"/>
      <c r="C192" s="338" t="str">
        <f t="shared" ca="1" si="26"/>
        <v/>
      </c>
      <c r="D192" s="338" t="str">
        <f t="shared" ca="1" si="27"/>
        <v/>
      </c>
      <c r="E192" s="338" t="str">
        <f t="shared" ca="1" si="28"/>
        <v/>
      </c>
      <c r="F192" s="338" t="str">
        <f t="shared" ca="1" si="29"/>
        <v/>
      </c>
      <c r="G192" s="338" t="str">
        <f t="shared" ca="1" si="30"/>
        <v/>
      </c>
      <c r="H192" s="338" t="str">
        <f t="shared" ca="1" si="31"/>
        <v/>
      </c>
      <c r="I192" s="338" t="str">
        <f t="shared" ca="1" si="32"/>
        <v/>
      </c>
      <c r="J192" s="338" t="str">
        <f t="shared" ca="1" si="33"/>
        <v/>
      </c>
      <c r="K192" s="338" t="str">
        <f t="shared" ca="1" si="34"/>
        <v/>
      </c>
      <c r="L192" s="338" t="str">
        <f t="shared" ca="1" si="35"/>
        <v/>
      </c>
      <c r="M192" s="339" t="str">
        <f t="shared" si="36"/>
        <v/>
      </c>
      <c r="N192" s="339" t="str">
        <f t="shared" si="37"/>
        <v/>
      </c>
      <c r="O192" s="339" t="str">
        <f t="shared" si="38"/>
        <v/>
      </c>
      <c r="P192" s="311"/>
    </row>
    <row r="193" spans="1:16" ht="20.25" customHeight="1">
      <c r="A193" s="326"/>
      <c r="B193" s="340"/>
      <c r="C193" s="338" t="str">
        <f t="shared" ca="1" si="26"/>
        <v/>
      </c>
      <c r="D193" s="338" t="str">
        <f t="shared" ca="1" si="27"/>
        <v/>
      </c>
      <c r="E193" s="338" t="str">
        <f t="shared" ca="1" si="28"/>
        <v/>
      </c>
      <c r="F193" s="338" t="str">
        <f t="shared" ca="1" si="29"/>
        <v/>
      </c>
      <c r="G193" s="338" t="str">
        <f t="shared" ca="1" si="30"/>
        <v/>
      </c>
      <c r="H193" s="338" t="str">
        <f t="shared" ca="1" si="31"/>
        <v/>
      </c>
      <c r="I193" s="338" t="str">
        <f t="shared" ca="1" si="32"/>
        <v/>
      </c>
      <c r="J193" s="338" t="str">
        <f t="shared" ca="1" si="33"/>
        <v/>
      </c>
      <c r="K193" s="338" t="str">
        <f t="shared" ca="1" si="34"/>
        <v/>
      </c>
      <c r="L193" s="338" t="str">
        <f t="shared" ca="1" si="35"/>
        <v/>
      </c>
      <c r="M193" s="339" t="str">
        <f t="shared" si="36"/>
        <v/>
      </c>
      <c r="N193" s="339" t="str">
        <f t="shared" si="37"/>
        <v/>
      </c>
      <c r="O193" s="339" t="str">
        <f t="shared" si="38"/>
        <v/>
      </c>
      <c r="P193" s="311"/>
    </row>
    <row r="194" spans="1:16" ht="20.25" customHeight="1">
      <c r="A194" s="326"/>
      <c r="B194" s="340"/>
      <c r="C194" s="338" t="str">
        <f t="shared" ca="1" si="26"/>
        <v/>
      </c>
      <c r="D194" s="338" t="str">
        <f t="shared" ca="1" si="27"/>
        <v/>
      </c>
      <c r="E194" s="338" t="str">
        <f t="shared" ca="1" si="28"/>
        <v/>
      </c>
      <c r="F194" s="338" t="str">
        <f t="shared" ca="1" si="29"/>
        <v/>
      </c>
      <c r="G194" s="338" t="str">
        <f t="shared" ca="1" si="30"/>
        <v/>
      </c>
      <c r="H194" s="338" t="str">
        <f t="shared" ca="1" si="31"/>
        <v/>
      </c>
      <c r="I194" s="338" t="str">
        <f t="shared" ca="1" si="32"/>
        <v/>
      </c>
      <c r="J194" s="338" t="str">
        <f t="shared" ca="1" si="33"/>
        <v/>
      </c>
      <c r="K194" s="338" t="str">
        <f t="shared" ca="1" si="34"/>
        <v/>
      </c>
      <c r="L194" s="338" t="str">
        <f t="shared" ca="1" si="35"/>
        <v/>
      </c>
      <c r="M194" s="339" t="str">
        <f t="shared" si="36"/>
        <v/>
      </c>
      <c r="N194" s="339" t="str">
        <f t="shared" si="37"/>
        <v/>
      </c>
      <c r="O194" s="339" t="str">
        <f t="shared" si="38"/>
        <v/>
      </c>
      <c r="P194" s="311"/>
    </row>
    <row r="195" spans="1:16" ht="20.25" customHeight="1">
      <c r="A195" s="326"/>
      <c r="B195" s="340"/>
      <c r="C195" s="338" t="str">
        <f t="shared" ca="1" si="26"/>
        <v/>
      </c>
      <c r="D195" s="338" t="str">
        <f t="shared" ca="1" si="27"/>
        <v/>
      </c>
      <c r="E195" s="338" t="str">
        <f t="shared" ca="1" si="28"/>
        <v/>
      </c>
      <c r="F195" s="338" t="str">
        <f t="shared" ca="1" si="29"/>
        <v/>
      </c>
      <c r="G195" s="338" t="str">
        <f t="shared" ca="1" si="30"/>
        <v/>
      </c>
      <c r="H195" s="338" t="str">
        <f t="shared" ca="1" si="31"/>
        <v/>
      </c>
      <c r="I195" s="338" t="str">
        <f t="shared" ca="1" si="32"/>
        <v/>
      </c>
      <c r="J195" s="338" t="str">
        <f t="shared" ca="1" si="33"/>
        <v/>
      </c>
      <c r="K195" s="338" t="str">
        <f t="shared" ca="1" si="34"/>
        <v/>
      </c>
      <c r="L195" s="338" t="str">
        <f t="shared" ca="1" si="35"/>
        <v/>
      </c>
      <c r="M195" s="339" t="str">
        <f t="shared" si="36"/>
        <v/>
      </c>
      <c r="N195" s="339" t="str">
        <f t="shared" si="37"/>
        <v/>
      </c>
      <c r="O195" s="339" t="str">
        <f t="shared" si="38"/>
        <v/>
      </c>
      <c r="P195" s="311"/>
    </row>
    <row r="196" spans="1:16" ht="20.25" customHeight="1">
      <c r="A196" s="326"/>
      <c r="B196" s="340"/>
      <c r="C196" s="338" t="str">
        <f t="shared" ca="1" si="26"/>
        <v/>
      </c>
      <c r="D196" s="338" t="str">
        <f t="shared" ca="1" si="27"/>
        <v/>
      </c>
      <c r="E196" s="338" t="str">
        <f t="shared" ca="1" si="28"/>
        <v/>
      </c>
      <c r="F196" s="338" t="str">
        <f t="shared" ca="1" si="29"/>
        <v/>
      </c>
      <c r="G196" s="338" t="str">
        <f t="shared" ca="1" si="30"/>
        <v/>
      </c>
      <c r="H196" s="338" t="str">
        <f t="shared" ca="1" si="31"/>
        <v/>
      </c>
      <c r="I196" s="338" t="str">
        <f t="shared" ca="1" si="32"/>
        <v/>
      </c>
      <c r="J196" s="338" t="str">
        <f t="shared" ca="1" si="33"/>
        <v/>
      </c>
      <c r="K196" s="338" t="str">
        <f t="shared" ca="1" si="34"/>
        <v/>
      </c>
      <c r="L196" s="338" t="str">
        <f t="shared" ca="1" si="35"/>
        <v/>
      </c>
      <c r="M196" s="339" t="str">
        <f t="shared" si="36"/>
        <v/>
      </c>
      <c r="N196" s="339" t="str">
        <f t="shared" si="37"/>
        <v/>
      </c>
      <c r="O196" s="339" t="str">
        <f t="shared" si="38"/>
        <v/>
      </c>
      <c r="P196" s="311"/>
    </row>
    <row r="197" spans="1:16" ht="20.25" customHeight="1">
      <c r="A197" s="326"/>
      <c r="B197" s="340"/>
      <c r="C197" s="338" t="str">
        <f t="shared" ca="1" si="26"/>
        <v/>
      </c>
      <c r="D197" s="338" t="str">
        <f t="shared" ca="1" si="27"/>
        <v/>
      </c>
      <c r="E197" s="338" t="str">
        <f t="shared" ca="1" si="28"/>
        <v/>
      </c>
      <c r="F197" s="338" t="str">
        <f t="shared" ca="1" si="29"/>
        <v/>
      </c>
      <c r="G197" s="338" t="str">
        <f t="shared" ca="1" si="30"/>
        <v/>
      </c>
      <c r="H197" s="338" t="str">
        <f t="shared" ca="1" si="31"/>
        <v/>
      </c>
      <c r="I197" s="338" t="str">
        <f t="shared" ca="1" si="32"/>
        <v/>
      </c>
      <c r="J197" s="338" t="str">
        <f t="shared" ca="1" si="33"/>
        <v/>
      </c>
      <c r="K197" s="338" t="str">
        <f t="shared" ca="1" si="34"/>
        <v/>
      </c>
      <c r="L197" s="338" t="str">
        <f t="shared" ca="1" si="35"/>
        <v/>
      </c>
      <c r="M197" s="339" t="str">
        <f t="shared" si="36"/>
        <v/>
      </c>
      <c r="N197" s="339" t="str">
        <f t="shared" si="37"/>
        <v/>
      </c>
      <c r="O197" s="339" t="str">
        <f t="shared" si="38"/>
        <v/>
      </c>
      <c r="P197" s="311"/>
    </row>
    <row r="198" spans="1:16" ht="20.25" customHeight="1">
      <c r="A198" s="326"/>
      <c r="B198" s="340"/>
      <c r="C198" s="338" t="str">
        <f t="shared" ca="1" si="26"/>
        <v/>
      </c>
      <c r="D198" s="338" t="str">
        <f t="shared" ca="1" si="27"/>
        <v/>
      </c>
      <c r="E198" s="338" t="str">
        <f t="shared" ca="1" si="28"/>
        <v/>
      </c>
      <c r="F198" s="338" t="str">
        <f t="shared" ca="1" si="29"/>
        <v/>
      </c>
      <c r="G198" s="338" t="str">
        <f t="shared" ca="1" si="30"/>
        <v/>
      </c>
      <c r="H198" s="338" t="str">
        <f t="shared" ca="1" si="31"/>
        <v/>
      </c>
      <c r="I198" s="338" t="str">
        <f t="shared" ca="1" si="32"/>
        <v/>
      </c>
      <c r="J198" s="338" t="str">
        <f t="shared" ca="1" si="33"/>
        <v/>
      </c>
      <c r="K198" s="338" t="str">
        <f t="shared" ca="1" si="34"/>
        <v/>
      </c>
      <c r="L198" s="338" t="str">
        <f t="shared" ca="1" si="35"/>
        <v/>
      </c>
      <c r="M198" s="339" t="str">
        <f t="shared" si="36"/>
        <v/>
      </c>
      <c r="N198" s="339" t="str">
        <f t="shared" si="37"/>
        <v/>
      </c>
      <c r="O198" s="339" t="str">
        <f t="shared" si="38"/>
        <v/>
      </c>
      <c r="P198" s="311"/>
    </row>
    <row r="199" spans="1:16" ht="20.25" customHeight="1">
      <c r="A199" s="326"/>
      <c r="B199" s="340"/>
      <c r="C199" s="338" t="str">
        <f t="shared" ca="1" si="26"/>
        <v/>
      </c>
      <c r="D199" s="338" t="str">
        <f t="shared" ca="1" si="27"/>
        <v/>
      </c>
      <c r="E199" s="338" t="str">
        <f t="shared" ca="1" si="28"/>
        <v/>
      </c>
      <c r="F199" s="338" t="str">
        <f t="shared" ca="1" si="29"/>
        <v/>
      </c>
      <c r="G199" s="338" t="str">
        <f t="shared" ca="1" si="30"/>
        <v/>
      </c>
      <c r="H199" s="338" t="str">
        <f t="shared" ca="1" si="31"/>
        <v/>
      </c>
      <c r="I199" s="338" t="str">
        <f t="shared" ca="1" si="32"/>
        <v/>
      </c>
      <c r="J199" s="338" t="str">
        <f t="shared" ca="1" si="33"/>
        <v/>
      </c>
      <c r="K199" s="338" t="str">
        <f t="shared" ca="1" si="34"/>
        <v/>
      </c>
      <c r="L199" s="338" t="str">
        <f t="shared" ca="1" si="35"/>
        <v/>
      </c>
      <c r="M199" s="339" t="str">
        <f t="shared" si="36"/>
        <v/>
      </c>
      <c r="N199" s="339" t="str">
        <f t="shared" si="37"/>
        <v/>
      </c>
      <c r="O199" s="339" t="str">
        <f t="shared" si="38"/>
        <v/>
      </c>
      <c r="P199" s="311"/>
    </row>
    <row r="200" spans="1:16" ht="20.25" customHeight="1">
      <c r="A200" s="326"/>
      <c r="B200" s="340"/>
      <c r="C200" s="338" t="str">
        <f t="shared" ref="C200:C263" ca="1" si="39">IF(A200="","",INDIRECT(CONCATENATE(A200,$C$4)))</f>
        <v/>
      </c>
      <c r="D200" s="338" t="str">
        <f t="shared" ref="D200:D263" ca="1" si="40">IF(A200="","",INDIRECT(CONCATENATE(A200,$D$4)))</f>
        <v/>
      </c>
      <c r="E200" s="338" t="str">
        <f t="shared" ref="E200:E263" ca="1" si="41">IF(A200="","",INDIRECT(CONCATENATE(A200,$E$4)))</f>
        <v/>
      </c>
      <c r="F200" s="338" t="str">
        <f t="shared" ref="F200:F263" ca="1" si="42">IF(A200="","",INDIRECT(CONCATENATE(A200,$F$4)))</f>
        <v/>
      </c>
      <c r="G200" s="338" t="str">
        <f t="shared" ref="G200:G263" ca="1" si="43">IF(A200="","",INDIRECT(CONCATENATE(A200,$G$4)))</f>
        <v/>
      </c>
      <c r="H200" s="338" t="str">
        <f t="shared" ref="H200:H263" ca="1" si="44">IF(A200="","",INDIRECT(CONCATENATE(A200,$H$4)))</f>
        <v/>
      </c>
      <c r="I200" s="338" t="str">
        <f t="shared" ref="I200:I263" ca="1" si="45">IF(A200="","",INDIRECT(CONCATENATE(A200,$I$4)))</f>
        <v/>
      </c>
      <c r="J200" s="338" t="str">
        <f t="shared" ref="J200:J263" ca="1" si="46">IF(A200="","",INDIRECT(CONCATENATE(A200,$J$4)))</f>
        <v/>
      </c>
      <c r="K200" s="338" t="str">
        <f t="shared" ref="K200:K263" ca="1" si="47">IF(A200="","",INDIRECT(CONCATENATE(A200,$K$4)))</f>
        <v/>
      </c>
      <c r="L200" s="338" t="str">
        <f t="shared" ref="L200:L263" ca="1" si="48">IF(A200="","",INDIRECT(CONCATENATE(A200,$L$4)))</f>
        <v/>
      </c>
      <c r="M200" s="339" t="str">
        <f t="shared" ref="M200:M263" si="49">IF(A200="","",SUM(C200:L200))</f>
        <v/>
      </c>
      <c r="N200" s="339" t="str">
        <f t="shared" ref="N200:N263" si="50">IF(A200="","",SUM(C200+E200+G200+I200+K200))</f>
        <v/>
      </c>
      <c r="O200" s="339" t="str">
        <f t="shared" ref="O200:O263" si="51">IF(A200="","",SUM(D200+F200+H200+J200+L200))</f>
        <v/>
      </c>
      <c r="P200" s="311"/>
    </row>
    <row r="201" spans="1:16" ht="20.25" customHeight="1">
      <c r="A201" s="326"/>
      <c r="B201" s="340"/>
      <c r="C201" s="338" t="str">
        <f t="shared" ca="1" si="39"/>
        <v/>
      </c>
      <c r="D201" s="338" t="str">
        <f t="shared" ca="1" si="40"/>
        <v/>
      </c>
      <c r="E201" s="338" t="str">
        <f t="shared" ca="1" si="41"/>
        <v/>
      </c>
      <c r="F201" s="338" t="str">
        <f t="shared" ca="1" si="42"/>
        <v/>
      </c>
      <c r="G201" s="338" t="str">
        <f t="shared" ca="1" si="43"/>
        <v/>
      </c>
      <c r="H201" s="338" t="str">
        <f t="shared" ca="1" si="44"/>
        <v/>
      </c>
      <c r="I201" s="338" t="str">
        <f t="shared" ca="1" si="45"/>
        <v/>
      </c>
      <c r="J201" s="338" t="str">
        <f t="shared" ca="1" si="46"/>
        <v/>
      </c>
      <c r="K201" s="338" t="str">
        <f t="shared" ca="1" si="47"/>
        <v/>
      </c>
      <c r="L201" s="338" t="str">
        <f t="shared" ca="1" si="48"/>
        <v/>
      </c>
      <c r="M201" s="339" t="str">
        <f t="shared" si="49"/>
        <v/>
      </c>
      <c r="N201" s="339" t="str">
        <f t="shared" si="50"/>
        <v/>
      </c>
      <c r="O201" s="339" t="str">
        <f t="shared" si="51"/>
        <v/>
      </c>
      <c r="P201" s="311"/>
    </row>
    <row r="202" spans="1:16" ht="20.25" customHeight="1">
      <c r="A202" s="326"/>
      <c r="B202" s="340"/>
      <c r="C202" s="338" t="str">
        <f t="shared" ca="1" si="39"/>
        <v/>
      </c>
      <c r="D202" s="338" t="str">
        <f t="shared" ca="1" si="40"/>
        <v/>
      </c>
      <c r="E202" s="338" t="str">
        <f t="shared" ca="1" si="41"/>
        <v/>
      </c>
      <c r="F202" s="338" t="str">
        <f t="shared" ca="1" si="42"/>
        <v/>
      </c>
      <c r="G202" s="338" t="str">
        <f t="shared" ca="1" si="43"/>
        <v/>
      </c>
      <c r="H202" s="338" t="str">
        <f t="shared" ca="1" si="44"/>
        <v/>
      </c>
      <c r="I202" s="338" t="str">
        <f t="shared" ca="1" si="45"/>
        <v/>
      </c>
      <c r="J202" s="338" t="str">
        <f t="shared" ca="1" si="46"/>
        <v/>
      </c>
      <c r="K202" s="338" t="str">
        <f t="shared" ca="1" si="47"/>
        <v/>
      </c>
      <c r="L202" s="338" t="str">
        <f t="shared" ca="1" si="48"/>
        <v/>
      </c>
      <c r="M202" s="339" t="str">
        <f t="shared" si="49"/>
        <v/>
      </c>
      <c r="N202" s="339" t="str">
        <f t="shared" si="50"/>
        <v/>
      </c>
      <c r="O202" s="339" t="str">
        <f t="shared" si="51"/>
        <v/>
      </c>
      <c r="P202" s="311"/>
    </row>
    <row r="203" spans="1:16" ht="20.25" customHeight="1">
      <c r="A203" s="326"/>
      <c r="B203" s="340"/>
      <c r="C203" s="338" t="str">
        <f t="shared" ca="1" si="39"/>
        <v/>
      </c>
      <c r="D203" s="338" t="str">
        <f t="shared" ca="1" si="40"/>
        <v/>
      </c>
      <c r="E203" s="338" t="str">
        <f t="shared" ca="1" si="41"/>
        <v/>
      </c>
      <c r="F203" s="338" t="str">
        <f t="shared" ca="1" si="42"/>
        <v/>
      </c>
      <c r="G203" s="338" t="str">
        <f t="shared" ca="1" si="43"/>
        <v/>
      </c>
      <c r="H203" s="338" t="str">
        <f t="shared" ca="1" si="44"/>
        <v/>
      </c>
      <c r="I203" s="338" t="str">
        <f t="shared" ca="1" si="45"/>
        <v/>
      </c>
      <c r="J203" s="338" t="str">
        <f t="shared" ca="1" si="46"/>
        <v/>
      </c>
      <c r="K203" s="338" t="str">
        <f t="shared" ca="1" si="47"/>
        <v/>
      </c>
      <c r="L203" s="338" t="str">
        <f t="shared" ca="1" si="48"/>
        <v/>
      </c>
      <c r="M203" s="339" t="str">
        <f t="shared" si="49"/>
        <v/>
      </c>
      <c r="N203" s="339" t="str">
        <f t="shared" si="50"/>
        <v/>
      </c>
      <c r="O203" s="339" t="str">
        <f t="shared" si="51"/>
        <v/>
      </c>
      <c r="P203" s="311"/>
    </row>
    <row r="204" spans="1:16" ht="20.25" customHeight="1">
      <c r="A204" s="326"/>
      <c r="B204" s="340"/>
      <c r="C204" s="338" t="str">
        <f t="shared" ca="1" si="39"/>
        <v/>
      </c>
      <c r="D204" s="338" t="str">
        <f t="shared" ca="1" si="40"/>
        <v/>
      </c>
      <c r="E204" s="338" t="str">
        <f t="shared" ca="1" si="41"/>
        <v/>
      </c>
      <c r="F204" s="338" t="str">
        <f t="shared" ca="1" si="42"/>
        <v/>
      </c>
      <c r="G204" s="338" t="str">
        <f t="shared" ca="1" si="43"/>
        <v/>
      </c>
      <c r="H204" s="338" t="str">
        <f t="shared" ca="1" si="44"/>
        <v/>
      </c>
      <c r="I204" s="338" t="str">
        <f t="shared" ca="1" si="45"/>
        <v/>
      </c>
      <c r="J204" s="338" t="str">
        <f t="shared" ca="1" si="46"/>
        <v/>
      </c>
      <c r="K204" s="338" t="str">
        <f t="shared" ca="1" si="47"/>
        <v/>
      </c>
      <c r="L204" s="338" t="str">
        <f t="shared" ca="1" si="48"/>
        <v/>
      </c>
      <c r="M204" s="339" t="str">
        <f t="shared" si="49"/>
        <v/>
      </c>
      <c r="N204" s="339" t="str">
        <f t="shared" si="50"/>
        <v/>
      </c>
      <c r="O204" s="339" t="str">
        <f t="shared" si="51"/>
        <v/>
      </c>
      <c r="P204" s="311"/>
    </row>
    <row r="205" spans="1:16" ht="20.25" customHeight="1">
      <c r="A205" s="326"/>
      <c r="B205" s="340"/>
      <c r="C205" s="338" t="str">
        <f t="shared" ca="1" si="39"/>
        <v/>
      </c>
      <c r="D205" s="338" t="str">
        <f t="shared" ca="1" si="40"/>
        <v/>
      </c>
      <c r="E205" s="338" t="str">
        <f t="shared" ca="1" si="41"/>
        <v/>
      </c>
      <c r="F205" s="338" t="str">
        <f t="shared" ca="1" si="42"/>
        <v/>
      </c>
      <c r="G205" s="338" t="str">
        <f t="shared" ca="1" si="43"/>
        <v/>
      </c>
      <c r="H205" s="338" t="str">
        <f t="shared" ca="1" si="44"/>
        <v/>
      </c>
      <c r="I205" s="338" t="str">
        <f t="shared" ca="1" si="45"/>
        <v/>
      </c>
      <c r="J205" s="338" t="str">
        <f t="shared" ca="1" si="46"/>
        <v/>
      </c>
      <c r="K205" s="338" t="str">
        <f t="shared" ca="1" si="47"/>
        <v/>
      </c>
      <c r="L205" s="338" t="str">
        <f t="shared" ca="1" si="48"/>
        <v/>
      </c>
      <c r="M205" s="339" t="str">
        <f t="shared" si="49"/>
        <v/>
      </c>
      <c r="N205" s="339" t="str">
        <f t="shared" si="50"/>
        <v/>
      </c>
      <c r="O205" s="339" t="str">
        <f t="shared" si="51"/>
        <v/>
      </c>
      <c r="P205" s="311"/>
    </row>
    <row r="206" spans="1:16" ht="20.25" customHeight="1">
      <c r="A206" s="326"/>
      <c r="B206" s="340"/>
      <c r="C206" s="338" t="str">
        <f t="shared" ca="1" si="39"/>
        <v/>
      </c>
      <c r="D206" s="338" t="str">
        <f t="shared" ca="1" si="40"/>
        <v/>
      </c>
      <c r="E206" s="338" t="str">
        <f t="shared" ca="1" si="41"/>
        <v/>
      </c>
      <c r="F206" s="338" t="str">
        <f t="shared" ca="1" si="42"/>
        <v/>
      </c>
      <c r="G206" s="338" t="str">
        <f t="shared" ca="1" si="43"/>
        <v/>
      </c>
      <c r="H206" s="338" t="str">
        <f t="shared" ca="1" si="44"/>
        <v/>
      </c>
      <c r="I206" s="338" t="str">
        <f t="shared" ca="1" si="45"/>
        <v/>
      </c>
      <c r="J206" s="338" t="str">
        <f t="shared" ca="1" si="46"/>
        <v/>
      </c>
      <c r="K206" s="338" t="str">
        <f t="shared" ca="1" si="47"/>
        <v/>
      </c>
      <c r="L206" s="338" t="str">
        <f t="shared" ca="1" si="48"/>
        <v/>
      </c>
      <c r="M206" s="339" t="str">
        <f t="shared" si="49"/>
        <v/>
      </c>
      <c r="N206" s="339" t="str">
        <f t="shared" si="50"/>
        <v/>
      </c>
      <c r="O206" s="339" t="str">
        <f t="shared" si="51"/>
        <v/>
      </c>
      <c r="P206" s="311"/>
    </row>
    <row r="207" spans="1:16" ht="20.25" customHeight="1">
      <c r="A207" s="326"/>
      <c r="B207" s="340"/>
      <c r="C207" s="338" t="str">
        <f t="shared" ca="1" si="39"/>
        <v/>
      </c>
      <c r="D207" s="338" t="str">
        <f t="shared" ca="1" si="40"/>
        <v/>
      </c>
      <c r="E207" s="338" t="str">
        <f t="shared" ca="1" si="41"/>
        <v/>
      </c>
      <c r="F207" s="338" t="str">
        <f t="shared" ca="1" si="42"/>
        <v/>
      </c>
      <c r="G207" s="338" t="str">
        <f t="shared" ca="1" si="43"/>
        <v/>
      </c>
      <c r="H207" s="338" t="str">
        <f t="shared" ca="1" si="44"/>
        <v/>
      </c>
      <c r="I207" s="338" t="str">
        <f t="shared" ca="1" si="45"/>
        <v/>
      </c>
      <c r="J207" s="338" t="str">
        <f t="shared" ca="1" si="46"/>
        <v/>
      </c>
      <c r="K207" s="338" t="str">
        <f t="shared" ca="1" si="47"/>
        <v/>
      </c>
      <c r="L207" s="338" t="str">
        <f t="shared" ca="1" si="48"/>
        <v/>
      </c>
      <c r="M207" s="339" t="str">
        <f t="shared" si="49"/>
        <v/>
      </c>
      <c r="N207" s="339" t="str">
        <f t="shared" si="50"/>
        <v/>
      </c>
      <c r="O207" s="339" t="str">
        <f t="shared" si="51"/>
        <v/>
      </c>
      <c r="P207" s="311"/>
    </row>
    <row r="208" spans="1:16" ht="20.25" customHeight="1">
      <c r="A208" s="326"/>
      <c r="B208" s="340"/>
      <c r="C208" s="338" t="str">
        <f t="shared" ca="1" si="39"/>
        <v/>
      </c>
      <c r="D208" s="338" t="str">
        <f t="shared" ca="1" si="40"/>
        <v/>
      </c>
      <c r="E208" s="338" t="str">
        <f t="shared" ca="1" si="41"/>
        <v/>
      </c>
      <c r="F208" s="338" t="str">
        <f t="shared" ca="1" si="42"/>
        <v/>
      </c>
      <c r="G208" s="338" t="str">
        <f t="shared" ca="1" si="43"/>
        <v/>
      </c>
      <c r="H208" s="338" t="str">
        <f t="shared" ca="1" si="44"/>
        <v/>
      </c>
      <c r="I208" s="338" t="str">
        <f t="shared" ca="1" si="45"/>
        <v/>
      </c>
      <c r="J208" s="338" t="str">
        <f t="shared" ca="1" si="46"/>
        <v/>
      </c>
      <c r="K208" s="338" t="str">
        <f t="shared" ca="1" si="47"/>
        <v/>
      </c>
      <c r="L208" s="338" t="str">
        <f t="shared" ca="1" si="48"/>
        <v/>
      </c>
      <c r="M208" s="339" t="str">
        <f t="shared" si="49"/>
        <v/>
      </c>
      <c r="N208" s="339" t="str">
        <f t="shared" si="50"/>
        <v/>
      </c>
      <c r="O208" s="339" t="str">
        <f t="shared" si="51"/>
        <v/>
      </c>
      <c r="P208" s="311"/>
    </row>
    <row r="209" spans="1:16" ht="20.25" customHeight="1">
      <c r="A209" s="326"/>
      <c r="B209" s="340"/>
      <c r="C209" s="338" t="str">
        <f t="shared" ca="1" si="39"/>
        <v/>
      </c>
      <c r="D209" s="338" t="str">
        <f t="shared" ca="1" si="40"/>
        <v/>
      </c>
      <c r="E209" s="338" t="str">
        <f t="shared" ca="1" si="41"/>
        <v/>
      </c>
      <c r="F209" s="338" t="str">
        <f t="shared" ca="1" si="42"/>
        <v/>
      </c>
      <c r="G209" s="338" t="str">
        <f t="shared" ca="1" si="43"/>
        <v/>
      </c>
      <c r="H209" s="338" t="str">
        <f t="shared" ca="1" si="44"/>
        <v/>
      </c>
      <c r="I209" s="338" t="str">
        <f t="shared" ca="1" si="45"/>
        <v/>
      </c>
      <c r="J209" s="338" t="str">
        <f t="shared" ca="1" si="46"/>
        <v/>
      </c>
      <c r="K209" s="338" t="str">
        <f t="shared" ca="1" si="47"/>
        <v/>
      </c>
      <c r="L209" s="338" t="str">
        <f t="shared" ca="1" si="48"/>
        <v/>
      </c>
      <c r="M209" s="339" t="str">
        <f t="shared" si="49"/>
        <v/>
      </c>
      <c r="N209" s="339" t="str">
        <f t="shared" si="50"/>
        <v/>
      </c>
      <c r="O209" s="339" t="str">
        <f t="shared" si="51"/>
        <v/>
      </c>
      <c r="P209" s="311"/>
    </row>
    <row r="210" spans="1:16" ht="20.25" customHeight="1">
      <c r="A210" s="326"/>
      <c r="B210" s="340"/>
      <c r="C210" s="338" t="str">
        <f t="shared" ca="1" si="39"/>
        <v/>
      </c>
      <c r="D210" s="338" t="str">
        <f t="shared" ca="1" si="40"/>
        <v/>
      </c>
      <c r="E210" s="338" t="str">
        <f t="shared" ca="1" si="41"/>
        <v/>
      </c>
      <c r="F210" s="338" t="str">
        <f t="shared" ca="1" si="42"/>
        <v/>
      </c>
      <c r="G210" s="338" t="str">
        <f t="shared" ca="1" si="43"/>
        <v/>
      </c>
      <c r="H210" s="338" t="str">
        <f t="shared" ca="1" si="44"/>
        <v/>
      </c>
      <c r="I210" s="338" t="str">
        <f t="shared" ca="1" si="45"/>
        <v/>
      </c>
      <c r="J210" s="338" t="str">
        <f t="shared" ca="1" si="46"/>
        <v/>
      </c>
      <c r="K210" s="338" t="str">
        <f t="shared" ca="1" si="47"/>
        <v/>
      </c>
      <c r="L210" s="338" t="str">
        <f t="shared" ca="1" si="48"/>
        <v/>
      </c>
      <c r="M210" s="339" t="str">
        <f t="shared" si="49"/>
        <v/>
      </c>
      <c r="N210" s="339" t="str">
        <f t="shared" si="50"/>
        <v/>
      </c>
      <c r="O210" s="339" t="str">
        <f t="shared" si="51"/>
        <v/>
      </c>
      <c r="P210" s="311"/>
    </row>
    <row r="211" spans="1:16" ht="20.25" customHeight="1">
      <c r="A211" s="326"/>
      <c r="B211" s="340"/>
      <c r="C211" s="338" t="str">
        <f t="shared" ca="1" si="39"/>
        <v/>
      </c>
      <c r="D211" s="338" t="str">
        <f t="shared" ca="1" si="40"/>
        <v/>
      </c>
      <c r="E211" s="338" t="str">
        <f t="shared" ca="1" si="41"/>
        <v/>
      </c>
      <c r="F211" s="338" t="str">
        <f t="shared" ca="1" si="42"/>
        <v/>
      </c>
      <c r="G211" s="338" t="str">
        <f t="shared" ca="1" si="43"/>
        <v/>
      </c>
      <c r="H211" s="338" t="str">
        <f t="shared" ca="1" si="44"/>
        <v/>
      </c>
      <c r="I211" s="338" t="str">
        <f t="shared" ca="1" si="45"/>
        <v/>
      </c>
      <c r="J211" s="338" t="str">
        <f t="shared" ca="1" si="46"/>
        <v/>
      </c>
      <c r="K211" s="338" t="str">
        <f t="shared" ca="1" si="47"/>
        <v/>
      </c>
      <c r="L211" s="338" t="str">
        <f t="shared" ca="1" si="48"/>
        <v/>
      </c>
      <c r="M211" s="339" t="str">
        <f t="shared" si="49"/>
        <v/>
      </c>
      <c r="N211" s="339" t="str">
        <f t="shared" si="50"/>
        <v/>
      </c>
      <c r="O211" s="339" t="str">
        <f t="shared" si="51"/>
        <v/>
      </c>
      <c r="P211" s="311"/>
    </row>
    <row r="212" spans="1:16" ht="20.25" customHeight="1">
      <c r="A212" s="326"/>
      <c r="B212" s="340"/>
      <c r="C212" s="338" t="str">
        <f t="shared" ca="1" si="39"/>
        <v/>
      </c>
      <c r="D212" s="338" t="str">
        <f t="shared" ca="1" si="40"/>
        <v/>
      </c>
      <c r="E212" s="338" t="str">
        <f t="shared" ca="1" si="41"/>
        <v/>
      </c>
      <c r="F212" s="338" t="str">
        <f t="shared" ca="1" si="42"/>
        <v/>
      </c>
      <c r="G212" s="338" t="str">
        <f t="shared" ca="1" si="43"/>
        <v/>
      </c>
      <c r="H212" s="338" t="str">
        <f t="shared" ca="1" si="44"/>
        <v/>
      </c>
      <c r="I212" s="338" t="str">
        <f t="shared" ca="1" si="45"/>
        <v/>
      </c>
      <c r="J212" s="338" t="str">
        <f t="shared" ca="1" si="46"/>
        <v/>
      </c>
      <c r="K212" s="338" t="str">
        <f t="shared" ca="1" si="47"/>
        <v/>
      </c>
      <c r="L212" s="338" t="str">
        <f t="shared" ca="1" si="48"/>
        <v/>
      </c>
      <c r="M212" s="339" t="str">
        <f t="shared" si="49"/>
        <v/>
      </c>
      <c r="N212" s="339" t="str">
        <f t="shared" si="50"/>
        <v/>
      </c>
      <c r="O212" s="339" t="str">
        <f t="shared" si="51"/>
        <v/>
      </c>
      <c r="P212" s="311"/>
    </row>
    <row r="213" spans="1:16" ht="20.25" customHeight="1">
      <c r="A213" s="326"/>
      <c r="B213" s="340"/>
      <c r="C213" s="338" t="str">
        <f t="shared" ca="1" si="39"/>
        <v/>
      </c>
      <c r="D213" s="338" t="str">
        <f t="shared" ca="1" si="40"/>
        <v/>
      </c>
      <c r="E213" s="338" t="str">
        <f t="shared" ca="1" si="41"/>
        <v/>
      </c>
      <c r="F213" s="338" t="str">
        <f t="shared" ca="1" si="42"/>
        <v/>
      </c>
      <c r="G213" s="338" t="str">
        <f t="shared" ca="1" si="43"/>
        <v/>
      </c>
      <c r="H213" s="338" t="str">
        <f t="shared" ca="1" si="44"/>
        <v/>
      </c>
      <c r="I213" s="338" t="str">
        <f t="shared" ca="1" si="45"/>
        <v/>
      </c>
      <c r="J213" s="338" t="str">
        <f t="shared" ca="1" si="46"/>
        <v/>
      </c>
      <c r="K213" s="338" t="str">
        <f t="shared" ca="1" si="47"/>
        <v/>
      </c>
      <c r="L213" s="338" t="str">
        <f t="shared" ca="1" si="48"/>
        <v/>
      </c>
      <c r="M213" s="339" t="str">
        <f t="shared" si="49"/>
        <v/>
      </c>
      <c r="N213" s="339" t="str">
        <f t="shared" si="50"/>
        <v/>
      </c>
      <c r="O213" s="339" t="str">
        <f t="shared" si="51"/>
        <v/>
      </c>
      <c r="P213" s="311"/>
    </row>
    <row r="214" spans="1:16" ht="20.25" customHeight="1">
      <c r="A214" s="326"/>
      <c r="B214" s="340"/>
      <c r="C214" s="338" t="str">
        <f t="shared" ca="1" si="39"/>
        <v/>
      </c>
      <c r="D214" s="338" t="str">
        <f t="shared" ca="1" si="40"/>
        <v/>
      </c>
      <c r="E214" s="338" t="str">
        <f t="shared" ca="1" si="41"/>
        <v/>
      </c>
      <c r="F214" s="338" t="str">
        <f t="shared" ca="1" si="42"/>
        <v/>
      </c>
      <c r="G214" s="338" t="str">
        <f t="shared" ca="1" si="43"/>
        <v/>
      </c>
      <c r="H214" s="338" t="str">
        <f t="shared" ca="1" si="44"/>
        <v/>
      </c>
      <c r="I214" s="338" t="str">
        <f t="shared" ca="1" si="45"/>
        <v/>
      </c>
      <c r="J214" s="338" t="str">
        <f t="shared" ca="1" si="46"/>
        <v/>
      </c>
      <c r="K214" s="338" t="str">
        <f t="shared" ca="1" si="47"/>
        <v/>
      </c>
      <c r="L214" s="338" t="str">
        <f t="shared" ca="1" si="48"/>
        <v/>
      </c>
      <c r="M214" s="339" t="str">
        <f t="shared" si="49"/>
        <v/>
      </c>
      <c r="N214" s="339" t="str">
        <f t="shared" si="50"/>
        <v/>
      </c>
      <c r="O214" s="339" t="str">
        <f t="shared" si="51"/>
        <v/>
      </c>
      <c r="P214" s="311"/>
    </row>
    <row r="215" spans="1:16" ht="20.25" customHeight="1">
      <c r="A215" s="326"/>
      <c r="B215" s="340"/>
      <c r="C215" s="338" t="str">
        <f t="shared" ca="1" si="39"/>
        <v/>
      </c>
      <c r="D215" s="338" t="str">
        <f t="shared" ca="1" si="40"/>
        <v/>
      </c>
      <c r="E215" s="338" t="str">
        <f t="shared" ca="1" si="41"/>
        <v/>
      </c>
      <c r="F215" s="338" t="str">
        <f t="shared" ca="1" si="42"/>
        <v/>
      </c>
      <c r="G215" s="338" t="str">
        <f t="shared" ca="1" si="43"/>
        <v/>
      </c>
      <c r="H215" s="338" t="str">
        <f t="shared" ca="1" si="44"/>
        <v/>
      </c>
      <c r="I215" s="338" t="str">
        <f t="shared" ca="1" si="45"/>
        <v/>
      </c>
      <c r="J215" s="338" t="str">
        <f t="shared" ca="1" si="46"/>
        <v/>
      </c>
      <c r="K215" s="338" t="str">
        <f t="shared" ca="1" si="47"/>
        <v/>
      </c>
      <c r="L215" s="338" t="str">
        <f t="shared" ca="1" si="48"/>
        <v/>
      </c>
      <c r="M215" s="339" t="str">
        <f t="shared" si="49"/>
        <v/>
      </c>
      <c r="N215" s="339" t="str">
        <f t="shared" si="50"/>
        <v/>
      </c>
      <c r="O215" s="339" t="str">
        <f t="shared" si="51"/>
        <v/>
      </c>
      <c r="P215" s="311"/>
    </row>
    <row r="216" spans="1:16" ht="20.25" customHeight="1">
      <c r="A216" s="326"/>
      <c r="B216" s="340"/>
      <c r="C216" s="338" t="str">
        <f t="shared" ca="1" si="39"/>
        <v/>
      </c>
      <c r="D216" s="338" t="str">
        <f t="shared" ca="1" si="40"/>
        <v/>
      </c>
      <c r="E216" s="338" t="str">
        <f t="shared" ca="1" si="41"/>
        <v/>
      </c>
      <c r="F216" s="338" t="str">
        <f t="shared" ca="1" si="42"/>
        <v/>
      </c>
      <c r="G216" s="338" t="str">
        <f t="shared" ca="1" si="43"/>
        <v/>
      </c>
      <c r="H216" s="338" t="str">
        <f t="shared" ca="1" si="44"/>
        <v/>
      </c>
      <c r="I216" s="338" t="str">
        <f t="shared" ca="1" si="45"/>
        <v/>
      </c>
      <c r="J216" s="338" t="str">
        <f t="shared" ca="1" si="46"/>
        <v/>
      </c>
      <c r="K216" s="338" t="str">
        <f t="shared" ca="1" si="47"/>
        <v/>
      </c>
      <c r="L216" s="338" t="str">
        <f t="shared" ca="1" si="48"/>
        <v/>
      </c>
      <c r="M216" s="339" t="str">
        <f t="shared" si="49"/>
        <v/>
      </c>
      <c r="N216" s="339" t="str">
        <f t="shared" si="50"/>
        <v/>
      </c>
      <c r="O216" s="339" t="str">
        <f t="shared" si="51"/>
        <v/>
      </c>
      <c r="P216" s="311"/>
    </row>
    <row r="217" spans="1:16" ht="20.25" customHeight="1">
      <c r="A217" s="326"/>
      <c r="B217" s="340"/>
      <c r="C217" s="338" t="str">
        <f t="shared" ca="1" si="39"/>
        <v/>
      </c>
      <c r="D217" s="338" t="str">
        <f t="shared" ca="1" si="40"/>
        <v/>
      </c>
      <c r="E217" s="338" t="str">
        <f t="shared" ca="1" si="41"/>
        <v/>
      </c>
      <c r="F217" s="338" t="str">
        <f t="shared" ca="1" si="42"/>
        <v/>
      </c>
      <c r="G217" s="338" t="str">
        <f t="shared" ca="1" si="43"/>
        <v/>
      </c>
      <c r="H217" s="338" t="str">
        <f t="shared" ca="1" si="44"/>
        <v/>
      </c>
      <c r="I217" s="338" t="str">
        <f t="shared" ca="1" si="45"/>
        <v/>
      </c>
      <c r="J217" s="338" t="str">
        <f t="shared" ca="1" si="46"/>
        <v/>
      </c>
      <c r="K217" s="338" t="str">
        <f t="shared" ca="1" si="47"/>
        <v/>
      </c>
      <c r="L217" s="338" t="str">
        <f t="shared" ca="1" si="48"/>
        <v/>
      </c>
      <c r="M217" s="339" t="str">
        <f t="shared" si="49"/>
        <v/>
      </c>
      <c r="N217" s="339" t="str">
        <f t="shared" si="50"/>
        <v/>
      </c>
      <c r="O217" s="339" t="str">
        <f t="shared" si="51"/>
        <v/>
      </c>
      <c r="P217" s="311"/>
    </row>
    <row r="218" spans="1:16" ht="20.25" customHeight="1">
      <c r="A218" s="326"/>
      <c r="B218" s="340"/>
      <c r="C218" s="338" t="str">
        <f t="shared" ca="1" si="39"/>
        <v/>
      </c>
      <c r="D218" s="338" t="str">
        <f t="shared" ca="1" si="40"/>
        <v/>
      </c>
      <c r="E218" s="338" t="str">
        <f t="shared" ca="1" si="41"/>
        <v/>
      </c>
      <c r="F218" s="338" t="str">
        <f t="shared" ca="1" si="42"/>
        <v/>
      </c>
      <c r="G218" s="338" t="str">
        <f t="shared" ca="1" si="43"/>
        <v/>
      </c>
      <c r="H218" s="338" t="str">
        <f t="shared" ca="1" si="44"/>
        <v/>
      </c>
      <c r="I218" s="338" t="str">
        <f t="shared" ca="1" si="45"/>
        <v/>
      </c>
      <c r="J218" s="338" t="str">
        <f t="shared" ca="1" si="46"/>
        <v/>
      </c>
      <c r="K218" s="338" t="str">
        <f t="shared" ca="1" si="47"/>
        <v/>
      </c>
      <c r="L218" s="338" t="str">
        <f t="shared" ca="1" si="48"/>
        <v/>
      </c>
      <c r="M218" s="339" t="str">
        <f t="shared" si="49"/>
        <v/>
      </c>
      <c r="N218" s="339" t="str">
        <f t="shared" si="50"/>
        <v/>
      </c>
      <c r="O218" s="339" t="str">
        <f t="shared" si="51"/>
        <v/>
      </c>
      <c r="P218" s="311"/>
    </row>
    <row r="219" spans="1:16" ht="20.25" customHeight="1">
      <c r="A219" s="326"/>
      <c r="B219" s="340"/>
      <c r="C219" s="338" t="str">
        <f t="shared" ca="1" si="39"/>
        <v/>
      </c>
      <c r="D219" s="338" t="str">
        <f t="shared" ca="1" si="40"/>
        <v/>
      </c>
      <c r="E219" s="338" t="str">
        <f t="shared" ca="1" si="41"/>
        <v/>
      </c>
      <c r="F219" s="338" t="str">
        <f t="shared" ca="1" si="42"/>
        <v/>
      </c>
      <c r="G219" s="338" t="str">
        <f t="shared" ca="1" si="43"/>
        <v/>
      </c>
      <c r="H219" s="338" t="str">
        <f t="shared" ca="1" si="44"/>
        <v/>
      </c>
      <c r="I219" s="338" t="str">
        <f t="shared" ca="1" si="45"/>
        <v/>
      </c>
      <c r="J219" s="338" t="str">
        <f t="shared" ca="1" si="46"/>
        <v/>
      </c>
      <c r="K219" s="338" t="str">
        <f t="shared" ca="1" si="47"/>
        <v/>
      </c>
      <c r="L219" s="338" t="str">
        <f t="shared" ca="1" si="48"/>
        <v/>
      </c>
      <c r="M219" s="339" t="str">
        <f t="shared" si="49"/>
        <v/>
      </c>
      <c r="N219" s="339" t="str">
        <f t="shared" si="50"/>
        <v/>
      </c>
      <c r="O219" s="339" t="str">
        <f t="shared" si="51"/>
        <v/>
      </c>
      <c r="P219" s="311"/>
    </row>
    <row r="220" spans="1:16" ht="20.25" customHeight="1">
      <c r="A220" s="326"/>
      <c r="B220" s="340"/>
      <c r="C220" s="338" t="str">
        <f t="shared" ca="1" si="39"/>
        <v/>
      </c>
      <c r="D220" s="338" t="str">
        <f t="shared" ca="1" si="40"/>
        <v/>
      </c>
      <c r="E220" s="338" t="str">
        <f t="shared" ca="1" si="41"/>
        <v/>
      </c>
      <c r="F220" s="338" t="str">
        <f t="shared" ca="1" si="42"/>
        <v/>
      </c>
      <c r="G220" s="338" t="str">
        <f t="shared" ca="1" si="43"/>
        <v/>
      </c>
      <c r="H220" s="338" t="str">
        <f t="shared" ca="1" si="44"/>
        <v/>
      </c>
      <c r="I220" s="338" t="str">
        <f t="shared" ca="1" si="45"/>
        <v/>
      </c>
      <c r="J220" s="338" t="str">
        <f t="shared" ca="1" si="46"/>
        <v/>
      </c>
      <c r="K220" s="338" t="str">
        <f t="shared" ca="1" si="47"/>
        <v/>
      </c>
      <c r="L220" s="338" t="str">
        <f t="shared" ca="1" si="48"/>
        <v/>
      </c>
      <c r="M220" s="339" t="str">
        <f t="shared" si="49"/>
        <v/>
      </c>
      <c r="N220" s="339" t="str">
        <f t="shared" si="50"/>
        <v/>
      </c>
      <c r="O220" s="339" t="str">
        <f t="shared" si="51"/>
        <v/>
      </c>
      <c r="P220" s="311"/>
    </row>
    <row r="221" spans="1:16" ht="20.25" customHeight="1">
      <c r="A221" s="326"/>
      <c r="B221" s="340"/>
      <c r="C221" s="338" t="str">
        <f t="shared" ca="1" si="39"/>
        <v/>
      </c>
      <c r="D221" s="338" t="str">
        <f t="shared" ca="1" si="40"/>
        <v/>
      </c>
      <c r="E221" s="338" t="str">
        <f t="shared" ca="1" si="41"/>
        <v/>
      </c>
      <c r="F221" s="338" t="str">
        <f t="shared" ca="1" si="42"/>
        <v/>
      </c>
      <c r="G221" s="338" t="str">
        <f t="shared" ca="1" si="43"/>
        <v/>
      </c>
      <c r="H221" s="338" t="str">
        <f t="shared" ca="1" si="44"/>
        <v/>
      </c>
      <c r="I221" s="338" t="str">
        <f t="shared" ca="1" si="45"/>
        <v/>
      </c>
      <c r="J221" s="338" t="str">
        <f t="shared" ca="1" si="46"/>
        <v/>
      </c>
      <c r="K221" s="338" t="str">
        <f t="shared" ca="1" si="47"/>
        <v/>
      </c>
      <c r="L221" s="338" t="str">
        <f t="shared" ca="1" si="48"/>
        <v/>
      </c>
      <c r="M221" s="339" t="str">
        <f t="shared" si="49"/>
        <v/>
      </c>
      <c r="N221" s="339" t="str">
        <f t="shared" si="50"/>
        <v/>
      </c>
      <c r="O221" s="339" t="str">
        <f t="shared" si="51"/>
        <v/>
      </c>
      <c r="P221" s="311"/>
    </row>
    <row r="222" spans="1:16" ht="20.25" customHeight="1">
      <c r="A222" s="326"/>
      <c r="B222" s="340"/>
      <c r="C222" s="338" t="str">
        <f t="shared" ca="1" si="39"/>
        <v/>
      </c>
      <c r="D222" s="338" t="str">
        <f t="shared" ca="1" si="40"/>
        <v/>
      </c>
      <c r="E222" s="338" t="str">
        <f t="shared" ca="1" si="41"/>
        <v/>
      </c>
      <c r="F222" s="338" t="str">
        <f t="shared" ca="1" si="42"/>
        <v/>
      </c>
      <c r="G222" s="338" t="str">
        <f t="shared" ca="1" si="43"/>
        <v/>
      </c>
      <c r="H222" s="338" t="str">
        <f t="shared" ca="1" si="44"/>
        <v/>
      </c>
      <c r="I222" s="338" t="str">
        <f t="shared" ca="1" si="45"/>
        <v/>
      </c>
      <c r="J222" s="338" t="str">
        <f t="shared" ca="1" si="46"/>
        <v/>
      </c>
      <c r="K222" s="338" t="str">
        <f t="shared" ca="1" si="47"/>
        <v/>
      </c>
      <c r="L222" s="338" t="str">
        <f t="shared" ca="1" si="48"/>
        <v/>
      </c>
      <c r="M222" s="339" t="str">
        <f t="shared" si="49"/>
        <v/>
      </c>
      <c r="N222" s="339" t="str">
        <f t="shared" si="50"/>
        <v/>
      </c>
      <c r="O222" s="339" t="str">
        <f t="shared" si="51"/>
        <v/>
      </c>
      <c r="P222" s="311"/>
    </row>
    <row r="223" spans="1:16" ht="20.25" customHeight="1">
      <c r="A223" s="326"/>
      <c r="B223" s="340"/>
      <c r="C223" s="338" t="str">
        <f t="shared" ca="1" si="39"/>
        <v/>
      </c>
      <c r="D223" s="338" t="str">
        <f t="shared" ca="1" si="40"/>
        <v/>
      </c>
      <c r="E223" s="338" t="str">
        <f t="shared" ca="1" si="41"/>
        <v/>
      </c>
      <c r="F223" s="338" t="str">
        <f t="shared" ca="1" si="42"/>
        <v/>
      </c>
      <c r="G223" s="338" t="str">
        <f t="shared" ca="1" si="43"/>
        <v/>
      </c>
      <c r="H223" s="338" t="str">
        <f t="shared" ca="1" si="44"/>
        <v/>
      </c>
      <c r="I223" s="338" t="str">
        <f t="shared" ca="1" si="45"/>
        <v/>
      </c>
      <c r="J223" s="338" t="str">
        <f t="shared" ca="1" si="46"/>
        <v/>
      </c>
      <c r="K223" s="338" t="str">
        <f t="shared" ca="1" si="47"/>
        <v/>
      </c>
      <c r="L223" s="338" t="str">
        <f t="shared" ca="1" si="48"/>
        <v/>
      </c>
      <c r="M223" s="339" t="str">
        <f t="shared" si="49"/>
        <v/>
      </c>
      <c r="N223" s="339" t="str">
        <f t="shared" si="50"/>
        <v/>
      </c>
      <c r="O223" s="339" t="str">
        <f t="shared" si="51"/>
        <v/>
      </c>
      <c r="P223" s="311"/>
    </row>
    <row r="224" spans="1:16" ht="20.25" customHeight="1">
      <c r="A224" s="326"/>
      <c r="B224" s="340"/>
      <c r="C224" s="338" t="str">
        <f t="shared" ca="1" si="39"/>
        <v/>
      </c>
      <c r="D224" s="338" t="str">
        <f t="shared" ca="1" si="40"/>
        <v/>
      </c>
      <c r="E224" s="338" t="str">
        <f t="shared" ca="1" si="41"/>
        <v/>
      </c>
      <c r="F224" s="338" t="str">
        <f t="shared" ca="1" si="42"/>
        <v/>
      </c>
      <c r="G224" s="338" t="str">
        <f t="shared" ca="1" si="43"/>
        <v/>
      </c>
      <c r="H224" s="338" t="str">
        <f t="shared" ca="1" si="44"/>
        <v/>
      </c>
      <c r="I224" s="338" t="str">
        <f t="shared" ca="1" si="45"/>
        <v/>
      </c>
      <c r="J224" s="338" t="str">
        <f t="shared" ca="1" si="46"/>
        <v/>
      </c>
      <c r="K224" s="338" t="str">
        <f t="shared" ca="1" si="47"/>
        <v/>
      </c>
      <c r="L224" s="338" t="str">
        <f t="shared" ca="1" si="48"/>
        <v/>
      </c>
      <c r="M224" s="339" t="str">
        <f t="shared" si="49"/>
        <v/>
      </c>
      <c r="N224" s="339" t="str">
        <f t="shared" si="50"/>
        <v/>
      </c>
      <c r="O224" s="339" t="str">
        <f t="shared" si="51"/>
        <v/>
      </c>
      <c r="P224" s="311"/>
    </row>
    <row r="225" spans="1:16" ht="20.25" customHeight="1">
      <c r="A225" s="326"/>
      <c r="B225" s="340"/>
      <c r="C225" s="338" t="str">
        <f t="shared" ca="1" si="39"/>
        <v/>
      </c>
      <c r="D225" s="338" t="str">
        <f t="shared" ca="1" si="40"/>
        <v/>
      </c>
      <c r="E225" s="338" t="str">
        <f t="shared" ca="1" si="41"/>
        <v/>
      </c>
      <c r="F225" s="338" t="str">
        <f t="shared" ca="1" si="42"/>
        <v/>
      </c>
      <c r="G225" s="338" t="str">
        <f t="shared" ca="1" si="43"/>
        <v/>
      </c>
      <c r="H225" s="338" t="str">
        <f t="shared" ca="1" si="44"/>
        <v/>
      </c>
      <c r="I225" s="338" t="str">
        <f t="shared" ca="1" si="45"/>
        <v/>
      </c>
      <c r="J225" s="338" t="str">
        <f t="shared" ca="1" si="46"/>
        <v/>
      </c>
      <c r="K225" s="338" t="str">
        <f t="shared" ca="1" si="47"/>
        <v/>
      </c>
      <c r="L225" s="338" t="str">
        <f t="shared" ca="1" si="48"/>
        <v/>
      </c>
      <c r="M225" s="339" t="str">
        <f t="shared" si="49"/>
        <v/>
      </c>
      <c r="N225" s="339" t="str">
        <f t="shared" si="50"/>
        <v/>
      </c>
      <c r="O225" s="339" t="str">
        <f t="shared" si="51"/>
        <v/>
      </c>
      <c r="P225" s="311"/>
    </row>
    <row r="226" spans="1:16" ht="20.25" customHeight="1">
      <c r="A226" s="326"/>
      <c r="B226" s="340"/>
      <c r="C226" s="338" t="str">
        <f t="shared" ca="1" si="39"/>
        <v/>
      </c>
      <c r="D226" s="338" t="str">
        <f t="shared" ca="1" si="40"/>
        <v/>
      </c>
      <c r="E226" s="338" t="str">
        <f t="shared" ca="1" si="41"/>
        <v/>
      </c>
      <c r="F226" s="338" t="str">
        <f t="shared" ca="1" si="42"/>
        <v/>
      </c>
      <c r="G226" s="338" t="str">
        <f t="shared" ca="1" si="43"/>
        <v/>
      </c>
      <c r="H226" s="338" t="str">
        <f t="shared" ca="1" si="44"/>
        <v/>
      </c>
      <c r="I226" s="338" t="str">
        <f t="shared" ca="1" si="45"/>
        <v/>
      </c>
      <c r="J226" s="338" t="str">
        <f t="shared" ca="1" si="46"/>
        <v/>
      </c>
      <c r="K226" s="338" t="str">
        <f t="shared" ca="1" si="47"/>
        <v/>
      </c>
      <c r="L226" s="338" t="str">
        <f t="shared" ca="1" si="48"/>
        <v/>
      </c>
      <c r="M226" s="339" t="str">
        <f t="shared" si="49"/>
        <v/>
      </c>
      <c r="N226" s="339" t="str">
        <f t="shared" si="50"/>
        <v/>
      </c>
      <c r="O226" s="339" t="str">
        <f t="shared" si="51"/>
        <v/>
      </c>
      <c r="P226" s="311"/>
    </row>
    <row r="227" spans="1:16" ht="20.25" customHeight="1">
      <c r="A227" s="326"/>
      <c r="B227" s="340"/>
      <c r="C227" s="338" t="str">
        <f t="shared" ca="1" si="39"/>
        <v/>
      </c>
      <c r="D227" s="338" t="str">
        <f t="shared" ca="1" si="40"/>
        <v/>
      </c>
      <c r="E227" s="338" t="str">
        <f t="shared" ca="1" si="41"/>
        <v/>
      </c>
      <c r="F227" s="338" t="str">
        <f t="shared" ca="1" si="42"/>
        <v/>
      </c>
      <c r="G227" s="338" t="str">
        <f t="shared" ca="1" si="43"/>
        <v/>
      </c>
      <c r="H227" s="338" t="str">
        <f t="shared" ca="1" si="44"/>
        <v/>
      </c>
      <c r="I227" s="338" t="str">
        <f t="shared" ca="1" si="45"/>
        <v/>
      </c>
      <c r="J227" s="338" t="str">
        <f t="shared" ca="1" si="46"/>
        <v/>
      </c>
      <c r="K227" s="338" t="str">
        <f t="shared" ca="1" si="47"/>
        <v/>
      </c>
      <c r="L227" s="338" t="str">
        <f t="shared" ca="1" si="48"/>
        <v/>
      </c>
      <c r="M227" s="339" t="str">
        <f t="shared" si="49"/>
        <v/>
      </c>
      <c r="N227" s="339" t="str">
        <f t="shared" si="50"/>
        <v/>
      </c>
      <c r="O227" s="339" t="str">
        <f t="shared" si="51"/>
        <v/>
      </c>
      <c r="P227" s="311"/>
    </row>
    <row r="228" spans="1:16" ht="20.25" customHeight="1">
      <c r="A228" s="326"/>
      <c r="B228" s="340"/>
      <c r="C228" s="338" t="str">
        <f t="shared" ca="1" si="39"/>
        <v/>
      </c>
      <c r="D228" s="338" t="str">
        <f t="shared" ca="1" si="40"/>
        <v/>
      </c>
      <c r="E228" s="338" t="str">
        <f t="shared" ca="1" si="41"/>
        <v/>
      </c>
      <c r="F228" s="338" t="str">
        <f t="shared" ca="1" si="42"/>
        <v/>
      </c>
      <c r="G228" s="338" t="str">
        <f t="shared" ca="1" si="43"/>
        <v/>
      </c>
      <c r="H228" s="338" t="str">
        <f t="shared" ca="1" si="44"/>
        <v/>
      </c>
      <c r="I228" s="338" t="str">
        <f t="shared" ca="1" si="45"/>
        <v/>
      </c>
      <c r="J228" s="338" t="str">
        <f t="shared" ca="1" si="46"/>
        <v/>
      </c>
      <c r="K228" s="338" t="str">
        <f t="shared" ca="1" si="47"/>
        <v/>
      </c>
      <c r="L228" s="338" t="str">
        <f t="shared" ca="1" si="48"/>
        <v/>
      </c>
      <c r="M228" s="339" t="str">
        <f t="shared" si="49"/>
        <v/>
      </c>
      <c r="N228" s="339" t="str">
        <f t="shared" si="50"/>
        <v/>
      </c>
      <c r="O228" s="339" t="str">
        <f t="shared" si="51"/>
        <v/>
      </c>
      <c r="P228" s="311"/>
    </row>
    <row r="229" spans="1:16" ht="20.25" customHeight="1">
      <c r="A229" s="326"/>
      <c r="B229" s="340"/>
      <c r="C229" s="338" t="str">
        <f t="shared" ca="1" si="39"/>
        <v/>
      </c>
      <c r="D229" s="338" t="str">
        <f t="shared" ca="1" si="40"/>
        <v/>
      </c>
      <c r="E229" s="338" t="str">
        <f t="shared" ca="1" si="41"/>
        <v/>
      </c>
      <c r="F229" s="338" t="str">
        <f t="shared" ca="1" si="42"/>
        <v/>
      </c>
      <c r="G229" s="338" t="str">
        <f t="shared" ca="1" si="43"/>
        <v/>
      </c>
      <c r="H229" s="338" t="str">
        <f t="shared" ca="1" si="44"/>
        <v/>
      </c>
      <c r="I229" s="338" t="str">
        <f t="shared" ca="1" si="45"/>
        <v/>
      </c>
      <c r="J229" s="338" t="str">
        <f t="shared" ca="1" si="46"/>
        <v/>
      </c>
      <c r="K229" s="338" t="str">
        <f t="shared" ca="1" si="47"/>
        <v/>
      </c>
      <c r="L229" s="338" t="str">
        <f t="shared" ca="1" si="48"/>
        <v/>
      </c>
      <c r="M229" s="339" t="str">
        <f t="shared" si="49"/>
        <v/>
      </c>
      <c r="N229" s="339" t="str">
        <f t="shared" si="50"/>
        <v/>
      </c>
      <c r="O229" s="339" t="str">
        <f t="shared" si="51"/>
        <v/>
      </c>
      <c r="P229" s="311"/>
    </row>
    <row r="230" spans="1:16" ht="20.25" customHeight="1">
      <c r="A230" s="326"/>
      <c r="B230" s="340"/>
      <c r="C230" s="338" t="str">
        <f t="shared" ca="1" si="39"/>
        <v/>
      </c>
      <c r="D230" s="338" t="str">
        <f t="shared" ca="1" si="40"/>
        <v/>
      </c>
      <c r="E230" s="338" t="str">
        <f t="shared" ca="1" si="41"/>
        <v/>
      </c>
      <c r="F230" s="338" t="str">
        <f t="shared" ca="1" si="42"/>
        <v/>
      </c>
      <c r="G230" s="338" t="str">
        <f t="shared" ca="1" si="43"/>
        <v/>
      </c>
      <c r="H230" s="338" t="str">
        <f t="shared" ca="1" si="44"/>
        <v/>
      </c>
      <c r="I230" s="338" t="str">
        <f t="shared" ca="1" si="45"/>
        <v/>
      </c>
      <c r="J230" s="338" t="str">
        <f t="shared" ca="1" si="46"/>
        <v/>
      </c>
      <c r="K230" s="338" t="str">
        <f t="shared" ca="1" si="47"/>
        <v/>
      </c>
      <c r="L230" s="338" t="str">
        <f t="shared" ca="1" si="48"/>
        <v/>
      </c>
      <c r="M230" s="339" t="str">
        <f t="shared" si="49"/>
        <v/>
      </c>
      <c r="N230" s="339" t="str">
        <f t="shared" si="50"/>
        <v/>
      </c>
      <c r="O230" s="339" t="str">
        <f t="shared" si="51"/>
        <v/>
      </c>
      <c r="P230" s="311"/>
    </row>
    <row r="231" spans="1:16" ht="20.25" customHeight="1">
      <c r="A231" s="326"/>
      <c r="B231" s="340"/>
      <c r="C231" s="338" t="str">
        <f t="shared" ca="1" si="39"/>
        <v/>
      </c>
      <c r="D231" s="338" t="str">
        <f t="shared" ca="1" si="40"/>
        <v/>
      </c>
      <c r="E231" s="338" t="str">
        <f t="shared" ca="1" si="41"/>
        <v/>
      </c>
      <c r="F231" s="338" t="str">
        <f t="shared" ca="1" si="42"/>
        <v/>
      </c>
      <c r="G231" s="338" t="str">
        <f t="shared" ca="1" si="43"/>
        <v/>
      </c>
      <c r="H231" s="338" t="str">
        <f t="shared" ca="1" si="44"/>
        <v/>
      </c>
      <c r="I231" s="338" t="str">
        <f t="shared" ca="1" si="45"/>
        <v/>
      </c>
      <c r="J231" s="338" t="str">
        <f t="shared" ca="1" si="46"/>
        <v/>
      </c>
      <c r="K231" s="338" t="str">
        <f t="shared" ca="1" si="47"/>
        <v/>
      </c>
      <c r="L231" s="338" t="str">
        <f t="shared" ca="1" si="48"/>
        <v/>
      </c>
      <c r="M231" s="339" t="str">
        <f t="shared" si="49"/>
        <v/>
      </c>
      <c r="N231" s="339" t="str">
        <f t="shared" si="50"/>
        <v/>
      </c>
      <c r="O231" s="339" t="str">
        <f t="shared" si="51"/>
        <v/>
      </c>
      <c r="P231" s="311"/>
    </row>
    <row r="232" spans="1:16" ht="20.25" customHeight="1">
      <c r="A232" s="326"/>
      <c r="B232" s="340"/>
      <c r="C232" s="338" t="str">
        <f t="shared" ca="1" si="39"/>
        <v/>
      </c>
      <c r="D232" s="338" t="str">
        <f t="shared" ca="1" si="40"/>
        <v/>
      </c>
      <c r="E232" s="338" t="str">
        <f t="shared" ca="1" si="41"/>
        <v/>
      </c>
      <c r="F232" s="338" t="str">
        <f t="shared" ca="1" si="42"/>
        <v/>
      </c>
      <c r="G232" s="338" t="str">
        <f t="shared" ca="1" si="43"/>
        <v/>
      </c>
      <c r="H232" s="338" t="str">
        <f t="shared" ca="1" si="44"/>
        <v/>
      </c>
      <c r="I232" s="338" t="str">
        <f t="shared" ca="1" si="45"/>
        <v/>
      </c>
      <c r="J232" s="338" t="str">
        <f t="shared" ca="1" si="46"/>
        <v/>
      </c>
      <c r="K232" s="338" t="str">
        <f t="shared" ca="1" si="47"/>
        <v/>
      </c>
      <c r="L232" s="338" t="str">
        <f t="shared" ca="1" si="48"/>
        <v/>
      </c>
      <c r="M232" s="339" t="str">
        <f t="shared" si="49"/>
        <v/>
      </c>
      <c r="N232" s="339" t="str">
        <f t="shared" si="50"/>
        <v/>
      </c>
      <c r="O232" s="339" t="str">
        <f t="shared" si="51"/>
        <v/>
      </c>
      <c r="P232" s="311"/>
    </row>
    <row r="233" spans="1:16" ht="20.25" customHeight="1">
      <c r="A233" s="326"/>
      <c r="B233" s="340"/>
      <c r="C233" s="338" t="str">
        <f t="shared" ca="1" si="39"/>
        <v/>
      </c>
      <c r="D233" s="338" t="str">
        <f t="shared" ca="1" si="40"/>
        <v/>
      </c>
      <c r="E233" s="338" t="str">
        <f t="shared" ca="1" si="41"/>
        <v/>
      </c>
      <c r="F233" s="338" t="str">
        <f t="shared" ca="1" si="42"/>
        <v/>
      </c>
      <c r="G233" s="338" t="str">
        <f t="shared" ca="1" si="43"/>
        <v/>
      </c>
      <c r="H233" s="338" t="str">
        <f t="shared" ca="1" si="44"/>
        <v/>
      </c>
      <c r="I233" s="338" t="str">
        <f t="shared" ca="1" si="45"/>
        <v/>
      </c>
      <c r="J233" s="338" t="str">
        <f t="shared" ca="1" si="46"/>
        <v/>
      </c>
      <c r="K233" s="338" t="str">
        <f t="shared" ca="1" si="47"/>
        <v/>
      </c>
      <c r="L233" s="338" t="str">
        <f t="shared" ca="1" si="48"/>
        <v/>
      </c>
      <c r="M233" s="339" t="str">
        <f t="shared" si="49"/>
        <v/>
      </c>
      <c r="N233" s="339" t="str">
        <f t="shared" si="50"/>
        <v/>
      </c>
      <c r="O233" s="339" t="str">
        <f t="shared" si="51"/>
        <v/>
      </c>
      <c r="P233" s="311"/>
    </row>
    <row r="234" spans="1:16" ht="20.25" customHeight="1">
      <c r="A234" s="326"/>
      <c r="B234" s="340"/>
      <c r="C234" s="338" t="str">
        <f t="shared" ca="1" si="39"/>
        <v/>
      </c>
      <c r="D234" s="338" t="str">
        <f t="shared" ca="1" si="40"/>
        <v/>
      </c>
      <c r="E234" s="338" t="str">
        <f t="shared" ca="1" si="41"/>
        <v/>
      </c>
      <c r="F234" s="338" t="str">
        <f t="shared" ca="1" si="42"/>
        <v/>
      </c>
      <c r="G234" s="338" t="str">
        <f t="shared" ca="1" si="43"/>
        <v/>
      </c>
      <c r="H234" s="338" t="str">
        <f t="shared" ca="1" si="44"/>
        <v/>
      </c>
      <c r="I234" s="338" t="str">
        <f t="shared" ca="1" si="45"/>
        <v/>
      </c>
      <c r="J234" s="338" t="str">
        <f t="shared" ca="1" si="46"/>
        <v/>
      </c>
      <c r="K234" s="338" t="str">
        <f t="shared" ca="1" si="47"/>
        <v/>
      </c>
      <c r="L234" s="338" t="str">
        <f t="shared" ca="1" si="48"/>
        <v/>
      </c>
      <c r="M234" s="339" t="str">
        <f t="shared" si="49"/>
        <v/>
      </c>
      <c r="N234" s="339" t="str">
        <f t="shared" si="50"/>
        <v/>
      </c>
      <c r="O234" s="339" t="str">
        <f t="shared" si="51"/>
        <v/>
      </c>
      <c r="P234" s="311"/>
    </row>
    <row r="235" spans="1:16" ht="20.25" customHeight="1">
      <c r="A235" s="326"/>
      <c r="B235" s="340"/>
      <c r="C235" s="338" t="str">
        <f t="shared" ca="1" si="39"/>
        <v/>
      </c>
      <c r="D235" s="338" t="str">
        <f t="shared" ca="1" si="40"/>
        <v/>
      </c>
      <c r="E235" s="338" t="str">
        <f t="shared" ca="1" si="41"/>
        <v/>
      </c>
      <c r="F235" s="338" t="str">
        <f t="shared" ca="1" si="42"/>
        <v/>
      </c>
      <c r="G235" s="338" t="str">
        <f t="shared" ca="1" si="43"/>
        <v/>
      </c>
      <c r="H235" s="338" t="str">
        <f t="shared" ca="1" si="44"/>
        <v/>
      </c>
      <c r="I235" s="338" t="str">
        <f t="shared" ca="1" si="45"/>
        <v/>
      </c>
      <c r="J235" s="338" t="str">
        <f t="shared" ca="1" si="46"/>
        <v/>
      </c>
      <c r="K235" s="338" t="str">
        <f t="shared" ca="1" si="47"/>
        <v/>
      </c>
      <c r="L235" s="338" t="str">
        <f t="shared" ca="1" si="48"/>
        <v/>
      </c>
      <c r="M235" s="339" t="str">
        <f t="shared" si="49"/>
        <v/>
      </c>
      <c r="N235" s="339" t="str">
        <f t="shared" si="50"/>
        <v/>
      </c>
      <c r="O235" s="339" t="str">
        <f t="shared" si="51"/>
        <v/>
      </c>
      <c r="P235" s="311"/>
    </row>
    <row r="236" spans="1:16" ht="20.25" customHeight="1">
      <c r="A236" s="326"/>
      <c r="B236" s="340"/>
      <c r="C236" s="338" t="str">
        <f t="shared" ca="1" si="39"/>
        <v/>
      </c>
      <c r="D236" s="338" t="str">
        <f t="shared" ca="1" si="40"/>
        <v/>
      </c>
      <c r="E236" s="338" t="str">
        <f t="shared" ca="1" si="41"/>
        <v/>
      </c>
      <c r="F236" s="338" t="str">
        <f t="shared" ca="1" si="42"/>
        <v/>
      </c>
      <c r="G236" s="338" t="str">
        <f t="shared" ca="1" si="43"/>
        <v/>
      </c>
      <c r="H236" s="338" t="str">
        <f t="shared" ca="1" si="44"/>
        <v/>
      </c>
      <c r="I236" s="338" t="str">
        <f t="shared" ca="1" si="45"/>
        <v/>
      </c>
      <c r="J236" s="338" t="str">
        <f t="shared" ca="1" si="46"/>
        <v/>
      </c>
      <c r="K236" s="338" t="str">
        <f t="shared" ca="1" si="47"/>
        <v/>
      </c>
      <c r="L236" s="338" t="str">
        <f t="shared" ca="1" si="48"/>
        <v/>
      </c>
      <c r="M236" s="339" t="str">
        <f t="shared" si="49"/>
        <v/>
      </c>
      <c r="N236" s="339" t="str">
        <f t="shared" si="50"/>
        <v/>
      </c>
      <c r="O236" s="339" t="str">
        <f t="shared" si="51"/>
        <v/>
      </c>
      <c r="P236" s="311"/>
    </row>
    <row r="237" spans="1:16" ht="20.25" customHeight="1">
      <c r="A237" s="326"/>
      <c r="B237" s="340"/>
      <c r="C237" s="338" t="str">
        <f t="shared" ca="1" si="39"/>
        <v/>
      </c>
      <c r="D237" s="338" t="str">
        <f t="shared" ca="1" si="40"/>
        <v/>
      </c>
      <c r="E237" s="338" t="str">
        <f t="shared" ca="1" si="41"/>
        <v/>
      </c>
      <c r="F237" s="338" t="str">
        <f t="shared" ca="1" si="42"/>
        <v/>
      </c>
      <c r="G237" s="338" t="str">
        <f t="shared" ca="1" si="43"/>
        <v/>
      </c>
      <c r="H237" s="338" t="str">
        <f t="shared" ca="1" si="44"/>
        <v/>
      </c>
      <c r="I237" s="338" t="str">
        <f t="shared" ca="1" si="45"/>
        <v/>
      </c>
      <c r="J237" s="338" t="str">
        <f t="shared" ca="1" si="46"/>
        <v/>
      </c>
      <c r="K237" s="338" t="str">
        <f t="shared" ca="1" si="47"/>
        <v/>
      </c>
      <c r="L237" s="338" t="str">
        <f t="shared" ca="1" si="48"/>
        <v/>
      </c>
      <c r="M237" s="339" t="str">
        <f t="shared" si="49"/>
        <v/>
      </c>
      <c r="N237" s="339" t="str">
        <f t="shared" si="50"/>
        <v/>
      </c>
      <c r="O237" s="339" t="str">
        <f t="shared" si="51"/>
        <v/>
      </c>
      <c r="P237" s="311"/>
    </row>
    <row r="238" spans="1:16" ht="20.25" customHeight="1">
      <c r="A238" s="326"/>
      <c r="B238" s="340"/>
      <c r="C238" s="338" t="str">
        <f t="shared" ca="1" si="39"/>
        <v/>
      </c>
      <c r="D238" s="338" t="str">
        <f t="shared" ca="1" si="40"/>
        <v/>
      </c>
      <c r="E238" s="338" t="str">
        <f t="shared" ca="1" si="41"/>
        <v/>
      </c>
      <c r="F238" s="338" t="str">
        <f t="shared" ca="1" si="42"/>
        <v/>
      </c>
      <c r="G238" s="338" t="str">
        <f t="shared" ca="1" si="43"/>
        <v/>
      </c>
      <c r="H238" s="338" t="str">
        <f t="shared" ca="1" si="44"/>
        <v/>
      </c>
      <c r="I238" s="338" t="str">
        <f t="shared" ca="1" si="45"/>
        <v/>
      </c>
      <c r="J238" s="338" t="str">
        <f t="shared" ca="1" si="46"/>
        <v/>
      </c>
      <c r="K238" s="338" t="str">
        <f t="shared" ca="1" si="47"/>
        <v/>
      </c>
      <c r="L238" s="338" t="str">
        <f t="shared" ca="1" si="48"/>
        <v/>
      </c>
      <c r="M238" s="339" t="str">
        <f t="shared" si="49"/>
        <v/>
      </c>
      <c r="N238" s="339" t="str">
        <f t="shared" si="50"/>
        <v/>
      </c>
      <c r="O238" s="339" t="str">
        <f t="shared" si="51"/>
        <v/>
      </c>
      <c r="P238" s="311"/>
    </row>
    <row r="239" spans="1:16" ht="20.25" customHeight="1">
      <c r="A239" s="326"/>
      <c r="B239" s="340"/>
      <c r="C239" s="338" t="str">
        <f t="shared" ca="1" si="39"/>
        <v/>
      </c>
      <c r="D239" s="338" t="str">
        <f t="shared" ca="1" si="40"/>
        <v/>
      </c>
      <c r="E239" s="338" t="str">
        <f t="shared" ca="1" si="41"/>
        <v/>
      </c>
      <c r="F239" s="338" t="str">
        <f t="shared" ca="1" si="42"/>
        <v/>
      </c>
      <c r="G239" s="338" t="str">
        <f t="shared" ca="1" si="43"/>
        <v/>
      </c>
      <c r="H239" s="338" t="str">
        <f t="shared" ca="1" si="44"/>
        <v/>
      </c>
      <c r="I239" s="338" t="str">
        <f t="shared" ca="1" si="45"/>
        <v/>
      </c>
      <c r="J239" s="338" t="str">
        <f t="shared" ca="1" si="46"/>
        <v/>
      </c>
      <c r="K239" s="338" t="str">
        <f t="shared" ca="1" si="47"/>
        <v/>
      </c>
      <c r="L239" s="338" t="str">
        <f t="shared" ca="1" si="48"/>
        <v/>
      </c>
      <c r="M239" s="339" t="str">
        <f t="shared" si="49"/>
        <v/>
      </c>
      <c r="N239" s="339" t="str">
        <f t="shared" si="50"/>
        <v/>
      </c>
      <c r="O239" s="339" t="str">
        <f t="shared" si="51"/>
        <v/>
      </c>
      <c r="P239" s="311"/>
    </row>
    <row r="240" spans="1:16" ht="20.25" customHeight="1">
      <c r="A240" s="326"/>
      <c r="B240" s="340"/>
      <c r="C240" s="338" t="str">
        <f t="shared" ca="1" si="39"/>
        <v/>
      </c>
      <c r="D240" s="338" t="str">
        <f t="shared" ca="1" si="40"/>
        <v/>
      </c>
      <c r="E240" s="338" t="str">
        <f t="shared" ca="1" si="41"/>
        <v/>
      </c>
      <c r="F240" s="338" t="str">
        <f t="shared" ca="1" si="42"/>
        <v/>
      </c>
      <c r="G240" s="338" t="str">
        <f t="shared" ca="1" si="43"/>
        <v/>
      </c>
      <c r="H240" s="338" t="str">
        <f t="shared" ca="1" si="44"/>
        <v/>
      </c>
      <c r="I240" s="338" t="str">
        <f t="shared" ca="1" si="45"/>
        <v/>
      </c>
      <c r="J240" s="338" t="str">
        <f t="shared" ca="1" si="46"/>
        <v/>
      </c>
      <c r="K240" s="338" t="str">
        <f t="shared" ca="1" si="47"/>
        <v/>
      </c>
      <c r="L240" s="338" t="str">
        <f t="shared" ca="1" si="48"/>
        <v/>
      </c>
      <c r="M240" s="339" t="str">
        <f t="shared" si="49"/>
        <v/>
      </c>
      <c r="N240" s="339" t="str">
        <f t="shared" si="50"/>
        <v/>
      </c>
      <c r="O240" s="339" t="str">
        <f t="shared" si="51"/>
        <v/>
      </c>
      <c r="P240" s="311"/>
    </row>
    <row r="241" spans="1:16" ht="20.25" customHeight="1">
      <c r="A241" s="326"/>
      <c r="B241" s="340"/>
      <c r="C241" s="338" t="str">
        <f t="shared" ca="1" si="39"/>
        <v/>
      </c>
      <c r="D241" s="338" t="str">
        <f t="shared" ca="1" si="40"/>
        <v/>
      </c>
      <c r="E241" s="338" t="str">
        <f t="shared" ca="1" si="41"/>
        <v/>
      </c>
      <c r="F241" s="338" t="str">
        <f t="shared" ca="1" si="42"/>
        <v/>
      </c>
      <c r="G241" s="338" t="str">
        <f t="shared" ca="1" si="43"/>
        <v/>
      </c>
      <c r="H241" s="338" t="str">
        <f t="shared" ca="1" si="44"/>
        <v/>
      </c>
      <c r="I241" s="338" t="str">
        <f t="shared" ca="1" si="45"/>
        <v/>
      </c>
      <c r="J241" s="338" t="str">
        <f t="shared" ca="1" si="46"/>
        <v/>
      </c>
      <c r="K241" s="338" t="str">
        <f t="shared" ca="1" si="47"/>
        <v/>
      </c>
      <c r="L241" s="338" t="str">
        <f t="shared" ca="1" si="48"/>
        <v/>
      </c>
      <c r="M241" s="339" t="str">
        <f t="shared" si="49"/>
        <v/>
      </c>
      <c r="N241" s="339" t="str">
        <f t="shared" si="50"/>
        <v/>
      </c>
      <c r="O241" s="339" t="str">
        <f t="shared" si="51"/>
        <v/>
      </c>
      <c r="P241" s="311"/>
    </row>
    <row r="242" spans="1:16" ht="20.25" customHeight="1">
      <c r="A242" s="326"/>
      <c r="B242" s="340"/>
      <c r="C242" s="338" t="str">
        <f t="shared" ca="1" si="39"/>
        <v/>
      </c>
      <c r="D242" s="338" t="str">
        <f t="shared" ca="1" si="40"/>
        <v/>
      </c>
      <c r="E242" s="338" t="str">
        <f t="shared" ca="1" si="41"/>
        <v/>
      </c>
      <c r="F242" s="338" t="str">
        <f t="shared" ca="1" si="42"/>
        <v/>
      </c>
      <c r="G242" s="338" t="str">
        <f t="shared" ca="1" si="43"/>
        <v/>
      </c>
      <c r="H242" s="338" t="str">
        <f t="shared" ca="1" si="44"/>
        <v/>
      </c>
      <c r="I242" s="338" t="str">
        <f t="shared" ca="1" si="45"/>
        <v/>
      </c>
      <c r="J242" s="338" t="str">
        <f t="shared" ca="1" si="46"/>
        <v/>
      </c>
      <c r="K242" s="338" t="str">
        <f t="shared" ca="1" si="47"/>
        <v/>
      </c>
      <c r="L242" s="338" t="str">
        <f t="shared" ca="1" si="48"/>
        <v/>
      </c>
      <c r="M242" s="339" t="str">
        <f t="shared" si="49"/>
        <v/>
      </c>
      <c r="N242" s="339" t="str">
        <f t="shared" si="50"/>
        <v/>
      </c>
      <c r="O242" s="339" t="str">
        <f t="shared" si="51"/>
        <v/>
      </c>
      <c r="P242" s="311"/>
    </row>
    <row r="243" spans="1:16" ht="20.25" customHeight="1">
      <c r="A243" s="326"/>
      <c r="B243" s="340"/>
      <c r="C243" s="338" t="str">
        <f t="shared" ca="1" si="39"/>
        <v/>
      </c>
      <c r="D243" s="338" t="str">
        <f t="shared" ca="1" si="40"/>
        <v/>
      </c>
      <c r="E243" s="338" t="str">
        <f t="shared" ca="1" si="41"/>
        <v/>
      </c>
      <c r="F243" s="338" t="str">
        <f t="shared" ca="1" si="42"/>
        <v/>
      </c>
      <c r="G243" s="338" t="str">
        <f t="shared" ca="1" si="43"/>
        <v/>
      </c>
      <c r="H243" s="338" t="str">
        <f t="shared" ca="1" si="44"/>
        <v/>
      </c>
      <c r="I243" s="338" t="str">
        <f t="shared" ca="1" si="45"/>
        <v/>
      </c>
      <c r="J243" s="338" t="str">
        <f t="shared" ca="1" si="46"/>
        <v/>
      </c>
      <c r="K243" s="338" t="str">
        <f t="shared" ca="1" si="47"/>
        <v/>
      </c>
      <c r="L243" s="338" t="str">
        <f t="shared" ca="1" si="48"/>
        <v/>
      </c>
      <c r="M243" s="339" t="str">
        <f t="shared" si="49"/>
        <v/>
      </c>
      <c r="N243" s="339" t="str">
        <f t="shared" si="50"/>
        <v/>
      </c>
      <c r="O243" s="339" t="str">
        <f t="shared" si="51"/>
        <v/>
      </c>
      <c r="P243" s="311"/>
    </row>
    <row r="244" spans="1:16" ht="20.25" customHeight="1">
      <c r="A244" s="326"/>
      <c r="B244" s="340"/>
      <c r="C244" s="338" t="str">
        <f t="shared" ca="1" si="39"/>
        <v/>
      </c>
      <c r="D244" s="338" t="str">
        <f t="shared" ca="1" si="40"/>
        <v/>
      </c>
      <c r="E244" s="338" t="str">
        <f t="shared" ca="1" si="41"/>
        <v/>
      </c>
      <c r="F244" s="338" t="str">
        <f t="shared" ca="1" si="42"/>
        <v/>
      </c>
      <c r="G244" s="338" t="str">
        <f t="shared" ca="1" si="43"/>
        <v/>
      </c>
      <c r="H244" s="338" t="str">
        <f t="shared" ca="1" si="44"/>
        <v/>
      </c>
      <c r="I244" s="338" t="str">
        <f t="shared" ca="1" si="45"/>
        <v/>
      </c>
      <c r="J244" s="338" t="str">
        <f t="shared" ca="1" si="46"/>
        <v/>
      </c>
      <c r="K244" s="338" t="str">
        <f t="shared" ca="1" si="47"/>
        <v/>
      </c>
      <c r="L244" s="338" t="str">
        <f t="shared" ca="1" si="48"/>
        <v/>
      </c>
      <c r="M244" s="339" t="str">
        <f t="shared" si="49"/>
        <v/>
      </c>
      <c r="N244" s="339" t="str">
        <f t="shared" si="50"/>
        <v/>
      </c>
      <c r="O244" s="339" t="str">
        <f t="shared" si="51"/>
        <v/>
      </c>
      <c r="P244" s="311"/>
    </row>
    <row r="245" spans="1:16" ht="20.25" customHeight="1">
      <c r="A245" s="326"/>
      <c r="B245" s="340"/>
      <c r="C245" s="338" t="str">
        <f t="shared" ca="1" si="39"/>
        <v/>
      </c>
      <c r="D245" s="338" t="str">
        <f t="shared" ca="1" si="40"/>
        <v/>
      </c>
      <c r="E245" s="338" t="str">
        <f t="shared" ca="1" si="41"/>
        <v/>
      </c>
      <c r="F245" s="338" t="str">
        <f t="shared" ca="1" si="42"/>
        <v/>
      </c>
      <c r="G245" s="338" t="str">
        <f t="shared" ca="1" si="43"/>
        <v/>
      </c>
      <c r="H245" s="338" t="str">
        <f t="shared" ca="1" si="44"/>
        <v/>
      </c>
      <c r="I245" s="338" t="str">
        <f t="shared" ca="1" si="45"/>
        <v/>
      </c>
      <c r="J245" s="338" t="str">
        <f t="shared" ca="1" si="46"/>
        <v/>
      </c>
      <c r="K245" s="338" t="str">
        <f t="shared" ca="1" si="47"/>
        <v/>
      </c>
      <c r="L245" s="338" t="str">
        <f t="shared" ca="1" si="48"/>
        <v/>
      </c>
      <c r="M245" s="339" t="str">
        <f t="shared" si="49"/>
        <v/>
      </c>
      <c r="N245" s="339" t="str">
        <f t="shared" si="50"/>
        <v/>
      </c>
      <c r="O245" s="339" t="str">
        <f t="shared" si="51"/>
        <v/>
      </c>
      <c r="P245" s="311"/>
    </row>
    <row r="246" spans="1:16" ht="20.25" customHeight="1">
      <c r="A246" s="326"/>
      <c r="B246" s="340"/>
      <c r="C246" s="338" t="str">
        <f t="shared" ca="1" si="39"/>
        <v/>
      </c>
      <c r="D246" s="338" t="str">
        <f t="shared" ca="1" si="40"/>
        <v/>
      </c>
      <c r="E246" s="338" t="str">
        <f t="shared" ca="1" si="41"/>
        <v/>
      </c>
      <c r="F246" s="338" t="str">
        <f t="shared" ca="1" si="42"/>
        <v/>
      </c>
      <c r="G246" s="338" t="str">
        <f t="shared" ca="1" si="43"/>
        <v/>
      </c>
      <c r="H246" s="338" t="str">
        <f t="shared" ca="1" si="44"/>
        <v/>
      </c>
      <c r="I246" s="338" t="str">
        <f t="shared" ca="1" si="45"/>
        <v/>
      </c>
      <c r="J246" s="338" t="str">
        <f t="shared" ca="1" si="46"/>
        <v/>
      </c>
      <c r="K246" s="338" t="str">
        <f t="shared" ca="1" si="47"/>
        <v/>
      </c>
      <c r="L246" s="338" t="str">
        <f t="shared" ca="1" si="48"/>
        <v/>
      </c>
      <c r="M246" s="339" t="str">
        <f t="shared" si="49"/>
        <v/>
      </c>
      <c r="N246" s="339" t="str">
        <f t="shared" si="50"/>
        <v/>
      </c>
      <c r="O246" s="339" t="str">
        <f t="shared" si="51"/>
        <v/>
      </c>
      <c r="P246" s="311"/>
    </row>
    <row r="247" spans="1:16" ht="20.25" customHeight="1">
      <c r="A247" s="326"/>
      <c r="B247" s="340"/>
      <c r="C247" s="338" t="str">
        <f t="shared" ca="1" si="39"/>
        <v/>
      </c>
      <c r="D247" s="338" t="str">
        <f t="shared" ca="1" si="40"/>
        <v/>
      </c>
      <c r="E247" s="338" t="str">
        <f t="shared" ca="1" si="41"/>
        <v/>
      </c>
      <c r="F247" s="338" t="str">
        <f t="shared" ca="1" si="42"/>
        <v/>
      </c>
      <c r="G247" s="338" t="str">
        <f t="shared" ca="1" si="43"/>
        <v/>
      </c>
      <c r="H247" s="338" t="str">
        <f t="shared" ca="1" si="44"/>
        <v/>
      </c>
      <c r="I247" s="338" t="str">
        <f t="shared" ca="1" si="45"/>
        <v/>
      </c>
      <c r="J247" s="338" t="str">
        <f t="shared" ca="1" si="46"/>
        <v/>
      </c>
      <c r="K247" s="338" t="str">
        <f t="shared" ca="1" si="47"/>
        <v/>
      </c>
      <c r="L247" s="338" t="str">
        <f t="shared" ca="1" si="48"/>
        <v/>
      </c>
      <c r="M247" s="339" t="str">
        <f t="shared" si="49"/>
        <v/>
      </c>
      <c r="N247" s="339" t="str">
        <f t="shared" si="50"/>
        <v/>
      </c>
      <c r="O247" s="339" t="str">
        <f t="shared" si="51"/>
        <v/>
      </c>
      <c r="P247" s="311"/>
    </row>
    <row r="248" spans="1:16" ht="20.25" customHeight="1">
      <c r="A248" s="326"/>
      <c r="B248" s="340"/>
      <c r="C248" s="338" t="str">
        <f t="shared" ca="1" si="39"/>
        <v/>
      </c>
      <c r="D248" s="338" t="str">
        <f t="shared" ca="1" si="40"/>
        <v/>
      </c>
      <c r="E248" s="338" t="str">
        <f t="shared" ca="1" si="41"/>
        <v/>
      </c>
      <c r="F248" s="338" t="str">
        <f t="shared" ca="1" si="42"/>
        <v/>
      </c>
      <c r="G248" s="338" t="str">
        <f t="shared" ca="1" si="43"/>
        <v/>
      </c>
      <c r="H248" s="338" t="str">
        <f t="shared" ca="1" si="44"/>
        <v/>
      </c>
      <c r="I248" s="338" t="str">
        <f t="shared" ca="1" si="45"/>
        <v/>
      </c>
      <c r="J248" s="338" t="str">
        <f t="shared" ca="1" si="46"/>
        <v/>
      </c>
      <c r="K248" s="338" t="str">
        <f t="shared" ca="1" si="47"/>
        <v/>
      </c>
      <c r="L248" s="338" t="str">
        <f t="shared" ca="1" si="48"/>
        <v/>
      </c>
      <c r="M248" s="339" t="str">
        <f t="shared" si="49"/>
        <v/>
      </c>
      <c r="N248" s="339" t="str">
        <f t="shared" si="50"/>
        <v/>
      </c>
      <c r="O248" s="339" t="str">
        <f t="shared" si="51"/>
        <v/>
      </c>
      <c r="P248" s="311"/>
    </row>
    <row r="249" spans="1:16" ht="20.25" customHeight="1">
      <c r="A249" s="326"/>
      <c r="B249" s="340"/>
      <c r="C249" s="338" t="str">
        <f t="shared" ca="1" si="39"/>
        <v/>
      </c>
      <c r="D249" s="338" t="str">
        <f t="shared" ca="1" si="40"/>
        <v/>
      </c>
      <c r="E249" s="338" t="str">
        <f t="shared" ca="1" si="41"/>
        <v/>
      </c>
      <c r="F249" s="338" t="str">
        <f t="shared" ca="1" si="42"/>
        <v/>
      </c>
      <c r="G249" s="338" t="str">
        <f t="shared" ca="1" si="43"/>
        <v/>
      </c>
      <c r="H249" s="338" t="str">
        <f t="shared" ca="1" si="44"/>
        <v/>
      </c>
      <c r="I249" s="338" t="str">
        <f t="shared" ca="1" si="45"/>
        <v/>
      </c>
      <c r="J249" s="338" t="str">
        <f t="shared" ca="1" si="46"/>
        <v/>
      </c>
      <c r="K249" s="338" t="str">
        <f t="shared" ca="1" si="47"/>
        <v/>
      </c>
      <c r="L249" s="338" t="str">
        <f t="shared" ca="1" si="48"/>
        <v/>
      </c>
      <c r="M249" s="339" t="str">
        <f t="shared" si="49"/>
        <v/>
      </c>
      <c r="N249" s="339" t="str">
        <f t="shared" si="50"/>
        <v/>
      </c>
      <c r="O249" s="339" t="str">
        <f t="shared" si="51"/>
        <v/>
      </c>
      <c r="P249" s="311"/>
    </row>
    <row r="250" spans="1:16" ht="20.25" customHeight="1">
      <c r="A250" s="326"/>
      <c r="B250" s="340"/>
      <c r="C250" s="338" t="str">
        <f t="shared" ca="1" si="39"/>
        <v/>
      </c>
      <c r="D250" s="338" t="str">
        <f t="shared" ca="1" si="40"/>
        <v/>
      </c>
      <c r="E250" s="338" t="str">
        <f t="shared" ca="1" si="41"/>
        <v/>
      </c>
      <c r="F250" s="338" t="str">
        <f t="shared" ca="1" si="42"/>
        <v/>
      </c>
      <c r="G250" s="338" t="str">
        <f t="shared" ca="1" si="43"/>
        <v/>
      </c>
      <c r="H250" s="338" t="str">
        <f t="shared" ca="1" si="44"/>
        <v/>
      </c>
      <c r="I250" s="338" t="str">
        <f t="shared" ca="1" si="45"/>
        <v/>
      </c>
      <c r="J250" s="338" t="str">
        <f t="shared" ca="1" si="46"/>
        <v/>
      </c>
      <c r="K250" s="338" t="str">
        <f t="shared" ca="1" si="47"/>
        <v/>
      </c>
      <c r="L250" s="338" t="str">
        <f t="shared" ca="1" si="48"/>
        <v/>
      </c>
      <c r="M250" s="339" t="str">
        <f t="shared" si="49"/>
        <v/>
      </c>
      <c r="N250" s="339" t="str">
        <f t="shared" si="50"/>
        <v/>
      </c>
      <c r="O250" s="339" t="str">
        <f t="shared" si="51"/>
        <v/>
      </c>
      <c r="P250" s="311"/>
    </row>
    <row r="251" spans="1:16" ht="20.25" customHeight="1">
      <c r="A251" s="326"/>
      <c r="B251" s="340"/>
      <c r="C251" s="338" t="str">
        <f t="shared" ca="1" si="39"/>
        <v/>
      </c>
      <c r="D251" s="338" t="str">
        <f t="shared" ca="1" si="40"/>
        <v/>
      </c>
      <c r="E251" s="338" t="str">
        <f t="shared" ca="1" si="41"/>
        <v/>
      </c>
      <c r="F251" s="338" t="str">
        <f t="shared" ca="1" si="42"/>
        <v/>
      </c>
      <c r="G251" s="338" t="str">
        <f t="shared" ca="1" si="43"/>
        <v/>
      </c>
      <c r="H251" s="338" t="str">
        <f t="shared" ca="1" si="44"/>
        <v/>
      </c>
      <c r="I251" s="338" t="str">
        <f t="shared" ca="1" si="45"/>
        <v/>
      </c>
      <c r="J251" s="338" t="str">
        <f t="shared" ca="1" si="46"/>
        <v/>
      </c>
      <c r="K251" s="338" t="str">
        <f t="shared" ca="1" si="47"/>
        <v/>
      </c>
      <c r="L251" s="338" t="str">
        <f t="shared" ca="1" si="48"/>
        <v/>
      </c>
      <c r="M251" s="339" t="str">
        <f t="shared" si="49"/>
        <v/>
      </c>
      <c r="N251" s="339" t="str">
        <f t="shared" si="50"/>
        <v/>
      </c>
      <c r="O251" s="339" t="str">
        <f t="shared" si="51"/>
        <v/>
      </c>
      <c r="P251" s="311"/>
    </row>
    <row r="252" spans="1:16" ht="20.25" customHeight="1">
      <c r="A252" s="326"/>
      <c r="B252" s="340"/>
      <c r="C252" s="338" t="str">
        <f t="shared" ca="1" si="39"/>
        <v/>
      </c>
      <c r="D252" s="338" t="str">
        <f t="shared" ca="1" si="40"/>
        <v/>
      </c>
      <c r="E252" s="338" t="str">
        <f t="shared" ca="1" si="41"/>
        <v/>
      </c>
      <c r="F252" s="338" t="str">
        <f t="shared" ca="1" si="42"/>
        <v/>
      </c>
      <c r="G252" s="338" t="str">
        <f t="shared" ca="1" si="43"/>
        <v/>
      </c>
      <c r="H252" s="338" t="str">
        <f t="shared" ca="1" si="44"/>
        <v/>
      </c>
      <c r="I252" s="338" t="str">
        <f t="shared" ca="1" si="45"/>
        <v/>
      </c>
      <c r="J252" s="338" t="str">
        <f t="shared" ca="1" si="46"/>
        <v/>
      </c>
      <c r="K252" s="338" t="str">
        <f t="shared" ca="1" si="47"/>
        <v/>
      </c>
      <c r="L252" s="338" t="str">
        <f t="shared" ca="1" si="48"/>
        <v/>
      </c>
      <c r="M252" s="339" t="str">
        <f t="shared" si="49"/>
        <v/>
      </c>
      <c r="N252" s="339" t="str">
        <f t="shared" si="50"/>
        <v/>
      </c>
      <c r="O252" s="339" t="str">
        <f t="shared" si="51"/>
        <v/>
      </c>
      <c r="P252" s="311"/>
    </row>
    <row r="253" spans="1:16" ht="20.25" customHeight="1">
      <c r="A253" s="326"/>
      <c r="B253" s="340"/>
      <c r="C253" s="338" t="str">
        <f t="shared" ca="1" si="39"/>
        <v/>
      </c>
      <c r="D253" s="338" t="str">
        <f t="shared" ca="1" si="40"/>
        <v/>
      </c>
      <c r="E253" s="338" t="str">
        <f t="shared" ca="1" si="41"/>
        <v/>
      </c>
      <c r="F253" s="338" t="str">
        <f t="shared" ca="1" si="42"/>
        <v/>
      </c>
      <c r="G253" s="338" t="str">
        <f t="shared" ca="1" si="43"/>
        <v/>
      </c>
      <c r="H253" s="338" t="str">
        <f t="shared" ca="1" si="44"/>
        <v/>
      </c>
      <c r="I253" s="338" t="str">
        <f t="shared" ca="1" si="45"/>
        <v/>
      </c>
      <c r="J253" s="338" t="str">
        <f t="shared" ca="1" si="46"/>
        <v/>
      </c>
      <c r="K253" s="338" t="str">
        <f t="shared" ca="1" si="47"/>
        <v/>
      </c>
      <c r="L253" s="338" t="str">
        <f t="shared" ca="1" si="48"/>
        <v/>
      </c>
      <c r="M253" s="339" t="str">
        <f t="shared" si="49"/>
        <v/>
      </c>
      <c r="N253" s="339" t="str">
        <f t="shared" si="50"/>
        <v/>
      </c>
      <c r="O253" s="339" t="str">
        <f t="shared" si="51"/>
        <v/>
      </c>
      <c r="P253" s="311"/>
    </row>
    <row r="254" spans="1:16" ht="20.25" customHeight="1">
      <c r="A254" s="326"/>
      <c r="B254" s="340"/>
      <c r="C254" s="338" t="str">
        <f t="shared" ca="1" si="39"/>
        <v/>
      </c>
      <c r="D254" s="338" t="str">
        <f t="shared" ca="1" si="40"/>
        <v/>
      </c>
      <c r="E254" s="338" t="str">
        <f t="shared" ca="1" si="41"/>
        <v/>
      </c>
      <c r="F254" s="338" t="str">
        <f t="shared" ca="1" si="42"/>
        <v/>
      </c>
      <c r="G254" s="338" t="str">
        <f t="shared" ca="1" si="43"/>
        <v/>
      </c>
      <c r="H254" s="338" t="str">
        <f t="shared" ca="1" si="44"/>
        <v/>
      </c>
      <c r="I254" s="338" t="str">
        <f t="shared" ca="1" si="45"/>
        <v/>
      </c>
      <c r="J254" s="338" t="str">
        <f t="shared" ca="1" si="46"/>
        <v/>
      </c>
      <c r="K254" s="338" t="str">
        <f t="shared" ca="1" si="47"/>
        <v/>
      </c>
      <c r="L254" s="338" t="str">
        <f t="shared" ca="1" si="48"/>
        <v/>
      </c>
      <c r="M254" s="339" t="str">
        <f t="shared" si="49"/>
        <v/>
      </c>
      <c r="N254" s="339" t="str">
        <f t="shared" si="50"/>
        <v/>
      </c>
      <c r="O254" s="339" t="str">
        <f t="shared" si="51"/>
        <v/>
      </c>
      <c r="P254" s="311"/>
    </row>
    <row r="255" spans="1:16" ht="20.25" customHeight="1">
      <c r="A255" s="326"/>
      <c r="B255" s="340"/>
      <c r="C255" s="338" t="str">
        <f t="shared" ca="1" si="39"/>
        <v/>
      </c>
      <c r="D255" s="338" t="str">
        <f t="shared" ca="1" si="40"/>
        <v/>
      </c>
      <c r="E255" s="338" t="str">
        <f t="shared" ca="1" si="41"/>
        <v/>
      </c>
      <c r="F255" s="338" t="str">
        <f t="shared" ca="1" si="42"/>
        <v/>
      </c>
      <c r="G255" s="338" t="str">
        <f t="shared" ca="1" si="43"/>
        <v/>
      </c>
      <c r="H255" s="338" t="str">
        <f t="shared" ca="1" si="44"/>
        <v/>
      </c>
      <c r="I255" s="338" t="str">
        <f t="shared" ca="1" si="45"/>
        <v/>
      </c>
      <c r="J255" s="338" t="str">
        <f t="shared" ca="1" si="46"/>
        <v/>
      </c>
      <c r="K255" s="338" t="str">
        <f t="shared" ca="1" si="47"/>
        <v/>
      </c>
      <c r="L255" s="338" t="str">
        <f t="shared" ca="1" si="48"/>
        <v/>
      </c>
      <c r="M255" s="339" t="str">
        <f t="shared" si="49"/>
        <v/>
      </c>
      <c r="N255" s="339" t="str">
        <f t="shared" si="50"/>
        <v/>
      </c>
      <c r="O255" s="339" t="str">
        <f t="shared" si="51"/>
        <v/>
      </c>
      <c r="P255" s="311"/>
    </row>
    <row r="256" spans="1:16" ht="20.25" customHeight="1">
      <c r="A256" s="326"/>
      <c r="B256" s="340"/>
      <c r="C256" s="338" t="str">
        <f t="shared" ca="1" si="39"/>
        <v/>
      </c>
      <c r="D256" s="338" t="str">
        <f t="shared" ca="1" si="40"/>
        <v/>
      </c>
      <c r="E256" s="338" t="str">
        <f t="shared" ca="1" si="41"/>
        <v/>
      </c>
      <c r="F256" s="338" t="str">
        <f t="shared" ca="1" si="42"/>
        <v/>
      </c>
      <c r="G256" s="338" t="str">
        <f t="shared" ca="1" si="43"/>
        <v/>
      </c>
      <c r="H256" s="338" t="str">
        <f t="shared" ca="1" si="44"/>
        <v/>
      </c>
      <c r="I256" s="338" t="str">
        <f t="shared" ca="1" si="45"/>
        <v/>
      </c>
      <c r="J256" s="338" t="str">
        <f t="shared" ca="1" si="46"/>
        <v/>
      </c>
      <c r="K256" s="338" t="str">
        <f t="shared" ca="1" si="47"/>
        <v/>
      </c>
      <c r="L256" s="338" t="str">
        <f t="shared" ca="1" si="48"/>
        <v/>
      </c>
      <c r="M256" s="339" t="str">
        <f t="shared" si="49"/>
        <v/>
      </c>
      <c r="N256" s="339" t="str">
        <f t="shared" si="50"/>
        <v/>
      </c>
      <c r="O256" s="339" t="str">
        <f t="shared" si="51"/>
        <v/>
      </c>
      <c r="P256" s="311"/>
    </row>
    <row r="257" spans="1:16" ht="20.25" customHeight="1">
      <c r="A257" s="326"/>
      <c r="B257" s="340"/>
      <c r="C257" s="338" t="str">
        <f t="shared" ca="1" si="39"/>
        <v/>
      </c>
      <c r="D257" s="338" t="str">
        <f t="shared" ca="1" si="40"/>
        <v/>
      </c>
      <c r="E257" s="338" t="str">
        <f t="shared" ca="1" si="41"/>
        <v/>
      </c>
      <c r="F257" s="338" t="str">
        <f t="shared" ca="1" si="42"/>
        <v/>
      </c>
      <c r="G257" s="338" t="str">
        <f t="shared" ca="1" si="43"/>
        <v/>
      </c>
      <c r="H257" s="338" t="str">
        <f t="shared" ca="1" si="44"/>
        <v/>
      </c>
      <c r="I257" s="338" t="str">
        <f t="shared" ca="1" si="45"/>
        <v/>
      </c>
      <c r="J257" s="338" t="str">
        <f t="shared" ca="1" si="46"/>
        <v/>
      </c>
      <c r="K257" s="338" t="str">
        <f t="shared" ca="1" si="47"/>
        <v/>
      </c>
      <c r="L257" s="338" t="str">
        <f t="shared" ca="1" si="48"/>
        <v/>
      </c>
      <c r="M257" s="339" t="str">
        <f t="shared" si="49"/>
        <v/>
      </c>
      <c r="N257" s="339" t="str">
        <f t="shared" si="50"/>
        <v/>
      </c>
      <c r="O257" s="339" t="str">
        <f t="shared" si="51"/>
        <v/>
      </c>
      <c r="P257" s="311"/>
    </row>
    <row r="258" spans="1:16" ht="20.25" customHeight="1">
      <c r="A258" s="326"/>
      <c r="B258" s="340"/>
      <c r="C258" s="338" t="str">
        <f t="shared" ca="1" si="39"/>
        <v/>
      </c>
      <c r="D258" s="338" t="str">
        <f t="shared" ca="1" si="40"/>
        <v/>
      </c>
      <c r="E258" s="338" t="str">
        <f t="shared" ca="1" si="41"/>
        <v/>
      </c>
      <c r="F258" s="338" t="str">
        <f t="shared" ca="1" si="42"/>
        <v/>
      </c>
      <c r="G258" s="338" t="str">
        <f t="shared" ca="1" si="43"/>
        <v/>
      </c>
      <c r="H258" s="338" t="str">
        <f t="shared" ca="1" si="44"/>
        <v/>
      </c>
      <c r="I258" s="338" t="str">
        <f t="shared" ca="1" si="45"/>
        <v/>
      </c>
      <c r="J258" s="338" t="str">
        <f t="shared" ca="1" si="46"/>
        <v/>
      </c>
      <c r="K258" s="338" t="str">
        <f t="shared" ca="1" si="47"/>
        <v/>
      </c>
      <c r="L258" s="338" t="str">
        <f t="shared" ca="1" si="48"/>
        <v/>
      </c>
      <c r="M258" s="339" t="str">
        <f t="shared" si="49"/>
        <v/>
      </c>
      <c r="N258" s="339" t="str">
        <f t="shared" si="50"/>
        <v/>
      </c>
      <c r="O258" s="339" t="str">
        <f t="shared" si="51"/>
        <v/>
      </c>
      <c r="P258" s="311"/>
    </row>
    <row r="259" spans="1:16" ht="20.25" customHeight="1">
      <c r="A259" s="326"/>
      <c r="B259" s="340"/>
      <c r="C259" s="338" t="str">
        <f t="shared" ca="1" si="39"/>
        <v/>
      </c>
      <c r="D259" s="338" t="str">
        <f t="shared" ca="1" si="40"/>
        <v/>
      </c>
      <c r="E259" s="338" t="str">
        <f t="shared" ca="1" si="41"/>
        <v/>
      </c>
      <c r="F259" s="338" t="str">
        <f t="shared" ca="1" si="42"/>
        <v/>
      </c>
      <c r="G259" s="338" t="str">
        <f t="shared" ca="1" si="43"/>
        <v/>
      </c>
      <c r="H259" s="338" t="str">
        <f t="shared" ca="1" si="44"/>
        <v/>
      </c>
      <c r="I259" s="338" t="str">
        <f t="shared" ca="1" si="45"/>
        <v/>
      </c>
      <c r="J259" s="338" t="str">
        <f t="shared" ca="1" si="46"/>
        <v/>
      </c>
      <c r="K259" s="338" t="str">
        <f t="shared" ca="1" si="47"/>
        <v/>
      </c>
      <c r="L259" s="338" t="str">
        <f t="shared" ca="1" si="48"/>
        <v/>
      </c>
      <c r="M259" s="339" t="str">
        <f t="shared" si="49"/>
        <v/>
      </c>
      <c r="N259" s="339" t="str">
        <f t="shared" si="50"/>
        <v/>
      </c>
      <c r="O259" s="339" t="str">
        <f t="shared" si="51"/>
        <v/>
      </c>
      <c r="P259" s="311"/>
    </row>
    <row r="260" spans="1:16" ht="20.25" customHeight="1">
      <c r="A260" s="326"/>
      <c r="B260" s="340"/>
      <c r="C260" s="338" t="str">
        <f t="shared" ca="1" si="39"/>
        <v/>
      </c>
      <c r="D260" s="338" t="str">
        <f t="shared" ca="1" si="40"/>
        <v/>
      </c>
      <c r="E260" s="338" t="str">
        <f t="shared" ca="1" si="41"/>
        <v/>
      </c>
      <c r="F260" s="338" t="str">
        <f t="shared" ca="1" si="42"/>
        <v/>
      </c>
      <c r="G260" s="338" t="str">
        <f t="shared" ca="1" si="43"/>
        <v/>
      </c>
      <c r="H260" s="338" t="str">
        <f t="shared" ca="1" si="44"/>
        <v/>
      </c>
      <c r="I260" s="338" t="str">
        <f t="shared" ca="1" si="45"/>
        <v/>
      </c>
      <c r="J260" s="338" t="str">
        <f t="shared" ca="1" si="46"/>
        <v/>
      </c>
      <c r="K260" s="338" t="str">
        <f t="shared" ca="1" si="47"/>
        <v/>
      </c>
      <c r="L260" s="338" t="str">
        <f t="shared" ca="1" si="48"/>
        <v/>
      </c>
      <c r="M260" s="339" t="str">
        <f t="shared" si="49"/>
        <v/>
      </c>
      <c r="N260" s="339" t="str">
        <f t="shared" si="50"/>
        <v/>
      </c>
      <c r="O260" s="339" t="str">
        <f t="shared" si="51"/>
        <v/>
      </c>
      <c r="P260" s="311"/>
    </row>
    <row r="261" spans="1:16" ht="20.25" customHeight="1">
      <c r="A261" s="326"/>
      <c r="B261" s="340"/>
      <c r="C261" s="338" t="str">
        <f t="shared" ca="1" si="39"/>
        <v/>
      </c>
      <c r="D261" s="338" t="str">
        <f t="shared" ca="1" si="40"/>
        <v/>
      </c>
      <c r="E261" s="338" t="str">
        <f t="shared" ca="1" si="41"/>
        <v/>
      </c>
      <c r="F261" s="338" t="str">
        <f t="shared" ca="1" si="42"/>
        <v/>
      </c>
      <c r="G261" s="338" t="str">
        <f t="shared" ca="1" si="43"/>
        <v/>
      </c>
      <c r="H261" s="338" t="str">
        <f t="shared" ca="1" si="44"/>
        <v/>
      </c>
      <c r="I261" s="338" t="str">
        <f t="shared" ca="1" si="45"/>
        <v/>
      </c>
      <c r="J261" s="338" t="str">
        <f t="shared" ca="1" si="46"/>
        <v/>
      </c>
      <c r="K261" s="338" t="str">
        <f t="shared" ca="1" si="47"/>
        <v/>
      </c>
      <c r="L261" s="338" t="str">
        <f t="shared" ca="1" si="48"/>
        <v/>
      </c>
      <c r="M261" s="339" t="str">
        <f t="shared" si="49"/>
        <v/>
      </c>
      <c r="N261" s="339" t="str">
        <f t="shared" si="50"/>
        <v/>
      </c>
      <c r="O261" s="339" t="str">
        <f t="shared" si="51"/>
        <v/>
      </c>
      <c r="P261" s="311"/>
    </row>
    <row r="262" spans="1:16" ht="20.25" customHeight="1">
      <c r="A262" s="326"/>
      <c r="B262" s="340"/>
      <c r="C262" s="338" t="str">
        <f t="shared" ca="1" si="39"/>
        <v/>
      </c>
      <c r="D262" s="338" t="str">
        <f t="shared" ca="1" si="40"/>
        <v/>
      </c>
      <c r="E262" s="338" t="str">
        <f t="shared" ca="1" si="41"/>
        <v/>
      </c>
      <c r="F262" s="338" t="str">
        <f t="shared" ca="1" si="42"/>
        <v/>
      </c>
      <c r="G262" s="338" t="str">
        <f t="shared" ca="1" si="43"/>
        <v/>
      </c>
      <c r="H262" s="338" t="str">
        <f t="shared" ca="1" si="44"/>
        <v/>
      </c>
      <c r="I262" s="338" t="str">
        <f t="shared" ca="1" si="45"/>
        <v/>
      </c>
      <c r="J262" s="338" t="str">
        <f t="shared" ca="1" si="46"/>
        <v/>
      </c>
      <c r="K262" s="338" t="str">
        <f t="shared" ca="1" si="47"/>
        <v/>
      </c>
      <c r="L262" s="338" t="str">
        <f t="shared" ca="1" si="48"/>
        <v/>
      </c>
      <c r="M262" s="339" t="str">
        <f t="shared" si="49"/>
        <v/>
      </c>
      <c r="N262" s="339" t="str">
        <f t="shared" si="50"/>
        <v/>
      </c>
      <c r="O262" s="339" t="str">
        <f t="shared" si="51"/>
        <v/>
      </c>
      <c r="P262" s="311"/>
    </row>
    <row r="263" spans="1:16" ht="20.25" customHeight="1">
      <c r="A263" s="326"/>
      <c r="B263" s="340"/>
      <c r="C263" s="338" t="str">
        <f t="shared" ca="1" si="39"/>
        <v/>
      </c>
      <c r="D263" s="338" t="str">
        <f t="shared" ca="1" si="40"/>
        <v/>
      </c>
      <c r="E263" s="338" t="str">
        <f t="shared" ca="1" si="41"/>
        <v/>
      </c>
      <c r="F263" s="338" t="str">
        <f t="shared" ca="1" si="42"/>
        <v/>
      </c>
      <c r="G263" s="338" t="str">
        <f t="shared" ca="1" si="43"/>
        <v/>
      </c>
      <c r="H263" s="338" t="str">
        <f t="shared" ca="1" si="44"/>
        <v/>
      </c>
      <c r="I263" s="338" t="str">
        <f t="shared" ca="1" si="45"/>
        <v/>
      </c>
      <c r="J263" s="338" t="str">
        <f t="shared" ca="1" si="46"/>
        <v/>
      </c>
      <c r="K263" s="338" t="str">
        <f t="shared" ca="1" si="47"/>
        <v/>
      </c>
      <c r="L263" s="338" t="str">
        <f t="shared" ca="1" si="48"/>
        <v/>
      </c>
      <c r="M263" s="339" t="str">
        <f t="shared" si="49"/>
        <v/>
      </c>
      <c r="N263" s="339" t="str">
        <f t="shared" si="50"/>
        <v/>
      </c>
      <c r="O263" s="339" t="str">
        <f t="shared" si="51"/>
        <v/>
      </c>
      <c r="P263" s="311"/>
    </row>
    <row r="264" spans="1:16" ht="20.25" customHeight="1">
      <c r="A264" s="326"/>
      <c r="B264" s="340"/>
      <c r="C264" s="338" t="str">
        <f t="shared" ref="C264:C327" ca="1" si="52">IF(A264="","",INDIRECT(CONCATENATE(A264,$C$4)))</f>
        <v/>
      </c>
      <c r="D264" s="338" t="str">
        <f t="shared" ref="D264:D327" ca="1" si="53">IF(A264="","",INDIRECT(CONCATENATE(A264,$D$4)))</f>
        <v/>
      </c>
      <c r="E264" s="338" t="str">
        <f t="shared" ref="E264:E327" ca="1" si="54">IF(A264="","",INDIRECT(CONCATENATE(A264,$E$4)))</f>
        <v/>
      </c>
      <c r="F264" s="338" t="str">
        <f t="shared" ref="F264:F327" ca="1" si="55">IF(A264="","",INDIRECT(CONCATENATE(A264,$F$4)))</f>
        <v/>
      </c>
      <c r="G264" s="338" t="str">
        <f t="shared" ref="G264:G327" ca="1" si="56">IF(A264="","",INDIRECT(CONCATENATE(A264,$G$4)))</f>
        <v/>
      </c>
      <c r="H264" s="338" t="str">
        <f t="shared" ref="H264:H327" ca="1" si="57">IF(A264="","",INDIRECT(CONCATENATE(A264,$H$4)))</f>
        <v/>
      </c>
      <c r="I264" s="338" t="str">
        <f t="shared" ref="I264:I327" ca="1" si="58">IF(A264="","",INDIRECT(CONCATENATE(A264,$I$4)))</f>
        <v/>
      </c>
      <c r="J264" s="338" t="str">
        <f t="shared" ref="J264:J327" ca="1" si="59">IF(A264="","",INDIRECT(CONCATENATE(A264,$J$4)))</f>
        <v/>
      </c>
      <c r="K264" s="338" t="str">
        <f t="shared" ref="K264:K327" ca="1" si="60">IF(A264="","",INDIRECT(CONCATENATE(A264,$K$4)))</f>
        <v/>
      </c>
      <c r="L264" s="338" t="str">
        <f t="shared" ref="L264:L327" ca="1" si="61">IF(A264="","",INDIRECT(CONCATENATE(A264,$L$4)))</f>
        <v/>
      </c>
      <c r="M264" s="339" t="str">
        <f t="shared" ref="M264:M327" si="62">IF(A264="","",SUM(C264:L264))</f>
        <v/>
      </c>
      <c r="N264" s="339" t="str">
        <f t="shared" ref="N264:N327" si="63">IF(A264="","",SUM(C264+E264+G264+I264+K264))</f>
        <v/>
      </c>
      <c r="O264" s="339" t="str">
        <f t="shared" ref="O264:O327" si="64">IF(A264="","",SUM(D264+F264+H264+J264+L264))</f>
        <v/>
      </c>
      <c r="P264" s="311"/>
    </row>
    <row r="265" spans="1:16" ht="20.25" customHeight="1">
      <c r="A265" s="326"/>
      <c r="B265" s="340"/>
      <c r="C265" s="338" t="str">
        <f t="shared" ca="1" si="52"/>
        <v/>
      </c>
      <c r="D265" s="338" t="str">
        <f t="shared" ca="1" si="53"/>
        <v/>
      </c>
      <c r="E265" s="338" t="str">
        <f t="shared" ca="1" si="54"/>
        <v/>
      </c>
      <c r="F265" s="338" t="str">
        <f t="shared" ca="1" si="55"/>
        <v/>
      </c>
      <c r="G265" s="338" t="str">
        <f t="shared" ca="1" si="56"/>
        <v/>
      </c>
      <c r="H265" s="338" t="str">
        <f t="shared" ca="1" si="57"/>
        <v/>
      </c>
      <c r="I265" s="338" t="str">
        <f t="shared" ca="1" si="58"/>
        <v/>
      </c>
      <c r="J265" s="338" t="str">
        <f t="shared" ca="1" si="59"/>
        <v/>
      </c>
      <c r="K265" s="338" t="str">
        <f t="shared" ca="1" si="60"/>
        <v/>
      </c>
      <c r="L265" s="338" t="str">
        <f t="shared" ca="1" si="61"/>
        <v/>
      </c>
      <c r="M265" s="339" t="str">
        <f t="shared" si="62"/>
        <v/>
      </c>
      <c r="N265" s="339" t="str">
        <f t="shared" si="63"/>
        <v/>
      </c>
      <c r="O265" s="339" t="str">
        <f t="shared" si="64"/>
        <v/>
      </c>
      <c r="P265" s="311"/>
    </row>
    <row r="266" spans="1:16" ht="20.25" customHeight="1">
      <c r="A266" s="326"/>
      <c r="B266" s="340"/>
      <c r="C266" s="338" t="str">
        <f t="shared" ca="1" si="52"/>
        <v/>
      </c>
      <c r="D266" s="338" t="str">
        <f t="shared" ca="1" si="53"/>
        <v/>
      </c>
      <c r="E266" s="338" t="str">
        <f t="shared" ca="1" si="54"/>
        <v/>
      </c>
      <c r="F266" s="338" t="str">
        <f t="shared" ca="1" si="55"/>
        <v/>
      </c>
      <c r="G266" s="338" t="str">
        <f t="shared" ca="1" si="56"/>
        <v/>
      </c>
      <c r="H266" s="338" t="str">
        <f t="shared" ca="1" si="57"/>
        <v/>
      </c>
      <c r="I266" s="338" t="str">
        <f t="shared" ca="1" si="58"/>
        <v/>
      </c>
      <c r="J266" s="338" t="str">
        <f t="shared" ca="1" si="59"/>
        <v/>
      </c>
      <c r="K266" s="338" t="str">
        <f t="shared" ca="1" si="60"/>
        <v/>
      </c>
      <c r="L266" s="338" t="str">
        <f t="shared" ca="1" si="61"/>
        <v/>
      </c>
      <c r="M266" s="339" t="str">
        <f t="shared" si="62"/>
        <v/>
      </c>
      <c r="N266" s="339" t="str">
        <f t="shared" si="63"/>
        <v/>
      </c>
      <c r="O266" s="339" t="str">
        <f t="shared" si="64"/>
        <v/>
      </c>
      <c r="P266" s="311"/>
    </row>
    <row r="267" spans="1:16" ht="20.25" customHeight="1">
      <c r="A267" s="326"/>
      <c r="B267" s="340"/>
      <c r="C267" s="338" t="str">
        <f t="shared" ca="1" si="52"/>
        <v/>
      </c>
      <c r="D267" s="338" t="str">
        <f t="shared" ca="1" si="53"/>
        <v/>
      </c>
      <c r="E267" s="338" t="str">
        <f t="shared" ca="1" si="54"/>
        <v/>
      </c>
      <c r="F267" s="338" t="str">
        <f t="shared" ca="1" si="55"/>
        <v/>
      </c>
      <c r="G267" s="338" t="str">
        <f t="shared" ca="1" si="56"/>
        <v/>
      </c>
      <c r="H267" s="338" t="str">
        <f t="shared" ca="1" si="57"/>
        <v/>
      </c>
      <c r="I267" s="338" t="str">
        <f t="shared" ca="1" si="58"/>
        <v/>
      </c>
      <c r="J267" s="338" t="str">
        <f t="shared" ca="1" si="59"/>
        <v/>
      </c>
      <c r="K267" s="338" t="str">
        <f t="shared" ca="1" si="60"/>
        <v/>
      </c>
      <c r="L267" s="338" t="str">
        <f t="shared" ca="1" si="61"/>
        <v/>
      </c>
      <c r="M267" s="339" t="str">
        <f t="shared" si="62"/>
        <v/>
      </c>
      <c r="N267" s="339" t="str">
        <f t="shared" si="63"/>
        <v/>
      </c>
      <c r="O267" s="339" t="str">
        <f t="shared" si="64"/>
        <v/>
      </c>
      <c r="P267" s="311"/>
    </row>
    <row r="268" spans="1:16" ht="20.25" customHeight="1">
      <c r="A268" s="326"/>
      <c r="B268" s="340"/>
      <c r="C268" s="338" t="str">
        <f t="shared" ca="1" si="52"/>
        <v/>
      </c>
      <c r="D268" s="338" t="str">
        <f t="shared" ca="1" si="53"/>
        <v/>
      </c>
      <c r="E268" s="338" t="str">
        <f t="shared" ca="1" si="54"/>
        <v/>
      </c>
      <c r="F268" s="338" t="str">
        <f t="shared" ca="1" si="55"/>
        <v/>
      </c>
      <c r="G268" s="338" t="str">
        <f t="shared" ca="1" si="56"/>
        <v/>
      </c>
      <c r="H268" s="338" t="str">
        <f t="shared" ca="1" si="57"/>
        <v/>
      </c>
      <c r="I268" s="338" t="str">
        <f t="shared" ca="1" si="58"/>
        <v/>
      </c>
      <c r="J268" s="338" t="str">
        <f t="shared" ca="1" si="59"/>
        <v/>
      </c>
      <c r="K268" s="338" t="str">
        <f t="shared" ca="1" si="60"/>
        <v/>
      </c>
      <c r="L268" s="338" t="str">
        <f t="shared" ca="1" si="61"/>
        <v/>
      </c>
      <c r="M268" s="339" t="str">
        <f t="shared" si="62"/>
        <v/>
      </c>
      <c r="N268" s="339" t="str">
        <f t="shared" si="63"/>
        <v/>
      </c>
      <c r="O268" s="339" t="str">
        <f t="shared" si="64"/>
        <v/>
      </c>
      <c r="P268" s="311"/>
    </row>
    <row r="269" spans="1:16" ht="20.25" customHeight="1">
      <c r="A269" s="326"/>
      <c r="B269" s="340"/>
      <c r="C269" s="338" t="str">
        <f t="shared" ca="1" si="52"/>
        <v/>
      </c>
      <c r="D269" s="338" t="str">
        <f t="shared" ca="1" si="53"/>
        <v/>
      </c>
      <c r="E269" s="338" t="str">
        <f t="shared" ca="1" si="54"/>
        <v/>
      </c>
      <c r="F269" s="338" t="str">
        <f t="shared" ca="1" si="55"/>
        <v/>
      </c>
      <c r="G269" s="338" t="str">
        <f t="shared" ca="1" si="56"/>
        <v/>
      </c>
      <c r="H269" s="338" t="str">
        <f t="shared" ca="1" si="57"/>
        <v/>
      </c>
      <c r="I269" s="338" t="str">
        <f t="shared" ca="1" si="58"/>
        <v/>
      </c>
      <c r="J269" s="338" t="str">
        <f t="shared" ca="1" si="59"/>
        <v/>
      </c>
      <c r="K269" s="338" t="str">
        <f t="shared" ca="1" si="60"/>
        <v/>
      </c>
      <c r="L269" s="338" t="str">
        <f t="shared" ca="1" si="61"/>
        <v/>
      </c>
      <c r="M269" s="339" t="str">
        <f t="shared" si="62"/>
        <v/>
      </c>
      <c r="N269" s="339" t="str">
        <f t="shared" si="63"/>
        <v/>
      </c>
      <c r="O269" s="339" t="str">
        <f t="shared" si="64"/>
        <v/>
      </c>
      <c r="P269" s="311"/>
    </row>
    <row r="270" spans="1:16" ht="20.25" customHeight="1">
      <c r="A270" s="326"/>
      <c r="B270" s="340"/>
      <c r="C270" s="338" t="str">
        <f t="shared" ca="1" si="52"/>
        <v/>
      </c>
      <c r="D270" s="338" t="str">
        <f t="shared" ca="1" si="53"/>
        <v/>
      </c>
      <c r="E270" s="338" t="str">
        <f t="shared" ca="1" si="54"/>
        <v/>
      </c>
      <c r="F270" s="338" t="str">
        <f t="shared" ca="1" si="55"/>
        <v/>
      </c>
      <c r="G270" s="338" t="str">
        <f t="shared" ca="1" si="56"/>
        <v/>
      </c>
      <c r="H270" s="338" t="str">
        <f t="shared" ca="1" si="57"/>
        <v/>
      </c>
      <c r="I270" s="338" t="str">
        <f t="shared" ca="1" si="58"/>
        <v/>
      </c>
      <c r="J270" s="338" t="str">
        <f t="shared" ca="1" si="59"/>
        <v/>
      </c>
      <c r="K270" s="338" t="str">
        <f t="shared" ca="1" si="60"/>
        <v/>
      </c>
      <c r="L270" s="338" t="str">
        <f t="shared" ca="1" si="61"/>
        <v/>
      </c>
      <c r="M270" s="339" t="str">
        <f t="shared" si="62"/>
        <v/>
      </c>
      <c r="N270" s="339" t="str">
        <f t="shared" si="63"/>
        <v/>
      </c>
      <c r="O270" s="339" t="str">
        <f t="shared" si="64"/>
        <v/>
      </c>
      <c r="P270" s="311"/>
    </row>
    <row r="271" spans="1:16" ht="20.25" customHeight="1">
      <c r="A271" s="326"/>
      <c r="B271" s="340"/>
      <c r="C271" s="338" t="str">
        <f t="shared" ca="1" si="52"/>
        <v/>
      </c>
      <c r="D271" s="338" t="str">
        <f t="shared" ca="1" si="53"/>
        <v/>
      </c>
      <c r="E271" s="338" t="str">
        <f t="shared" ca="1" si="54"/>
        <v/>
      </c>
      <c r="F271" s="338" t="str">
        <f t="shared" ca="1" si="55"/>
        <v/>
      </c>
      <c r="G271" s="338" t="str">
        <f t="shared" ca="1" si="56"/>
        <v/>
      </c>
      <c r="H271" s="338" t="str">
        <f t="shared" ca="1" si="57"/>
        <v/>
      </c>
      <c r="I271" s="338" t="str">
        <f t="shared" ca="1" si="58"/>
        <v/>
      </c>
      <c r="J271" s="338" t="str">
        <f t="shared" ca="1" si="59"/>
        <v/>
      </c>
      <c r="K271" s="338" t="str">
        <f t="shared" ca="1" si="60"/>
        <v/>
      </c>
      <c r="L271" s="338" t="str">
        <f t="shared" ca="1" si="61"/>
        <v/>
      </c>
      <c r="M271" s="339" t="str">
        <f t="shared" si="62"/>
        <v/>
      </c>
      <c r="N271" s="339" t="str">
        <f t="shared" si="63"/>
        <v/>
      </c>
      <c r="O271" s="339" t="str">
        <f t="shared" si="64"/>
        <v/>
      </c>
      <c r="P271" s="311"/>
    </row>
    <row r="272" spans="1:16" ht="20.25" customHeight="1">
      <c r="A272" s="326"/>
      <c r="B272" s="340"/>
      <c r="C272" s="338" t="str">
        <f t="shared" ca="1" si="52"/>
        <v/>
      </c>
      <c r="D272" s="338" t="str">
        <f t="shared" ca="1" si="53"/>
        <v/>
      </c>
      <c r="E272" s="338" t="str">
        <f t="shared" ca="1" si="54"/>
        <v/>
      </c>
      <c r="F272" s="338" t="str">
        <f t="shared" ca="1" si="55"/>
        <v/>
      </c>
      <c r="G272" s="338" t="str">
        <f t="shared" ca="1" si="56"/>
        <v/>
      </c>
      <c r="H272" s="338" t="str">
        <f t="shared" ca="1" si="57"/>
        <v/>
      </c>
      <c r="I272" s="338" t="str">
        <f t="shared" ca="1" si="58"/>
        <v/>
      </c>
      <c r="J272" s="338" t="str">
        <f t="shared" ca="1" si="59"/>
        <v/>
      </c>
      <c r="K272" s="338" t="str">
        <f t="shared" ca="1" si="60"/>
        <v/>
      </c>
      <c r="L272" s="338" t="str">
        <f t="shared" ca="1" si="61"/>
        <v/>
      </c>
      <c r="M272" s="339" t="str">
        <f t="shared" si="62"/>
        <v/>
      </c>
      <c r="N272" s="339" t="str">
        <f t="shared" si="63"/>
        <v/>
      </c>
      <c r="O272" s="339" t="str">
        <f t="shared" si="64"/>
        <v/>
      </c>
      <c r="P272" s="311"/>
    </row>
    <row r="273" spans="1:16" ht="20.25" customHeight="1">
      <c r="A273" s="326"/>
      <c r="B273" s="340"/>
      <c r="C273" s="338" t="str">
        <f t="shared" ca="1" si="52"/>
        <v/>
      </c>
      <c r="D273" s="338" t="str">
        <f t="shared" ca="1" si="53"/>
        <v/>
      </c>
      <c r="E273" s="338" t="str">
        <f t="shared" ca="1" si="54"/>
        <v/>
      </c>
      <c r="F273" s="338" t="str">
        <f t="shared" ca="1" si="55"/>
        <v/>
      </c>
      <c r="G273" s="338" t="str">
        <f t="shared" ca="1" si="56"/>
        <v/>
      </c>
      <c r="H273" s="338" t="str">
        <f t="shared" ca="1" si="57"/>
        <v/>
      </c>
      <c r="I273" s="338" t="str">
        <f t="shared" ca="1" si="58"/>
        <v/>
      </c>
      <c r="J273" s="338" t="str">
        <f t="shared" ca="1" si="59"/>
        <v/>
      </c>
      <c r="K273" s="338" t="str">
        <f t="shared" ca="1" si="60"/>
        <v/>
      </c>
      <c r="L273" s="338" t="str">
        <f t="shared" ca="1" si="61"/>
        <v/>
      </c>
      <c r="M273" s="339" t="str">
        <f t="shared" si="62"/>
        <v/>
      </c>
      <c r="N273" s="339" t="str">
        <f t="shared" si="63"/>
        <v/>
      </c>
      <c r="O273" s="339" t="str">
        <f t="shared" si="64"/>
        <v/>
      </c>
      <c r="P273" s="311"/>
    </row>
    <row r="274" spans="1:16" ht="20.25" customHeight="1">
      <c r="A274" s="326"/>
      <c r="B274" s="340"/>
      <c r="C274" s="338" t="str">
        <f t="shared" ca="1" si="52"/>
        <v/>
      </c>
      <c r="D274" s="338" t="str">
        <f t="shared" ca="1" si="53"/>
        <v/>
      </c>
      <c r="E274" s="338" t="str">
        <f t="shared" ca="1" si="54"/>
        <v/>
      </c>
      <c r="F274" s="338" t="str">
        <f t="shared" ca="1" si="55"/>
        <v/>
      </c>
      <c r="G274" s="338" t="str">
        <f t="shared" ca="1" si="56"/>
        <v/>
      </c>
      <c r="H274" s="338" t="str">
        <f t="shared" ca="1" si="57"/>
        <v/>
      </c>
      <c r="I274" s="338" t="str">
        <f t="shared" ca="1" si="58"/>
        <v/>
      </c>
      <c r="J274" s="338" t="str">
        <f t="shared" ca="1" si="59"/>
        <v/>
      </c>
      <c r="K274" s="338" t="str">
        <f t="shared" ca="1" si="60"/>
        <v/>
      </c>
      <c r="L274" s="338" t="str">
        <f t="shared" ca="1" si="61"/>
        <v/>
      </c>
      <c r="M274" s="339" t="str">
        <f t="shared" si="62"/>
        <v/>
      </c>
      <c r="N274" s="339" t="str">
        <f t="shared" si="63"/>
        <v/>
      </c>
      <c r="O274" s="339" t="str">
        <f t="shared" si="64"/>
        <v/>
      </c>
      <c r="P274" s="311"/>
    </row>
    <row r="275" spans="1:16" ht="20.25" customHeight="1">
      <c r="A275" s="326"/>
      <c r="B275" s="340"/>
      <c r="C275" s="338" t="str">
        <f t="shared" ca="1" si="52"/>
        <v/>
      </c>
      <c r="D275" s="338" t="str">
        <f t="shared" ca="1" si="53"/>
        <v/>
      </c>
      <c r="E275" s="338" t="str">
        <f t="shared" ca="1" si="54"/>
        <v/>
      </c>
      <c r="F275" s="338" t="str">
        <f t="shared" ca="1" si="55"/>
        <v/>
      </c>
      <c r="G275" s="338" t="str">
        <f t="shared" ca="1" si="56"/>
        <v/>
      </c>
      <c r="H275" s="338" t="str">
        <f t="shared" ca="1" si="57"/>
        <v/>
      </c>
      <c r="I275" s="338" t="str">
        <f t="shared" ca="1" si="58"/>
        <v/>
      </c>
      <c r="J275" s="338" t="str">
        <f t="shared" ca="1" si="59"/>
        <v/>
      </c>
      <c r="K275" s="338" t="str">
        <f t="shared" ca="1" si="60"/>
        <v/>
      </c>
      <c r="L275" s="338" t="str">
        <f t="shared" ca="1" si="61"/>
        <v/>
      </c>
      <c r="M275" s="339" t="str">
        <f t="shared" si="62"/>
        <v/>
      </c>
      <c r="N275" s="339" t="str">
        <f t="shared" si="63"/>
        <v/>
      </c>
      <c r="O275" s="339" t="str">
        <f t="shared" si="64"/>
        <v/>
      </c>
      <c r="P275" s="311"/>
    </row>
    <row r="276" spans="1:16" ht="20.25" customHeight="1">
      <c r="A276" s="326"/>
      <c r="B276" s="340"/>
      <c r="C276" s="338" t="str">
        <f t="shared" ca="1" si="52"/>
        <v/>
      </c>
      <c r="D276" s="338" t="str">
        <f t="shared" ca="1" si="53"/>
        <v/>
      </c>
      <c r="E276" s="338" t="str">
        <f t="shared" ca="1" si="54"/>
        <v/>
      </c>
      <c r="F276" s="338" t="str">
        <f t="shared" ca="1" si="55"/>
        <v/>
      </c>
      <c r="G276" s="338" t="str">
        <f t="shared" ca="1" si="56"/>
        <v/>
      </c>
      <c r="H276" s="338" t="str">
        <f t="shared" ca="1" si="57"/>
        <v/>
      </c>
      <c r="I276" s="338" t="str">
        <f t="shared" ca="1" si="58"/>
        <v/>
      </c>
      <c r="J276" s="338" t="str">
        <f t="shared" ca="1" si="59"/>
        <v/>
      </c>
      <c r="K276" s="338" t="str">
        <f t="shared" ca="1" si="60"/>
        <v/>
      </c>
      <c r="L276" s="338" t="str">
        <f t="shared" ca="1" si="61"/>
        <v/>
      </c>
      <c r="M276" s="339" t="str">
        <f t="shared" si="62"/>
        <v/>
      </c>
      <c r="N276" s="339" t="str">
        <f t="shared" si="63"/>
        <v/>
      </c>
      <c r="O276" s="339" t="str">
        <f t="shared" si="64"/>
        <v/>
      </c>
      <c r="P276" s="311"/>
    </row>
    <row r="277" spans="1:16" ht="20.25" customHeight="1">
      <c r="A277" s="326"/>
      <c r="B277" s="340"/>
      <c r="C277" s="338" t="str">
        <f t="shared" ca="1" si="52"/>
        <v/>
      </c>
      <c r="D277" s="338" t="str">
        <f t="shared" ca="1" si="53"/>
        <v/>
      </c>
      <c r="E277" s="338" t="str">
        <f t="shared" ca="1" si="54"/>
        <v/>
      </c>
      <c r="F277" s="338" t="str">
        <f t="shared" ca="1" si="55"/>
        <v/>
      </c>
      <c r="G277" s="338" t="str">
        <f t="shared" ca="1" si="56"/>
        <v/>
      </c>
      <c r="H277" s="338" t="str">
        <f t="shared" ca="1" si="57"/>
        <v/>
      </c>
      <c r="I277" s="338" t="str">
        <f t="shared" ca="1" si="58"/>
        <v/>
      </c>
      <c r="J277" s="338" t="str">
        <f t="shared" ca="1" si="59"/>
        <v/>
      </c>
      <c r="K277" s="338" t="str">
        <f t="shared" ca="1" si="60"/>
        <v/>
      </c>
      <c r="L277" s="338" t="str">
        <f t="shared" ca="1" si="61"/>
        <v/>
      </c>
      <c r="M277" s="339" t="str">
        <f t="shared" si="62"/>
        <v/>
      </c>
      <c r="N277" s="339" t="str">
        <f t="shared" si="63"/>
        <v/>
      </c>
      <c r="O277" s="339" t="str">
        <f t="shared" si="64"/>
        <v/>
      </c>
      <c r="P277" s="311"/>
    </row>
    <row r="278" spans="1:16" ht="20.25" customHeight="1">
      <c r="A278" s="326"/>
      <c r="B278" s="340"/>
      <c r="C278" s="338" t="str">
        <f t="shared" ca="1" si="52"/>
        <v/>
      </c>
      <c r="D278" s="338" t="str">
        <f t="shared" ca="1" si="53"/>
        <v/>
      </c>
      <c r="E278" s="338" t="str">
        <f t="shared" ca="1" si="54"/>
        <v/>
      </c>
      <c r="F278" s="338" t="str">
        <f t="shared" ca="1" si="55"/>
        <v/>
      </c>
      <c r="G278" s="338" t="str">
        <f t="shared" ca="1" si="56"/>
        <v/>
      </c>
      <c r="H278" s="338" t="str">
        <f t="shared" ca="1" si="57"/>
        <v/>
      </c>
      <c r="I278" s="338" t="str">
        <f t="shared" ca="1" si="58"/>
        <v/>
      </c>
      <c r="J278" s="338" t="str">
        <f t="shared" ca="1" si="59"/>
        <v/>
      </c>
      <c r="K278" s="338" t="str">
        <f t="shared" ca="1" si="60"/>
        <v/>
      </c>
      <c r="L278" s="338" t="str">
        <f t="shared" ca="1" si="61"/>
        <v/>
      </c>
      <c r="M278" s="339" t="str">
        <f t="shared" si="62"/>
        <v/>
      </c>
      <c r="N278" s="339" t="str">
        <f t="shared" si="63"/>
        <v/>
      </c>
      <c r="O278" s="339" t="str">
        <f t="shared" si="64"/>
        <v/>
      </c>
      <c r="P278" s="311"/>
    </row>
    <row r="279" spans="1:16" ht="20.25" customHeight="1">
      <c r="A279" s="326"/>
      <c r="B279" s="340"/>
      <c r="C279" s="338" t="str">
        <f t="shared" ca="1" si="52"/>
        <v/>
      </c>
      <c r="D279" s="338" t="str">
        <f t="shared" ca="1" si="53"/>
        <v/>
      </c>
      <c r="E279" s="338" t="str">
        <f t="shared" ca="1" si="54"/>
        <v/>
      </c>
      <c r="F279" s="338" t="str">
        <f t="shared" ca="1" si="55"/>
        <v/>
      </c>
      <c r="G279" s="338" t="str">
        <f t="shared" ca="1" si="56"/>
        <v/>
      </c>
      <c r="H279" s="338" t="str">
        <f t="shared" ca="1" si="57"/>
        <v/>
      </c>
      <c r="I279" s="338" t="str">
        <f t="shared" ca="1" si="58"/>
        <v/>
      </c>
      <c r="J279" s="338" t="str">
        <f t="shared" ca="1" si="59"/>
        <v/>
      </c>
      <c r="K279" s="338" t="str">
        <f t="shared" ca="1" si="60"/>
        <v/>
      </c>
      <c r="L279" s="338" t="str">
        <f t="shared" ca="1" si="61"/>
        <v/>
      </c>
      <c r="M279" s="339" t="str">
        <f t="shared" si="62"/>
        <v/>
      </c>
      <c r="N279" s="339" t="str">
        <f t="shared" si="63"/>
        <v/>
      </c>
      <c r="O279" s="339" t="str">
        <f t="shared" si="64"/>
        <v/>
      </c>
      <c r="P279" s="311"/>
    </row>
    <row r="280" spans="1:16" ht="20.25" customHeight="1">
      <c r="A280" s="326"/>
      <c r="B280" s="340"/>
      <c r="C280" s="338" t="str">
        <f t="shared" ca="1" si="52"/>
        <v/>
      </c>
      <c r="D280" s="338" t="str">
        <f t="shared" ca="1" si="53"/>
        <v/>
      </c>
      <c r="E280" s="338" t="str">
        <f t="shared" ca="1" si="54"/>
        <v/>
      </c>
      <c r="F280" s="338" t="str">
        <f t="shared" ca="1" si="55"/>
        <v/>
      </c>
      <c r="G280" s="338" t="str">
        <f t="shared" ca="1" si="56"/>
        <v/>
      </c>
      <c r="H280" s="338" t="str">
        <f t="shared" ca="1" si="57"/>
        <v/>
      </c>
      <c r="I280" s="338" t="str">
        <f t="shared" ca="1" si="58"/>
        <v/>
      </c>
      <c r="J280" s="338" t="str">
        <f t="shared" ca="1" si="59"/>
        <v/>
      </c>
      <c r="K280" s="338" t="str">
        <f t="shared" ca="1" si="60"/>
        <v/>
      </c>
      <c r="L280" s="338" t="str">
        <f t="shared" ca="1" si="61"/>
        <v/>
      </c>
      <c r="M280" s="339" t="str">
        <f t="shared" si="62"/>
        <v/>
      </c>
      <c r="N280" s="339" t="str">
        <f t="shared" si="63"/>
        <v/>
      </c>
      <c r="O280" s="339" t="str">
        <f t="shared" si="64"/>
        <v/>
      </c>
      <c r="P280" s="311"/>
    </row>
    <row r="281" spans="1:16" ht="20.25" customHeight="1">
      <c r="A281" s="326"/>
      <c r="B281" s="340"/>
      <c r="C281" s="338" t="str">
        <f t="shared" ca="1" si="52"/>
        <v/>
      </c>
      <c r="D281" s="338" t="str">
        <f t="shared" ca="1" si="53"/>
        <v/>
      </c>
      <c r="E281" s="338" t="str">
        <f t="shared" ca="1" si="54"/>
        <v/>
      </c>
      <c r="F281" s="338" t="str">
        <f t="shared" ca="1" si="55"/>
        <v/>
      </c>
      <c r="G281" s="338" t="str">
        <f t="shared" ca="1" si="56"/>
        <v/>
      </c>
      <c r="H281" s="338" t="str">
        <f t="shared" ca="1" si="57"/>
        <v/>
      </c>
      <c r="I281" s="338" t="str">
        <f t="shared" ca="1" si="58"/>
        <v/>
      </c>
      <c r="J281" s="338" t="str">
        <f t="shared" ca="1" si="59"/>
        <v/>
      </c>
      <c r="K281" s="338" t="str">
        <f t="shared" ca="1" si="60"/>
        <v/>
      </c>
      <c r="L281" s="338" t="str">
        <f t="shared" ca="1" si="61"/>
        <v/>
      </c>
      <c r="M281" s="339" t="str">
        <f t="shared" si="62"/>
        <v/>
      </c>
      <c r="N281" s="339" t="str">
        <f t="shared" si="63"/>
        <v/>
      </c>
      <c r="O281" s="339" t="str">
        <f t="shared" si="64"/>
        <v/>
      </c>
      <c r="P281" s="311"/>
    </row>
    <row r="282" spans="1:16" ht="20.25" customHeight="1">
      <c r="A282" s="326"/>
      <c r="B282" s="340"/>
      <c r="C282" s="338" t="str">
        <f t="shared" ca="1" si="52"/>
        <v/>
      </c>
      <c r="D282" s="338" t="str">
        <f t="shared" ca="1" si="53"/>
        <v/>
      </c>
      <c r="E282" s="338" t="str">
        <f t="shared" ca="1" si="54"/>
        <v/>
      </c>
      <c r="F282" s="338" t="str">
        <f t="shared" ca="1" si="55"/>
        <v/>
      </c>
      <c r="G282" s="338" t="str">
        <f t="shared" ca="1" si="56"/>
        <v/>
      </c>
      <c r="H282" s="338" t="str">
        <f t="shared" ca="1" si="57"/>
        <v/>
      </c>
      <c r="I282" s="338" t="str">
        <f t="shared" ca="1" si="58"/>
        <v/>
      </c>
      <c r="J282" s="338" t="str">
        <f t="shared" ca="1" si="59"/>
        <v/>
      </c>
      <c r="K282" s="338" t="str">
        <f t="shared" ca="1" si="60"/>
        <v/>
      </c>
      <c r="L282" s="338" t="str">
        <f t="shared" ca="1" si="61"/>
        <v/>
      </c>
      <c r="M282" s="339" t="str">
        <f t="shared" si="62"/>
        <v/>
      </c>
      <c r="N282" s="339" t="str">
        <f t="shared" si="63"/>
        <v/>
      </c>
      <c r="O282" s="339" t="str">
        <f t="shared" si="64"/>
        <v/>
      </c>
      <c r="P282" s="311"/>
    </row>
    <row r="283" spans="1:16" ht="20.25" customHeight="1">
      <c r="A283" s="326"/>
      <c r="B283" s="340"/>
      <c r="C283" s="338" t="str">
        <f t="shared" ca="1" si="52"/>
        <v/>
      </c>
      <c r="D283" s="338" t="str">
        <f t="shared" ca="1" si="53"/>
        <v/>
      </c>
      <c r="E283" s="338" t="str">
        <f t="shared" ca="1" si="54"/>
        <v/>
      </c>
      <c r="F283" s="338" t="str">
        <f t="shared" ca="1" si="55"/>
        <v/>
      </c>
      <c r="G283" s="338" t="str">
        <f t="shared" ca="1" si="56"/>
        <v/>
      </c>
      <c r="H283" s="338" t="str">
        <f t="shared" ca="1" si="57"/>
        <v/>
      </c>
      <c r="I283" s="338" t="str">
        <f t="shared" ca="1" si="58"/>
        <v/>
      </c>
      <c r="J283" s="338" t="str">
        <f t="shared" ca="1" si="59"/>
        <v/>
      </c>
      <c r="K283" s="338" t="str">
        <f t="shared" ca="1" si="60"/>
        <v/>
      </c>
      <c r="L283" s="338" t="str">
        <f t="shared" ca="1" si="61"/>
        <v/>
      </c>
      <c r="M283" s="339" t="str">
        <f t="shared" si="62"/>
        <v/>
      </c>
      <c r="N283" s="339" t="str">
        <f t="shared" si="63"/>
        <v/>
      </c>
      <c r="O283" s="339" t="str">
        <f t="shared" si="64"/>
        <v/>
      </c>
      <c r="P283" s="311"/>
    </row>
    <row r="284" spans="1:16" ht="20.25" customHeight="1">
      <c r="A284" s="326"/>
      <c r="B284" s="340"/>
      <c r="C284" s="338" t="str">
        <f t="shared" ca="1" si="52"/>
        <v/>
      </c>
      <c r="D284" s="338" t="str">
        <f t="shared" ca="1" si="53"/>
        <v/>
      </c>
      <c r="E284" s="338" t="str">
        <f t="shared" ca="1" si="54"/>
        <v/>
      </c>
      <c r="F284" s="338" t="str">
        <f t="shared" ca="1" si="55"/>
        <v/>
      </c>
      <c r="G284" s="338" t="str">
        <f t="shared" ca="1" si="56"/>
        <v/>
      </c>
      <c r="H284" s="338" t="str">
        <f t="shared" ca="1" si="57"/>
        <v/>
      </c>
      <c r="I284" s="338" t="str">
        <f t="shared" ca="1" si="58"/>
        <v/>
      </c>
      <c r="J284" s="338" t="str">
        <f t="shared" ca="1" si="59"/>
        <v/>
      </c>
      <c r="K284" s="338" t="str">
        <f t="shared" ca="1" si="60"/>
        <v/>
      </c>
      <c r="L284" s="338" t="str">
        <f t="shared" ca="1" si="61"/>
        <v/>
      </c>
      <c r="M284" s="339" t="str">
        <f t="shared" si="62"/>
        <v/>
      </c>
      <c r="N284" s="339" t="str">
        <f t="shared" si="63"/>
        <v/>
      </c>
      <c r="O284" s="339" t="str">
        <f t="shared" si="64"/>
        <v/>
      </c>
      <c r="P284" s="311"/>
    </row>
    <row r="285" spans="1:16" ht="20.25" customHeight="1">
      <c r="A285" s="326"/>
      <c r="B285" s="340"/>
      <c r="C285" s="338" t="str">
        <f t="shared" ca="1" si="52"/>
        <v/>
      </c>
      <c r="D285" s="338" t="str">
        <f t="shared" ca="1" si="53"/>
        <v/>
      </c>
      <c r="E285" s="338" t="str">
        <f t="shared" ca="1" si="54"/>
        <v/>
      </c>
      <c r="F285" s="338" t="str">
        <f t="shared" ca="1" si="55"/>
        <v/>
      </c>
      <c r="G285" s="338" t="str">
        <f t="shared" ca="1" si="56"/>
        <v/>
      </c>
      <c r="H285" s="338" t="str">
        <f t="shared" ca="1" si="57"/>
        <v/>
      </c>
      <c r="I285" s="338" t="str">
        <f t="shared" ca="1" si="58"/>
        <v/>
      </c>
      <c r="J285" s="338" t="str">
        <f t="shared" ca="1" si="59"/>
        <v/>
      </c>
      <c r="K285" s="338" t="str">
        <f t="shared" ca="1" si="60"/>
        <v/>
      </c>
      <c r="L285" s="338" t="str">
        <f t="shared" ca="1" si="61"/>
        <v/>
      </c>
      <c r="M285" s="339" t="str">
        <f t="shared" si="62"/>
        <v/>
      </c>
      <c r="N285" s="339" t="str">
        <f t="shared" si="63"/>
        <v/>
      </c>
      <c r="O285" s="339" t="str">
        <f t="shared" si="64"/>
        <v/>
      </c>
      <c r="P285" s="311"/>
    </row>
    <row r="286" spans="1:16" ht="20.25" customHeight="1">
      <c r="A286" s="326"/>
      <c r="B286" s="340"/>
      <c r="C286" s="338" t="str">
        <f t="shared" ca="1" si="52"/>
        <v/>
      </c>
      <c r="D286" s="338" t="str">
        <f t="shared" ca="1" si="53"/>
        <v/>
      </c>
      <c r="E286" s="338" t="str">
        <f t="shared" ca="1" si="54"/>
        <v/>
      </c>
      <c r="F286" s="338" t="str">
        <f t="shared" ca="1" si="55"/>
        <v/>
      </c>
      <c r="G286" s="338" t="str">
        <f t="shared" ca="1" si="56"/>
        <v/>
      </c>
      <c r="H286" s="338" t="str">
        <f t="shared" ca="1" si="57"/>
        <v/>
      </c>
      <c r="I286" s="338" t="str">
        <f t="shared" ca="1" si="58"/>
        <v/>
      </c>
      <c r="J286" s="338" t="str">
        <f t="shared" ca="1" si="59"/>
        <v/>
      </c>
      <c r="K286" s="338" t="str">
        <f t="shared" ca="1" si="60"/>
        <v/>
      </c>
      <c r="L286" s="338" t="str">
        <f t="shared" ca="1" si="61"/>
        <v/>
      </c>
      <c r="M286" s="339" t="str">
        <f t="shared" si="62"/>
        <v/>
      </c>
      <c r="N286" s="339" t="str">
        <f t="shared" si="63"/>
        <v/>
      </c>
      <c r="O286" s="339" t="str">
        <f t="shared" si="64"/>
        <v/>
      </c>
      <c r="P286" s="311"/>
    </row>
    <row r="287" spans="1:16" ht="20.25" customHeight="1">
      <c r="A287" s="326"/>
      <c r="B287" s="340"/>
      <c r="C287" s="338" t="str">
        <f t="shared" ca="1" si="52"/>
        <v/>
      </c>
      <c r="D287" s="338" t="str">
        <f t="shared" ca="1" si="53"/>
        <v/>
      </c>
      <c r="E287" s="338" t="str">
        <f t="shared" ca="1" si="54"/>
        <v/>
      </c>
      <c r="F287" s="338" t="str">
        <f t="shared" ca="1" si="55"/>
        <v/>
      </c>
      <c r="G287" s="338" t="str">
        <f t="shared" ca="1" si="56"/>
        <v/>
      </c>
      <c r="H287" s="338" t="str">
        <f t="shared" ca="1" si="57"/>
        <v/>
      </c>
      <c r="I287" s="338" t="str">
        <f t="shared" ca="1" si="58"/>
        <v/>
      </c>
      <c r="J287" s="338" t="str">
        <f t="shared" ca="1" si="59"/>
        <v/>
      </c>
      <c r="K287" s="338" t="str">
        <f t="shared" ca="1" si="60"/>
        <v/>
      </c>
      <c r="L287" s="338" t="str">
        <f t="shared" ca="1" si="61"/>
        <v/>
      </c>
      <c r="M287" s="339" t="str">
        <f t="shared" si="62"/>
        <v/>
      </c>
      <c r="N287" s="339" t="str">
        <f t="shared" si="63"/>
        <v/>
      </c>
      <c r="O287" s="339" t="str">
        <f t="shared" si="64"/>
        <v/>
      </c>
      <c r="P287" s="311"/>
    </row>
    <row r="288" spans="1:16" ht="20.25" customHeight="1">
      <c r="A288" s="326"/>
      <c r="B288" s="340"/>
      <c r="C288" s="338" t="str">
        <f t="shared" ca="1" si="52"/>
        <v/>
      </c>
      <c r="D288" s="338" t="str">
        <f t="shared" ca="1" si="53"/>
        <v/>
      </c>
      <c r="E288" s="338" t="str">
        <f t="shared" ca="1" si="54"/>
        <v/>
      </c>
      <c r="F288" s="338" t="str">
        <f t="shared" ca="1" si="55"/>
        <v/>
      </c>
      <c r="G288" s="338" t="str">
        <f t="shared" ca="1" si="56"/>
        <v/>
      </c>
      <c r="H288" s="338" t="str">
        <f t="shared" ca="1" si="57"/>
        <v/>
      </c>
      <c r="I288" s="338" t="str">
        <f t="shared" ca="1" si="58"/>
        <v/>
      </c>
      <c r="J288" s="338" t="str">
        <f t="shared" ca="1" si="59"/>
        <v/>
      </c>
      <c r="K288" s="338" t="str">
        <f t="shared" ca="1" si="60"/>
        <v/>
      </c>
      <c r="L288" s="338" t="str">
        <f t="shared" ca="1" si="61"/>
        <v/>
      </c>
      <c r="M288" s="339" t="str">
        <f t="shared" si="62"/>
        <v/>
      </c>
      <c r="N288" s="339" t="str">
        <f t="shared" si="63"/>
        <v/>
      </c>
      <c r="O288" s="339" t="str">
        <f t="shared" si="64"/>
        <v/>
      </c>
      <c r="P288" s="311"/>
    </row>
    <row r="289" spans="1:16" ht="20.25" customHeight="1">
      <c r="A289" s="326"/>
      <c r="B289" s="340"/>
      <c r="C289" s="338" t="str">
        <f t="shared" ca="1" si="52"/>
        <v/>
      </c>
      <c r="D289" s="338" t="str">
        <f t="shared" ca="1" si="53"/>
        <v/>
      </c>
      <c r="E289" s="338" t="str">
        <f t="shared" ca="1" si="54"/>
        <v/>
      </c>
      <c r="F289" s="338" t="str">
        <f t="shared" ca="1" si="55"/>
        <v/>
      </c>
      <c r="G289" s="338" t="str">
        <f t="shared" ca="1" si="56"/>
        <v/>
      </c>
      <c r="H289" s="338" t="str">
        <f t="shared" ca="1" si="57"/>
        <v/>
      </c>
      <c r="I289" s="338" t="str">
        <f t="shared" ca="1" si="58"/>
        <v/>
      </c>
      <c r="J289" s="338" t="str">
        <f t="shared" ca="1" si="59"/>
        <v/>
      </c>
      <c r="K289" s="338" t="str">
        <f t="shared" ca="1" si="60"/>
        <v/>
      </c>
      <c r="L289" s="338" t="str">
        <f t="shared" ca="1" si="61"/>
        <v/>
      </c>
      <c r="M289" s="339" t="str">
        <f t="shared" si="62"/>
        <v/>
      </c>
      <c r="N289" s="339" t="str">
        <f t="shared" si="63"/>
        <v/>
      </c>
      <c r="O289" s="339" t="str">
        <f t="shared" si="64"/>
        <v/>
      </c>
      <c r="P289" s="311"/>
    </row>
    <row r="290" spans="1:16" ht="20.25" customHeight="1">
      <c r="A290" s="326"/>
      <c r="B290" s="340"/>
      <c r="C290" s="338" t="str">
        <f t="shared" ca="1" si="52"/>
        <v/>
      </c>
      <c r="D290" s="338" t="str">
        <f t="shared" ca="1" si="53"/>
        <v/>
      </c>
      <c r="E290" s="338" t="str">
        <f t="shared" ca="1" si="54"/>
        <v/>
      </c>
      <c r="F290" s="338" t="str">
        <f t="shared" ca="1" si="55"/>
        <v/>
      </c>
      <c r="G290" s="338" t="str">
        <f t="shared" ca="1" si="56"/>
        <v/>
      </c>
      <c r="H290" s="338" t="str">
        <f t="shared" ca="1" si="57"/>
        <v/>
      </c>
      <c r="I290" s="338" t="str">
        <f t="shared" ca="1" si="58"/>
        <v/>
      </c>
      <c r="J290" s="338" t="str">
        <f t="shared" ca="1" si="59"/>
        <v/>
      </c>
      <c r="K290" s="338" t="str">
        <f t="shared" ca="1" si="60"/>
        <v/>
      </c>
      <c r="L290" s="338" t="str">
        <f t="shared" ca="1" si="61"/>
        <v/>
      </c>
      <c r="M290" s="339" t="str">
        <f t="shared" si="62"/>
        <v/>
      </c>
      <c r="N290" s="339" t="str">
        <f t="shared" si="63"/>
        <v/>
      </c>
      <c r="O290" s="339" t="str">
        <f t="shared" si="64"/>
        <v/>
      </c>
      <c r="P290" s="311"/>
    </row>
    <row r="291" spans="1:16" ht="20.25" customHeight="1">
      <c r="A291" s="326"/>
      <c r="B291" s="340"/>
      <c r="C291" s="338" t="str">
        <f t="shared" ca="1" si="52"/>
        <v/>
      </c>
      <c r="D291" s="338" t="str">
        <f t="shared" ca="1" si="53"/>
        <v/>
      </c>
      <c r="E291" s="338" t="str">
        <f t="shared" ca="1" si="54"/>
        <v/>
      </c>
      <c r="F291" s="338" t="str">
        <f t="shared" ca="1" si="55"/>
        <v/>
      </c>
      <c r="G291" s="338" t="str">
        <f t="shared" ca="1" si="56"/>
        <v/>
      </c>
      <c r="H291" s="338" t="str">
        <f t="shared" ca="1" si="57"/>
        <v/>
      </c>
      <c r="I291" s="338" t="str">
        <f t="shared" ca="1" si="58"/>
        <v/>
      </c>
      <c r="J291" s="338" t="str">
        <f t="shared" ca="1" si="59"/>
        <v/>
      </c>
      <c r="K291" s="338" t="str">
        <f t="shared" ca="1" si="60"/>
        <v/>
      </c>
      <c r="L291" s="338" t="str">
        <f t="shared" ca="1" si="61"/>
        <v/>
      </c>
      <c r="M291" s="339" t="str">
        <f t="shared" si="62"/>
        <v/>
      </c>
      <c r="N291" s="339" t="str">
        <f t="shared" si="63"/>
        <v/>
      </c>
      <c r="O291" s="339" t="str">
        <f t="shared" si="64"/>
        <v/>
      </c>
      <c r="P291" s="311"/>
    </row>
    <row r="292" spans="1:16" ht="20.25" customHeight="1">
      <c r="A292" s="326"/>
      <c r="B292" s="340"/>
      <c r="C292" s="338" t="str">
        <f t="shared" ca="1" si="52"/>
        <v/>
      </c>
      <c r="D292" s="338" t="str">
        <f t="shared" ca="1" si="53"/>
        <v/>
      </c>
      <c r="E292" s="338" t="str">
        <f t="shared" ca="1" si="54"/>
        <v/>
      </c>
      <c r="F292" s="338" t="str">
        <f t="shared" ca="1" si="55"/>
        <v/>
      </c>
      <c r="G292" s="338" t="str">
        <f t="shared" ca="1" si="56"/>
        <v/>
      </c>
      <c r="H292" s="338" t="str">
        <f t="shared" ca="1" si="57"/>
        <v/>
      </c>
      <c r="I292" s="338" t="str">
        <f t="shared" ca="1" si="58"/>
        <v/>
      </c>
      <c r="J292" s="338" t="str">
        <f t="shared" ca="1" si="59"/>
        <v/>
      </c>
      <c r="K292" s="338" t="str">
        <f t="shared" ca="1" si="60"/>
        <v/>
      </c>
      <c r="L292" s="338" t="str">
        <f t="shared" ca="1" si="61"/>
        <v/>
      </c>
      <c r="M292" s="339" t="str">
        <f t="shared" si="62"/>
        <v/>
      </c>
      <c r="N292" s="339" t="str">
        <f t="shared" si="63"/>
        <v/>
      </c>
      <c r="O292" s="339" t="str">
        <f t="shared" si="64"/>
        <v/>
      </c>
      <c r="P292" s="311"/>
    </row>
    <row r="293" spans="1:16" ht="20.25" customHeight="1">
      <c r="A293" s="326"/>
      <c r="B293" s="340"/>
      <c r="C293" s="338" t="str">
        <f t="shared" ca="1" si="52"/>
        <v/>
      </c>
      <c r="D293" s="338" t="str">
        <f t="shared" ca="1" si="53"/>
        <v/>
      </c>
      <c r="E293" s="338" t="str">
        <f t="shared" ca="1" si="54"/>
        <v/>
      </c>
      <c r="F293" s="338" t="str">
        <f t="shared" ca="1" si="55"/>
        <v/>
      </c>
      <c r="G293" s="338" t="str">
        <f t="shared" ca="1" si="56"/>
        <v/>
      </c>
      <c r="H293" s="338" t="str">
        <f t="shared" ca="1" si="57"/>
        <v/>
      </c>
      <c r="I293" s="338" t="str">
        <f t="shared" ca="1" si="58"/>
        <v/>
      </c>
      <c r="J293" s="338" t="str">
        <f t="shared" ca="1" si="59"/>
        <v/>
      </c>
      <c r="K293" s="338" t="str">
        <f t="shared" ca="1" si="60"/>
        <v/>
      </c>
      <c r="L293" s="338" t="str">
        <f t="shared" ca="1" si="61"/>
        <v/>
      </c>
      <c r="M293" s="339" t="str">
        <f t="shared" si="62"/>
        <v/>
      </c>
      <c r="N293" s="339" t="str">
        <f t="shared" si="63"/>
        <v/>
      </c>
      <c r="O293" s="339" t="str">
        <f t="shared" si="64"/>
        <v/>
      </c>
      <c r="P293" s="311"/>
    </row>
    <row r="294" spans="1:16" ht="20.25" customHeight="1">
      <c r="A294" s="326"/>
      <c r="B294" s="340"/>
      <c r="C294" s="338" t="str">
        <f t="shared" ca="1" si="52"/>
        <v/>
      </c>
      <c r="D294" s="338" t="str">
        <f t="shared" ca="1" si="53"/>
        <v/>
      </c>
      <c r="E294" s="338" t="str">
        <f t="shared" ca="1" si="54"/>
        <v/>
      </c>
      <c r="F294" s="338" t="str">
        <f t="shared" ca="1" si="55"/>
        <v/>
      </c>
      <c r="G294" s="338" t="str">
        <f t="shared" ca="1" si="56"/>
        <v/>
      </c>
      <c r="H294" s="338" t="str">
        <f t="shared" ca="1" si="57"/>
        <v/>
      </c>
      <c r="I294" s="338" t="str">
        <f t="shared" ca="1" si="58"/>
        <v/>
      </c>
      <c r="J294" s="338" t="str">
        <f t="shared" ca="1" si="59"/>
        <v/>
      </c>
      <c r="K294" s="338" t="str">
        <f t="shared" ca="1" si="60"/>
        <v/>
      </c>
      <c r="L294" s="338" t="str">
        <f t="shared" ca="1" si="61"/>
        <v/>
      </c>
      <c r="M294" s="339" t="str">
        <f t="shared" si="62"/>
        <v/>
      </c>
      <c r="N294" s="339" t="str">
        <f t="shared" si="63"/>
        <v/>
      </c>
      <c r="O294" s="339" t="str">
        <f t="shared" si="64"/>
        <v/>
      </c>
      <c r="P294" s="311"/>
    </row>
    <row r="295" spans="1:16" ht="20.25" customHeight="1">
      <c r="A295" s="326"/>
      <c r="B295" s="340"/>
      <c r="C295" s="338" t="str">
        <f t="shared" ca="1" si="52"/>
        <v/>
      </c>
      <c r="D295" s="338" t="str">
        <f t="shared" ca="1" si="53"/>
        <v/>
      </c>
      <c r="E295" s="338" t="str">
        <f t="shared" ca="1" si="54"/>
        <v/>
      </c>
      <c r="F295" s="338" t="str">
        <f t="shared" ca="1" si="55"/>
        <v/>
      </c>
      <c r="G295" s="338" t="str">
        <f t="shared" ca="1" si="56"/>
        <v/>
      </c>
      <c r="H295" s="338" t="str">
        <f t="shared" ca="1" si="57"/>
        <v/>
      </c>
      <c r="I295" s="338" t="str">
        <f t="shared" ca="1" si="58"/>
        <v/>
      </c>
      <c r="J295" s="338" t="str">
        <f t="shared" ca="1" si="59"/>
        <v/>
      </c>
      <c r="K295" s="338" t="str">
        <f t="shared" ca="1" si="60"/>
        <v/>
      </c>
      <c r="L295" s="338" t="str">
        <f t="shared" ca="1" si="61"/>
        <v/>
      </c>
      <c r="M295" s="339" t="str">
        <f t="shared" si="62"/>
        <v/>
      </c>
      <c r="N295" s="339" t="str">
        <f t="shared" si="63"/>
        <v/>
      </c>
      <c r="O295" s="339" t="str">
        <f t="shared" si="64"/>
        <v/>
      </c>
      <c r="P295" s="311"/>
    </row>
    <row r="296" spans="1:16" ht="20.25" customHeight="1">
      <c r="A296" s="326"/>
      <c r="B296" s="340"/>
      <c r="C296" s="338" t="str">
        <f t="shared" ca="1" si="52"/>
        <v/>
      </c>
      <c r="D296" s="338" t="str">
        <f t="shared" ca="1" si="53"/>
        <v/>
      </c>
      <c r="E296" s="338" t="str">
        <f t="shared" ca="1" si="54"/>
        <v/>
      </c>
      <c r="F296" s="338" t="str">
        <f t="shared" ca="1" si="55"/>
        <v/>
      </c>
      <c r="G296" s="338" t="str">
        <f t="shared" ca="1" si="56"/>
        <v/>
      </c>
      <c r="H296" s="338" t="str">
        <f t="shared" ca="1" si="57"/>
        <v/>
      </c>
      <c r="I296" s="338" t="str">
        <f t="shared" ca="1" si="58"/>
        <v/>
      </c>
      <c r="J296" s="338" t="str">
        <f t="shared" ca="1" si="59"/>
        <v/>
      </c>
      <c r="K296" s="338" t="str">
        <f t="shared" ca="1" si="60"/>
        <v/>
      </c>
      <c r="L296" s="338" t="str">
        <f t="shared" ca="1" si="61"/>
        <v/>
      </c>
      <c r="M296" s="339" t="str">
        <f t="shared" si="62"/>
        <v/>
      </c>
      <c r="N296" s="339" t="str">
        <f t="shared" si="63"/>
        <v/>
      </c>
      <c r="O296" s="339" t="str">
        <f t="shared" si="64"/>
        <v/>
      </c>
      <c r="P296" s="311"/>
    </row>
    <row r="297" spans="1:16" ht="20.25" customHeight="1">
      <c r="A297" s="326"/>
      <c r="B297" s="340"/>
      <c r="C297" s="338" t="str">
        <f t="shared" ca="1" si="52"/>
        <v/>
      </c>
      <c r="D297" s="338" t="str">
        <f t="shared" ca="1" si="53"/>
        <v/>
      </c>
      <c r="E297" s="338" t="str">
        <f t="shared" ca="1" si="54"/>
        <v/>
      </c>
      <c r="F297" s="338" t="str">
        <f t="shared" ca="1" si="55"/>
        <v/>
      </c>
      <c r="G297" s="338" t="str">
        <f t="shared" ca="1" si="56"/>
        <v/>
      </c>
      <c r="H297" s="338" t="str">
        <f t="shared" ca="1" si="57"/>
        <v/>
      </c>
      <c r="I297" s="338" t="str">
        <f t="shared" ca="1" si="58"/>
        <v/>
      </c>
      <c r="J297" s="338" t="str">
        <f t="shared" ca="1" si="59"/>
        <v/>
      </c>
      <c r="K297" s="338" t="str">
        <f t="shared" ca="1" si="60"/>
        <v/>
      </c>
      <c r="L297" s="338" t="str">
        <f t="shared" ca="1" si="61"/>
        <v/>
      </c>
      <c r="M297" s="339" t="str">
        <f t="shared" si="62"/>
        <v/>
      </c>
      <c r="N297" s="339" t="str">
        <f t="shared" si="63"/>
        <v/>
      </c>
      <c r="O297" s="339" t="str">
        <f t="shared" si="64"/>
        <v/>
      </c>
      <c r="P297" s="311"/>
    </row>
    <row r="298" spans="1:16" ht="20.25" customHeight="1">
      <c r="A298" s="326"/>
      <c r="B298" s="340"/>
      <c r="C298" s="338" t="str">
        <f t="shared" ca="1" si="52"/>
        <v/>
      </c>
      <c r="D298" s="338" t="str">
        <f t="shared" ca="1" si="53"/>
        <v/>
      </c>
      <c r="E298" s="338" t="str">
        <f t="shared" ca="1" si="54"/>
        <v/>
      </c>
      <c r="F298" s="338" t="str">
        <f t="shared" ca="1" si="55"/>
        <v/>
      </c>
      <c r="G298" s="338" t="str">
        <f t="shared" ca="1" si="56"/>
        <v/>
      </c>
      <c r="H298" s="338" t="str">
        <f t="shared" ca="1" si="57"/>
        <v/>
      </c>
      <c r="I298" s="338" t="str">
        <f t="shared" ca="1" si="58"/>
        <v/>
      </c>
      <c r="J298" s="338" t="str">
        <f t="shared" ca="1" si="59"/>
        <v/>
      </c>
      <c r="K298" s="338" t="str">
        <f t="shared" ca="1" si="60"/>
        <v/>
      </c>
      <c r="L298" s="338" t="str">
        <f t="shared" ca="1" si="61"/>
        <v/>
      </c>
      <c r="M298" s="339" t="str">
        <f t="shared" si="62"/>
        <v/>
      </c>
      <c r="N298" s="339" t="str">
        <f t="shared" si="63"/>
        <v/>
      </c>
      <c r="O298" s="339" t="str">
        <f t="shared" si="64"/>
        <v/>
      </c>
      <c r="P298" s="311"/>
    </row>
    <row r="299" spans="1:16" ht="20.25" customHeight="1">
      <c r="A299" s="326"/>
      <c r="B299" s="340"/>
      <c r="C299" s="338" t="str">
        <f t="shared" ca="1" si="52"/>
        <v/>
      </c>
      <c r="D299" s="338" t="str">
        <f t="shared" ca="1" si="53"/>
        <v/>
      </c>
      <c r="E299" s="338" t="str">
        <f t="shared" ca="1" si="54"/>
        <v/>
      </c>
      <c r="F299" s="338" t="str">
        <f t="shared" ca="1" si="55"/>
        <v/>
      </c>
      <c r="G299" s="338" t="str">
        <f t="shared" ca="1" si="56"/>
        <v/>
      </c>
      <c r="H299" s="338" t="str">
        <f t="shared" ca="1" si="57"/>
        <v/>
      </c>
      <c r="I299" s="338" t="str">
        <f t="shared" ca="1" si="58"/>
        <v/>
      </c>
      <c r="J299" s="338" t="str">
        <f t="shared" ca="1" si="59"/>
        <v/>
      </c>
      <c r="K299" s="338" t="str">
        <f t="shared" ca="1" si="60"/>
        <v/>
      </c>
      <c r="L299" s="338" t="str">
        <f t="shared" ca="1" si="61"/>
        <v/>
      </c>
      <c r="M299" s="339" t="str">
        <f t="shared" si="62"/>
        <v/>
      </c>
      <c r="N299" s="339" t="str">
        <f t="shared" si="63"/>
        <v/>
      </c>
      <c r="O299" s="339" t="str">
        <f t="shared" si="64"/>
        <v/>
      </c>
      <c r="P299" s="311"/>
    </row>
    <row r="300" spans="1:16" ht="20.25" customHeight="1">
      <c r="A300" s="326"/>
      <c r="B300" s="340"/>
      <c r="C300" s="338" t="str">
        <f t="shared" ca="1" si="52"/>
        <v/>
      </c>
      <c r="D300" s="338" t="str">
        <f t="shared" ca="1" si="53"/>
        <v/>
      </c>
      <c r="E300" s="338" t="str">
        <f t="shared" ca="1" si="54"/>
        <v/>
      </c>
      <c r="F300" s="338" t="str">
        <f t="shared" ca="1" si="55"/>
        <v/>
      </c>
      <c r="G300" s="338" t="str">
        <f t="shared" ca="1" si="56"/>
        <v/>
      </c>
      <c r="H300" s="338" t="str">
        <f t="shared" ca="1" si="57"/>
        <v/>
      </c>
      <c r="I300" s="338" t="str">
        <f t="shared" ca="1" si="58"/>
        <v/>
      </c>
      <c r="J300" s="338" t="str">
        <f t="shared" ca="1" si="59"/>
        <v/>
      </c>
      <c r="K300" s="338" t="str">
        <f t="shared" ca="1" si="60"/>
        <v/>
      </c>
      <c r="L300" s="338" t="str">
        <f t="shared" ca="1" si="61"/>
        <v/>
      </c>
      <c r="M300" s="339" t="str">
        <f t="shared" si="62"/>
        <v/>
      </c>
      <c r="N300" s="339" t="str">
        <f t="shared" si="63"/>
        <v/>
      </c>
      <c r="O300" s="339" t="str">
        <f t="shared" si="64"/>
        <v/>
      </c>
      <c r="P300" s="311"/>
    </row>
    <row r="301" spans="1:16" ht="20.25" customHeight="1">
      <c r="A301" s="326"/>
      <c r="B301" s="340"/>
      <c r="C301" s="338" t="str">
        <f t="shared" ca="1" si="52"/>
        <v/>
      </c>
      <c r="D301" s="338" t="str">
        <f t="shared" ca="1" si="53"/>
        <v/>
      </c>
      <c r="E301" s="338" t="str">
        <f t="shared" ca="1" si="54"/>
        <v/>
      </c>
      <c r="F301" s="338" t="str">
        <f t="shared" ca="1" si="55"/>
        <v/>
      </c>
      <c r="G301" s="338" t="str">
        <f t="shared" ca="1" si="56"/>
        <v/>
      </c>
      <c r="H301" s="338" t="str">
        <f t="shared" ca="1" si="57"/>
        <v/>
      </c>
      <c r="I301" s="338" t="str">
        <f t="shared" ca="1" si="58"/>
        <v/>
      </c>
      <c r="J301" s="338" t="str">
        <f t="shared" ca="1" si="59"/>
        <v/>
      </c>
      <c r="K301" s="338" t="str">
        <f t="shared" ca="1" si="60"/>
        <v/>
      </c>
      <c r="L301" s="338" t="str">
        <f t="shared" ca="1" si="61"/>
        <v/>
      </c>
      <c r="M301" s="339" t="str">
        <f t="shared" si="62"/>
        <v/>
      </c>
      <c r="N301" s="339" t="str">
        <f t="shared" si="63"/>
        <v/>
      </c>
      <c r="O301" s="339" t="str">
        <f t="shared" si="64"/>
        <v/>
      </c>
      <c r="P301" s="311"/>
    </row>
    <row r="302" spans="1:16" ht="20.25" customHeight="1">
      <c r="A302" s="326"/>
      <c r="B302" s="340"/>
      <c r="C302" s="338" t="str">
        <f t="shared" ca="1" si="52"/>
        <v/>
      </c>
      <c r="D302" s="338" t="str">
        <f t="shared" ca="1" si="53"/>
        <v/>
      </c>
      <c r="E302" s="338" t="str">
        <f t="shared" ca="1" si="54"/>
        <v/>
      </c>
      <c r="F302" s="338" t="str">
        <f t="shared" ca="1" si="55"/>
        <v/>
      </c>
      <c r="G302" s="338" t="str">
        <f t="shared" ca="1" si="56"/>
        <v/>
      </c>
      <c r="H302" s="338" t="str">
        <f t="shared" ca="1" si="57"/>
        <v/>
      </c>
      <c r="I302" s="338" t="str">
        <f t="shared" ca="1" si="58"/>
        <v/>
      </c>
      <c r="J302" s="338" t="str">
        <f t="shared" ca="1" si="59"/>
        <v/>
      </c>
      <c r="K302" s="338" t="str">
        <f t="shared" ca="1" si="60"/>
        <v/>
      </c>
      <c r="L302" s="338" t="str">
        <f t="shared" ca="1" si="61"/>
        <v/>
      </c>
      <c r="M302" s="339" t="str">
        <f t="shared" si="62"/>
        <v/>
      </c>
      <c r="N302" s="339" t="str">
        <f t="shared" si="63"/>
        <v/>
      </c>
      <c r="O302" s="339" t="str">
        <f t="shared" si="64"/>
        <v/>
      </c>
      <c r="P302" s="311"/>
    </row>
    <row r="303" spans="1:16" ht="20.25" customHeight="1">
      <c r="A303" s="326"/>
      <c r="B303" s="340"/>
      <c r="C303" s="338" t="str">
        <f t="shared" ca="1" si="52"/>
        <v/>
      </c>
      <c r="D303" s="338" t="str">
        <f t="shared" ca="1" si="53"/>
        <v/>
      </c>
      <c r="E303" s="338" t="str">
        <f t="shared" ca="1" si="54"/>
        <v/>
      </c>
      <c r="F303" s="338" t="str">
        <f t="shared" ca="1" si="55"/>
        <v/>
      </c>
      <c r="G303" s="338" t="str">
        <f t="shared" ca="1" si="56"/>
        <v/>
      </c>
      <c r="H303" s="338" t="str">
        <f t="shared" ca="1" si="57"/>
        <v/>
      </c>
      <c r="I303" s="338" t="str">
        <f t="shared" ca="1" si="58"/>
        <v/>
      </c>
      <c r="J303" s="338" t="str">
        <f t="shared" ca="1" si="59"/>
        <v/>
      </c>
      <c r="K303" s="338" t="str">
        <f t="shared" ca="1" si="60"/>
        <v/>
      </c>
      <c r="L303" s="338" t="str">
        <f t="shared" ca="1" si="61"/>
        <v/>
      </c>
      <c r="M303" s="339" t="str">
        <f t="shared" si="62"/>
        <v/>
      </c>
      <c r="N303" s="339" t="str">
        <f t="shared" si="63"/>
        <v/>
      </c>
      <c r="O303" s="339" t="str">
        <f t="shared" si="64"/>
        <v/>
      </c>
      <c r="P303" s="311"/>
    </row>
    <row r="304" spans="1:16" ht="20.25" customHeight="1">
      <c r="A304" s="326"/>
      <c r="B304" s="340"/>
      <c r="C304" s="338" t="str">
        <f t="shared" ca="1" si="52"/>
        <v/>
      </c>
      <c r="D304" s="338" t="str">
        <f t="shared" ca="1" si="53"/>
        <v/>
      </c>
      <c r="E304" s="338" t="str">
        <f t="shared" ca="1" si="54"/>
        <v/>
      </c>
      <c r="F304" s="338" t="str">
        <f t="shared" ca="1" si="55"/>
        <v/>
      </c>
      <c r="G304" s="338" t="str">
        <f t="shared" ca="1" si="56"/>
        <v/>
      </c>
      <c r="H304" s="338" t="str">
        <f t="shared" ca="1" si="57"/>
        <v/>
      </c>
      <c r="I304" s="338" t="str">
        <f t="shared" ca="1" si="58"/>
        <v/>
      </c>
      <c r="J304" s="338" t="str">
        <f t="shared" ca="1" si="59"/>
        <v/>
      </c>
      <c r="K304" s="338" t="str">
        <f t="shared" ca="1" si="60"/>
        <v/>
      </c>
      <c r="L304" s="338" t="str">
        <f t="shared" ca="1" si="61"/>
        <v/>
      </c>
      <c r="M304" s="339" t="str">
        <f t="shared" si="62"/>
        <v/>
      </c>
      <c r="N304" s="339" t="str">
        <f t="shared" si="63"/>
        <v/>
      </c>
      <c r="O304" s="339" t="str">
        <f t="shared" si="64"/>
        <v/>
      </c>
      <c r="P304" s="311"/>
    </row>
    <row r="305" spans="1:16" ht="20.25" customHeight="1">
      <c r="A305" s="326"/>
      <c r="B305" s="340"/>
      <c r="C305" s="338" t="str">
        <f t="shared" ca="1" si="52"/>
        <v/>
      </c>
      <c r="D305" s="338" t="str">
        <f t="shared" ca="1" si="53"/>
        <v/>
      </c>
      <c r="E305" s="338" t="str">
        <f t="shared" ca="1" si="54"/>
        <v/>
      </c>
      <c r="F305" s="338" t="str">
        <f t="shared" ca="1" si="55"/>
        <v/>
      </c>
      <c r="G305" s="338" t="str">
        <f t="shared" ca="1" si="56"/>
        <v/>
      </c>
      <c r="H305" s="338" t="str">
        <f t="shared" ca="1" si="57"/>
        <v/>
      </c>
      <c r="I305" s="338" t="str">
        <f t="shared" ca="1" si="58"/>
        <v/>
      </c>
      <c r="J305" s="338" t="str">
        <f t="shared" ca="1" si="59"/>
        <v/>
      </c>
      <c r="K305" s="338" t="str">
        <f t="shared" ca="1" si="60"/>
        <v/>
      </c>
      <c r="L305" s="338" t="str">
        <f t="shared" ca="1" si="61"/>
        <v/>
      </c>
      <c r="M305" s="339" t="str">
        <f t="shared" si="62"/>
        <v/>
      </c>
      <c r="N305" s="339" t="str">
        <f t="shared" si="63"/>
        <v/>
      </c>
      <c r="O305" s="339" t="str">
        <f t="shared" si="64"/>
        <v/>
      </c>
      <c r="P305" s="311"/>
    </row>
    <row r="306" spans="1:16" ht="20.25" customHeight="1">
      <c r="A306" s="326"/>
      <c r="B306" s="340"/>
      <c r="C306" s="338" t="str">
        <f t="shared" ca="1" si="52"/>
        <v/>
      </c>
      <c r="D306" s="338" t="str">
        <f t="shared" ca="1" si="53"/>
        <v/>
      </c>
      <c r="E306" s="338" t="str">
        <f t="shared" ca="1" si="54"/>
        <v/>
      </c>
      <c r="F306" s="338" t="str">
        <f t="shared" ca="1" si="55"/>
        <v/>
      </c>
      <c r="G306" s="338" t="str">
        <f t="shared" ca="1" si="56"/>
        <v/>
      </c>
      <c r="H306" s="338" t="str">
        <f t="shared" ca="1" si="57"/>
        <v/>
      </c>
      <c r="I306" s="338" t="str">
        <f t="shared" ca="1" si="58"/>
        <v/>
      </c>
      <c r="J306" s="338" t="str">
        <f t="shared" ca="1" si="59"/>
        <v/>
      </c>
      <c r="K306" s="338" t="str">
        <f t="shared" ca="1" si="60"/>
        <v/>
      </c>
      <c r="L306" s="338" t="str">
        <f t="shared" ca="1" si="61"/>
        <v/>
      </c>
      <c r="M306" s="339" t="str">
        <f t="shared" si="62"/>
        <v/>
      </c>
      <c r="N306" s="339" t="str">
        <f t="shared" si="63"/>
        <v/>
      </c>
      <c r="O306" s="339" t="str">
        <f t="shared" si="64"/>
        <v/>
      </c>
      <c r="P306" s="311"/>
    </row>
    <row r="307" spans="1:16" ht="20.25" customHeight="1">
      <c r="A307" s="326"/>
      <c r="B307" s="340"/>
      <c r="C307" s="338" t="str">
        <f t="shared" ca="1" si="52"/>
        <v/>
      </c>
      <c r="D307" s="338" t="str">
        <f t="shared" ca="1" si="53"/>
        <v/>
      </c>
      <c r="E307" s="338" t="str">
        <f t="shared" ca="1" si="54"/>
        <v/>
      </c>
      <c r="F307" s="338" t="str">
        <f t="shared" ca="1" si="55"/>
        <v/>
      </c>
      <c r="G307" s="338" t="str">
        <f t="shared" ca="1" si="56"/>
        <v/>
      </c>
      <c r="H307" s="338" t="str">
        <f t="shared" ca="1" si="57"/>
        <v/>
      </c>
      <c r="I307" s="338" t="str">
        <f t="shared" ca="1" si="58"/>
        <v/>
      </c>
      <c r="J307" s="338" t="str">
        <f t="shared" ca="1" si="59"/>
        <v/>
      </c>
      <c r="K307" s="338" t="str">
        <f t="shared" ca="1" si="60"/>
        <v/>
      </c>
      <c r="L307" s="338" t="str">
        <f t="shared" ca="1" si="61"/>
        <v/>
      </c>
      <c r="M307" s="339" t="str">
        <f t="shared" si="62"/>
        <v/>
      </c>
      <c r="N307" s="339" t="str">
        <f t="shared" si="63"/>
        <v/>
      </c>
      <c r="O307" s="339" t="str">
        <f t="shared" si="64"/>
        <v/>
      </c>
      <c r="P307" s="311"/>
    </row>
    <row r="308" spans="1:16" ht="20.25" customHeight="1">
      <c r="A308" s="326"/>
      <c r="B308" s="340"/>
      <c r="C308" s="338" t="str">
        <f t="shared" ca="1" si="52"/>
        <v/>
      </c>
      <c r="D308" s="338" t="str">
        <f t="shared" ca="1" si="53"/>
        <v/>
      </c>
      <c r="E308" s="338" t="str">
        <f t="shared" ca="1" si="54"/>
        <v/>
      </c>
      <c r="F308" s="338" t="str">
        <f t="shared" ca="1" si="55"/>
        <v/>
      </c>
      <c r="G308" s="338" t="str">
        <f t="shared" ca="1" si="56"/>
        <v/>
      </c>
      <c r="H308" s="338" t="str">
        <f t="shared" ca="1" si="57"/>
        <v/>
      </c>
      <c r="I308" s="338" t="str">
        <f t="shared" ca="1" si="58"/>
        <v/>
      </c>
      <c r="J308" s="338" t="str">
        <f t="shared" ca="1" si="59"/>
        <v/>
      </c>
      <c r="K308" s="338" t="str">
        <f t="shared" ca="1" si="60"/>
        <v/>
      </c>
      <c r="L308" s="338" t="str">
        <f t="shared" ca="1" si="61"/>
        <v/>
      </c>
      <c r="M308" s="339" t="str">
        <f t="shared" si="62"/>
        <v/>
      </c>
      <c r="N308" s="339" t="str">
        <f t="shared" si="63"/>
        <v/>
      </c>
      <c r="O308" s="339" t="str">
        <f t="shared" si="64"/>
        <v/>
      </c>
      <c r="P308" s="311"/>
    </row>
    <row r="309" spans="1:16" ht="20.25" customHeight="1">
      <c r="A309" s="326"/>
      <c r="B309" s="340"/>
      <c r="C309" s="338" t="str">
        <f t="shared" ca="1" si="52"/>
        <v/>
      </c>
      <c r="D309" s="338" t="str">
        <f t="shared" ca="1" si="53"/>
        <v/>
      </c>
      <c r="E309" s="338" t="str">
        <f t="shared" ca="1" si="54"/>
        <v/>
      </c>
      <c r="F309" s="338" t="str">
        <f t="shared" ca="1" si="55"/>
        <v/>
      </c>
      <c r="G309" s="338" t="str">
        <f t="shared" ca="1" si="56"/>
        <v/>
      </c>
      <c r="H309" s="338" t="str">
        <f t="shared" ca="1" si="57"/>
        <v/>
      </c>
      <c r="I309" s="338" t="str">
        <f t="shared" ca="1" si="58"/>
        <v/>
      </c>
      <c r="J309" s="338" t="str">
        <f t="shared" ca="1" si="59"/>
        <v/>
      </c>
      <c r="K309" s="338" t="str">
        <f t="shared" ca="1" si="60"/>
        <v/>
      </c>
      <c r="L309" s="338" t="str">
        <f t="shared" ca="1" si="61"/>
        <v/>
      </c>
      <c r="M309" s="339" t="str">
        <f t="shared" si="62"/>
        <v/>
      </c>
      <c r="N309" s="339" t="str">
        <f t="shared" si="63"/>
        <v/>
      </c>
      <c r="O309" s="339" t="str">
        <f t="shared" si="64"/>
        <v/>
      </c>
      <c r="P309" s="311"/>
    </row>
    <row r="310" spans="1:16" ht="20.25" customHeight="1">
      <c r="A310" s="326"/>
      <c r="B310" s="340"/>
      <c r="C310" s="338" t="str">
        <f t="shared" ca="1" si="52"/>
        <v/>
      </c>
      <c r="D310" s="338" t="str">
        <f t="shared" ca="1" si="53"/>
        <v/>
      </c>
      <c r="E310" s="338" t="str">
        <f t="shared" ca="1" si="54"/>
        <v/>
      </c>
      <c r="F310" s="338" t="str">
        <f t="shared" ca="1" si="55"/>
        <v/>
      </c>
      <c r="G310" s="338" t="str">
        <f t="shared" ca="1" si="56"/>
        <v/>
      </c>
      <c r="H310" s="338" t="str">
        <f t="shared" ca="1" si="57"/>
        <v/>
      </c>
      <c r="I310" s="338" t="str">
        <f t="shared" ca="1" si="58"/>
        <v/>
      </c>
      <c r="J310" s="338" t="str">
        <f t="shared" ca="1" si="59"/>
        <v/>
      </c>
      <c r="K310" s="338" t="str">
        <f t="shared" ca="1" si="60"/>
        <v/>
      </c>
      <c r="L310" s="338" t="str">
        <f t="shared" ca="1" si="61"/>
        <v/>
      </c>
      <c r="M310" s="339" t="str">
        <f t="shared" si="62"/>
        <v/>
      </c>
      <c r="N310" s="339" t="str">
        <f t="shared" si="63"/>
        <v/>
      </c>
      <c r="O310" s="339" t="str">
        <f t="shared" si="64"/>
        <v/>
      </c>
      <c r="P310" s="311"/>
    </row>
    <row r="311" spans="1:16" ht="20.25" customHeight="1">
      <c r="A311" s="326"/>
      <c r="B311" s="340"/>
      <c r="C311" s="338" t="str">
        <f t="shared" ca="1" si="52"/>
        <v/>
      </c>
      <c r="D311" s="338" t="str">
        <f t="shared" ca="1" si="53"/>
        <v/>
      </c>
      <c r="E311" s="338" t="str">
        <f t="shared" ca="1" si="54"/>
        <v/>
      </c>
      <c r="F311" s="338" t="str">
        <f t="shared" ca="1" si="55"/>
        <v/>
      </c>
      <c r="G311" s="338" t="str">
        <f t="shared" ca="1" si="56"/>
        <v/>
      </c>
      <c r="H311" s="338" t="str">
        <f t="shared" ca="1" si="57"/>
        <v/>
      </c>
      <c r="I311" s="338" t="str">
        <f t="shared" ca="1" si="58"/>
        <v/>
      </c>
      <c r="J311" s="338" t="str">
        <f t="shared" ca="1" si="59"/>
        <v/>
      </c>
      <c r="K311" s="338" t="str">
        <f t="shared" ca="1" si="60"/>
        <v/>
      </c>
      <c r="L311" s="338" t="str">
        <f t="shared" ca="1" si="61"/>
        <v/>
      </c>
      <c r="M311" s="339" t="str">
        <f t="shared" si="62"/>
        <v/>
      </c>
      <c r="N311" s="339" t="str">
        <f t="shared" si="63"/>
        <v/>
      </c>
      <c r="O311" s="339" t="str">
        <f t="shared" si="64"/>
        <v/>
      </c>
      <c r="P311" s="311"/>
    </row>
    <row r="312" spans="1:16" ht="20.25" customHeight="1">
      <c r="A312" s="326"/>
      <c r="B312" s="340"/>
      <c r="C312" s="338" t="str">
        <f t="shared" ca="1" si="52"/>
        <v/>
      </c>
      <c r="D312" s="338" t="str">
        <f t="shared" ca="1" si="53"/>
        <v/>
      </c>
      <c r="E312" s="338" t="str">
        <f t="shared" ca="1" si="54"/>
        <v/>
      </c>
      <c r="F312" s="338" t="str">
        <f t="shared" ca="1" si="55"/>
        <v/>
      </c>
      <c r="G312" s="338" t="str">
        <f t="shared" ca="1" si="56"/>
        <v/>
      </c>
      <c r="H312" s="338" t="str">
        <f t="shared" ca="1" si="57"/>
        <v/>
      </c>
      <c r="I312" s="338" t="str">
        <f t="shared" ca="1" si="58"/>
        <v/>
      </c>
      <c r="J312" s="338" t="str">
        <f t="shared" ca="1" si="59"/>
        <v/>
      </c>
      <c r="K312" s="338" t="str">
        <f t="shared" ca="1" si="60"/>
        <v/>
      </c>
      <c r="L312" s="338" t="str">
        <f t="shared" ca="1" si="61"/>
        <v/>
      </c>
      <c r="M312" s="339" t="str">
        <f t="shared" si="62"/>
        <v/>
      </c>
      <c r="N312" s="339" t="str">
        <f t="shared" si="63"/>
        <v/>
      </c>
      <c r="O312" s="339" t="str">
        <f t="shared" si="64"/>
        <v/>
      </c>
      <c r="P312" s="311"/>
    </row>
    <row r="313" spans="1:16" ht="20.25" customHeight="1">
      <c r="A313" s="326"/>
      <c r="B313" s="340"/>
      <c r="C313" s="338" t="str">
        <f t="shared" ca="1" si="52"/>
        <v/>
      </c>
      <c r="D313" s="338" t="str">
        <f t="shared" ca="1" si="53"/>
        <v/>
      </c>
      <c r="E313" s="338" t="str">
        <f t="shared" ca="1" si="54"/>
        <v/>
      </c>
      <c r="F313" s="338" t="str">
        <f t="shared" ca="1" si="55"/>
        <v/>
      </c>
      <c r="G313" s="338" t="str">
        <f t="shared" ca="1" si="56"/>
        <v/>
      </c>
      <c r="H313" s="338" t="str">
        <f t="shared" ca="1" si="57"/>
        <v/>
      </c>
      <c r="I313" s="338" t="str">
        <f t="shared" ca="1" si="58"/>
        <v/>
      </c>
      <c r="J313" s="338" t="str">
        <f t="shared" ca="1" si="59"/>
        <v/>
      </c>
      <c r="K313" s="338" t="str">
        <f t="shared" ca="1" si="60"/>
        <v/>
      </c>
      <c r="L313" s="338" t="str">
        <f t="shared" ca="1" si="61"/>
        <v/>
      </c>
      <c r="M313" s="339" t="str">
        <f t="shared" si="62"/>
        <v/>
      </c>
      <c r="N313" s="339" t="str">
        <f t="shared" si="63"/>
        <v/>
      </c>
      <c r="O313" s="339" t="str">
        <f t="shared" si="64"/>
        <v/>
      </c>
      <c r="P313" s="311"/>
    </row>
    <row r="314" spans="1:16" ht="20.25" customHeight="1">
      <c r="A314" s="326"/>
      <c r="B314" s="340"/>
      <c r="C314" s="338" t="str">
        <f t="shared" ca="1" si="52"/>
        <v/>
      </c>
      <c r="D314" s="338" t="str">
        <f t="shared" ca="1" si="53"/>
        <v/>
      </c>
      <c r="E314" s="338" t="str">
        <f t="shared" ca="1" si="54"/>
        <v/>
      </c>
      <c r="F314" s="338" t="str">
        <f t="shared" ca="1" si="55"/>
        <v/>
      </c>
      <c r="G314" s="338" t="str">
        <f t="shared" ca="1" si="56"/>
        <v/>
      </c>
      <c r="H314" s="338" t="str">
        <f t="shared" ca="1" si="57"/>
        <v/>
      </c>
      <c r="I314" s="338" t="str">
        <f t="shared" ca="1" si="58"/>
        <v/>
      </c>
      <c r="J314" s="338" t="str">
        <f t="shared" ca="1" si="59"/>
        <v/>
      </c>
      <c r="K314" s="338" t="str">
        <f t="shared" ca="1" si="60"/>
        <v/>
      </c>
      <c r="L314" s="338" t="str">
        <f t="shared" ca="1" si="61"/>
        <v/>
      </c>
      <c r="M314" s="339" t="str">
        <f t="shared" si="62"/>
        <v/>
      </c>
      <c r="N314" s="339" t="str">
        <f t="shared" si="63"/>
        <v/>
      </c>
      <c r="O314" s="339" t="str">
        <f t="shared" si="64"/>
        <v/>
      </c>
      <c r="P314" s="311"/>
    </row>
    <row r="315" spans="1:16" ht="20.25" customHeight="1">
      <c r="A315" s="326"/>
      <c r="B315" s="340"/>
      <c r="C315" s="338" t="str">
        <f t="shared" ca="1" si="52"/>
        <v/>
      </c>
      <c r="D315" s="338" t="str">
        <f t="shared" ca="1" si="53"/>
        <v/>
      </c>
      <c r="E315" s="338" t="str">
        <f t="shared" ca="1" si="54"/>
        <v/>
      </c>
      <c r="F315" s="338" t="str">
        <f t="shared" ca="1" si="55"/>
        <v/>
      </c>
      <c r="G315" s="338" t="str">
        <f t="shared" ca="1" si="56"/>
        <v/>
      </c>
      <c r="H315" s="338" t="str">
        <f t="shared" ca="1" si="57"/>
        <v/>
      </c>
      <c r="I315" s="338" t="str">
        <f t="shared" ca="1" si="58"/>
        <v/>
      </c>
      <c r="J315" s="338" t="str">
        <f t="shared" ca="1" si="59"/>
        <v/>
      </c>
      <c r="K315" s="338" t="str">
        <f t="shared" ca="1" si="60"/>
        <v/>
      </c>
      <c r="L315" s="338" t="str">
        <f t="shared" ca="1" si="61"/>
        <v/>
      </c>
      <c r="M315" s="339" t="str">
        <f t="shared" si="62"/>
        <v/>
      </c>
      <c r="N315" s="339" t="str">
        <f t="shared" si="63"/>
        <v/>
      </c>
      <c r="O315" s="339" t="str">
        <f t="shared" si="64"/>
        <v/>
      </c>
      <c r="P315" s="311"/>
    </row>
    <row r="316" spans="1:16" ht="20.25" customHeight="1">
      <c r="A316" s="326"/>
      <c r="B316" s="340"/>
      <c r="C316" s="338" t="str">
        <f t="shared" ca="1" si="52"/>
        <v/>
      </c>
      <c r="D316" s="338" t="str">
        <f t="shared" ca="1" si="53"/>
        <v/>
      </c>
      <c r="E316" s="338" t="str">
        <f t="shared" ca="1" si="54"/>
        <v/>
      </c>
      <c r="F316" s="338" t="str">
        <f t="shared" ca="1" si="55"/>
        <v/>
      </c>
      <c r="G316" s="338" t="str">
        <f t="shared" ca="1" si="56"/>
        <v/>
      </c>
      <c r="H316" s="338" t="str">
        <f t="shared" ca="1" si="57"/>
        <v/>
      </c>
      <c r="I316" s="338" t="str">
        <f t="shared" ca="1" si="58"/>
        <v/>
      </c>
      <c r="J316" s="338" t="str">
        <f t="shared" ca="1" si="59"/>
        <v/>
      </c>
      <c r="K316" s="338" t="str">
        <f t="shared" ca="1" si="60"/>
        <v/>
      </c>
      <c r="L316" s="338" t="str">
        <f t="shared" ca="1" si="61"/>
        <v/>
      </c>
      <c r="M316" s="339" t="str">
        <f t="shared" si="62"/>
        <v/>
      </c>
      <c r="N316" s="339" t="str">
        <f t="shared" si="63"/>
        <v/>
      </c>
      <c r="O316" s="339" t="str">
        <f t="shared" si="64"/>
        <v/>
      </c>
      <c r="P316" s="311"/>
    </row>
    <row r="317" spans="1:16" ht="20.25" customHeight="1">
      <c r="A317" s="326"/>
      <c r="B317" s="340"/>
      <c r="C317" s="338" t="str">
        <f t="shared" ca="1" si="52"/>
        <v/>
      </c>
      <c r="D317" s="338" t="str">
        <f t="shared" ca="1" si="53"/>
        <v/>
      </c>
      <c r="E317" s="338" t="str">
        <f t="shared" ca="1" si="54"/>
        <v/>
      </c>
      <c r="F317" s="338" t="str">
        <f t="shared" ca="1" si="55"/>
        <v/>
      </c>
      <c r="G317" s="338" t="str">
        <f t="shared" ca="1" si="56"/>
        <v/>
      </c>
      <c r="H317" s="338" t="str">
        <f t="shared" ca="1" si="57"/>
        <v/>
      </c>
      <c r="I317" s="338" t="str">
        <f t="shared" ca="1" si="58"/>
        <v/>
      </c>
      <c r="J317" s="338" t="str">
        <f t="shared" ca="1" si="59"/>
        <v/>
      </c>
      <c r="K317" s="338" t="str">
        <f t="shared" ca="1" si="60"/>
        <v/>
      </c>
      <c r="L317" s="338" t="str">
        <f t="shared" ca="1" si="61"/>
        <v/>
      </c>
      <c r="M317" s="339" t="str">
        <f t="shared" si="62"/>
        <v/>
      </c>
      <c r="N317" s="339" t="str">
        <f t="shared" si="63"/>
        <v/>
      </c>
      <c r="O317" s="339" t="str">
        <f t="shared" si="64"/>
        <v/>
      </c>
      <c r="P317" s="311"/>
    </row>
    <row r="318" spans="1:16" ht="20.25" customHeight="1">
      <c r="A318" s="326"/>
      <c r="B318" s="340"/>
      <c r="C318" s="338" t="str">
        <f t="shared" ca="1" si="52"/>
        <v/>
      </c>
      <c r="D318" s="338" t="str">
        <f t="shared" ca="1" si="53"/>
        <v/>
      </c>
      <c r="E318" s="338" t="str">
        <f t="shared" ca="1" si="54"/>
        <v/>
      </c>
      <c r="F318" s="338" t="str">
        <f t="shared" ca="1" si="55"/>
        <v/>
      </c>
      <c r="G318" s="338" t="str">
        <f t="shared" ca="1" si="56"/>
        <v/>
      </c>
      <c r="H318" s="338" t="str">
        <f t="shared" ca="1" si="57"/>
        <v/>
      </c>
      <c r="I318" s="338" t="str">
        <f t="shared" ca="1" si="58"/>
        <v/>
      </c>
      <c r="J318" s="338" t="str">
        <f t="shared" ca="1" si="59"/>
        <v/>
      </c>
      <c r="K318" s="338" t="str">
        <f t="shared" ca="1" si="60"/>
        <v/>
      </c>
      <c r="L318" s="338" t="str">
        <f t="shared" ca="1" si="61"/>
        <v/>
      </c>
      <c r="M318" s="339" t="str">
        <f t="shared" si="62"/>
        <v/>
      </c>
      <c r="N318" s="339" t="str">
        <f t="shared" si="63"/>
        <v/>
      </c>
      <c r="O318" s="339" t="str">
        <f t="shared" si="64"/>
        <v/>
      </c>
      <c r="P318" s="311"/>
    </row>
    <row r="319" spans="1:16" ht="20.25" customHeight="1">
      <c r="A319" s="326"/>
      <c r="B319" s="340"/>
      <c r="C319" s="338" t="str">
        <f t="shared" ca="1" si="52"/>
        <v/>
      </c>
      <c r="D319" s="338" t="str">
        <f t="shared" ca="1" si="53"/>
        <v/>
      </c>
      <c r="E319" s="338" t="str">
        <f t="shared" ca="1" si="54"/>
        <v/>
      </c>
      <c r="F319" s="338" t="str">
        <f t="shared" ca="1" si="55"/>
        <v/>
      </c>
      <c r="G319" s="338" t="str">
        <f t="shared" ca="1" si="56"/>
        <v/>
      </c>
      <c r="H319" s="338" t="str">
        <f t="shared" ca="1" si="57"/>
        <v/>
      </c>
      <c r="I319" s="338" t="str">
        <f t="shared" ca="1" si="58"/>
        <v/>
      </c>
      <c r="J319" s="338" t="str">
        <f t="shared" ca="1" si="59"/>
        <v/>
      </c>
      <c r="K319" s="338" t="str">
        <f t="shared" ca="1" si="60"/>
        <v/>
      </c>
      <c r="L319" s="338" t="str">
        <f t="shared" ca="1" si="61"/>
        <v/>
      </c>
      <c r="M319" s="339" t="str">
        <f t="shared" si="62"/>
        <v/>
      </c>
      <c r="N319" s="339" t="str">
        <f t="shared" si="63"/>
        <v/>
      </c>
      <c r="O319" s="339" t="str">
        <f t="shared" si="64"/>
        <v/>
      </c>
      <c r="P319" s="311"/>
    </row>
    <row r="320" spans="1:16" ht="20.25" customHeight="1">
      <c r="A320" s="326"/>
      <c r="B320" s="340"/>
      <c r="C320" s="338" t="str">
        <f t="shared" ca="1" si="52"/>
        <v/>
      </c>
      <c r="D320" s="338" t="str">
        <f t="shared" ca="1" si="53"/>
        <v/>
      </c>
      <c r="E320" s="338" t="str">
        <f t="shared" ca="1" si="54"/>
        <v/>
      </c>
      <c r="F320" s="338" t="str">
        <f t="shared" ca="1" si="55"/>
        <v/>
      </c>
      <c r="G320" s="338" t="str">
        <f t="shared" ca="1" si="56"/>
        <v/>
      </c>
      <c r="H320" s="338" t="str">
        <f t="shared" ca="1" si="57"/>
        <v/>
      </c>
      <c r="I320" s="338" t="str">
        <f t="shared" ca="1" si="58"/>
        <v/>
      </c>
      <c r="J320" s="338" t="str">
        <f t="shared" ca="1" si="59"/>
        <v/>
      </c>
      <c r="K320" s="338" t="str">
        <f t="shared" ca="1" si="60"/>
        <v/>
      </c>
      <c r="L320" s="338" t="str">
        <f t="shared" ca="1" si="61"/>
        <v/>
      </c>
      <c r="M320" s="339" t="str">
        <f t="shared" si="62"/>
        <v/>
      </c>
      <c r="N320" s="339" t="str">
        <f t="shared" si="63"/>
        <v/>
      </c>
      <c r="O320" s="339" t="str">
        <f t="shared" si="64"/>
        <v/>
      </c>
      <c r="P320" s="311"/>
    </row>
    <row r="321" spans="1:16" ht="20.25" customHeight="1">
      <c r="A321" s="326"/>
      <c r="B321" s="340"/>
      <c r="C321" s="338" t="str">
        <f t="shared" ca="1" si="52"/>
        <v/>
      </c>
      <c r="D321" s="338" t="str">
        <f t="shared" ca="1" si="53"/>
        <v/>
      </c>
      <c r="E321" s="338" t="str">
        <f t="shared" ca="1" si="54"/>
        <v/>
      </c>
      <c r="F321" s="338" t="str">
        <f t="shared" ca="1" si="55"/>
        <v/>
      </c>
      <c r="G321" s="338" t="str">
        <f t="shared" ca="1" si="56"/>
        <v/>
      </c>
      <c r="H321" s="338" t="str">
        <f t="shared" ca="1" si="57"/>
        <v/>
      </c>
      <c r="I321" s="338" t="str">
        <f t="shared" ca="1" si="58"/>
        <v/>
      </c>
      <c r="J321" s="338" t="str">
        <f t="shared" ca="1" si="59"/>
        <v/>
      </c>
      <c r="K321" s="338" t="str">
        <f t="shared" ca="1" si="60"/>
        <v/>
      </c>
      <c r="L321" s="338" t="str">
        <f t="shared" ca="1" si="61"/>
        <v/>
      </c>
      <c r="M321" s="339" t="str">
        <f t="shared" si="62"/>
        <v/>
      </c>
      <c r="N321" s="339" t="str">
        <f t="shared" si="63"/>
        <v/>
      </c>
      <c r="O321" s="339" t="str">
        <f t="shared" si="64"/>
        <v/>
      </c>
      <c r="P321" s="311"/>
    </row>
    <row r="322" spans="1:16" ht="20.25" customHeight="1">
      <c r="A322" s="326"/>
      <c r="B322" s="340"/>
      <c r="C322" s="338" t="str">
        <f t="shared" ca="1" si="52"/>
        <v/>
      </c>
      <c r="D322" s="338" t="str">
        <f t="shared" ca="1" si="53"/>
        <v/>
      </c>
      <c r="E322" s="338" t="str">
        <f t="shared" ca="1" si="54"/>
        <v/>
      </c>
      <c r="F322" s="338" t="str">
        <f t="shared" ca="1" si="55"/>
        <v/>
      </c>
      <c r="G322" s="338" t="str">
        <f t="shared" ca="1" si="56"/>
        <v/>
      </c>
      <c r="H322" s="338" t="str">
        <f t="shared" ca="1" si="57"/>
        <v/>
      </c>
      <c r="I322" s="338" t="str">
        <f t="shared" ca="1" si="58"/>
        <v/>
      </c>
      <c r="J322" s="338" t="str">
        <f t="shared" ca="1" si="59"/>
        <v/>
      </c>
      <c r="K322" s="338" t="str">
        <f t="shared" ca="1" si="60"/>
        <v/>
      </c>
      <c r="L322" s="338" t="str">
        <f t="shared" ca="1" si="61"/>
        <v/>
      </c>
      <c r="M322" s="339" t="str">
        <f t="shared" si="62"/>
        <v/>
      </c>
      <c r="N322" s="339" t="str">
        <f t="shared" si="63"/>
        <v/>
      </c>
      <c r="O322" s="339" t="str">
        <f t="shared" si="64"/>
        <v/>
      </c>
      <c r="P322" s="311"/>
    </row>
    <row r="323" spans="1:16" ht="20.25" customHeight="1">
      <c r="A323" s="326"/>
      <c r="B323" s="340"/>
      <c r="C323" s="338" t="str">
        <f t="shared" ca="1" si="52"/>
        <v/>
      </c>
      <c r="D323" s="338" t="str">
        <f t="shared" ca="1" si="53"/>
        <v/>
      </c>
      <c r="E323" s="338" t="str">
        <f t="shared" ca="1" si="54"/>
        <v/>
      </c>
      <c r="F323" s="338" t="str">
        <f t="shared" ca="1" si="55"/>
        <v/>
      </c>
      <c r="G323" s="338" t="str">
        <f t="shared" ca="1" si="56"/>
        <v/>
      </c>
      <c r="H323" s="338" t="str">
        <f t="shared" ca="1" si="57"/>
        <v/>
      </c>
      <c r="I323" s="338" t="str">
        <f t="shared" ca="1" si="58"/>
        <v/>
      </c>
      <c r="J323" s="338" t="str">
        <f t="shared" ca="1" si="59"/>
        <v/>
      </c>
      <c r="K323" s="338" t="str">
        <f t="shared" ca="1" si="60"/>
        <v/>
      </c>
      <c r="L323" s="338" t="str">
        <f t="shared" ca="1" si="61"/>
        <v/>
      </c>
      <c r="M323" s="339" t="str">
        <f t="shared" si="62"/>
        <v/>
      </c>
      <c r="N323" s="339" t="str">
        <f t="shared" si="63"/>
        <v/>
      </c>
      <c r="O323" s="339" t="str">
        <f t="shared" si="64"/>
        <v/>
      </c>
      <c r="P323" s="311"/>
    </row>
    <row r="324" spans="1:16" ht="20.25" customHeight="1">
      <c r="A324" s="326"/>
      <c r="B324" s="340"/>
      <c r="C324" s="338" t="str">
        <f t="shared" ca="1" si="52"/>
        <v/>
      </c>
      <c r="D324" s="338" t="str">
        <f t="shared" ca="1" si="53"/>
        <v/>
      </c>
      <c r="E324" s="338" t="str">
        <f t="shared" ca="1" si="54"/>
        <v/>
      </c>
      <c r="F324" s="338" t="str">
        <f t="shared" ca="1" si="55"/>
        <v/>
      </c>
      <c r="G324" s="338" t="str">
        <f t="shared" ca="1" si="56"/>
        <v/>
      </c>
      <c r="H324" s="338" t="str">
        <f t="shared" ca="1" si="57"/>
        <v/>
      </c>
      <c r="I324" s="338" t="str">
        <f t="shared" ca="1" si="58"/>
        <v/>
      </c>
      <c r="J324" s="338" t="str">
        <f t="shared" ca="1" si="59"/>
        <v/>
      </c>
      <c r="K324" s="338" t="str">
        <f t="shared" ca="1" si="60"/>
        <v/>
      </c>
      <c r="L324" s="338" t="str">
        <f t="shared" ca="1" si="61"/>
        <v/>
      </c>
      <c r="M324" s="339" t="str">
        <f t="shared" si="62"/>
        <v/>
      </c>
      <c r="N324" s="339" t="str">
        <f t="shared" si="63"/>
        <v/>
      </c>
      <c r="O324" s="339" t="str">
        <f t="shared" si="64"/>
        <v/>
      </c>
      <c r="P324" s="311"/>
    </row>
    <row r="325" spans="1:16" ht="20.25" customHeight="1">
      <c r="A325" s="326"/>
      <c r="B325" s="340"/>
      <c r="C325" s="338" t="str">
        <f t="shared" ca="1" si="52"/>
        <v/>
      </c>
      <c r="D325" s="338" t="str">
        <f t="shared" ca="1" si="53"/>
        <v/>
      </c>
      <c r="E325" s="338" t="str">
        <f t="shared" ca="1" si="54"/>
        <v/>
      </c>
      <c r="F325" s="338" t="str">
        <f t="shared" ca="1" si="55"/>
        <v/>
      </c>
      <c r="G325" s="338" t="str">
        <f t="shared" ca="1" si="56"/>
        <v/>
      </c>
      <c r="H325" s="338" t="str">
        <f t="shared" ca="1" si="57"/>
        <v/>
      </c>
      <c r="I325" s="338" t="str">
        <f t="shared" ca="1" si="58"/>
        <v/>
      </c>
      <c r="J325" s="338" t="str">
        <f t="shared" ca="1" si="59"/>
        <v/>
      </c>
      <c r="K325" s="338" t="str">
        <f t="shared" ca="1" si="60"/>
        <v/>
      </c>
      <c r="L325" s="338" t="str">
        <f t="shared" ca="1" si="61"/>
        <v/>
      </c>
      <c r="M325" s="339" t="str">
        <f t="shared" si="62"/>
        <v/>
      </c>
      <c r="N325" s="339" t="str">
        <f t="shared" si="63"/>
        <v/>
      </c>
      <c r="O325" s="339" t="str">
        <f t="shared" si="64"/>
        <v/>
      </c>
      <c r="P325" s="311"/>
    </row>
    <row r="326" spans="1:16" ht="20.25" customHeight="1">
      <c r="A326" s="326"/>
      <c r="B326" s="340"/>
      <c r="C326" s="338" t="str">
        <f t="shared" ca="1" si="52"/>
        <v/>
      </c>
      <c r="D326" s="338" t="str">
        <f t="shared" ca="1" si="53"/>
        <v/>
      </c>
      <c r="E326" s="338" t="str">
        <f t="shared" ca="1" si="54"/>
        <v/>
      </c>
      <c r="F326" s="338" t="str">
        <f t="shared" ca="1" si="55"/>
        <v/>
      </c>
      <c r="G326" s="338" t="str">
        <f t="shared" ca="1" si="56"/>
        <v/>
      </c>
      <c r="H326" s="338" t="str">
        <f t="shared" ca="1" si="57"/>
        <v/>
      </c>
      <c r="I326" s="338" t="str">
        <f t="shared" ca="1" si="58"/>
        <v/>
      </c>
      <c r="J326" s="338" t="str">
        <f t="shared" ca="1" si="59"/>
        <v/>
      </c>
      <c r="K326" s="338" t="str">
        <f t="shared" ca="1" si="60"/>
        <v/>
      </c>
      <c r="L326" s="338" t="str">
        <f t="shared" ca="1" si="61"/>
        <v/>
      </c>
      <c r="M326" s="339" t="str">
        <f t="shared" si="62"/>
        <v/>
      </c>
      <c r="N326" s="339" t="str">
        <f t="shared" si="63"/>
        <v/>
      </c>
      <c r="O326" s="339" t="str">
        <f t="shared" si="64"/>
        <v/>
      </c>
      <c r="P326" s="311"/>
    </row>
    <row r="327" spans="1:16" ht="20.25" customHeight="1">
      <c r="A327" s="326"/>
      <c r="B327" s="340"/>
      <c r="C327" s="338" t="str">
        <f t="shared" ca="1" si="52"/>
        <v/>
      </c>
      <c r="D327" s="338" t="str">
        <f t="shared" ca="1" si="53"/>
        <v/>
      </c>
      <c r="E327" s="338" t="str">
        <f t="shared" ca="1" si="54"/>
        <v/>
      </c>
      <c r="F327" s="338" t="str">
        <f t="shared" ca="1" si="55"/>
        <v/>
      </c>
      <c r="G327" s="338" t="str">
        <f t="shared" ca="1" si="56"/>
        <v/>
      </c>
      <c r="H327" s="338" t="str">
        <f t="shared" ca="1" si="57"/>
        <v/>
      </c>
      <c r="I327" s="338" t="str">
        <f t="shared" ca="1" si="58"/>
        <v/>
      </c>
      <c r="J327" s="338" t="str">
        <f t="shared" ca="1" si="59"/>
        <v/>
      </c>
      <c r="K327" s="338" t="str">
        <f t="shared" ca="1" si="60"/>
        <v/>
      </c>
      <c r="L327" s="338" t="str">
        <f t="shared" ca="1" si="61"/>
        <v/>
      </c>
      <c r="M327" s="339" t="str">
        <f t="shared" si="62"/>
        <v/>
      </c>
      <c r="N327" s="339" t="str">
        <f t="shared" si="63"/>
        <v/>
      </c>
      <c r="O327" s="339" t="str">
        <f t="shared" si="64"/>
        <v/>
      </c>
      <c r="P327" s="311"/>
    </row>
    <row r="328" spans="1:16" ht="20.25" customHeight="1">
      <c r="A328" s="326"/>
      <c r="B328" s="340"/>
      <c r="C328" s="338" t="str">
        <f t="shared" ref="C328:C391" ca="1" si="65">IF(A328="","",INDIRECT(CONCATENATE(A328,$C$4)))</f>
        <v/>
      </c>
      <c r="D328" s="338" t="str">
        <f t="shared" ref="D328:D391" ca="1" si="66">IF(A328="","",INDIRECT(CONCATENATE(A328,$D$4)))</f>
        <v/>
      </c>
      <c r="E328" s="338" t="str">
        <f t="shared" ref="E328:E391" ca="1" si="67">IF(A328="","",INDIRECT(CONCATENATE(A328,$E$4)))</f>
        <v/>
      </c>
      <c r="F328" s="338" t="str">
        <f t="shared" ref="F328:F391" ca="1" si="68">IF(A328="","",INDIRECT(CONCATENATE(A328,$F$4)))</f>
        <v/>
      </c>
      <c r="G328" s="338" t="str">
        <f t="shared" ref="G328:G391" ca="1" si="69">IF(A328="","",INDIRECT(CONCATENATE(A328,$G$4)))</f>
        <v/>
      </c>
      <c r="H328" s="338" t="str">
        <f t="shared" ref="H328:H391" ca="1" si="70">IF(A328="","",INDIRECT(CONCATENATE(A328,$H$4)))</f>
        <v/>
      </c>
      <c r="I328" s="338" t="str">
        <f t="shared" ref="I328:I391" ca="1" si="71">IF(A328="","",INDIRECT(CONCATENATE(A328,$I$4)))</f>
        <v/>
      </c>
      <c r="J328" s="338" t="str">
        <f t="shared" ref="J328:J391" ca="1" si="72">IF(A328="","",INDIRECT(CONCATENATE(A328,$J$4)))</f>
        <v/>
      </c>
      <c r="K328" s="338" t="str">
        <f t="shared" ref="K328:K391" ca="1" si="73">IF(A328="","",INDIRECT(CONCATENATE(A328,$K$4)))</f>
        <v/>
      </c>
      <c r="L328" s="338" t="str">
        <f t="shared" ref="L328:L391" ca="1" si="74">IF(A328="","",INDIRECT(CONCATENATE(A328,$L$4)))</f>
        <v/>
      </c>
      <c r="M328" s="339" t="str">
        <f t="shared" ref="M328:M391" si="75">IF(A328="","",SUM(C328:L328))</f>
        <v/>
      </c>
      <c r="N328" s="339" t="str">
        <f t="shared" ref="N328:N391" si="76">IF(A328="","",SUM(C328+E328+G328+I328+K328))</f>
        <v/>
      </c>
      <c r="O328" s="339" t="str">
        <f t="shared" ref="O328:O391" si="77">IF(A328="","",SUM(D328+F328+H328+J328+L328))</f>
        <v/>
      </c>
      <c r="P328" s="311"/>
    </row>
    <row r="329" spans="1:16" ht="20.25" customHeight="1">
      <c r="A329" s="326"/>
      <c r="B329" s="340"/>
      <c r="C329" s="338" t="str">
        <f t="shared" ca="1" si="65"/>
        <v/>
      </c>
      <c r="D329" s="338" t="str">
        <f t="shared" ca="1" si="66"/>
        <v/>
      </c>
      <c r="E329" s="338" t="str">
        <f t="shared" ca="1" si="67"/>
        <v/>
      </c>
      <c r="F329" s="338" t="str">
        <f t="shared" ca="1" si="68"/>
        <v/>
      </c>
      <c r="G329" s="338" t="str">
        <f t="shared" ca="1" si="69"/>
        <v/>
      </c>
      <c r="H329" s="338" t="str">
        <f t="shared" ca="1" si="70"/>
        <v/>
      </c>
      <c r="I329" s="338" t="str">
        <f t="shared" ca="1" si="71"/>
        <v/>
      </c>
      <c r="J329" s="338" t="str">
        <f t="shared" ca="1" si="72"/>
        <v/>
      </c>
      <c r="K329" s="338" t="str">
        <f t="shared" ca="1" si="73"/>
        <v/>
      </c>
      <c r="L329" s="338" t="str">
        <f t="shared" ca="1" si="74"/>
        <v/>
      </c>
      <c r="M329" s="339" t="str">
        <f t="shared" si="75"/>
        <v/>
      </c>
      <c r="N329" s="339" t="str">
        <f t="shared" si="76"/>
        <v/>
      </c>
      <c r="O329" s="339" t="str">
        <f t="shared" si="77"/>
        <v/>
      </c>
      <c r="P329" s="311"/>
    </row>
    <row r="330" spans="1:16" ht="20.25" customHeight="1">
      <c r="A330" s="326"/>
      <c r="B330" s="340"/>
      <c r="C330" s="338" t="str">
        <f t="shared" ca="1" si="65"/>
        <v/>
      </c>
      <c r="D330" s="338" t="str">
        <f t="shared" ca="1" si="66"/>
        <v/>
      </c>
      <c r="E330" s="338" t="str">
        <f t="shared" ca="1" si="67"/>
        <v/>
      </c>
      <c r="F330" s="338" t="str">
        <f t="shared" ca="1" si="68"/>
        <v/>
      </c>
      <c r="G330" s="338" t="str">
        <f t="shared" ca="1" si="69"/>
        <v/>
      </c>
      <c r="H330" s="338" t="str">
        <f t="shared" ca="1" si="70"/>
        <v/>
      </c>
      <c r="I330" s="338" t="str">
        <f t="shared" ca="1" si="71"/>
        <v/>
      </c>
      <c r="J330" s="338" t="str">
        <f t="shared" ca="1" si="72"/>
        <v/>
      </c>
      <c r="K330" s="338" t="str">
        <f t="shared" ca="1" si="73"/>
        <v/>
      </c>
      <c r="L330" s="338" t="str">
        <f t="shared" ca="1" si="74"/>
        <v/>
      </c>
      <c r="M330" s="339" t="str">
        <f t="shared" si="75"/>
        <v/>
      </c>
      <c r="N330" s="339" t="str">
        <f t="shared" si="76"/>
        <v/>
      </c>
      <c r="O330" s="339" t="str">
        <f t="shared" si="77"/>
        <v/>
      </c>
      <c r="P330" s="311"/>
    </row>
    <row r="331" spans="1:16" ht="20.25" customHeight="1">
      <c r="A331" s="326"/>
      <c r="B331" s="340"/>
      <c r="C331" s="338" t="str">
        <f t="shared" ca="1" si="65"/>
        <v/>
      </c>
      <c r="D331" s="338" t="str">
        <f t="shared" ca="1" si="66"/>
        <v/>
      </c>
      <c r="E331" s="338" t="str">
        <f t="shared" ca="1" si="67"/>
        <v/>
      </c>
      <c r="F331" s="338" t="str">
        <f t="shared" ca="1" si="68"/>
        <v/>
      </c>
      <c r="G331" s="338" t="str">
        <f t="shared" ca="1" si="69"/>
        <v/>
      </c>
      <c r="H331" s="338" t="str">
        <f t="shared" ca="1" si="70"/>
        <v/>
      </c>
      <c r="I331" s="338" t="str">
        <f t="shared" ca="1" si="71"/>
        <v/>
      </c>
      <c r="J331" s="338" t="str">
        <f t="shared" ca="1" si="72"/>
        <v/>
      </c>
      <c r="K331" s="338" t="str">
        <f t="shared" ca="1" si="73"/>
        <v/>
      </c>
      <c r="L331" s="338" t="str">
        <f t="shared" ca="1" si="74"/>
        <v/>
      </c>
      <c r="M331" s="339" t="str">
        <f t="shared" si="75"/>
        <v/>
      </c>
      <c r="N331" s="339" t="str">
        <f t="shared" si="76"/>
        <v/>
      </c>
      <c r="O331" s="339" t="str">
        <f t="shared" si="77"/>
        <v/>
      </c>
      <c r="P331" s="311"/>
    </row>
    <row r="332" spans="1:16" ht="20.25" customHeight="1">
      <c r="A332" s="326"/>
      <c r="B332" s="340"/>
      <c r="C332" s="338" t="str">
        <f t="shared" ca="1" si="65"/>
        <v/>
      </c>
      <c r="D332" s="338" t="str">
        <f t="shared" ca="1" si="66"/>
        <v/>
      </c>
      <c r="E332" s="338" t="str">
        <f t="shared" ca="1" si="67"/>
        <v/>
      </c>
      <c r="F332" s="338" t="str">
        <f t="shared" ca="1" si="68"/>
        <v/>
      </c>
      <c r="G332" s="338" t="str">
        <f t="shared" ca="1" si="69"/>
        <v/>
      </c>
      <c r="H332" s="338" t="str">
        <f t="shared" ca="1" si="70"/>
        <v/>
      </c>
      <c r="I332" s="338" t="str">
        <f t="shared" ca="1" si="71"/>
        <v/>
      </c>
      <c r="J332" s="338" t="str">
        <f t="shared" ca="1" si="72"/>
        <v/>
      </c>
      <c r="K332" s="338" t="str">
        <f t="shared" ca="1" si="73"/>
        <v/>
      </c>
      <c r="L332" s="338" t="str">
        <f t="shared" ca="1" si="74"/>
        <v/>
      </c>
      <c r="M332" s="339" t="str">
        <f t="shared" si="75"/>
        <v/>
      </c>
      <c r="N332" s="339" t="str">
        <f t="shared" si="76"/>
        <v/>
      </c>
      <c r="O332" s="339" t="str">
        <f t="shared" si="77"/>
        <v/>
      </c>
      <c r="P332" s="311"/>
    </row>
    <row r="333" spans="1:16" ht="20.25" customHeight="1">
      <c r="A333" s="326"/>
      <c r="B333" s="340"/>
      <c r="C333" s="338" t="str">
        <f t="shared" ca="1" si="65"/>
        <v/>
      </c>
      <c r="D333" s="338" t="str">
        <f t="shared" ca="1" si="66"/>
        <v/>
      </c>
      <c r="E333" s="338" t="str">
        <f t="shared" ca="1" si="67"/>
        <v/>
      </c>
      <c r="F333" s="338" t="str">
        <f t="shared" ca="1" si="68"/>
        <v/>
      </c>
      <c r="G333" s="338" t="str">
        <f t="shared" ca="1" si="69"/>
        <v/>
      </c>
      <c r="H333" s="338" t="str">
        <f t="shared" ca="1" si="70"/>
        <v/>
      </c>
      <c r="I333" s="338" t="str">
        <f t="shared" ca="1" si="71"/>
        <v/>
      </c>
      <c r="J333" s="338" t="str">
        <f t="shared" ca="1" si="72"/>
        <v/>
      </c>
      <c r="K333" s="338" t="str">
        <f t="shared" ca="1" si="73"/>
        <v/>
      </c>
      <c r="L333" s="338" t="str">
        <f t="shared" ca="1" si="74"/>
        <v/>
      </c>
      <c r="M333" s="339" t="str">
        <f t="shared" si="75"/>
        <v/>
      </c>
      <c r="N333" s="339" t="str">
        <f t="shared" si="76"/>
        <v/>
      </c>
      <c r="O333" s="339" t="str">
        <f t="shared" si="77"/>
        <v/>
      </c>
      <c r="P333" s="311"/>
    </row>
    <row r="334" spans="1:16" ht="20.25" customHeight="1">
      <c r="A334" s="326"/>
      <c r="B334" s="340"/>
      <c r="C334" s="338" t="str">
        <f t="shared" ca="1" si="65"/>
        <v/>
      </c>
      <c r="D334" s="338" t="str">
        <f t="shared" ca="1" si="66"/>
        <v/>
      </c>
      <c r="E334" s="338" t="str">
        <f t="shared" ca="1" si="67"/>
        <v/>
      </c>
      <c r="F334" s="338" t="str">
        <f t="shared" ca="1" si="68"/>
        <v/>
      </c>
      <c r="G334" s="338" t="str">
        <f t="shared" ca="1" si="69"/>
        <v/>
      </c>
      <c r="H334" s="338" t="str">
        <f t="shared" ca="1" si="70"/>
        <v/>
      </c>
      <c r="I334" s="338" t="str">
        <f t="shared" ca="1" si="71"/>
        <v/>
      </c>
      <c r="J334" s="338" t="str">
        <f t="shared" ca="1" si="72"/>
        <v/>
      </c>
      <c r="K334" s="338" t="str">
        <f t="shared" ca="1" si="73"/>
        <v/>
      </c>
      <c r="L334" s="338" t="str">
        <f t="shared" ca="1" si="74"/>
        <v/>
      </c>
      <c r="M334" s="339" t="str">
        <f t="shared" si="75"/>
        <v/>
      </c>
      <c r="N334" s="339" t="str">
        <f t="shared" si="76"/>
        <v/>
      </c>
      <c r="O334" s="339" t="str">
        <f t="shared" si="77"/>
        <v/>
      </c>
      <c r="P334" s="311"/>
    </row>
    <row r="335" spans="1:16" ht="20.25" customHeight="1">
      <c r="A335" s="326"/>
      <c r="B335" s="340"/>
      <c r="C335" s="338" t="str">
        <f t="shared" ca="1" si="65"/>
        <v/>
      </c>
      <c r="D335" s="338" t="str">
        <f t="shared" ca="1" si="66"/>
        <v/>
      </c>
      <c r="E335" s="338" t="str">
        <f t="shared" ca="1" si="67"/>
        <v/>
      </c>
      <c r="F335" s="338" t="str">
        <f t="shared" ca="1" si="68"/>
        <v/>
      </c>
      <c r="G335" s="338" t="str">
        <f t="shared" ca="1" si="69"/>
        <v/>
      </c>
      <c r="H335" s="338" t="str">
        <f t="shared" ca="1" si="70"/>
        <v/>
      </c>
      <c r="I335" s="338" t="str">
        <f t="shared" ca="1" si="71"/>
        <v/>
      </c>
      <c r="J335" s="338" t="str">
        <f t="shared" ca="1" si="72"/>
        <v/>
      </c>
      <c r="K335" s="338" t="str">
        <f t="shared" ca="1" si="73"/>
        <v/>
      </c>
      <c r="L335" s="338" t="str">
        <f t="shared" ca="1" si="74"/>
        <v/>
      </c>
      <c r="M335" s="339" t="str">
        <f t="shared" si="75"/>
        <v/>
      </c>
      <c r="N335" s="339" t="str">
        <f t="shared" si="76"/>
        <v/>
      </c>
      <c r="O335" s="339" t="str">
        <f t="shared" si="77"/>
        <v/>
      </c>
      <c r="P335" s="311"/>
    </row>
    <row r="336" spans="1:16" ht="20.25" customHeight="1">
      <c r="A336" s="326"/>
      <c r="B336" s="340"/>
      <c r="C336" s="338" t="str">
        <f t="shared" ca="1" si="65"/>
        <v/>
      </c>
      <c r="D336" s="338" t="str">
        <f t="shared" ca="1" si="66"/>
        <v/>
      </c>
      <c r="E336" s="338" t="str">
        <f t="shared" ca="1" si="67"/>
        <v/>
      </c>
      <c r="F336" s="338" t="str">
        <f t="shared" ca="1" si="68"/>
        <v/>
      </c>
      <c r="G336" s="338" t="str">
        <f t="shared" ca="1" si="69"/>
        <v/>
      </c>
      <c r="H336" s="338" t="str">
        <f t="shared" ca="1" si="70"/>
        <v/>
      </c>
      <c r="I336" s="338" t="str">
        <f t="shared" ca="1" si="71"/>
        <v/>
      </c>
      <c r="J336" s="338" t="str">
        <f t="shared" ca="1" si="72"/>
        <v/>
      </c>
      <c r="K336" s="338" t="str">
        <f t="shared" ca="1" si="73"/>
        <v/>
      </c>
      <c r="L336" s="338" t="str">
        <f t="shared" ca="1" si="74"/>
        <v/>
      </c>
      <c r="M336" s="339" t="str">
        <f t="shared" si="75"/>
        <v/>
      </c>
      <c r="N336" s="339" t="str">
        <f t="shared" si="76"/>
        <v/>
      </c>
      <c r="O336" s="339" t="str">
        <f t="shared" si="77"/>
        <v/>
      </c>
      <c r="P336" s="311"/>
    </row>
    <row r="337" spans="1:16" ht="20.25" customHeight="1">
      <c r="A337" s="326"/>
      <c r="B337" s="340"/>
      <c r="C337" s="338" t="str">
        <f t="shared" ca="1" si="65"/>
        <v/>
      </c>
      <c r="D337" s="338" t="str">
        <f t="shared" ca="1" si="66"/>
        <v/>
      </c>
      <c r="E337" s="338" t="str">
        <f t="shared" ca="1" si="67"/>
        <v/>
      </c>
      <c r="F337" s="338" t="str">
        <f t="shared" ca="1" si="68"/>
        <v/>
      </c>
      <c r="G337" s="338" t="str">
        <f t="shared" ca="1" si="69"/>
        <v/>
      </c>
      <c r="H337" s="338" t="str">
        <f t="shared" ca="1" si="70"/>
        <v/>
      </c>
      <c r="I337" s="338" t="str">
        <f t="shared" ca="1" si="71"/>
        <v/>
      </c>
      <c r="J337" s="338" t="str">
        <f t="shared" ca="1" si="72"/>
        <v/>
      </c>
      <c r="K337" s="338" t="str">
        <f t="shared" ca="1" si="73"/>
        <v/>
      </c>
      <c r="L337" s="338" t="str">
        <f t="shared" ca="1" si="74"/>
        <v/>
      </c>
      <c r="M337" s="339" t="str">
        <f t="shared" si="75"/>
        <v/>
      </c>
      <c r="N337" s="339" t="str">
        <f t="shared" si="76"/>
        <v/>
      </c>
      <c r="O337" s="339" t="str">
        <f t="shared" si="77"/>
        <v/>
      </c>
      <c r="P337" s="311"/>
    </row>
    <row r="338" spans="1:16" ht="20.25" customHeight="1">
      <c r="A338" s="326"/>
      <c r="B338" s="340"/>
      <c r="C338" s="338" t="str">
        <f t="shared" ca="1" si="65"/>
        <v/>
      </c>
      <c r="D338" s="338" t="str">
        <f t="shared" ca="1" si="66"/>
        <v/>
      </c>
      <c r="E338" s="338" t="str">
        <f t="shared" ca="1" si="67"/>
        <v/>
      </c>
      <c r="F338" s="338" t="str">
        <f t="shared" ca="1" si="68"/>
        <v/>
      </c>
      <c r="G338" s="338" t="str">
        <f t="shared" ca="1" si="69"/>
        <v/>
      </c>
      <c r="H338" s="338" t="str">
        <f t="shared" ca="1" si="70"/>
        <v/>
      </c>
      <c r="I338" s="338" t="str">
        <f t="shared" ca="1" si="71"/>
        <v/>
      </c>
      <c r="J338" s="338" t="str">
        <f t="shared" ca="1" si="72"/>
        <v/>
      </c>
      <c r="K338" s="338" t="str">
        <f t="shared" ca="1" si="73"/>
        <v/>
      </c>
      <c r="L338" s="338" t="str">
        <f t="shared" ca="1" si="74"/>
        <v/>
      </c>
      <c r="M338" s="339" t="str">
        <f t="shared" si="75"/>
        <v/>
      </c>
      <c r="N338" s="339" t="str">
        <f t="shared" si="76"/>
        <v/>
      </c>
      <c r="O338" s="339" t="str">
        <f t="shared" si="77"/>
        <v/>
      </c>
      <c r="P338" s="311"/>
    </row>
    <row r="339" spans="1:16" ht="20.25" customHeight="1">
      <c r="A339" s="326"/>
      <c r="B339" s="340"/>
      <c r="C339" s="338" t="str">
        <f t="shared" ca="1" si="65"/>
        <v/>
      </c>
      <c r="D339" s="338" t="str">
        <f t="shared" ca="1" si="66"/>
        <v/>
      </c>
      <c r="E339" s="338" t="str">
        <f t="shared" ca="1" si="67"/>
        <v/>
      </c>
      <c r="F339" s="338" t="str">
        <f t="shared" ca="1" si="68"/>
        <v/>
      </c>
      <c r="G339" s="338" t="str">
        <f t="shared" ca="1" si="69"/>
        <v/>
      </c>
      <c r="H339" s="338" t="str">
        <f t="shared" ca="1" si="70"/>
        <v/>
      </c>
      <c r="I339" s="338" t="str">
        <f t="shared" ca="1" si="71"/>
        <v/>
      </c>
      <c r="J339" s="338" t="str">
        <f t="shared" ca="1" si="72"/>
        <v/>
      </c>
      <c r="K339" s="338" t="str">
        <f t="shared" ca="1" si="73"/>
        <v/>
      </c>
      <c r="L339" s="338" t="str">
        <f t="shared" ca="1" si="74"/>
        <v/>
      </c>
      <c r="M339" s="339" t="str">
        <f t="shared" si="75"/>
        <v/>
      </c>
      <c r="N339" s="339" t="str">
        <f t="shared" si="76"/>
        <v/>
      </c>
      <c r="O339" s="339" t="str">
        <f t="shared" si="77"/>
        <v/>
      </c>
      <c r="P339" s="311"/>
    </row>
    <row r="340" spans="1:16" ht="20.25" customHeight="1">
      <c r="A340" s="326"/>
      <c r="B340" s="340"/>
      <c r="C340" s="338" t="str">
        <f t="shared" ca="1" si="65"/>
        <v/>
      </c>
      <c r="D340" s="338" t="str">
        <f t="shared" ca="1" si="66"/>
        <v/>
      </c>
      <c r="E340" s="338" t="str">
        <f t="shared" ca="1" si="67"/>
        <v/>
      </c>
      <c r="F340" s="338" t="str">
        <f t="shared" ca="1" si="68"/>
        <v/>
      </c>
      <c r="G340" s="338" t="str">
        <f t="shared" ca="1" si="69"/>
        <v/>
      </c>
      <c r="H340" s="338" t="str">
        <f t="shared" ca="1" si="70"/>
        <v/>
      </c>
      <c r="I340" s="338" t="str">
        <f t="shared" ca="1" si="71"/>
        <v/>
      </c>
      <c r="J340" s="338" t="str">
        <f t="shared" ca="1" si="72"/>
        <v/>
      </c>
      <c r="K340" s="338" t="str">
        <f t="shared" ca="1" si="73"/>
        <v/>
      </c>
      <c r="L340" s="338" t="str">
        <f t="shared" ca="1" si="74"/>
        <v/>
      </c>
      <c r="M340" s="339" t="str">
        <f t="shared" si="75"/>
        <v/>
      </c>
      <c r="N340" s="339" t="str">
        <f t="shared" si="76"/>
        <v/>
      </c>
      <c r="O340" s="339" t="str">
        <f t="shared" si="77"/>
        <v/>
      </c>
      <c r="P340" s="311"/>
    </row>
    <row r="341" spans="1:16" ht="20.25" customHeight="1">
      <c r="A341" s="326"/>
      <c r="B341" s="340"/>
      <c r="C341" s="338" t="str">
        <f t="shared" ca="1" si="65"/>
        <v/>
      </c>
      <c r="D341" s="338" t="str">
        <f t="shared" ca="1" si="66"/>
        <v/>
      </c>
      <c r="E341" s="338" t="str">
        <f t="shared" ca="1" si="67"/>
        <v/>
      </c>
      <c r="F341" s="338" t="str">
        <f t="shared" ca="1" si="68"/>
        <v/>
      </c>
      <c r="G341" s="338" t="str">
        <f t="shared" ca="1" si="69"/>
        <v/>
      </c>
      <c r="H341" s="338" t="str">
        <f t="shared" ca="1" si="70"/>
        <v/>
      </c>
      <c r="I341" s="338" t="str">
        <f t="shared" ca="1" si="71"/>
        <v/>
      </c>
      <c r="J341" s="338" t="str">
        <f t="shared" ca="1" si="72"/>
        <v/>
      </c>
      <c r="K341" s="338" t="str">
        <f t="shared" ca="1" si="73"/>
        <v/>
      </c>
      <c r="L341" s="338" t="str">
        <f t="shared" ca="1" si="74"/>
        <v/>
      </c>
      <c r="M341" s="339" t="str">
        <f t="shared" si="75"/>
        <v/>
      </c>
      <c r="N341" s="339" t="str">
        <f t="shared" si="76"/>
        <v/>
      </c>
      <c r="O341" s="339" t="str">
        <f t="shared" si="77"/>
        <v/>
      </c>
      <c r="P341" s="311"/>
    </row>
    <row r="342" spans="1:16" ht="20.25" customHeight="1">
      <c r="A342" s="326"/>
      <c r="B342" s="340"/>
      <c r="C342" s="338" t="str">
        <f t="shared" ca="1" si="65"/>
        <v/>
      </c>
      <c r="D342" s="338" t="str">
        <f t="shared" ca="1" si="66"/>
        <v/>
      </c>
      <c r="E342" s="338" t="str">
        <f t="shared" ca="1" si="67"/>
        <v/>
      </c>
      <c r="F342" s="338" t="str">
        <f t="shared" ca="1" si="68"/>
        <v/>
      </c>
      <c r="G342" s="338" t="str">
        <f t="shared" ca="1" si="69"/>
        <v/>
      </c>
      <c r="H342" s="338" t="str">
        <f t="shared" ca="1" si="70"/>
        <v/>
      </c>
      <c r="I342" s="338" t="str">
        <f t="shared" ca="1" si="71"/>
        <v/>
      </c>
      <c r="J342" s="338" t="str">
        <f t="shared" ca="1" si="72"/>
        <v/>
      </c>
      <c r="K342" s="338" t="str">
        <f t="shared" ca="1" si="73"/>
        <v/>
      </c>
      <c r="L342" s="338" t="str">
        <f t="shared" ca="1" si="74"/>
        <v/>
      </c>
      <c r="M342" s="339" t="str">
        <f t="shared" si="75"/>
        <v/>
      </c>
      <c r="N342" s="339" t="str">
        <f t="shared" si="76"/>
        <v/>
      </c>
      <c r="O342" s="339" t="str">
        <f t="shared" si="77"/>
        <v/>
      </c>
      <c r="P342" s="311"/>
    </row>
    <row r="343" spans="1:16" ht="20.25" customHeight="1">
      <c r="A343" s="326"/>
      <c r="B343" s="340"/>
      <c r="C343" s="338" t="str">
        <f t="shared" ca="1" si="65"/>
        <v/>
      </c>
      <c r="D343" s="338" t="str">
        <f t="shared" ca="1" si="66"/>
        <v/>
      </c>
      <c r="E343" s="338" t="str">
        <f t="shared" ca="1" si="67"/>
        <v/>
      </c>
      <c r="F343" s="338" t="str">
        <f t="shared" ca="1" si="68"/>
        <v/>
      </c>
      <c r="G343" s="338" t="str">
        <f t="shared" ca="1" si="69"/>
        <v/>
      </c>
      <c r="H343" s="338" t="str">
        <f t="shared" ca="1" si="70"/>
        <v/>
      </c>
      <c r="I343" s="338" t="str">
        <f t="shared" ca="1" si="71"/>
        <v/>
      </c>
      <c r="J343" s="338" t="str">
        <f t="shared" ca="1" si="72"/>
        <v/>
      </c>
      <c r="K343" s="338" t="str">
        <f t="shared" ca="1" si="73"/>
        <v/>
      </c>
      <c r="L343" s="338" t="str">
        <f t="shared" ca="1" si="74"/>
        <v/>
      </c>
      <c r="M343" s="339" t="str">
        <f t="shared" si="75"/>
        <v/>
      </c>
      <c r="N343" s="339" t="str">
        <f t="shared" si="76"/>
        <v/>
      </c>
      <c r="O343" s="339" t="str">
        <f t="shared" si="77"/>
        <v/>
      </c>
      <c r="P343" s="311"/>
    </row>
    <row r="344" spans="1:16" ht="20.25" customHeight="1">
      <c r="A344" s="326"/>
      <c r="B344" s="340"/>
      <c r="C344" s="338" t="str">
        <f t="shared" ca="1" si="65"/>
        <v/>
      </c>
      <c r="D344" s="338" t="str">
        <f t="shared" ca="1" si="66"/>
        <v/>
      </c>
      <c r="E344" s="338" t="str">
        <f t="shared" ca="1" si="67"/>
        <v/>
      </c>
      <c r="F344" s="338" t="str">
        <f t="shared" ca="1" si="68"/>
        <v/>
      </c>
      <c r="G344" s="338" t="str">
        <f t="shared" ca="1" si="69"/>
        <v/>
      </c>
      <c r="H344" s="338" t="str">
        <f t="shared" ca="1" si="70"/>
        <v/>
      </c>
      <c r="I344" s="338" t="str">
        <f t="shared" ca="1" si="71"/>
        <v/>
      </c>
      <c r="J344" s="338" t="str">
        <f t="shared" ca="1" si="72"/>
        <v/>
      </c>
      <c r="K344" s="338" t="str">
        <f t="shared" ca="1" si="73"/>
        <v/>
      </c>
      <c r="L344" s="338" t="str">
        <f t="shared" ca="1" si="74"/>
        <v/>
      </c>
      <c r="M344" s="339" t="str">
        <f t="shared" si="75"/>
        <v/>
      </c>
      <c r="N344" s="339" t="str">
        <f t="shared" si="76"/>
        <v/>
      </c>
      <c r="O344" s="339" t="str">
        <f t="shared" si="77"/>
        <v/>
      </c>
      <c r="P344" s="311"/>
    </row>
    <row r="345" spans="1:16" ht="20.25" customHeight="1">
      <c r="A345" s="326"/>
      <c r="B345" s="340"/>
      <c r="C345" s="338" t="str">
        <f t="shared" ca="1" si="65"/>
        <v/>
      </c>
      <c r="D345" s="338" t="str">
        <f t="shared" ca="1" si="66"/>
        <v/>
      </c>
      <c r="E345" s="338" t="str">
        <f t="shared" ca="1" si="67"/>
        <v/>
      </c>
      <c r="F345" s="338" t="str">
        <f t="shared" ca="1" si="68"/>
        <v/>
      </c>
      <c r="G345" s="338" t="str">
        <f t="shared" ca="1" si="69"/>
        <v/>
      </c>
      <c r="H345" s="338" t="str">
        <f t="shared" ca="1" si="70"/>
        <v/>
      </c>
      <c r="I345" s="338" t="str">
        <f t="shared" ca="1" si="71"/>
        <v/>
      </c>
      <c r="J345" s="338" t="str">
        <f t="shared" ca="1" si="72"/>
        <v/>
      </c>
      <c r="K345" s="338" t="str">
        <f t="shared" ca="1" si="73"/>
        <v/>
      </c>
      <c r="L345" s="338" t="str">
        <f t="shared" ca="1" si="74"/>
        <v/>
      </c>
      <c r="M345" s="339" t="str">
        <f t="shared" si="75"/>
        <v/>
      </c>
      <c r="N345" s="339" t="str">
        <f t="shared" si="76"/>
        <v/>
      </c>
      <c r="O345" s="339" t="str">
        <f t="shared" si="77"/>
        <v/>
      </c>
      <c r="P345" s="311"/>
    </row>
    <row r="346" spans="1:16" ht="20.25" customHeight="1">
      <c r="A346" s="326"/>
      <c r="B346" s="340"/>
      <c r="C346" s="338" t="str">
        <f t="shared" ca="1" si="65"/>
        <v/>
      </c>
      <c r="D346" s="338" t="str">
        <f t="shared" ca="1" si="66"/>
        <v/>
      </c>
      <c r="E346" s="338" t="str">
        <f t="shared" ca="1" si="67"/>
        <v/>
      </c>
      <c r="F346" s="338" t="str">
        <f t="shared" ca="1" si="68"/>
        <v/>
      </c>
      <c r="G346" s="338" t="str">
        <f t="shared" ca="1" si="69"/>
        <v/>
      </c>
      <c r="H346" s="338" t="str">
        <f t="shared" ca="1" si="70"/>
        <v/>
      </c>
      <c r="I346" s="338" t="str">
        <f t="shared" ca="1" si="71"/>
        <v/>
      </c>
      <c r="J346" s="338" t="str">
        <f t="shared" ca="1" si="72"/>
        <v/>
      </c>
      <c r="K346" s="338" t="str">
        <f t="shared" ca="1" si="73"/>
        <v/>
      </c>
      <c r="L346" s="338" t="str">
        <f t="shared" ca="1" si="74"/>
        <v/>
      </c>
      <c r="M346" s="339" t="str">
        <f t="shared" si="75"/>
        <v/>
      </c>
      <c r="N346" s="339" t="str">
        <f t="shared" si="76"/>
        <v/>
      </c>
      <c r="O346" s="339" t="str">
        <f t="shared" si="77"/>
        <v/>
      </c>
      <c r="P346" s="311"/>
    </row>
    <row r="347" spans="1:16" ht="20.25" customHeight="1">
      <c r="A347" s="326"/>
      <c r="B347" s="340"/>
      <c r="C347" s="338" t="str">
        <f t="shared" ca="1" si="65"/>
        <v/>
      </c>
      <c r="D347" s="338" t="str">
        <f t="shared" ca="1" si="66"/>
        <v/>
      </c>
      <c r="E347" s="338" t="str">
        <f t="shared" ca="1" si="67"/>
        <v/>
      </c>
      <c r="F347" s="338" t="str">
        <f t="shared" ca="1" si="68"/>
        <v/>
      </c>
      <c r="G347" s="338" t="str">
        <f t="shared" ca="1" si="69"/>
        <v/>
      </c>
      <c r="H347" s="338" t="str">
        <f t="shared" ca="1" si="70"/>
        <v/>
      </c>
      <c r="I347" s="338" t="str">
        <f t="shared" ca="1" si="71"/>
        <v/>
      </c>
      <c r="J347" s="338" t="str">
        <f t="shared" ca="1" si="72"/>
        <v/>
      </c>
      <c r="K347" s="338" t="str">
        <f t="shared" ca="1" si="73"/>
        <v/>
      </c>
      <c r="L347" s="338" t="str">
        <f t="shared" ca="1" si="74"/>
        <v/>
      </c>
      <c r="M347" s="339" t="str">
        <f t="shared" si="75"/>
        <v/>
      </c>
      <c r="N347" s="339" t="str">
        <f t="shared" si="76"/>
        <v/>
      </c>
      <c r="O347" s="339" t="str">
        <f t="shared" si="77"/>
        <v/>
      </c>
      <c r="P347" s="311"/>
    </row>
    <row r="348" spans="1:16" ht="20.25" customHeight="1">
      <c r="A348" s="326"/>
      <c r="B348" s="340"/>
      <c r="C348" s="338" t="str">
        <f t="shared" ca="1" si="65"/>
        <v/>
      </c>
      <c r="D348" s="338" t="str">
        <f t="shared" ca="1" si="66"/>
        <v/>
      </c>
      <c r="E348" s="338" t="str">
        <f t="shared" ca="1" si="67"/>
        <v/>
      </c>
      <c r="F348" s="338" t="str">
        <f t="shared" ca="1" si="68"/>
        <v/>
      </c>
      <c r="G348" s="338" t="str">
        <f t="shared" ca="1" si="69"/>
        <v/>
      </c>
      <c r="H348" s="338" t="str">
        <f t="shared" ca="1" si="70"/>
        <v/>
      </c>
      <c r="I348" s="338" t="str">
        <f t="shared" ca="1" si="71"/>
        <v/>
      </c>
      <c r="J348" s="338" t="str">
        <f t="shared" ca="1" si="72"/>
        <v/>
      </c>
      <c r="K348" s="338" t="str">
        <f t="shared" ca="1" si="73"/>
        <v/>
      </c>
      <c r="L348" s="338" t="str">
        <f t="shared" ca="1" si="74"/>
        <v/>
      </c>
      <c r="M348" s="339" t="str">
        <f t="shared" si="75"/>
        <v/>
      </c>
      <c r="N348" s="339" t="str">
        <f t="shared" si="76"/>
        <v/>
      </c>
      <c r="O348" s="339" t="str">
        <f t="shared" si="77"/>
        <v/>
      </c>
      <c r="P348" s="311"/>
    </row>
    <row r="349" spans="1:16" ht="20.25" customHeight="1">
      <c r="A349" s="326"/>
      <c r="B349" s="340"/>
      <c r="C349" s="338" t="str">
        <f t="shared" ca="1" si="65"/>
        <v/>
      </c>
      <c r="D349" s="338" t="str">
        <f t="shared" ca="1" si="66"/>
        <v/>
      </c>
      <c r="E349" s="338" t="str">
        <f t="shared" ca="1" si="67"/>
        <v/>
      </c>
      <c r="F349" s="338" t="str">
        <f t="shared" ca="1" si="68"/>
        <v/>
      </c>
      <c r="G349" s="338" t="str">
        <f t="shared" ca="1" si="69"/>
        <v/>
      </c>
      <c r="H349" s="338" t="str">
        <f t="shared" ca="1" si="70"/>
        <v/>
      </c>
      <c r="I349" s="338" t="str">
        <f t="shared" ca="1" si="71"/>
        <v/>
      </c>
      <c r="J349" s="338" t="str">
        <f t="shared" ca="1" si="72"/>
        <v/>
      </c>
      <c r="K349" s="338" t="str">
        <f t="shared" ca="1" si="73"/>
        <v/>
      </c>
      <c r="L349" s="338" t="str">
        <f t="shared" ca="1" si="74"/>
        <v/>
      </c>
      <c r="M349" s="339" t="str">
        <f t="shared" si="75"/>
        <v/>
      </c>
      <c r="N349" s="339" t="str">
        <f t="shared" si="76"/>
        <v/>
      </c>
      <c r="O349" s="339" t="str">
        <f t="shared" si="77"/>
        <v/>
      </c>
      <c r="P349" s="311"/>
    </row>
    <row r="350" spans="1:16" ht="20.25" customHeight="1">
      <c r="A350" s="326"/>
      <c r="B350" s="340"/>
      <c r="C350" s="338" t="str">
        <f t="shared" ca="1" si="65"/>
        <v/>
      </c>
      <c r="D350" s="338" t="str">
        <f t="shared" ca="1" si="66"/>
        <v/>
      </c>
      <c r="E350" s="338" t="str">
        <f t="shared" ca="1" si="67"/>
        <v/>
      </c>
      <c r="F350" s="338" t="str">
        <f t="shared" ca="1" si="68"/>
        <v/>
      </c>
      <c r="G350" s="338" t="str">
        <f t="shared" ca="1" si="69"/>
        <v/>
      </c>
      <c r="H350" s="338" t="str">
        <f t="shared" ca="1" si="70"/>
        <v/>
      </c>
      <c r="I350" s="338" t="str">
        <f t="shared" ca="1" si="71"/>
        <v/>
      </c>
      <c r="J350" s="338" t="str">
        <f t="shared" ca="1" si="72"/>
        <v/>
      </c>
      <c r="K350" s="338" t="str">
        <f t="shared" ca="1" si="73"/>
        <v/>
      </c>
      <c r="L350" s="338" t="str">
        <f t="shared" ca="1" si="74"/>
        <v/>
      </c>
      <c r="M350" s="339" t="str">
        <f t="shared" si="75"/>
        <v/>
      </c>
      <c r="N350" s="339" t="str">
        <f t="shared" si="76"/>
        <v/>
      </c>
      <c r="O350" s="339" t="str">
        <f t="shared" si="77"/>
        <v/>
      </c>
      <c r="P350" s="311"/>
    </row>
    <row r="351" spans="1:16" ht="20.25" customHeight="1">
      <c r="A351" s="326"/>
      <c r="B351" s="340"/>
      <c r="C351" s="338" t="str">
        <f t="shared" ca="1" si="65"/>
        <v/>
      </c>
      <c r="D351" s="338" t="str">
        <f t="shared" ca="1" si="66"/>
        <v/>
      </c>
      <c r="E351" s="338" t="str">
        <f t="shared" ca="1" si="67"/>
        <v/>
      </c>
      <c r="F351" s="338" t="str">
        <f t="shared" ca="1" si="68"/>
        <v/>
      </c>
      <c r="G351" s="338" t="str">
        <f t="shared" ca="1" si="69"/>
        <v/>
      </c>
      <c r="H351" s="338" t="str">
        <f t="shared" ca="1" si="70"/>
        <v/>
      </c>
      <c r="I351" s="338" t="str">
        <f t="shared" ca="1" si="71"/>
        <v/>
      </c>
      <c r="J351" s="338" t="str">
        <f t="shared" ca="1" si="72"/>
        <v/>
      </c>
      <c r="K351" s="338" t="str">
        <f t="shared" ca="1" si="73"/>
        <v/>
      </c>
      <c r="L351" s="338" t="str">
        <f t="shared" ca="1" si="74"/>
        <v/>
      </c>
      <c r="M351" s="339" t="str">
        <f t="shared" si="75"/>
        <v/>
      </c>
      <c r="N351" s="339" t="str">
        <f t="shared" si="76"/>
        <v/>
      </c>
      <c r="O351" s="339" t="str">
        <f t="shared" si="77"/>
        <v/>
      </c>
      <c r="P351" s="311"/>
    </row>
    <row r="352" spans="1:16" ht="20.25" customHeight="1">
      <c r="A352" s="326"/>
      <c r="B352" s="340"/>
      <c r="C352" s="338" t="str">
        <f t="shared" ca="1" si="65"/>
        <v/>
      </c>
      <c r="D352" s="338" t="str">
        <f t="shared" ca="1" si="66"/>
        <v/>
      </c>
      <c r="E352" s="338" t="str">
        <f t="shared" ca="1" si="67"/>
        <v/>
      </c>
      <c r="F352" s="338" t="str">
        <f t="shared" ca="1" si="68"/>
        <v/>
      </c>
      <c r="G352" s="338" t="str">
        <f t="shared" ca="1" si="69"/>
        <v/>
      </c>
      <c r="H352" s="338" t="str">
        <f t="shared" ca="1" si="70"/>
        <v/>
      </c>
      <c r="I352" s="338" t="str">
        <f t="shared" ca="1" si="71"/>
        <v/>
      </c>
      <c r="J352" s="338" t="str">
        <f t="shared" ca="1" si="72"/>
        <v/>
      </c>
      <c r="K352" s="338" t="str">
        <f t="shared" ca="1" si="73"/>
        <v/>
      </c>
      <c r="L352" s="338" t="str">
        <f t="shared" ca="1" si="74"/>
        <v/>
      </c>
      <c r="M352" s="339" t="str">
        <f t="shared" si="75"/>
        <v/>
      </c>
      <c r="N352" s="339" t="str">
        <f t="shared" si="76"/>
        <v/>
      </c>
      <c r="O352" s="339" t="str">
        <f t="shared" si="77"/>
        <v/>
      </c>
      <c r="P352" s="311"/>
    </row>
    <row r="353" spans="1:16" ht="20.25" customHeight="1">
      <c r="A353" s="326"/>
      <c r="B353" s="340"/>
      <c r="C353" s="338" t="str">
        <f t="shared" ca="1" si="65"/>
        <v/>
      </c>
      <c r="D353" s="338" t="str">
        <f t="shared" ca="1" si="66"/>
        <v/>
      </c>
      <c r="E353" s="338" t="str">
        <f t="shared" ca="1" si="67"/>
        <v/>
      </c>
      <c r="F353" s="338" t="str">
        <f t="shared" ca="1" si="68"/>
        <v/>
      </c>
      <c r="G353" s="338" t="str">
        <f t="shared" ca="1" si="69"/>
        <v/>
      </c>
      <c r="H353" s="338" t="str">
        <f t="shared" ca="1" si="70"/>
        <v/>
      </c>
      <c r="I353" s="338" t="str">
        <f t="shared" ca="1" si="71"/>
        <v/>
      </c>
      <c r="J353" s="338" t="str">
        <f t="shared" ca="1" si="72"/>
        <v/>
      </c>
      <c r="K353" s="338" t="str">
        <f t="shared" ca="1" si="73"/>
        <v/>
      </c>
      <c r="L353" s="338" t="str">
        <f t="shared" ca="1" si="74"/>
        <v/>
      </c>
      <c r="M353" s="339" t="str">
        <f t="shared" si="75"/>
        <v/>
      </c>
      <c r="N353" s="339" t="str">
        <f t="shared" si="76"/>
        <v/>
      </c>
      <c r="O353" s="339" t="str">
        <f t="shared" si="77"/>
        <v/>
      </c>
      <c r="P353" s="311"/>
    </row>
    <row r="354" spans="1:16" ht="20.25" customHeight="1">
      <c r="A354" s="326"/>
      <c r="B354" s="340"/>
      <c r="C354" s="338" t="str">
        <f t="shared" ca="1" si="65"/>
        <v/>
      </c>
      <c r="D354" s="338" t="str">
        <f t="shared" ca="1" si="66"/>
        <v/>
      </c>
      <c r="E354" s="338" t="str">
        <f t="shared" ca="1" si="67"/>
        <v/>
      </c>
      <c r="F354" s="338" t="str">
        <f t="shared" ca="1" si="68"/>
        <v/>
      </c>
      <c r="G354" s="338" t="str">
        <f t="shared" ca="1" si="69"/>
        <v/>
      </c>
      <c r="H354" s="338" t="str">
        <f t="shared" ca="1" si="70"/>
        <v/>
      </c>
      <c r="I354" s="338" t="str">
        <f t="shared" ca="1" si="71"/>
        <v/>
      </c>
      <c r="J354" s="338" t="str">
        <f t="shared" ca="1" si="72"/>
        <v/>
      </c>
      <c r="K354" s="338" t="str">
        <f t="shared" ca="1" si="73"/>
        <v/>
      </c>
      <c r="L354" s="338" t="str">
        <f t="shared" ca="1" si="74"/>
        <v/>
      </c>
      <c r="M354" s="339" t="str">
        <f t="shared" si="75"/>
        <v/>
      </c>
      <c r="N354" s="339" t="str">
        <f t="shared" si="76"/>
        <v/>
      </c>
      <c r="O354" s="339" t="str">
        <f t="shared" si="77"/>
        <v/>
      </c>
      <c r="P354" s="311"/>
    </row>
    <row r="355" spans="1:16" ht="20.25" customHeight="1">
      <c r="A355" s="326"/>
      <c r="B355" s="340"/>
      <c r="C355" s="338" t="str">
        <f t="shared" ca="1" si="65"/>
        <v/>
      </c>
      <c r="D355" s="338" t="str">
        <f t="shared" ca="1" si="66"/>
        <v/>
      </c>
      <c r="E355" s="338" t="str">
        <f t="shared" ca="1" si="67"/>
        <v/>
      </c>
      <c r="F355" s="338" t="str">
        <f t="shared" ca="1" si="68"/>
        <v/>
      </c>
      <c r="G355" s="338" t="str">
        <f t="shared" ca="1" si="69"/>
        <v/>
      </c>
      <c r="H355" s="338" t="str">
        <f t="shared" ca="1" si="70"/>
        <v/>
      </c>
      <c r="I355" s="338" t="str">
        <f t="shared" ca="1" si="71"/>
        <v/>
      </c>
      <c r="J355" s="338" t="str">
        <f t="shared" ca="1" si="72"/>
        <v/>
      </c>
      <c r="K355" s="338" t="str">
        <f t="shared" ca="1" si="73"/>
        <v/>
      </c>
      <c r="L355" s="338" t="str">
        <f t="shared" ca="1" si="74"/>
        <v/>
      </c>
      <c r="M355" s="339" t="str">
        <f t="shared" si="75"/>
        <v/>
      </c>
      <c r="N355" s="339" t="str">
        <f t="shared" si="76"/>
        <v/>
      </c>
      <c r="O355" s="339" t="str">
        <f t="shared" si="77"/>
        <v/>
      </c>
      <c r="P355" s="311"/>
    </row>
    <row r="356" spans="1:16" ht="20.25" customHeight="1">
      <c r="A356" s="326"/>
      <c r="B356" s="340"/>
      <c r="C356" s="338" t="str">
        <f t="shared" ca="1" si="65"/>
        <v/>
      </c>
      <c r="D356" s="338" t="str">
        <f t="shared" ca="1" si="66"/>
        <v/>
      </c>
      <c r="E356" s="338" t="str">
        <f t="shared" ca="1" si="67"/>
        <v/>
      </c>
      <c r="F356" s="338" t="str">
        <f t="shared" ca="1" si="68"/>
        <v/>
      </c>
      <c r="G356" s="338" t="str">
        <f t="shared" ca="1" si="69"/>
        <v/>
      </c>
      <c r="H356" s="338" t="str">
        <f t="shared" ca="1" si="70"/>
        <v/>
      </c>
      <c r="I356" s="338" t="str">
        <f t="shared" ca="1" si="71"/>
        <v/>
      </c>
      <c r="J356" s="338" t="str">
        <f t="shared" ca="1" si="72"/>
        <v/>
      </c>
      <c r="K356" s="338" t="str">
        <f t="shared" ca="1" si="73"/>
        <v/>
      </c>
      <c r="L356" s="338" t="str">
        <f t="shared" ca="1" si="74"/>
        <v/>
      </c>
      <c r="M356" s="339" t="str">
        <f t="shared" si="75"/>
        <v/>
      </c>
      <c r="N356" s="339" t="str">
        <f t="shared" si="76"/>
        <v/>
      </c>
      <c r="O356" s="339" t="str">
        <f t="shared" si="77"/>
        <v/>
      </c>
      <c r="P356" s="311"/>
    </row>
    <row r="357" spans="1:16" ht="20.25" customHeight="1">
      <c r="A357" s="326"/>
      <c r="B357" s="340"/>
      <c r="C357" s="338" t="str">
        <f t="shared" ca="1" si="65"/>
        <v/>
      </c>
      <c r="D357" s="338" t="str">
        <f t="shared" ca="1" si="66"/>
        <v/>
      </c>
      <c r="E357" s="338" t="str">
        <f t="shared" ca="1" si="67"/>
        <v/>
      </c>
      <c r="F357" s="338" t="str">
        <f t="shared" ca="1" si="68"/>
        <v/>
      </c>
      <c r="G357" s="338" t="str">
        <f t="shared" ca="1" si="69"/>
        <v/>
      </c>
      <c r="H357" s="338" t="str">
        <f t="shared" ca="1" si="70"/>
        <v/>
      </c>
      <c r="I357" s="338" t="str">
        <f t="shared" ca="1" si="71"/>
        <v/>
      </c>
      <c r="J357" s="338" t="str">
        <f t="shared" ca="1" si="72"/>
        <v/>
      </c>
      <c r="K357" s="338" t="str">
        <f t="shared" ca="1" si="73"/>
        <v/>
      </c>
      <c r="L357" s="338" t="str">
        <f t="shared" ca="1" si="74"/>
        <v/>
      </c>
      <c r="M357" s="339" t="str">
        <f t="shared" si="75"/>
        <v/>
      </c>
      <c r="N357" s="339" t="str">
        <f t="shared" si="76"/>
        <v/>
      </c>
      <c r="O357" s="339" t="str">
        <f t="shared" si="77"/>
        <v/>
      </c>
      <c r="P357" s="311"/>
    </row>
    <row r="358" spans="1:16" ht="20.25" customHeight="1">
      <c r="A358" s="326"/>
      <c r="B358" s="340"/>
      <c r="C358" s="338" t="str">
        <f t="shared" ca="1" si="65"/>
        <v/>
      </c>
      <c r="D358" s="338" t="str">
        <f t="shared" ca="1" si="66"/>
        <v/>
      </c>
      <c r="E358" s="338" t="str">
        <f t="shared" ca="1" si="67"/>
        <v/>
      </c>
      <c r="F358" s="338" t="str">
        <f t="shared" ca="1" si="68"/>
        <v/>
      </c>
      <c r="G358" s="338" t="str">
        <f t="shared" ca="1" si="69"/>
        <v/>
      </c>
      <c r="H358" s="338" t="str">
        <f t="shared" ca="1" si="70"/>
        <v/>
      </c>
      <c r="I358" s="338" t="str">
        <f t="shared" ca="1" si="71"/>
        <v/>
      </c>
      <c r="J358" s="338" t="str">
        <f t="shared" ca="1" si="72"/>
        <v/>
      </c>
      <c r="K358" s="338" t="str">
        <f t="shared" ca="1" si="73"/>
        <v/>
      </c>
      <c r="L358" s="338" t="str">
        <f t="shared" ca="1" si="74"/>
        <v/>
      </c>
      <c r="M358" s="339" t="str">
        <f t="shared" si="75"/>
        <v/>
      </c>
      <c r="N358" s="339" t="str">
        <f t="shared" si="76"/>
        <v/>
      </c>
      <c r="O358" s="339" t="str">
        <f t="shared" si="77"/>
        <v/>
      </c>
      <c r="P358" s="311"/>
    </row>
    <row r="359" spans="1:16" ht="20.25" customHeight="1">
      <c r="A359" s="326"/>
      <c r="B359" s="340"/>
      <c r="C359" s="338" t="str">
        <f t="shared" ca="1" si="65"/>
        <v/>
      </c>
      <c r="D359" s="338" t="str">
        <f t="shared" ca="1" si="66"/>
        <v/>
      </c>
      <c r="E359" s="338" t="str">
        <f t="shared" ca="1" si="67"/>
        <v/>
      </c>
      <c r="F359" s="338" t="str">
        <f t="shared" ca="1" si="68"/>
        <v/>
      </c>
      <c r="G359" s="338" t="str">
        <f t="shared" ca="1" si="69"/>
        <v/>
      </c>
      <c r="H359" s="338" t="str">
        <f t="shared" ca="1" si="70"/>
        <v/>
      </c>
      <c r="I359" s="338" t="str">
        <f t="shared" ca="1" si="71"/>
        <v/>
      </c>
      <c r="J359" s="338" t="str">
        <f t="shared" ca="1" si="72"/>
        <v/>
      </c>
      <c r="K359" s="338" t="str">
        <f t="shared" ca="1" si="73"/>
        <v/>
      </c>
      <c r="L359" s="338" t="str">
        <f t="shared" ca="1" si="74"/>
        <v/>
      </c>
      <c r="M359" s="339" t="str">
        <f t="shared" si="75"/>
        <v/>
      </c>
      <c r="N359" s="339" t="str">
        <f t="shared" si="76"/>
        <v/>
      </c>
      <c r="O359" s="339" t="str">
        <f t="shared" si="77"/>
        <v/>
      </c>
      <c r="P359" s="311"/>
    </row>
    <row r="360" spans="1:16" ht="20.25" customHeight="1">
      <c r="A360" s="326"/>
      <c r="B360" s="340"/>
      <c r="C360" s="338" t="str">
        <f t="shared" ca="1" si="65"/>
        <v/>
      </c>
      <c r="D360" s="338" t="str">
        <f t="shared" ca="1" si="66"/>
        <v/>
      </c>
      <c r="E360" s="338" t="str">
        <f t="shared" ca="1" si="67"/>
        <v/>
      </c>
      <c r="F360" s="338" t="str">
        <f t="shared" ca="1" si="68"/>
        <v/>
      </c>
      <c r="G360" s="338" t="str">
        <f t="shared" ca="1" si="69"/>
        <v/>
      </c>
      <c r="H360" s="338" t="str">
        <f t="shared" ca="1" si="70"/>
        <v/>
      </c>
      <c r="I360" s="338" t="str">
        <f t="shared" ca="1" si="71"/>
        <v/>
      </c>
      <c r="J360" s="338" t="str">
        <f t="shared" ca="1" si="72"/>
        <v/>
      </c>
      <c r="K360" s="338" t="str">
        <f t="shared" ca="1" si="73"/>
        <v/>
      </c>
      <c r="L360" s="338" t="str">
        <f t="shared" ca="1" si="74"/>
        <v/>
      </c>
      <c r="M360" s="339" t="str">
        <f t="shared" si="75"/>
        <v/>
      </c>
      <c r="N360" s="339" t="str">
        <f t="shared" si="76"/>
        <v/>
      </c>
      <c r="O360" s="339" t="str">
        <f t="shared" si="77"/>
        <v/>
      </c>
      <c r="P360" s="311"/>
    </row>
    <row r="361" spans="1:16" ht="20.25" customHeight="1">
      <c r="A361" s="326"/>
      <c r="B361" s="340"/>
      <c r="C361" s="338" t="str">
        <f t="shared" ca="1" si="65"/>
        <v/>
      </c>
      <c r="D361" s="338" t="str">
        <f t="shared" ca="1" si="66"/>
        <v/>
      </c>
      <c r="E361" s="338" t="str">
        <f t="shared" ca="1" si="67"/>
        <v/>
      </c>
      <c r="F361" s="338" t="str">
        <f t="shared" ca="1" si="68"/>
        <v/>
      </c>
      <c r="G361" s="338" t="str">
        <f t="shared" ca="1" si="69"/>
        <v/>
      </c>
      <c r="H361" s="338" t="str">
        <f t="shared" ca="1" si="70"/>
        <v/>
      </c>
      <c r="I361" s="338" t="str">
        <f t="shared" ca="1" si="71"/>
        <v/>
      </c>
      <c r="J361" s="338" t="str">
        <f t="shared" ca="1" si="72"/>
        <v/>
      </c>
      <c r="K361" s="338" t="str">
        <f t="shared" ca="1" si="73"/>
        <v/>
      </c>
      <c r="L361" s="338" t="str">
        <f t="shared" ca="1" si="74"/>
        <v/>
      </c>
      <c r="M361" s="339" t="str">
        <f t="shared" si="75"/>
        <v/>
      </c>
      <c r="N361" s="339" t="str">
        <f t="shared" si="76"/>
        <v/>
      </c>
      <c r="O361" s="339" t="str">
        <f t="shared" si="77"/>
        <v/>
      </c>
      <c r="P361" s="311"/>
    </row>
    <row r="362" spans="1:16" ht="20.25" customHeight="1">
      <c r="A362" s="326"/>
      <c r="B362" s="340"/>
      <c r="C362" s="338" t="str">
        <f t="shared" ca="1" si="65"/>
        <v/>
      </c>
      <c r="D362" s="338" t="str">
        <f t="shared" ca="1" si="66"/>
        <v/>
      </c>
      <c r="E362" s="338" t="str">
        <f t="shared" ca="1" si="67"/>
        <v/>
      </c>
      <c r="F362" s="338" t="str">
        <f t="shared" ca="1" si="68"/>
        <v/>
      </c>
      <c r="G362" s="338" t="str">
        <f t="shared" ca="1" si="69"/>
        <v/>
      </c>
      <c r="H362" s="338" t="str">
        <f t="shared" ca="1" si="70"/>
        <v/>
      </c>
      <c r="I362" s="338" t="str">
        <f t="shared" ca="1" si="71"/>
        <v/>
      </c>
      <c r="J362" s="338" t="str">
        <f t="shared" ca="1" si="72"/>
        <v/>
      </c>
      <c r="K362" s="338" t="str">
        <f t="shared" ca="1" si="73"/>
        <v/>
      </c>
      <c r="L362" s="338" t="str">
        <f t="shared" ca="1" si="74"/>
        <v/>
      </c>
      <c r="M362" s="339" t="str">
        <f t="shared" si="75"/>
        <v/>
      </c>
      <c r="N362" s="339" t="str">
        <f t="shared" si="76"/>
        <v/>
      </c>
      <c r="O362" s="339" t="str">
        <f t="shared" si="77"/>
        <v/>
      </c>
      <c r="P362" s="311"/>
    </row>
    <row r="363" spans="1:16" ht="20.25" customHeight="1">
      <c r="A363" s="326"/>
      <c r="B363" s="340"/>
      <c r="C363" s="338" t="str">
        <f t="shared" ca="1" si="65"/>
        <v/>
      </c>
      <c r="D363" s="338" t="str">
        <f t="shared" ca="1" si="66"/>
        <v/>
      </c>
      <c r="E363" s="338" t="str">
        <f t="shared" ca="1" si="67"/>
        <v/>
      </c>
      <c r="F363" s="338" t="str">
        <f t="shared" ca="1" si="68"/>
        <v/>
      </c>
      <c r="G363" s="338" t="str">
        <f t="shared" ca="1" si="69"/>
        <v/>
      </c>
      <c r="H363" s="338" t="str">
        <f t="shared" ca="1" si="70"/>
        <v/>
      </c>
      <c r="I363" s="338" t="str">
        <f t="shared" ca="1" si="71"/>
        <v/>
      </c>
      <c r="J363" s="338" t="str">
        <f t="shared" ca="1" si="72"/>
        <v/>
      </c>
      <c r="K363" s="338" t="str">
        <f t="shared" ca="1" si="73"/>
        <v/>
      </c>
      <c r="L363" s="338" t="str">
        <f t="shared" ca="1" si="74"/>
        <v/>
      </c>
      <c r="M363" s="339" t="str">
        <f t="shared" si="75"/>
        <v/>
      </c>
      <c r="N363" s="339" t="str">
        <f t="shared" si="76"/>
        <v/>
      </c>
      <c r="O363" s="339" t="str">
        <f t="shared" si="77"/>
        <v/>
      </c>
      <c r="P363" s="311"/>
    </row>
    <row r="364" spans="1:16" ht="20.25" customHeight="1">
      <c r="A364" s="326"/>
      <c r="B364" s="340"/>
      <c r="C364" s="338" t="str">
        <f t="shared" ca="1" si="65"/>
        <v/>
      </c>
      <c r="D364" s="338" t="str">
        <f t="shared" ca="1" si="66"/>
        <v/>
      </c>
      <c r="E364" s="338" t="str">
        <f t="shared" ca="1" si="67"/>
        <v/>
      </c>
      <c r="F364" s="338" t="str">
        <f t="shared" ca="1" si="68"/>
        <v/>
      </c>
      <c r="G364" s="338" t="str">
        <f t="shared" ca="1" si="69"/>
        <v/>
      </c>
      <c r="H364" s="338" t="str">
        <f t="shared" ca="1" si="70"/>
        <v/>
      </c>
      <c r="I364" s="338" t="str">
        <f t="shared" ca="1" si="71"/>
        <v/>
      </c>
      <c r="J364" s="338" t="str">
        <f t="shared" ca="1" si="72"/>
        <v/>
      </c>
      <c r="K364" s="338" t="str">
        <f t="shared" ca="1" si="73"/>
        <v/>
      </c>
      <c r="L364" s="338" t="str">
        <f t="shared" ca="1" si="74"/>
        <v/>
      </c>
      <c r="M364" s="339" t="str">
        <f t="shared" si="75"/>
        <v/>
      </c>
      <c r="N364" s="339" t="str">
        <f t="shared" si="76"/>
        <v/>
      </c>
      <c r="O364" s="339" t="str">
        <f t="shared" si="77"/>
        <v/>
      </c>
      <c r="P364" s="311"/>
    </row>
    <row r="365" spans="1:16" ht="20.25" customHeight="1">
      <c r="A365" s="326"/>
      <c r="B365" s="340"/>
      <c r="C365" s="338" t="str">
        <f t="shared" ca="1" si="65"/>
        <v/>
      </c>
      <c r="D365" s="338" t="str">
        <f t="shared" ca="1" si="66"/>
        <v/>
      </c>
      <c r="E365" s="338" t="str">
        <f t="shared" ca="1" si="67"/>
        <v/>
      </c>
      <c r="F365" s="338" t="str">
        <f t="shared" ca="1" si="68"/>
        <v/>
      </c>
      <c r="G365" s="338" t="str">
        <f t="shared" ca="1" si="69"/>
        <v/>
      </c>
      <c r="H365" s="338" t="str">
        <f t="shared" ca="1" si="70"/>
        <v/>
      </c>
      <c r="I365" s="338" t="str">
        <f t="shared" ca="1" si="71"/>
        <v/>
      </c>
      <c r="J365" s="338" t="str">
        <f t="shared" ca="1" si="72"/>
        <v/>
      </c>
      <c r="K365" s="338" t="str">
        <f t="shared" ca="1" si="73"/>
        <v/>
      </c>
      <c r="L365" s="338" t="str">
        <f t="shared" ca="1" si="74"/>
        <v/>
      </c>
      <c r="M365" s="339" t="str">
        <f t="shared" si="75"/>
        <v/>
      </c>
      <c r="N365" s="339" t="str">
        <f t="shared" si="76"/>
        <v/>
      </c>
      <c r="O365" s="339" t="str">
        <f t="shared" si="77"/>
        <v/>
      </c>
      <c r="P365" s="311"/>
    </row>
    <row r="366" spans="1:16" ht="20.25" customHeight="1">
      <c r="A366" s="326"/>
      <c r="B366" s="340"/>
      <c r="C366" s="338" t="str">
        <f t="shared" ca="1" si="65"/>
        <v/>
      </c>
      <c r="D366" s="338" t="str">
        <f t="shared" ca="1" si="66"/>
        <v/>
      </c>
      <c r="E366" s="338" t="str">
        <f t="shared" ca="1" si="67"/>
        <v/>
      </c>
      <c r="F366" s="338" t="str">
        <f t="shared" ca="1" si="68"/>
        <v/>
      </c>
      <c r="G366" s="338" t="str">
        <f t="shared" ca="1" si="69"/>
        <v/>
      </c>
      <c r="H366" s="338" t="str">
        <f t="shared" ca="1" si="70"/>
        <v/>
      </c>
      <c r="I366" s="338" t="str">
        <f t="shared" ca="1" si="71"/>
        <v/>
      </c>
      <c r="J366" s="338" t="str">
        <f t="shared" ca="1" si="72"/>
        <v/>
      </c>
      <c r="K366" s="338" t="str">
        <f t="shared" ca="1" si="73"/>
        <v/>
      </c>
      <c r="L366" s="338" t="str">
        <f t="shared" ca="1" si="74"/>
        <v/>
      </c>
      <c r="M366" s="339" t="str">
        <f t="shared" si="75"/>
        <v/>
      </c>
      <c r="N366" s="339" t="str">
        <f t="shared" si="76"/>
        <v/>
      </c>
      <c r="O366" s="339" t="str">
        <f t="shared" si="77"/>
        <v/>
      </c>
      <c r="P366" s="311"/>
    </row>
    <row r="367" spans="1:16" ht="20.25" customHeight="1">
      <c r="A367" s="326"/>
      <c r="B367" s="340"/>
      <c r="C367" s="338" t="str">
        <f t="shared" ca="1" si="65"/>
        <v/>
      </c>
      <c r="D367" s="338" t="str">
        <f t="shared" ca="1" si="66"/>
        <v/>
      </c>
      <c r="E367" s="338" t="str">
        <f t="shared" ca="1" si="67"/>
        <v/>
      </c>
      <c r="F367" s="338" t="str">
        <f t="shared" ca="1" si="68"/>
        <v/>
      </c>
      <c r="G367" s="338" t="str">
        <f t="shared" ca="1" si="69"/>
        <v/>
      </c>
      <c r="H367" s="338" t="str">
        <f t="shared" ca="1" si="70"/>
        <v/>
      </c>
      <c r="I367" s="338" t="str">
        <f t="shared" ca="1" si="71"/>
        <v/>
      </c>
      <c r="J367" s="338" t="str">
        <f t="shared" ca="1" si="72"/>
        <v/>
      </c>
      <c r="K367" s="338" t="str">
        <f t="shared" ca="1" si="73"/>
        <v/>
      </c>
      <c r="L367" s="338" t="str">
        <f t="shared" ca="1" si="74"/>
        <v/>
      </c>
      <c r="M367" s="339" t="str">
        <f t="shared" si="75"/>
        <v/>
      </c>
      <c r="N367" s="339" t="str">
        <f t="shared" si="76"/>
        <v/>
      </c>
      <c r="O367" s="339" t="str">
        <f t="shared" si="77"/>
        <v/>
      </c>
      <c r="P367" s="311"/>
    </row>
    <row r="368" spans="1:16" ht="20.25" customHeight="1">
      <c r="A368" s="326"/>
      <c r="B368" s="340"/>
      <c r="C368" s="338" t="str">
        <f t="shared" ca="1" si="65"/>
        <v/>
      </c>
      <c r="D368" s="338" t="str">
        <f t="shared" ca="1" si="66"/>
        <v/>
      </c>
      <c r="E368" s="338" t="str">
        <f t="shared" ca="1" si="67"/>
        <v/>
      </c>
      <c r="F368" s="338" t="str">
        <f t="shared" ca="1" si="68"/>
        <v/>
      </c>
      <c r="G368" s="338" t="str">
        <f t="shared" ca="1" si="69"/>
        <v/>
      </c>
      <c r="H368" s="338" t="str">
        <f t="shared" ca="1" si="70"/>
        <v/>
      </c>
      <c r="I368" s="338" t="str">
        <f t="shared" ca="1" si="71"/>
        <v/>
      </c>
      <c r="J368" s="338" t="str">
        <f t="shared" ca="1" si="72"/>
        <v/>
      </c>
      <c r="K368" s="338" t="str">
        <f t="shared" ca="1" si="73"/>
        <v/>
      </c>
      <c r="L368" s="338" t="str">
        <f t="shared" ca="1" si="74"/>
        <v/>
      </c>
      <c r="M368" s="339" t="str">
        <f t="shared" si="75"/>
        <v/>
      </c>
      <c r="N368" s="339" t="str">
        <f t="shared" si="76"/>
        <v/>
      </c>
      <c r="O368" s="339" t="str">
        <f t="shared" si="77"/>
        <v/>
      </c>
      <c r="P368" s="311"/>
    </row>
    <row r="369" spans="1:16" ht="20.25" customHeight="1">
      <c r="A369" s="326"/>
      <c r="B369" s="340"/>
      <c r="C369" s="338" t="str">
        <f t="shared" ca="1" si="65"/>
        <v/>
      </c>
      <c r="D369" s="338" t="str">
        <f t="shared" ca="1" si="66"/>
        <v/>
      </c>
      <c r="E369" s="338" t="str">
        <f t="shared" ca="1" si="67"/>
        <v/>
      </c>
      <c r="F369" s="338" t="str">
        <f t="shared" ca="1" si="68"/>
        <v/>
      </c>
      <c r="G369" s="338" t="str">
        <f t="shared" ca="1" si="69"/>
        <v/>
      </c>
      <c r="H369" s="338" t="str">
        <f t="shared" ca="1" si="70"/>
        <v/>
      </c>
      <c r="I369" s="338" t="str">
        <f t="shared" ca="1" si="71"/>
        <v/>
      </c>
      <c r="J369" s="338" t="str">
        <f t="shared" ca="1" si="72"/>
        <v/>
      </c>
      <c r="K369" s="338" t="str">
        <f t="shared" ca="1" si="73"/>
        <v/>
      </c>
      <c r="L369" s="338" t="str">
        <f t="shared" ca="1" si="74"/>
        <v/>
      </c>
      <c r="M369" s="339" t="str">
        <f t="shared" si="75"/>
        <v/>
      </c>
      <c r="N369" s="339" t="str">
        <f t="shared" si="76"/>
        <v/>
      </c>
      <c r="O369" s="339" t="str">
        <f t="shared" si="77"/>
        <v/>
      </c>
      <c r="P369" s="311"/>
    </row>
    <row r="370" spans="1:16" ht="20.25" customHeight="1">
      <c r="A370" s="326"/>
      <c r="B370" s="340"/>
      <c r="C370" s="338" t="str">
        <f t="shared" ca="1" si="65"/>
        <v/>
      </c>
      <c r="D370" s="338" t="str">
        <f t="shared" ca="1" si="66"/>
        <v/>
      </c>
      <c r="E370" s="338" t="str">
        <f t="shared" ca="1" si="67"/>
        <v/>
      </c>
      <c r="F370" s="338" t="str">
        <f t="shared" ca="1" si="68"/>
        <v/>
      </c>
      <c r="G370" s="338" t="str">
        <f t="shared" ca="1" si="69"/>
        <v/>
      </c>
      <c r="H370" s="338" t="str">
        <f t="shared" ca="1" si="70"/>
        <v/>
      </c>
      <c r="I370" s="338" t="str">
        <f t="shared" ca="1" si="71"/>
        <v/>
      </c>
      <c r="J370" s="338" t="str">
        <f t="shared" ca="1" si="72"/>
        <v/>
      </c>
      <c r="K370" s="338" t="str">
        <f t="shared" ca="1" si="73"/>
        <v/>
      </c>
      <c r="L370" s="338" t="str">
        <f t="shared" ca="1" si="74"/>
        <v/>
      </c>
      <c r="M370" s="339" t="str">
        <f t="shared" si="75"/>
        <v/>
      </c>
      <c r="N370" s="339" t="str">
        <f t="shared" si="76"/>
        <v/>
      </c>
      <c r="O370" s="339" t="str">
        <f t="shared" si="77"/>
        <v/>
      </c>
      <c r="P370" s="311"/>
    </row>
    <row r="371" spans="1:16" ht="20.25" customHeight="1">
      <c r="A371" s="326"/>
      <c r="B371" s="340"/>
      <c r="C371" s="338" t="str">
        <f t="shared" ca="1" si="65"/>
        <v/>
      </c>
      <c r="D371" s="338" t="str">
        <f t="shared" ca="1" si="66"/>
        <v/>
      </c>
      <c r="E371" s="338" t="str">
        <f t="shared" ca="1" si="67"/>
        <v/>
      </c>
      <c r="F371" s="338" t="str">
        <f t="shared" ca="1" si="68"/>
        <v/>
      </c>
      <c r="G371" s="338" t="str">
        <f t="shared" ca="1" si="69"/>
        <v/>
      </c>
      <c r="H371" s="338" t="str">
        <f t="shared" ca="1" si="70"/>
        <v/>
      </c>
      <c r="I371" s="338" t="str">
        <f t="shared" ca="1" si="71"/>
        <v/>
      </c>
      <c r="J371" s="338" t="str">
        <f t="shared" ca="1" si="72"/>
        <v/>
      </c>
      <c r="K371" s="338" t="str">
        <f t="shared" ca="1" si="73"/>
        <v/>
      </c>
      <c r="L371" s="338" t="str">
        <f t="shared" ca="1" si="74"/>
        <v/>
      </c>
      <c r="M371" s="339" t="str">
        <f t="shared" si="75"/>
        <v/>
      </c>
      <c r="N371" s="339" t="str">
        <f t="shared" si="76"/>
        <v/>
      </c>
      <c r="O371" s="339" t="str">
        <f t="shared" si="77"/>
        <v/>
      </c>
      <c r="P371" s="311"/>
    </row>
    <row r="372" spans="1:16" ht="20.25" customHeight="1">
      <c r="A372" s="326"/>
      <c r="B372" s="340"/>
      <c r="C372" s="338" t="str">
        <f t="shared" ca="1" si="65"/>
        <v/>
      </c>
      <c r="D372" s="338" t="str">
        <f t="shared" ca="1" si="66"/>
        <v/>
      </c>
      <c r="E372" s="338" t="str">
        <f t="shared" ca="1" si="67"/>
        <v/>
      </c>
      <c r="F372" s="338" t="str">
        <f t="shared" ca="1" si="68"/>
        <v/>
      </c>
      <c r="G372" s="338" t="str">
        <f t="shared" ca="1" si="69"/>
        <v/>
      </c>
      <c r="H372" s="338" t="str">
        <f t="shared" ca="1" si="70"/>
        <v/>
      </c>
      <c r="I372" s="338" t="str">
        <f t="shared" ca="1" si="71"/>
        <v/>
      </c>
      <c r="J372" s="338" t="str">
        <f t="shared" ca="1" si="72"/>
        <v/>
      </c>
      <c r="K372" s="338" t="str">
        <f t="shared" ca="1" si="73"/>
        <v/>
      </c>
      <c r="L372" s="338" t="str">
        <f t="shared" ca="1" si="74"/>
        <v/>
      </c>
      <c r="M372" s="339" t="str">
        <f t="shared" si="75"/>
        <v/>
      </c>
      <c r="N372" s="339" t="str">
        <f t="shared" si="76"/>
        <v/>
      </c>
      <c r="O372" s="339" t="str">
        <f t="shared" si="77"/>
        <v/>
      </c>
      <c r="P372" s="311"/>
    </row>
    <row r="373" spans="1:16" ht="20.25" customHeight="1">
      <c r="A373" s="326"/>
      <c r="B373" s="340"/>
      <c r="C373" s="338" t="str">
        <f t="shared" ca="1" si="65"/>
        <v/>
      </c>
      <c r="D373" s="338" t="str">
        <f t="shared" ca="1" si="66"/>
        <v/>
      </c>
      <c r="E373" s="338" t="str">
        <f t="shared" ca="1" si="67"/>
        <v/>
      </c>
      <c r="F373" s="338" t="str">
        <f t="shared" ca="1" si="68"/>
        <v/>
      </c>
      <c r="G373" s="338" t="str">
        <f t="shared" ca="1" si="69"/>
        <v/>
      </c>
      <c r="H373" s="338" t="str">
        <f t="shared" ca="1" si="70"/>
        <v/>
      </c>
      <c r="I373" s="338" t="str">
        <f t="shared" ca="1" si="71"/>
        <v/>
      </c>
      <c r="J373" s="338" t="str">
        <f t="shared" ca="1" si="72"/>
        <v/>
      </c>
      <c r="K373" s="338" t="str">
        <f t="shared" ca="1" si="73"/>
        <v/>
      </c>
      <c r="L373" s="338" t="str">
        <f t="shared" ca="1" si="74"/>
        <v/>
      </c>
      <c r="M373" s="339" t="str">
        <f t="shared" si="75"/>
        <v/>
      </c>
      <c r="N373" s="339" t="str">
        <f t="shared" si="76"/>
        <v/>
      </c>
      <c r="O373" s="339" t="str">
        <f t="shared" si="77"/>
        <v/>
      </c>
      <c r="P373" s="311"/>
    </row>
    <row r="374" spans="1:16" ht="20.25" customHeight="1">
      <c r="A374" s="326"/>
      <c r="B374" s="340"/>
      <c r="C374" s="338" t="str">
        <f t="shared" ca="1" si="65"/>
        <v/>
      </c>
      <c r="D374" s="338" t="str">
        <f t="shared" ca="1" si="66"/>
        <v/>
      </c>
      <c r="E374" s="338" t="str">
        <f t="shared" ca="1" si="67"/>
        <v/>
      </c>
      <c r="F374" s="338" t="str">
        <f t="shared" ca="1" si="68"/>
        <v/>
      </c>
      <c r="G374" s="338" t="str">
        <f t="shared" ca="1" si="69"/>
        <v/>
      </c>
      <c r="H374" s="338" t="str">
        <f t="shared" ca="1" si="70"/>
        <v/>
      </c>
      <c r="I374" s="338" t="str">
        <f t="shared" ca="1" si="71"/>
        <v/>
      </c>
      <c r="J374" s="338" t="str">
        <f t="shared" ca="1" si="72"/>
        <v/>
      </c>
      <c r="K374" s="338" t="str">
        <f t="shared" ca="1" si="73"/>
        <v/>
      </c>
      <c r="L374" s="338" t="str">
        <f t="shared" ca="1" si="74"/>
        <v/>
      </c>
      <c r="M374" s="339" t="str">
        <f t="shared" si="75"/>
        <v/>
      </c>
      <c r="N374" s="339" t="str">
        <f t="shared" si="76"/>
        <v/>
      </c>
      <c r="O374" s="339" t="str">
        <f t="shared" si="77"/>
        <v/>
      </c>
      <c r="P374" s="311"/>
    </row>
    <row r="375" spans="1:16" ht="20.25" customHeight="1">
      <c r="A375" s="326"/>
      <c r="B375" s="340"/>
      <c r="C375" s="338" t="str">
        <f t="shared" ca="1" si="65"/>
        <v/>
      </c>
      <c r="D375" s="338" t="str">
        <f t="shared" ca="1" si="66"/>
        <v/>
      </c>
      <c r="E375" s="338" t="str">
        <f t="shared" ca="1" si="67"/>
        <v/>
      </c>
      <c r="F375" s="338" t="str">
        <f t="shared" ca="1" si="68"/>
        <v/>
      </c>
      <c r="G375" s="338" t="str">
        <f t="shared" ca="1" si="69"/>
        <v/>
      </c>
      <c r="H375" s="338" t="str">
        <f t="shared" ca="1" si="70"/>
        <v/>
      </c>
      <c r="I375" s="338" t="str">
        <f t="shared" ca="1" si="71"/>
        <v/>
      </c>
      <c r="J375" s="338" t="str">
        <f t="shared" ca="1" si="72"/>
        <v/>
      </c>
      <c r="K375" s="338" t="str">
        <f t="shared" ca="1" si="73"/>
        <v/>
      </c>
      <c r="L375" s="338" t="str">
        <f t="shared" ca="1" si="74"/>
        <v/>
      </c>
      <c r="M375" s="339" t="str">
        <f t="shared" si="75"/>
        <v/>
      </c>
      <c r="N375" s="339" t="str">
        <f t="shared" si="76"/>
        <v/>
      </c>
      <c r="O375" s="339" t="str">
        <f t="shared" si="77"/>
        <v/>
      </c>
      <c r="P375" s="311"/>
    </row>
    <row r="376" spans="1:16" ht="20.25" customHeight="1">
      <c r="A376" s="326"/>
      <c r="B376" s="340"/>
      <c r="C376" s="338" t="str">
        <f t="shared" ca="1" si="65"/>
        <v/>
      </c>
      <c r="D376" s="338" t="str">
        <f t="shared" ca="1" si="66"/>
        <v/>
      </c>
      <c r="E376" s="338" t="str">
        <f t="shared" ca="1" si="67"/>
        <v/>
      </c>
      <c r="F376" s="338" t="str">
        <f t="shared" ca="1" si="68"/>
        <v/>
      </c>
      <c r="G376" s="338" t="str">
        <f t="shared" ca="1" si="69"/>
        <v/>
      </c>
      <c r="H376" s="338" t="str">
        <f t="shared" ca="1" si="70"/>
        <v/>
      </c>
      <c r="I376" s="338" t="str">
        <f t="shared" ca="1" si="71"/>
        <v/>
      </c>
      <c r="J376" s="338" t="str">
        <f t="shared" ca="1" si="72"/>
        <v/>
      </c>
      <c r="K376" s="338" t="str">
        <f t="shared" ca="1" si="73"/>
        <v/>
      </c>
      <c r="L376" s="338" t="str">
        <f t="shared" ca="1" si="74"/>
        <v/>
      </c>
      <c r="M376" s="339" t="str">
        <f t="shared" si="75"/>
        <v/>
      </c>
      <c r="N376" s="339" t="str">
        <f t="shared" si="76"/>
        <v/>
      </c>
      <c r="O376" s="339" t="str">
        <f t="shared" si="77"/>
        <v/>
      </c>
      <c r="P376" s="311"/>
    </row>
    <row r="377" spans="1:16" ht="20.25" customHeight="1">
      <c r="A377" s="326"/>
      <c r="B377" s="340"/>
      <c r="C377" s="338" t="str">
        <f t="shared" ca="1" si="65"/>
        <v/>
      </c>
      <c r="D377" s="338" t="str">
        <f t="shared" ca="1" si="66"/>
        <v/>
      </c>
      <c r="E377" s="338" t="str">
        <f t="shared" ca="1" si="67"/>
        <v/>
      </c>
      <c r="F377" s="338" t="str">
        <f t="shared" ca="1" si="68"/>
        <v/>
      </c>
      <c r="G377" s="338" t="str">
        <f t="shared" ca="1" si="69"/>
        <v/>
      </c>
      <c r="H377" s="338" t="str">
        <f t="shared" ca="1" si="70"/>
        <v/>
      </c>
      <c r="I377" s="338" t="str">
        <f t="shared" ca="1" si="71"/>
        <v/>
      </c>
      <c r="J377" s="338" t="str">
        <f t="shared" ca="1" si="72"/>
        <v/>
      </c>
      <c r="K377" s="338" t="str">
        <f t="shared" ca="1" si="73"/>
        <v/>
      </c>
      <c r="L377" s="338" t="str">
        <f t="shared" ca="1" si="74"/>
        <v/>
      </c>
      <c r="M377" s="339" t="str">
        <f t="shared" si="75"/>
        <v/>
      </c>
      <c r="N377" s="339" t="str">
        <f t="shared" si="76"/>
        <v/>
      </c>
      <c r="O377" s="339" t="str">
        <f t="shared" si="77"/>
        <v/>
      </c>
      <c r="P377" s="311"/>
    </row>
    <row r="378" spans="1:16" ht="20.25" customHeight="1">
      <c r="A378" s="326"/>
      <c r="B378" s="340"/>
      <c r="C378" s="338" t="str">
        <f t="shared" ca="1" si="65"/>
        <v/>
      </c>
      <c r="D378" s="338" t="str">
        <f t="shared" ca="1" si="66"/>
        <v/>
      </c>
      <c r="E378" s="338" t="str">
        <f t="shared" ca="1" si="67"/>
        <v/>
      </c>
      <c r="F378" s="338" t="str">
        <f t="shared" ca="1" si="68"/>
        <v/>
      </c>
      <c r="G378" s="338" t="str">
        <f t="shared" ca="1" si="69"/>
        <v/>
      </c>
      <c r="H378" s="338" t="str">
        <f t="shared" ca="1" si="70"/>
        <v/>
      </c>
      <c r="I378" s="338" t="str">
        <f t="shared" ca="1" si="71"/>
        <v/>
      </c>
      <c r="J378" s="338" t="str">
        <f t="shared" ca="1" si="72"/>
        <v/>
      </c>
      <c r="K378" s="338" t="str">
        <f t="shared" ca="1" si="73"/>
        <v/>
      </c>
      <c r="L378" s="338" t="str">
        <f t="shared" ca="1" si="74"/>
        <v/>
      </c>
      <c r="M378" s="339" t="str">
        <f t="shared" si="75"/>
        <v/>
      </c>
      <c r="N378" s="339" t="str">
        <f t="shared" si="76"/>
        <v/>
      </c>
      <c r="O378" s="339" t="str">
        <f t="shared" si="77"/>
        <v/>
      </c>
      <c r="P378" s="311"/>
    </row>
    <row r="379" spans="1:16" ht="20.25" customHeight="1">
      <c r="A379" s="326"/>
      <c r="B379" s="340"/>
      <c r="C379" s="338" t="str">
        <f t="shared" ca="1" si="65"/>
        <v/>
      </c>
      <c r="D379" s="338" t="str">
        <f t="shared" ca="1" si="66"/>
        <v/>
      </c>
      <c r="E379" s="338" t="str">
        <f t="shared" ca="1" si="67"/>
        <v/>
      </c>
      <c r="F379" s="338" t="str">
        <f t="shared" ca="1" si="68"/>
        <v/>
      </c>
      <c r="G379" s="338" t="str">
        <f t="shared" ca="1" si="69"/>
        <v/>
      </c>
      <c r="H379" s="338" t="str">
        <f t="shared" ca="1" si="70"/>
        <v/>
      </c>
      <c r="I379" s="338" t="str">
        <f t="shared" ca="1" si="71"/>
        <v/>
      </c>
      <c r="J379" s="338" t="str">
        <f t="shared" ca="1" si="72"/>
        <v/>
      </c>
      <c r="K379" s="338" t="str">
        <f t="shared" ca="1" si="73"/>
        <v/>
      </c>
      <c r="L379" s="338" t="str">
        <f t="shared" ca="1" si="74"/>
        <v/>
      </c>
      <c r="M379" s="339" t="str">
        <f t="shared" si="75"/>
        <v/>
      </c>
      <c r="N379" s="339" t="str">
        <f t="shared" si="76"/>
        <v/>
      </c>
      <c r="O379" s="339" t="str">
        <f t="shared" si="77"/>
        <v/>
      </c>
      <c r="P379" s="311"/>
    </row>
    <row r="380" spans="1:16" ht="20.25" customHeight="1">
      <c r="A380" s="326"/>
      <c r="B380" s="340"/>
      <c r="C380" s="338" t="str">
        <f t="shared" ca="1" si="65"/>
        <v/>
      </c>
      <c r="D380" s="338" t="str">
        <f t="shared" ca="1" si="66"/>
        <v/>
      </c>
      <c r="E380" s="338" t="str">
        <f t="shared" ca="1" si="67"/>
        <v/>
      </c>
      <c r="F380" s="338" t="str">
        <f t="shared" ca="1" si="68"/>
        <v/>
      </c>
      <c r="G380" s="338" t="str">
        <f t="shared" ca="1" si="69"/>
        <v/>
      </c>
      <c r="H380" s="338" t="str">
        <f t="shared" ca="1" si="70"/>
        <v/>
      </c>
      <c r="I380" s="338" t="str">
        <f t="shared" ca="1" si="71"/>
        <v/>
      </c>
      <c r="J380" s="338" t="str">
        <f t="shared" ca="1" si="72"/>
        <v/>
      </c>
      <c r="K380" s="338" t="str">
        <f t="shared" ca="1" si="73"/>
        <v/>
      </c>
      <c r="L380" s="338" t="str">
        <f t="shared" ca="1" si="74"/>
        <v/>
      </c>
      <c r="M380" s="339" t="str">
        <f t="shared" si="75"/>
        <v/>
      </c>
      <c r="N380" s="339" t="str">
        <f t="shared" si="76"/>
        <v/>
      </c>
      <c r="O380" s="339" t="str">
        <f t="shared" si="77"/>
        <v/>
      </c>
      <c r="P380" s="311"/>
    </row>
    <row r="381" spans="1:16" ht="20.25" customHeight="1">
      <c r="A381" s="326"/>
      <c r="B381" s="340"/>
      <c r="C381" s="338" t="str">
        <f t="shared" ca="1" si="65"/>
        <v/>
      </c>
      <c r="D381" s="338" t="str">
        <f t="shared" ca="1" si="66"/>
        <v/>
      </c>
      <c r="E381" s="338" t="str">
        <f t="shared" ca="1" si="67"/>
        <v/>
      </c>
      <c r="F381" s="338" t="str">
        <f t="shared" ca="1" si="68"/>
        <v/>
      </c>
      <c r="G381" s="338" t="str">
        <f t="shared" ca="1" si="69"/>
        <v/>
      </c>
      <c r="H381" s="338" t="str">
        <f t="shared" ca="1" si="70"/>
        <v/>
      </c>
      <c r="I381" s="338" t="str">
        <f t="shared" ca="1" si="71"/>
        <v/>
      </c>
      <c r="J381" s="338" t="str">
        <f t="shared" ca="1" si="72"/>
        <v/>
      </c>
      <c r="K381" s="338" t="str">
        <f t="shared" ca="1" si="73"/>
        <v/>
      </c>
      <c r="L381" s="338" t="str">
        <f t="shared" ca="1" si="74"/>
        <v/>
      </c>
      <c r="M381" s="339" t="str">
        <f t="shared" si="75"/>
        <v/>
      </c>
      <c r="N381" s="339" t="str">
        <f t="shared" si="76"/>
        <v/>
      </c>
      <c r="O381" s="339" t="str">
        <f t="shared" si="77"/>
        <v/>
      </c>
      <c r="P381" s="311"/>
    </row>
    <row r="382" spans="1:16" ht="20.25" customHeight="1">
      <c r="A382" s="326"/>
      <c r="B382" s="340"/>
      <c r="C382" s="338" t="str">
        <f t="shared" ca="1" si="65"/>
        <v/>
      </c>
      <c r="D382" s="338" t="str">
        <f t="shared" ca="1" si="66"/>
        <v/>
      </c>
      <c r="E382" s="338" t="str">
        <f t="shared" ca="1" si="67"/>
        <v/>
      </c>
      <c r="F382" s="338" t="str">
        <f t="shared" ca="1" si="68"/>
        <v/>
      </c>
      <c r="G382" s="338" t="str">
        <f t="shared" ca="1" si="69"/>
        <v/>
      </c>
      <c r="H382" s="338" t="str">
        <f t="shared" ca="1" si="70"/>
        <v/>
      </c>
      <c r="I382" s="338" t="str">
        <f t="shared" ca="1" si="71"/>
        <v/>
      </c>
      <c r="J382" s="338" t="str">
        <f t="shared" ca="1" si="72"/>
        <v/>
      </c>
      <c r="K382" s="338" t="str">
        <f t="shared" ca="1" si="73"/>
        <v/>
      </c>
      <c r="L382" s="338" t="str">
        <f t="shared" ca="1" si="74"/>
        <v/>
      </c>
      <c r="M382" s="339" t="str">
        <f t="shared" si="75"/>
        <v/>
      </c>
      <c r="N382" s="339" t="str">
        <f t="shared" si="76"/>
        <v/>
      </c>
      <c r="O382" s="339" t="str">
        <f t="shared" si="77"/>
        <v/>
      </c>
      <c r="P382" s="311"/>
    </row>
    <row r="383" spans="1:16" ht="20.25" customHeight="1">
      <c r="A383" s="326"/>
      <c r="B383" s="340"/>
      <c r="C383" s="338" t="str">
        <f t="shared" ca="1" si="65"/>
        <v/>
      </c>
      <c r="D383" s="338" t="str">
        <f t="shared" ca="1" si="66"/>
        <v/>
      </c>
      <c r="E383" s="338" t="str">
        <f t="shared" ca="1" si="67"/>
        <v/>
      </c>
      <c r="F383" s="338" t="str">
        <f t="shared" ca="1" si="68"/>
        <v/>
      </c>
      <c r="G383" s="338" t="str">
        <f t="shared" ca="1" si="69"/>
        <v/>
      </c>
      <c r="H383" s="338" t="str">
        <f t="shared" ca="1" si="70"/>
        <v/>
      </c>
      <c r="I383" s="338" t="str">
        <f t="shared" ca="1" si="71"/>
        <v/>
      </c>
      <c r="J383" s="338" t="str">
        <f t="shared" ca="1" si="72"/>
        <v/>
      </c>
      <c r="K383" s="338" t="str">
        <f t="shared" ca="1" si="73"/>
        <v/>
      </c>
      <c r="L383" s="338" t="str">
        <f t="shared" ca="1" si="74"/>
        <v/>
      </c>
      <c r="M383" s="339" t="str">
        <f t="shared" si="75"/>
        <v/>
      </c>
      <c r="N383" s="339" t="str">
        <f t="shared" si="76"/>
        <v/>
      </c>
      <c r="O383" s="339" t="str">
        <f t="shared" si="77"/>
        <v/>
      </c>
      <c r="P383" s="311"/>
    </row>
    <row r="384" spans="1:16" ht="20.25" customHeight="1">
      <c r="A384" s="326"/>
      <c r="B384" s="340"/>
      <c r="C384" s="338" t="str">
        <f t="shared" ca="1" si="65"/>
        <v/>
      </c>
      <c r="D384" s="338" t="str">
        <f t="shared" ca="1" si="66"/>
        <v/>
      </c>
      <c r="E384" s="338" t="str">
        <f t="shared" ca="1" si="67"/>
        <v/>
      </c>
      <c r="F384" s="338" t="str">
        <f t="shared" ca="1" si="68"/>
        <v/>
      </c>
      <c r="G384" s="338" t="str">
        <f t="shared" ca="1" si="69"/>
        <v/>
      </c>
      <c r="H384" s="338" t="str">
        <f t="shared" ca="1" si="70"/>
        <v/>
      </c>
      <c r="I384" s="338" t="str">
        <f t="shared" ca="1" si="71"/>
        <v/>
      </c>
      <c r="J384" s="338" t="str">
        <f t="shared" ca="1" si="72"/>
        <v/>
      </c>
      <c r="K384" s="338" t="str">
        <f t="shared" ca="1" si="73"/>
        <v/>
      </c>
      <c r="L384" s="338" t="str">
        <f t="shared" ca="1" si="74"/>
        <v/>
      </c>
      <c r="M384" s="339" t="str">
        <f t="shared" si="75"/>
        <v/>
      </c>
      <c r="N384" s="339" t="str">
        <f t="shared" si="76"/>
        <v/>
      </c>
      <c r="O384" s="339" t="str">
        <f t="shared" si="77"/>
        <v/>
      </c>
      <c r="P384" s="311"/>
    </row>
    <row r="385" spans="1:16" ht="20.25" customHeight="1">
      <c r="A385" s="326"/>
      <c r="B385" s="340"/>
      <c r="C385" s="338" t="str">
        <f t="shared" ca="1" si="65"/>
        <v/>
      </c>
      <c r="D385" s="338" t="str">
        <f t="shared" ca="1" si="66"/>
        <v/>
      </c>
      <c r="E385" s="338" t="str">
        <f t="shared" ca="1" si="67"/>
        <v/>
      </c>
      <c r="F385" s="338" t="str">
        <f t="shared" ca="1" si="68"/>
        <v/>
      </c>
      <c r="G385" s="338" t="str">
        <f t="shared" ca="1" si="69"/>
        <v/>
      </c>
      <c r="H385" s="338" t="str">
        <f t="shared" ca="1" si="70"/>
        <v/>
      </c>
      <c r="I385" s="338" t="str">
        <f t="shared" ca="1" si="71"/>
        <v/>
      </c>
      <c r="J385" s="338" t="str">
        <f t="shared" ca="1" si="72"/>
        <v/>
      </c>
      <c r="K385" s="338" t="str">
        <f t="shared" ca="1" si="73"/>
        <v/>
      </c>
      <c r="L385" s="338" t="str">
        <f t="shared" ca="1" si="74"/>
        <v/>
      </c>
      <c r="M385" s="339" t="str">
        <f t="shared" si="75"/>
        <v/>
      </c>
      <c r="N385" s="339" t="str">
        <f t="shared" si="76"/>
        <v/>
      </c>
      <c r="O385" s="339" t="str">
        <f t="shared" si="77"/>
        <v/>
      </c>
      <c r="P385" s="311"/>
    </row>
    <row r="386" spans="1:16" ht="20.25" customHeight="1">
      <c r="A386" s="326"/>
      <c r="B386" s="340"/>
      <c r="C386" s="338" t="str">
        <f t="shared" ca="1" si="65"/>
        <v/>
      </c>
      <c r="D386" s="338" t="str">
        <f t="shared" ca="1" si="66"/>
        <v/>
      </c>
      <c r="E386" s="338" t="str">
        <f t="shared" ca="1" si="67"/>
        <v/>
      </c>
      <c r="F386" s="338" t="str">
        <f t="shared" ca="1" si="68"/>
        <v/>
      </c>
      <c r="G386" s="338" t="str">
        <f t="shared" ca="1" si="69"/>
        <v/>
      </c>
      <c r="H386" s="338" t="str">
        <f t="shared" ca="1" si="70"/>
        <v/>
      </c>
      <c r="I386" s="338" t="str">
        <f t="shared" ca="1" si="71"/>
        <v/>
      </c>
      <c r="J386" s="338" t="str">
        <f t="shared" ca="1" si="72"/>
        <v/>
      </c>
      <c r="K386" s="338" t="str">
        <f t="shared" ca="1" si="73"/>
        <v/>
      </c>
      <c r="L386" s="338" t="str">
        <f t="shared" ca="1" si="74"/>
        <v/>
      </c>
      <c r="M386" s="339" t="str">
        <f t="shared" si="75"/>
        <v/>
      </c>
      <c r="N386" s="339" t="str">
        <f t="shared" si="76"/>
        <v/>
      </c>
      <c r="O386" s="339" t="str">
        <f t="shared" si="77"/>
        <v/>
      </c>
      <c r="P386" s="311"/>
    </row>
    <row r="387" spans="1:16" ht="20.25" customHeight="1">
      <c r="A387" s="326"/>
      <c r="B387" s="340"/>
      <c r="C387" s="338" t="str">
        <f t="shared" ca="1" si="65"/>
        <v/>
      </c>
      <c r="D387" s="338" t="str">
        <f t="shared" ca="1" si="66"/>
        <v/>
      </c>
      <c r="E387" s="338" t="str">
        <f t="shared" ca="1" si="67"/>
        <v/>
      </c>
      <c r="F387" s="338" t="str">
        <f t="shared" ca="1" si="68"/>
        <v/>
      </c>
      <c r="G387" s="338" t="str">
        <f t="shared" ca="1" si="69"/>
        <v/>
      </c>
      <c r="H387" s="338" t="str">
        <f t="shared" ca="1" si="70"/>
        <v/>
      </c>
      <c r="I387" s="338" t="str">
        <f t="shared" ca="1" si="71"/>
        <v/>
      </c>
      <c r="J387" s="338" t="str">
        <f t="shared" ca="1" si="72"/>
        <v/>
      </c>
      <c r="K387" s="338" t="str">
        <f t="shared" ca="1" si="73"/>
        <v/>
      </c>
      <c r="L387" s="338" t="str">
        <f t="shared" ca="1" si="74"/>
        <v/>
      </c>
      <c r="M387" s="339" t="str">
        <f t="shared" si="75"/>
        <v/>
      </c>
      <c r="N387" s="339" t="str">
        <f t="shared" si="76"/>
        <v/>
      </c>
      <c r="O387" s="339" t="str">
        <f t="shared" si="77"/>
        <v/>
      </c>
      <c r="P387" s="311"/>
    </row>
    <row r="388" spans="1:16" ht="20.25" customHeight="1">
      <c r="A388" s="326"/>
      <c r="B388" s="340"/>
      <c r="C388" s="338" t="str">
        <f t="shared" ca="1" si="65"/>
        <v/>
      </c>
      <c r="D388" s="338" t="str">
        <f t="shared" ca="1" si="66"/>
        <v/>
      </c>
      <c r="E388" s="338" t="str">
        <f t="shared" ca="1" si="67"/>
        <v/>
      </c>
      <c r="F388" s="338" t="str">
        <f t="shared" ca="1" si="68"/>
        <v/>
      </c>
      <c r="G388" s="338" t="str">
        <f t="shared" ca="1" si="69"/>
        <v/>
      </c>
      <c r="H388" s="338" t="str">
        <f t="shared" ca="1" si="70"/>
        <v/>
      </c>
      <c r="I388" s="338" t="str">
        <f t="shared" ca="1" si="71"/>
        <v/>
      </c>
      <c r="J388" s="338" t="str">
        <f t="shared" ca="1" si="72"/>
        <v/>
      </c>
      <c r="K388" s="338" t="str">
        <f t="shared" ca="1" si="73"/>
        <v/>
      </c>
      <c r="L388" s="338" t="str">
        <f t="shared" ca="1" si="74"/>
        <v/>
      </c>
      <c r="M388" s="339" t="str">
        <f t="shared" si="75"/>
        <v/>
      </c>
      <c r="N388" s="339" t="str">
        <f t="shared" si="76"/>
        <v/>
      </c>
      <c r="O388" s="339" t="str">
        <f t="shared" si="77"/>
        <v/>
      </c>
      <c r="P388" s="311"/>
    </row>
    <row r="389" spans="1:16" ht="20.25" customHeight="1">
      <c r="A389" s="326"/>
      <c r="B389" s="340"/>
      <c r="C389" s="338" t="str">
        <f t="shared" ca="1" si="65"/>
        <v/>
      </c>
      <c r="D389" s="338" t="str">
        <f t="shared" ca="1" si="66"/>
        <v/>
      </c>
      <c r="E389" s="338" t="str">
        <f t="shared" ca="1" si="67"/>
        <v/>
      </c>
      <c r="F389" s="338" t="str">
        <f t="shared" ca="1" si="68"/>
        <v/>
      </c>
      <c r="G389" s="338" t="str">
        <f t="shared" ca="1" si="69"/>
        <v/>
      </c>
      <c r="H389" s="338" t="str">
        <f t="shared" ca="1" si="70"/>
        <v/>
      </c>
      <c r="I389" s="338" t="str">
        <f t="shared" ca="1" si="71"/>
        <v/>
      </c>
      <c r="J389" s="338" t="str">
        <f t="shared" ca="1" si="72"/>
        <v/>
      </c>
      <c r="K389" s="338" t="str">
        <f t="shared" ca="1" si="73"/>
        <v/>
      </c>
      <c r="L389" s="338" t="str">
        <f t="shared" ca="1" si="74"/>
        <v/>
      </c>
      <c r="M389" s="339" t="str">
        <f t="shared" si="75"/>
        <v/>
      </c>
      <c r="N389" s="339" t="str">
        <f t="shared" si="76"/>
        <v/>
      </c>
      <c r="O389" s="339" t="str">
        <f t="shared" si="77"/>
        <v/>
      </c>
      <c r="P389" s="311"/>
    </row>
    <row r="390" spans="1:16" ht="20.25" customHeight="1">
      <c r="A390" s="326"/>
      <c r="B390" s="340"/>
      <c r="C390" s="338" t="str">
        <f t="shared" ca="1" si="65"/>
        <v/>
      </c>
      <c r="D390" s="338" t="str">
        <f t="shared" ca="1" si="66"/>
        <v/>
      </c>
      <c r="E390" s="338" t="str">
        <f t="shared" ca="1" si="67"/>
        <v/>
      </c>
      <c r="F390" s="338" t="str">
        <f t="shared" ca="1" si="68"/>
        <v/>
      </c>
      <c r="G390" s="338" t="str">
        <f t="shared" ca="1" si="69"/>
        <v/>
      </c>
      <c r="H390" s="338" t="str">
        <f t="shared" ca="1" si="70"/>
        <v/>
      </c>
      <c r="I390" s="338" t="str">
        <f t="shared" ca="1" si="71"/>
        <v/>
      </c>
      <c r="J390" s="338" t="str">
        <f t="shared" ca="1" si="72"/>
        <v/>
      </c>
      <c r="K390" s="338" t="str">
        <f t="shared" ca="1" si="73"/>
        <v/>
      </c>
      <c r="L390" s="338" t="str">
        <f t="shared" ca="1" si="74"/>
        <v/>
      </c>
      <c r="M390" s="339" t="str">
        <f t="shared" si="75"/>
        <v/>
      </c>
      <c r="N390" s="339" t="str">
        <f t="shared" si="76"/>
        <v/>
      </c>
      <c r="O390" s="339" t="str">
        <f t="shared" si="77"/>
        <v/>
      </c>
      <c r="P390" s="311"/>
    </row>
    <row r="391" spans="1:16" ht="20.25" customHeight="1">
      <c r="A391" s="326"/>
      <c r="B391" s="340"/>
      <c r="C391" s="338" t="str">
        <f t="shared" ca="1" si="65"/>
        <v/>
      </c>
      <c r="D391" s="338" t="str">
        <f t="shared" ca="1" si="66"/>
        <v/>
      </c>
      <c r="E391" s="338" t="str">
        <f t="shared" ca="1" si="67"/>
        <v/>
      </c>
      <c r="F391" s="338" t="str">
        <f t="shared" ca="1" si="68"/>
        <v/>
      </c>
      <c r="G391" s="338" t="str">
        <f t="shared" ca="1" si="69"/>
        <v/>
      </c>
      <c r="H391" s="338" t="str">
        <f t="shared" ca="1" si="70"/>
        <v/>
      </c>
      <c r="I391" s="338" t="str">
        <f t="shared" ca="1" si="71"/>
        <v/>
      </c>
      <c r="J391" s="338" t="str">
        <f t="shared" ca="1" si="72"/>
        <v/>
      </c>
      <c r="K391" s="338" t="str">
        <f t="shared" ca="1" si="73"/>
        <v/>
      </c>
      <c r="L391" s="338" t="str">
        <f t="shared" ca="1" si="74"/>
        <v/>
      </c>
      <c r="M391" s="339" t="str">
        <f t="shared" si="75"/>
        <v/>
      </c>
      <c r="N391" s="339" t="str">
        <f t="shared" si="76"/>
        <v/>
      </c>
      <c r="O391" s="339" t="str">
        <f t="shared" si="77"/>
        <v/>
      </c>
      <c r="P391" s="311"/>
    </row>
    <row r="392" spans="1:16" ht="20.25" customHeight="1">
      <c r="A392" s="326"/>
      <c r="B392" s="340"/>
      <c r="C392" s="338" t="str">
        <f t="shared" ref="C392:C400" ca="1" si="78">IF(A392="","",INDIRECT(CONCATENATE(A392,$C$4)))</f>
        <v/>
      </c>
      <c r="D392" s="338" t="str">
        <f t="shared" ref="D392:D400" ca="1" si="79">IF(A392="","",INDIRECT(CONCATENATE(A392,$D$4)))</f>
        <v/>
      </c>
      <c r="E392" s="338" t="str">
        <f t="shared" ref="E392:E400" ca="1" si="80">IF(A392="","",INDIRECT(CONCATENATE(A392,$E$4)))</f>
        <v/>
      </c>
      <c r="F392" s="338" t="str">
        <f t="shared" ref="F392:F400" ca="1" si="81">IF(A392="","",INDIRECT(CONCATENATE(A392,$F$4)))</f>
        <v/>
      </c>
      <c r="G392" s="338" t="str">
        <f t="shared" ref="G392:G400" ca="1" si="82">IF(A392="","",INDIRECT(CONCATENATE(A392,$G$4)))</f>
        <v/>
      </c>
      <c r="H392" s="338" t="str">
        <f t="shared" ref="H392:H400" ca="1" si="83">IF(A392="","",INDIRECT(CONCATENATE(A392,$H$4)))</f>
        <v/>
      </c>
      <c r="I392" s="338" t="str">
        <f t="shared" ref="I392:I400" ca="1" si="84">IF(A392="","",INDIRECT(CONCATENATE(A392,$I$4)))</f>
        <v/>
      </c>
      <c r="J392" s="338" t="str">
        <f t="shared" ref="J392:J400" ca="1" si="85">IF(A392="","",INDIRECT(CONCATENATE(A392,$J$4)))</f>
        <v/>
      </c>
      <c r="K392" s="338" t="str">
        <f t="shared" ref="K392:K400" ca="1" si="86">IF(A392="","",INDIRECT(CONCATENATE(A392,$K$4)))</f>
        <v/>
      </c>
      <c r="L392" s="338" t="str">
        <f t="shared" ref="L392:L400" ca="1" si="87">IF(A392="","",INDIRECT(CONCATENATE(A392,$L$4)))</f>
        <v/>
      </c>
      <c r="M392" s="339" t="str">
        <f t="shared" ref="M392:M400" si="88">IF(A392="","",SUM(C392:L392))</f>
        <v/>
      </c>
      <c r="N392" s="339" t="str">
        <f t="shared" ref="N392:N400" si="89">IF(A392="","",SUM(C392+E392+G392+I392+K392))</f>
        <v/>
      </c>
      <c r="O392" s="339" t="str">
        <f t="shared" ref="O392:O400" si="90">IF(A392="","",SUM(D392+F392+H392+J392+L392))</f>
        <v/>
      </c>
      <c r="P392" s="311"/>
    </row>
    <row r="393" spans="1:16" ht="20.25" customHeight="1">
      <c r="A393" s="326"/>
      <c r="B393" s="340"/>
      <c r="C393" s="338" t="str">
        <f t="shared" ca="1" si="78"/>
        <v/>
      </c>
      <c r="D393" s="338" t="str">
        <f t="shared" ca="1" si="79"/>
        <v/>
      </c>
      <c r="E393" s="338" t="str">
        <f t="shared" ca="1" si="80"/>
        <v/>
      </c>
      <c r="F393" s="338" t="str">
        <f t="shared" ca="1" si="81"/>
        <v/>
      </c>
      <c r="G393" s="338" t="str">
        <f t="shared" ca="1" si="82"/>
        <v/>
      </c>
      <c r="H393" s="338" t="str">
        <f t="shared" ca="1" si="83"/>
        <v/>
      </c>
      <c r="I393" s="338" t="str">
        <f t="shared" ca="1" si="84"/>
        <v/>
      </c>
      <c r="J393" s="338" t="str">
        <f t="shared" ca="1" si="85"/>
        <v/>
      </c>
      <c r="K393" s="338" t="str">
        <f t="shared" ca="1" si="86"/>
        <v/>
      </c>
      <c r="L393" s="338" t="str">
        <f t="shared" ca="1" si="87"/>
        <v/>
      </c>
      <c r="M393" s="339" t="str">
        <f t="shared" si="88"/>
        <v/>
      </c>
      <c r="N393" s="339" t="str">
        <f t="shared" si="89"/>
        <v/>
      </c>
      <c r="O393" s="339" t="str">
        <f t="shared" si="90"/>
        <v/>
      </c>
      <c r="P393" s="311"/>
    </row>
    <row r="394" spans="1:16" ht="20.25" customHeight="1">
      <c r="A394" s="326"/>
      <c r="B394" s="340"/>
      <c r="C394" s="338" t="str">
        <f t="shared" ca="1" si="78"/>
        <v/>
      </c>
      <c r="D394" s="338" t="str">
        <f t="shared" ca="1" si="79"/>
        <v/>
      </c>
      <c r="E394" s="338" t="str">
        <f t="shared" ca="1" si="80"/>
        <v/>
      </c>
      <c r="F394" s="338" t="str">
        <f t="shared" ca="1" si="81"/>
        <v/>
      </c>
      <c r="G394" s="338" t="str">
        <f t="shared" ca="1" si="82"/>
        <v/>
      </c>
      <c r="H394" s="338" t="str">
        <f t="shared" ca="1" si="83"/>
        <v/>
      </c>
      <c r="I394" s="338" t="str">
        <f t="shared" ca="1" si="84"/>
        <v/>
      </c>
      <c r="J394" s="338" t="str">
        <f t="shared" ca="1" si="85"/>
        <v/>
      </c>
      <c r="K394" s="338" t="str">
        <f t="shared" ca="1" si="86"/>
        <v/>
      </c>
      <c r="L394" s="338" t="str">
        <f t="shared" ca="1" si="87"/>
        <v/>
      </c>
      <c r="M394" s="339" t="str">
        <f t="shared" si="88"/>
        <v/>
      </c>
      <c r="N394" s="339" t="str">
        <f t="shared" si="89"/>
        <v/>
      </c>
      <c r="O394" s="339" t="str">
        <f t="shared" si="90"/>
        <v/>
      </c>
      <c r="P394" s="311"/>
    </row>
    <row r="395" spans="1:16" ht="20.25" customHeight="1">
      <c r="A395" s="326"/>
      <c r="B395" s="340"/>
      <c r="C395" s="338" t="str">
        <f t="shared" ca="1" si="78"/>
        <v/>
      </c>
      <c r="D395" s="338" t="str">
        <f t="shared" ca="1" si="79"/>
        <v/>
      </c>
      <c r="E395" s="338" t="str">
        <f t="shared" ca="1" si="80"/>
        <v/>
      </c>
      <c r="F395" s="338" t="str">
        <f t="shared" ca="1" si="81"/>
        <v/>
      </c>
      <c r="G395" s="338" t="str">
        <f t="shared" ca="1" si="82"/>
        <v/>
      </c>
      <c r="H395" s="338" t="str">
        <f t="shared" ca="1" si="83"/>
        <v/>
      </c>
      <c r="I395" s="338" t="str">
        <f t="shared" ca="1" si="84"/>
        <v/>
      </c>
      <c r="J395" s="338" t="str">
        <f t="shared" ca="1" si="85"/>
        <v/>
      </c>
      <c r="K395" s="338" t="str">
        <f t="shared" ca="1" si="86"/>
        <v/>
      </c>
      <c r="L395" s="338" t="str">
        <f t="shared" ca="1" si="87"/>
        <v/>
      </c>
      <c r="M395" s="339" t="str">
        <f t="shared" si="88"/>
        <v/>
      </c>
      <c r="N395" s="339" t="str">
        <f t="shared" si="89"/>
        <v/>
      </c>
      <c r="O395" s="339" t="str">
        <f t="shared" si="90"/>
        <v/>
      </c>
      <c r="P395" s="311"/>
    </row>
    <row r="396" spans="1:16" ht="20.25" customHeight="1">
      <c r="A396" s="326"/>
      <c r="B396" s="340"/>
      <c r="C396" s="338" t="str">
        <f t="shared" ca="1" si="78"/>
        <v/>
      </c>
      <c r="D396" s="338" t="str">
        <f t="shared" ca="1" si="79"/>
        <v/>
      </c>
      <c r="E396" s="338" t="str">
        <f t="shared" ca="1" si="80"/>
        <v/>
      </c>
      <c r="F396" s="338" t="str">
        <f t="shared" ca="1" si="81"/>
        <v/>
      </c>
      <c r="G396" s="338" t="str">
        <f t="shared" ca="1" si="82"/>
        <v/>
      </c>
      <c r="H396" s="338" t="str">
        <f t="shared" ca="1" si="83"/>
        <v/>
      </c>
      <c r="I396" s="338" t="str">
        <f t="shared" ca="1" si="84"/>
        <v/>
      </c>
      <c r="J396" s="338" t="str">
        <f t="shared" ca="1" si="85"/>
        <v/>
      </c>
      <c r="K396" s="338" t="str">
        <f t="shared" ca="1" si="86"/>
        <v/>
      </c>
      <c r="L396" s="338" t="str">
        <f t="shared" ca="1" si="87"/>
        <v/>
      </c>
      <c r="M396" s="339" t="str">
        <f t="shared" si="88"/>
        <v/>
      </c>
      <c r="N396" s="339" t="str">
        <f t="shared" si="89"/>
        <v/>
      </c>
      <c r="O396" s="339" t="str">
        <f t="shared" si="90"/>
        <v/>
      </c>
      <c r="P396" s="311"/>
    </row>
    <row r="397" spans="1:16" ht="20.25" customHeight="1">
      <c r="A397" s="326"/>
      <c r="B397" s="340"/>
      <c r="C397" s="338" t="str">
        <f t="shared" ca="1" si="78"/>
        <v/>
      </c>
      <c r="D397" s="338" t="str">
        <f t="shared" ca="1" si="79"/>
        <v/>
      </c>
      <c r="E397" s="338" t="str">
        <f t="shared" ca="1" si="80"/>
        <v/>
      </c>
      <c r="F397" s="338" t="str">
        <f t="shared" ca="1" si="81"/>
        <v/>
      </c>
      <c r="G397" s="338" t="str">
        <f t="shared" ca="1" si="82"/>
        <v/>
      </c>
      <c r="H397" s="338" t="str">
        <f t="shared" ca="1" si="83"/>
        <v/>
      </c>
      <c r="I397" s="338" t="str">
        <f t="shared" ca="1" si="84"/>
        <v/>
      </c>
      <c r="J397" s="338" t="str">
        <f t="shared" ca="1" si="85"/>
        <v/>
      </c>
      <c r="K397" s="338" t="str">
        <f t="shared" ca="1" si="86"/>
        <v/>
      </c>
      <c r="L397" s="338" t="str">
        <f t="shared" ca="1" si="87"/>
        <v/>
      </c>
      <c r="M397" s="339" t="str">
        <f t="shared" si="88"/>
        <v/>
      </c>
      <c r="N397" s="339" t="str">
        <f t="shared" si="89"/>
        <v/>
      </c>
      <c r="O397" s="339" t="str">
        <f t="shared" si="90"/>
        <v/>
      </c>
      <c r="P397" s="311"/>
    </row>
    <row r="398" spans="1:16" ht="20.25" customHeight="1">
      <c r="A398" s="326"/>
      <c r="B398" s="340"/>
      <c r="C398" s="338" t="str">
        <f t="shared" ca="1" si="78"/>
        <v/>
      </c>
      <c r="D398" s="338" t="str">
        <f t="shared" ca="1" si="79"/>
        <v/>
      </c>
      <c r="E398" s="338" t="str">
        <f t="shared" ca="1" si="80"/>
        <v/>
      </c>
      <c r="F398" s="338" t="str">
        <f t="shared" ca="1" si="81"/>
        <v/>
      </c>
      <c r="G398" s="338" t="str">
        <f t="shared" ca="1" si="82"/>
        <v/>
      </c>
      <c r="H398" s="338" t="str">
        <f t="shared" ca="1" si="83"/>
        <v/>
      </c>
      <c r="I398" s="338" t="str">
        <f t="shared" ca="1" si="84"/>
        <v/>
      </c>
      <c r="J398" s="338" t="str">
        <f t="shared" ca="1" si="85"/>
        <v/>
      </c>
      <c r="K398" s="338" t="str">
        <f t="shared" ca="1" si="86"/>
        <v/>
      </c>
      <c r="L398" s="338" t="str">
        <f t="shared" ca="1" si="87"/>
        <v/>
      </c>
      <c r="M398" s="339" t="str">
        <f t="shared" si="88"/>
        <v/>
      </c>
      <c r="N398" s="339" t="str">
        <f t="shared" si="89"/>
        <v/>
      </c>
      <c r="O398" s="339" t="str">
        <f t="shared" si="90"/>
        <v/>
      </c>
      <c r="P398" s="311"/>
    </row>
    <row r="399" spans="1:16" ht="20.25" customHeight="1">
      <c r="A399" s="326"/>
      <c r="B399" s="340"/>
      <c r="C399" s="338" t="str">
        <f t="shared" ca="1" si="78"/>
        <v/>
      </c>
      <c r="D399" s="338" t="str">
        <f t="shared" ca="1" si="79"/>
        <v/>
      </c>
      <c r="E399" s="338" t="str">
        <f t="shared" ca="1" si="80"/>
        <v/>
      </c>
      <c r="F399" s="338" t="str">
        <f t="shared" ca="1" si="81"/>
        <v/>
      </c>
      <c r="G399" s="338" t="str">
        <f t="shared" ca="1" si="82"/>
        <v/>
      </c>
      <c r="H399" s="338" t="str">
        <f t="shared" ca="1" si="83"/>
        <v/>
      </c>
      <c r="I399" s="338" t="str">
        <f t="shared" ca="1" si="84"/>
        <v/>
      </c>
      <c r="J399" s="338" t="str">
        <f t="shared" ca="1" si="85"/>
        <v/>
      </c>
      <c r="K399" s="338" t="str">
        <f t="shared" ca="1" si="86"/>
        <v/>
      </c>
      <c r="L399" s="338" t="str">
        <f t="shared" ca="1" si="87"/>
        <v/>
      </c>
      <c r="M399" s="339" t="str">
        <f t="shared" si="88"/>
        <v/>
      </c>
      <c r="N399" s="339" t="str">
        <f t="shared" si="89"/>
        <v/>
      </c>
      <c r="O399" s="339" t="str">
        <f t="shared" si="90"/>
        <v/>
      </c>
      <c r="P399" s="311"/>
    </row>
    <row r="400" spans="1:16" ht="20.25" customHeight="1">
      <c r="A400" s="326"/>
      <c r="B400" s="340"/>
      <c r="C400" s="338" t="str">
        <f t="shared" ca="1" si="78"/>
        <v/>
      </c>
      <c r="D400" s="338" t="str">
        <f t="shared" ca="1" si="79"/>
        <v/>
      </c>
      <c r="E400" s="338" t="str">
        <f t="shared" ca="1" si="80"/>
        <v/>
      </c>
      <c r="F400" s="338" t="str">
        <f t="shared" ca="1" si="81"/>
        <v/>
      </c>
      <c r="G400" s="338" t="str">
        <f t="shared" ca="1" si="82"/>
        <v/>
      </c>
      <c r="H400" s="338" t="str">
        <f t="shared" ca="1" si="83"/>
        <v/>
      </c>
      <c r="I400" s="338" t="str">
        <f t="shared" ca="1" si="84"/>
        <v/>
      </c>
      <c r="J400" s="338" t="str">
        <f t="shared" ca="1" si="85"/>
        <v/>
      </c>
      <c r="K400" s="338" t="str">
        <f t="shared" ca="1" si="86"/>
        <v/>
      </c>
      <c r="L400" s="338" t="str">
        <f t="shared" ca="1" si="87"/>
        <v/>
      </c>
      <c r="M400" s="339" t="str">
        <f t="shared" si="88"/>
        <v/>
      </c>
      <c r="N400" s="339" t="str">
        <f t="shared" si="89"/>
        <v/>
      </c>
      <c r="O400" s="339" t="str">
        <f t="shared" si="90"/>
        <v/>
      </c>
      <c r="P400" s="311"/>
    </row>
    <row r="401" spans="1:16">
      <c r="A401" s="243"/>
      <c r="B401" s="329"/>
      <c r="C401" s="243"/>
      <c r="D401" s="243"/>
      <c r="E401" s="243"/>
      <c r="F401" s="243"/>
      <c r="G401" s="243"/>
      <c r="H401" s="243"/>
      <c r="I401" s="243"/>
      <c r="J401" s="243"/>
      <c r="K401" s="243"/>
      <c r="L401" s="243"/>
      <c r="M401" s="243"/>
      <c r="N401" s="243"/>
      <c r="O401" s="243"/>
      <c r="P401" s="243"/>
    </row>
    <row r="402" spans="1:16">
      <c r="A402" s="243"/>
      <c r="B402" s="329"/>
      <c r="C402" s="243"/>
      <c r="D402" s="243"/>
      <c r="E402" s="243"/>
      <c r="F402" s="243"/>
      <c r="G402" s="243"/>
      <c r="H402" s="243"/>
      <c r="I402" s="243"/>
      <c r="J402" s="243"/>
      <c r="K402" s="243"/>
      <c r="L402" s="243"/>
      <c r="M402" s="243"/>
      <c r="N402" s="243"/>
      <c r="O402" s="243"/>
      <c r="P402" s="243"/>
    </row>
    <row r="403" spans="1:16">
      <c r="A403" s="243"/>
      <c r="B403" s="329"/>
      <c r="C403" s="243"/>
      <c r="D403" s="243"/>
      <c r="E403" s="243"/>
      <c r="F403" s="243"/>
      <c r="G403" s="243"/>
      <c r="H403" s="243"/>
      <c r="I403" s="243"/>
      <c r="J403" s="243"/>
      <c r="K403" s="243"/>
      <c r="L403" s="243"/>
      <c r="M403" s="243"/>
      <c r="N403" s="243"/>
      <c r="O403" s="243"/>
      <c r="P403" s="243"/>
    </row>
    <row r="404" spans="1:16">
      <c r="A404" s="243"/>
      <c r="B404" s="329"/>
      <c r="C404" s="243"/>
      <c r="D404" s="243"/>
      <c r="E404" s="243"/>
      <c r="F404" s="243"/>
      <c r="G404" s="243"/>
      <c r="H404" s="243"/>
      <c r="I404" s="243"/>
      <c r="J404" s="243"/>
      <c r="K404" s="243"/>
      <c r="L404" s="243"/>
      <c r="M404" s="243"/>
      <c r="N404" s="243"/>
      <c r="O404" s="243"/>
      <c r="P404" s="243"/>
    </row>
    <row r="405" spans="1:16">
      <c r="A405" s="243"/>
      <c r="B405" s="329"/>
      <c r="C405" s="243"/>
      <c r="D405" s="243"/>
      <c r="E405" s="243"/>
      <c r="F405" s="243"/>
      <c r="G405" s="243"/>
      <c r="H405" s="243"/>
      <c r="I405" s="243"/>
      <c r="J405" s="243"/>
      <c r="K405" s="243"/>
      <c r="L405" s="243"/>
      <c r="M405" s="243"/>
      <c r="N405" s="243"/>
      <c r="O405" s="243"/>
      <c r="P405" s="243"/>
    </row>
    <row r="406" spans="1:16">
      <c r="A406" s="243"/>
      <c r="B406" s="329"/>
      <c r="C406" s="243"/>
      <c r="D406" s="243"/>
      <c r="E406" s="243"/>
      <c r="F406" s="243"/>
      <c r="G406" s="243"/>
      <c r="H406" s="243"/>
      <c r="I406" s="243"/>
      <c r="J406" s="243"/>
      <c r="K406" s="243"/>
      <c r="L406" s="243"/>
      <c r="M406" s="243"/>
      <c r="N406" s="243"/>
      <c r="O406" s="243"/>
      <c r="P406" s="243"/>
    </row>
    <row r="407" spans="1:16">
      <c r="A407" s="243"/>
      <c r="B407" s="329"/>
      <c r="C407" s="243"/>
      <c r="D407" s="243"/>
      <c r="E407" s="243"/>
      <c r="F407" s="243"/>
      <c r="G407" s="243"/>
      <c r="H407" s="243"/>
      <c r="I407" s="243"/>
      <c r="J407" s="243"/>
      <c r="K407" s="243"/>
      <c r="L407" s="243"/>
      <c r="M407" s="243"/>
      <c r="N407" s="243"/>
      <c r="O407" s="243"/>
      <c r="P407" s="243"/>
    </row>
    <row r="408" spans="1:16">
      <c r="A408" s="243"/>
      <c r="B408" s="329"/>
      <c r="C408" s="243"/>
      <c r="D408" s="243"/>
      <c r="E408" s="243"/>
      <c r="F408" s="243"/>
      <c r="G408" s="243"/>
      <c r="H408" s="243"/>
      <c r="I408" s="243"/>
      <c r="J408" s="243"/>
      <c r="K408" s="243"/>
      <c r="L408" s="243"/>
      <c r="M408" s="243"/>
      <c r="N408" s="243"/>
      <c r="O408" s="243"/>
      <c r="P408" s="243"/>
    </row>
    <row r="409" spans="1:16">
      <c r="A409" s="243"/>
      <c r="B409" s="329"/>
      <c r="C409" s="243"/>
      <c r="D409" s="243"/>
      <c r="E409" s="243"/>
      <c r="F409" s="243"/>
      <c r="G409" s="243"/>
      <c r="H409" s="243"/>
      <c r="I409" s="243"/>
      <c r="J409" s="243"/>
      <c r="K409" s="243"/>
      <c r="L409" s="243"/>
      <c r="M409" s="243"/>
      <c r="N409" s="243"/>
      <c r="O409" s="243"/>
      <c r="P409" s="243"/>
    </row>
    <row r="410" spans="1:16">
      <c r="A410" s="243"/>
      <c r="B410" s="329"/>
      <c r="C410" s="243"/>
      <c r="D410" s="243"/>
      <c r="E410" s="243"/>
      <c r="F410" s="243"/>
      <c r="G410" s="243"/>
      <c r="H410" s="243"/>
      <c r="I410" s="243"/>
      <c r="J410" s="243"/>
      <c r="K410" s="243"/>
      <c r="L410" s="243"/>
      <c r="M410" s="243"/>
      <c r="N410" s="243"/>
      <c r="O410" s="243"/>
      <c r="P410" s="243"/>
    </row>
    <row r="411" spans="1:16">
      <c r="A411" s="243"/>
      <c r="B411" s="329"/>
      <c r="C411" s="243"/>
      <c r="D411" s="243"/>
      <c r="E411" s="243"/>
      <c r="F411" s="243"/>
      <c r="G411" s="243"/>
      <c r="H411" s="243"/>
      <c r="I411" s="243"/>
      <c r="J411" s="243"/>
      <c r="K411" s="243"/>
      <c r="L411" s="243"/>
      <c r="M411" s="243"/>
      <c r="N411" s="243"/>
      <c r="O411" s="243"/>
      <c r="P411" s="243"/>
    </row>
    <row r="412" spans="1:16">
      <c r="A412" s="243"/>
      <c r="B412" s="329"/>
      <c r="C412" s="243"/>
      <c r="D412" s="243"/>
      <c r="E412" s="243"/>
      <c r="F412" s="243"/>
      <c r="G412" s="243"/>
      <c r="H412" s="243"/>
      <c r="I412" s="243"/>
      <c r="J412" s="243"/>
      <c r="K412" s="243"/>
      <c r="L412" s="243"/>
      <c r="M412" s="243"/>
      <c r="N412" s="243"/>
      <c r="O412" s="243"/>
      <c r="P412" s="243"/>
    </row>
    <row r="413" spans="1:16">
      <c r="A413" s="243"/>
      <c r="B413" s="329"/>
      <c r="C413" s="243"/>
      <c r="D413" s="243"/>
      <c r="E413" s="243"/>
      <c r="F413" s="243"/>
      <c r="G413" s="243"/>
      <c r="H413" s="243"/>
      <c r="I413" s="243"/>
      <c r="J413" s="243"/>
      <c r="K413" s="243"/>
      <c r="L413" s="243"/>
      <c r="M413" s="243"/>
      <c r="N413" s="243"/>
      <c r="O413" s="243"/>
      <c r="P413" s="243"/>
    </row>
    <row r="414" spans="1:16">
      <c r="A414" s="243"/>
      <c r="B414" s="329"/>
      <c r="C414" s="243"/>
      <c r="D414" s="243"/>
      <c r="E414" s="243"/>
      <c r="F414" s="243"/>
      <c r="G414" s="243"/>
      <c r="H414" s="243"/>
      <c r="I414" s="243"/>
      <c r="J414" s="243"/>
      <c r="K414" s="243"/>
      <c r="L414" s="243"/>
      <c r="M414" s="243"/>
      <c r="N414" s="243"/>
      <c r="O414" s="243"/>
      <c r="P414" s="243"/>
    </row>
    <row r="415" spans="1:16">
      <c r="A415" s="243"/>
      <c r="B415" s="329"/>
      <c r="C415" s="243"/>
      <c r="D415" s="243"/>
      <c r="E415" s="243"/>
      <c r="F415" s="243"/>
      <c r="G415" s="243"/>
      <c r="H415" s="243"/>
      <c r="I415" s="243"/>
      <c r="J415" s="243"/>
      <c r="K415" s="243"/>
      <c r="L415" s="243"/>
      <c r="M415" s="243"/>
      <c r="N415" s="243"/>
      <c r="O415" s="243"/>
      <c r="P415" s="243"/>
    </row>
    <row r="416" spans="1:16">
      <c r="A416" s="243"/>
      <c r="B416" s="329"/>
      <c r="C416" s="243"/>
      <c r="D416" s="243"/>
      <c r="E416" s="243"/>
      <c r="F416" s="243"/>
      <c r="G416" s="243"/>
      <c r="H416" s="243"/>
      <c r="I416" s="243"/>
      <c r="J416" s="243"/>
      <c r="K416" s="243"/>
      <c r="L416" s="243"/>
      <c r="M416" s="243"/>
      <c r="N416" s="243"/>
      <c r="O416" s="243"/>
      <c r="P416" s="243"/>
    </row>
    <row r="417" spans="1:16">
      <c r="A417" s="243"/>
      <c r="B417" s="329"/>
      <c r="C417" s="243"/>
      <c r="D417" s="243"/>
      <c r="E417" s="243"/>
      <c r="F417" s="243"/>
      <c r="G417" s="243"/>
      <c r="H417" s="243"/>
      <c r="I417" s="243"/>
      <c r="J417" s="243"/>
      <c r="K417" s="243"/>
      <c r="L417" s="243"/>
      <c r="M417" s="243"/>
      <c r="N417" s="243"/>
      <c r="O417" s="243"/>
      <c r="P417" s="243"/>
    </row>
    <row r="418" spans="1:16">
      <c r="A418" s="243"/>
      <c r="B418" s="329"/>
      <c r="C418" s="243"/>
      <c r="D418" s="243"/>
      <c r="E418" s="243"/>
      <c r="F418" s="243"/>
      <c r="G418" s="243"/>
      <c r="H418" s="243"/>
      <c r="I418" s="243"/>
      <c r="J418" s="243"/>
      <c r="K418" s="243"/>
      <c r="L418" s="243"/>
      <c r="M418" s="243"/>
      <c r="N418" s="243"/>
      <c r="O418" s="243"/>
      <c r="P418" s="243"/>
    </row>
    <row r="419" spans="1:16">
      <c r="A419" s="243"/>
      <c r="B419" s="329"/>
      <c r="C419" s="243"/>
      <c r="D419" s="243"/>
      <c r="E419" s="243"/>
      <c r="F419" s="243"/>
      <c r="G419" s="243"/>
      <c r="H419" s="243"/>
      <c r="I419" s="243"/>
      <c r="J419" s="243"/>
      <c r="K419" s="243"/>
      <c r="L419" s="243"/>
      <c r="M419" s="243"/>
      <c r="N419" s="243"/>
      <c r="O419" s="243"/>
      <c r="P419" s="243"/>
    </row>
    <row r="420" spans="1:16">
      <c r="A420" s="243"/>
      <c r="B420" s="329"/>
      <c r="C420" s="243"/>
      <c r="D420" s="243"/>
      <c r="E420" s="243"/>
      <c r="F420" s="243"/>
      <c r="G420" s="243"/>
      <c r="H420" s="243"/>
      <c r="I420" s="243"/>
      <c r="J420" s="243"/>
      <c r="K420" s="243"/>
      <c r="L420" s="243"/>
      <c r="M420" s="243"/>
      <c r="N420" s="243"/>
      <c r="O420" s="243"/>
      <c r="P420" s="243"/>
    </row>
    <row r="421" spans="1:16">
      <c r="A421" s="243"/>
      <c r="B421" s="329"/>
      <c r="C421" s="243"/>
      <c r="D421" s="243"/>
      <c r="E421" s="243"/>
      <c r="F421" s="243"/>
      <c r="G421" s="243"/>
      <c r="H421" s="243"/>
      <c r="I421" s="243"/>
      <c r="J421" s="243"/>
      <c r="K421" s="243"/>
      <c r="L421" s="243"/>
      <c r="M421" s="243"/>
      <c r="N421" s="243"/>
      <c r="O421" s="243"/>
      <c r="P421" s="243"/>
    </row>
    <row r="422" spans="1:16">
      <c r="A422" s="243"/>
      <c r="B422" s="329"/>
      <c r="C422" s="243"/>
      <c r="D422" s="243"/>
      <c r="E422" s="243"/>
      <c r="F422" s="243"/>
      <c r="G422" s="243"/>
      <c r="H422" s="243"/>
      <c r="I422" s="243"/>
      <c r="J422" s="243"/>
      <c r="K422" s="243"/>
      <c r="L422" s="243"/>
      <c r="M422" s="243"/>
      <c r="N422" s="243"/>
      <c r="O422" s="243"/>
      <c r="P422" s="243"/>
    </row>
    <row r="423" spans="1:16">
      <c r="A423" s="243"/>
      <c r="B423" s="329"/>
      <c r="C423" s="243"/>
      <c r="D423" s="243"/>
      <c r="E423" s="243"/>
      <c r="F423" s="243"/>
      <c r="G423" s="243"/>
      <c r="H423" s="243"/>
      <c r="I423" s="243"/>
      <c r="J423" s="243"/>
      <c r="K423" s="243"/>
      <c r="L423" s="243"/>
      <c r="M423" s="243"/>
      <c r="N423" s="243"/>
      <c r="O423" s="243"/>
      <c r="P423" s="243"/>
    </row>
    <row r="424" spans="1:16">
      <c r="A424" s="243"/>
      <c r="B424" s="329"/>
      <c r="C424" s="243"/>
      <c r="D424" s="243"/>
      <c r="E424" s="243"/>
      <c r="F424" s="243"/>
      <c r="G424" s="243"/>
      <c r="H424" s="243"/>
      <c r="I424" s="243"/>
      <c r="J424" s="243"/>
      <c r="K424" s="243"/>
      <c r="L424" s="243"/>
      <c r="M424" s="243"/>
      <c r="N424" s="243"/>
      <c r="O424" s="243"/>
      <c r="P424" s="243"/>
    </row>
    <row r="425" spans="1:16">
      <c r="A425" s="243"/>
      <c r="B425" s="329"/>
      <c r="C425" s="243"/>
      <c r="D425" s="243"/>
      <c r="E425" s="243"/>
      <c r="F425" s="243"/>
      <c r="G425" s="243"/>
      <c r="H425" s="243"/>
      <c r="I425" s="243"/>
      <c r="J425" s="243"/>
      <c r="K425" s="243"/>
      <c r="L425" s="243"/>
      <c r="M425" s="243"/>
      <c r="N425" s="243"/>
      <c r="O425" s="243"/>
      <c r="P425" s="243"/>
    </row>
    <row r="426" spans="1:16">
      <c r="A426" s="243"/>
      <c r="B426" s="329"/>
      <c r="C426" s="243"/>
      <c r="D426" s="243"/>
      <c r="E426" s="243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  <c r="P426" s="243"/>
    </row>
    <row r="427" spans="1:16">
      <c r="A427" s="243"/>
      <c r="B427" s="329"/>
      <c r="C427" s="243"/>
      <c r="D427" s="243"/>
      <c r="E427" s="243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  <c r="P427" s="243"/>
    </row>
    <row r="428" spans="1:16">
      <c r="A428" s="243"/>
      <c r="B428" s="329"/>
      <c r="C428" s="243"/>
      <c r="D428" s="243"/>
      <c r="E428" s="243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  <c r="P428" s="243"/>
    </row>
    <row r="429" spans="1:16">
      <c r="A429" s="243"/>
      <c r="B429" s="329"/>
      <c r="C429" s="243"/>
      <c r="D429" s="243"/>
      <c r="E429" s="243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  <c r="P429" s="243"/>
    </row>
    <row r="430" spans="1:16">
      <c r="A430" s="243"/>
      <c r="B430" s="329"/>
      <c r="C430" s="243"/>
      <c r="D430" s="243"/>
      <c r="E430" s="243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243"/>
    </row>
    <row r="431" spans="1:16">
      <c r="A431" s="243"/>
      <c r="B431" s="329"/>
      <c r="C431" s="243"/>
      <c r="D431" s="243"/>
      <c r="E431" s="243"/>
      <c r="F431" s="243"/>
      <c r="G431" s="243"/>
      <c r="H431" s="243"/>
      <c r="I431" s="243"/>
      <c r="J431" s="243"/>
      <c r="K431" s="243"/>
      <c r="L431" s="243"/>
      <c r="M431" s="243"/>
      <c r="N431" s="243"/>
      <c r="O431" s="243"/>
      <c r="P431" s="243"/>
    </row>
    <row r="432" spans="1:16">
      <c r="A432" s="243"/>
      <c r="B432" s="329"/>
      <c r="C432" s="243"/>
      <c r="D432" s="243"/>
      <c r="E432" s="243"/>
      <c r="F432" s="243"/>
      <c r="G432" s="243"/>
      <c r="H432" s="243"/>
      <c r="I432" s="243"/>
      <c r="J432" s="243"/>
      <c r="K432" s="243"/>
      <c r="L432" s="243"/>
      <c r="M432" s="243"/>
      <c r="N432" s="243"/>
      <c r="O432" s="243"/>
      <c r="P432" s="243"/>
    </row>
    <row r="433" spans="1:16">
      <c r="A433" s="243"/>
      <c r="B433" s="329"/>
      <c r="C433" s="243"/>
      <c r="D433" s="243"/>
      <c r="E433" s="243"/>
      <c r="F433" s="243"/>
      <c r="G433" s="243"/>
      <c r="H433" s="243"/>
      <c r="I433" s="243"/>
      <c r="J433" s="243"/>
      <c r="K433" s="243"/>
      <c r="L433" s="243"/>
      <c r="M433" s="243"/>
      <c r="N433" s="243"/>
      <c r="O433" s="243"/>
      <c r="P433" s="243"/>
    </row>
    <row r="434" spans="1:16">
      <c r="A434" s="243"/>
      <c r="B434" s="329"/>
      <c r="C434" s="243"/>
      <c r="D434" s="243"/>
      <c r="E434" s="243"/>
      <c r="F434" s="243"/>
      <c r="G434" s="243"/>
      <c r="H434" s="243"/>
      <c r="I434" s="243"/>
      <c r="J434" s="243"/>
      <c r="K434" s="243"/>
      <c r="L434" s="243"/>
      <c r="M434" s="243"/>
      <c r="N434" s="243"/>
      <c r="O434" s="243"/>
      <c r="P434" s="243"/>
    </row>
    <row r="435" spans="1:16">
      <c r="A435" s="243"/>
      <c r="B435" s="329"/>
      <c r="C435" s="243"/>
      <c r="D435" s="243"/>
      <c r="E435" s="243"/>
      <c r="F435" s="243"/>
      <c r="G435" s="243"/>
      <c r="H435" s="243"/>
      <c r="I435" s="243"/>
      <c r="J435" s="243"/>
      <c r="K435" s="243"/>
      <c r="L435" s="243"/>
      <c r="M435" s="243"/>
      <c r="N435" s="243"/>
      <c r="O435" s="243"/>
      <c r="P435" s="243"/>
    </row>
    <row r="436" spans="1:16">
      <c r="A436" s="243"/>
      <c r="B436" s="329"/>
      <c r="C436" s="243"/>
      <c r="D436" s="243"/>
      <c r="E436" s="243"/>
      <c r="F436" s="243"/>
      <c r="G436" s="243"/>
      <c r="H436" s="243"/>
      <c r="I436" s="243"/>
      <c r="J436" s="243"/>
      <c r="K436" s="243"/>
      <c r="L436" s="243"/>
      <c r="M436" s="243"/>
      <c r="N436" s="243"/>
      <c r="O436" s="243"/>
      <c r="P436" s="243"/>
    </row>
    <row r="437" spans="1:16">
      <c r="A437" s="243"/>
      <c r="B437" s="329"/>
      <c r="C437" s="243"/>
      <c r="D437" s="243"/>
      <c r="E437" s="243"/>
      <c r="F437" s="243"/>
      <c r="G437" s="243"/>
      <c r="H437" s="243"/>
      <c r="I437" s="243"/>
      <c r="J437" s="243"/>
      <c r="K437" s="243"/>
      <c r="L437" s="243"/>
      <c r="M437" s="243"/>
      <c r="N437" s="243"/>
      <c r="O437" s="243"/>
      <c r="P437" s="243"/>
    </row>
    <row r="438" spans="1:16">
      <c r="A438" s="243"/>
      <c r="B438" s="329"/>
      <c r="C438" s="243"/>
      <c r="D438" s="243"/>
      <c r="E438" s="243"/>
      <c r="F438" s="243"/>
      <c r="G438" s="243"/>
      <c r="H438" s="243"/>
      <c r="I438" s="243"/>
      <c r="J438" s="243"/>
      <c r="K438" s="243"/>
      <c r="L438" s="243"/>
      <c r="M438" s="243"/>
      <c r="N438" s="243"/>
      <c r="O438" s="243"/>
      <c r="P438" s="243"/>
    </row>
    <row r="439" spans="1:16">
      <c r="A439" s="243"/>
      <c r="B439" s="329"/>
      <c r="C439" s="243"/>
      <c r="D439" s="243"/>
      <c r="E439" s="243"/>
      <c r="F439" s="243"/>
      <c r="G439" s="243"/>
      <c r="H439" s="243"/>
      <c r="I439" s="243"/>
      <c r="J439" s="243"/>
      <c r="K439" s="243"/>
      <c r="L439" s="243"/>
      <c r="M439" s="243"/>
      <c r="N439" s="243"/>
      <c r="O439" s="243"/>
      <c r="P439" s="243"/>
    </row>
    <row r="440" spans="1:16">
      <c r="A440" s="243"/>
      <c r="B440" s="329"/>
      <c r="C440" s="243"/>
      <c r="D440" s="243"/>
      <c r="E440" s="243"/>
      <c r="F440" s="243"/>
      <c r="G440" s="243"/>
      <c r="H440" s="243"/>
      <c r="I440" s="243"/>
      <c r="J440" s="243"/>
      <c r="K440" s="243"/>
      <c r="L440" s="243"/>
      <c r="M440" s="243"/>
      <c r="N440" s="243"/>
      <c r="O440" s="243"/>
      <c r="P440" s="243"/>
    </row>
    <row r="441" spans="1:16">
      <c r="A441" s="243"/>
      <c r="B441" s="329"/>
      <c r="C441" s="243"/>
      <c r="D441" s="243"/>
      <c r="E441" s="243"/>
      <c r="F441" s="243"/>
      <c r="G441" s="243"/>
      <c r="H441" s="243"/>
      <c r="I441" s="243"/>
      <c r="J441" s="243"/>
      <c r="K441" s="243"/>
      <c r="L441" s="243"/>
      <c r="M441" s="243"/>
      <c r="N441" s="243"/>
      <c r="O441" s="243"/>
      <c r="P441" s="243"/>
    </row>
    <row r="442" spans="1:16">
      <c r="A442" s="243"/>
      <c r="B442" s="329"/>
      <c r="C442" s="243"/>
      <c r="D442" s="243"/>
      <c r="E442" s="243"/>
      <c r="F442" s="243"/>
      <c r="G442" s="243"/>
      <c r="H442" s="243"/>
      <c r="I442" s="243"/>
      <c r="J442" s="243"/>
      <c r="K442" s="243"/>
      <c r="L442" s="243"/>
      <c r="M442" s="243"/>
      <c r="N442" s="243"/>
      <c r="O442" s="243"/>
      <c r="P442" s="243"/>
    </row>
    <row r="443" spans="1:16">
      <c r="A443" s="243"/>
      <c r="B443" s="329"/>
      <c r="C443" s="243"/>
      <c r="D443" s="243"/>
      <c r="E443" s="243"/>
      <c r="F443" s="243"/>
      <c r="G443" s="243"/>
      <c r="H443" s="243"/>
      <c r="I443" s="243"/>
      <c r="J443" s="243"/>
      <c r="K443" s="243"/>
      <c r="L443" s="243"/>
      <c r="M443" s="243"/>
      <c r="N443" s="243"/>
      <c r="O443" s="243"/>
      <c r="P443" s="243"/>
    </row>
    <row r="444" spans="1:16">
      <c r="A444" s="243"/>
      <c r="B444" s="329"/>
      <c r="C444" s="243"/>
      <c r="D444" s="243"/>
      <c r="E444" s="243"/>
      <c r="F444" s="243"/>
      <c r="G444" s="243"/>
      <c r="H444" s="243"/>
      <c r="I444" s="243"/>
      <c r="J444" s="243"/>
      <c r="K444" s="243"/>
      <c r="L444" s="243"/>
      <c r="M444" s="243"/>
      <c r="N444" s="243"/>
      <c r="O444" s="243"/>
      <c r="P444" s="243"/>
    </row>
    <row r="445" spans="1:16">
      <c r="A445" s="243"/>
      <c r="B445" s="329"/>
      <c r="C445" s="243"/>
      <c r="D445" s="243"/>
      <c r="E445" s="243"/>
      <c r="F445" s="243"/>
      <c r="G445" s="243"/>
      <c r="H445" s="243"/>
      <c r="I445" s="243"/>
      <c r="J445" s="243"/>
      <c r="K445" s="243"/>
      <c r="L445" s="243"/>
      <c r="M445" s="243"/>
      <c r="N445" s="243"/>
      <c r="O445" s="243"/>
      <c r="P445" s="243"/>
    </row>
    <row r="446" spans="1:16">
      <c r="A446" s="243"/>
      <c r="B446" s="329"/>
      <c r="C446" s="243"/>
      <c r="D446" s="243"/>
      <c r="E446" s="243"/>
      <c r="F446" s="243"/>
      <c r="G446" s="243"/>
      <c r="H446" s="243"/>
      <c r="I446" s="243"/>
      <c r="J446" s="243"/>
      <c r="K446" s="243"/>
      <c r="L446" s="243"/>
      <c r="M446" s="243"/>
      <c r="N446" s="243"/>
      <c r="O446" s="243"/>
      <c r="P446" s="243"/>
    </row>
    <row r="447" spans="1:16">
      <c r="A447" s="243"/>
      <c r="B447" s="329"/>
      <c r="C447" s="243"/>
      <c r="D447" s="243"/>
      <c r="E447" s="243"/>
      <c r="F447" s="243"/>
      <c r="G447" s="243"/>
      <c r="H447" s="243"/>
      <c r="I447" s="243"/>
      <c r="J447" s="243"/>
      <c r="K447" s="243"/>
      <c r="L447" s="243"/>
      <c r="M447" s="243"/>
      <c r="N447" s="243"/>
      <c r="O447" s="243"/>
      <c r="P447" s="243"/>
    </row>
    <row r="448" spans="1:16">
      <c r="A448" s="243"/>
      <c r="B448" s="329"/>
      <c r="C448" s="243"/>
      <c r="D448" s="243"/>
      <c r="E448" s="243"/>
      <c r="F448" s="243"/>
      <c r="G448" s="243"/>
      <c r="H448" s="243"/>
      <c r="I448" s="243"/>
      <c r="J448" s="243"/>
      <c r="K448" s="243"/>
      <c r="L448" s="243"/>
      <c r="M448" s="243"/>
      <c r="N448" s="243"/>
      <c r="O448" s="243"/>
      <c r="P448" s="243"/>
    </row>
    <row r="449" spans="1:16">
      <c r="A449" s="243"/>
      <c r="B449" s="329"/>
      <c r="C449" s="243"/>
      <c r="D449" s="243"/>
      <c r="E449" s="243"/>
      <c r="F449" s="243"/>
      <c r="G449" s="243"/>
      <c r="H449" s="243"/>
      <c r="I449" s="243"/>
      <c r="J449" s="243"/>
      <c r="K449" s="243"/>
      <c r="L449" s="243"/>
      <c r="M449" s="243"/>
      <c r="N449" s="243"/>
      <c r="O449" s="243"/>
      <c r="P449" s="243"/>
    </row>
    <row r="450" spans="1:16">
      <c r="A450" s="243"/>
      <c r="B450" s="329"/>
      <c r="C450" s="243"/>
      <c r="D450" s="243"/>
      <c r="E450" s="243"/>
      <c r="F450" s="243"/>
      <c r="G450" s="243"/>
      <c r="H450" s="243"/>
      <c r="I450" s="243"/>
      <c r="J450" s="243"/>
      <c r="K450" s="243"/>
      <c r="L450" s="243"/>
      <c r="M450" s="243"/>
      <c r="N450" s="243"/>
      <c r="O450" s="243"/>
      <c r="P450" s="243"/>
    </row>
    <row r="451" spans="1:16">
      <c r="A451" s="243"/>
      <c r="B451" s="329"/>
      <c r="C451" s="243"/>
      <c r="D451" s="243"/>
      <c r="E451" s="243"/>
      <c r="F451" s="243"/>
      <c r="G451" s="243"/>
      <c r="H451" s="243"/>
      <c r="I451" s="243"/>
      <c r="J451" s="243"/>
      <c r="K451" s="243"/>
      <c r="L451" s="243"/>
      <c r="M451" s="243"/>
      <c r="N451" s="243"/>
      <c r="O451" s="243"/>
      <c r="P451" s="243"/>
    </row>
    <row r="452" spans="1:16">
      <c r="A452" s="243"/>
      <c r="B452" s="329"/>
      <c r="C452" s="243"/>
      <c r="D452" s="243"/>
      <c r="E452" s="243"/>
      <c r="F452" s="243"/>
      <c r="G452" s="243"/>
      <c r="H452" s="243"/>
      <c r="I452" s="243"/>
      <c r="J452" s="243"/>
      <c r="K452" s="243"/>
      <c r="L452" s="243"/>
      <c r="M452" s="243"/>
      <c r="N452" s="243"/>
      <c r="O452" s="243"/>
      <c r="P452" s="243"/>
    </row>
    <row r="453" spans="1:16">
      <c r="A453" s="243"/>
      <c r="B453" s="329"/>
      <c r="C453" s="243"/>
      <c r="D453" s="243"/>
      <c r="E453" s="243"/>
      <c r="F453" s="243"/>
      <c r="G453" s="243"/>
      <c r="H453" s="243"/>
      <c r="I453" s="243"/>
      <c r="J453" s="243"/>
      <c r="K453" s="243"/>
      <c r="L453" s="243"/>
      <c r="M453" s="243"/>
      <c r="N453" s="243"/>
      <c r="O453" s="243"/>
      <c r="P453" s="243"/>
    </row>
    <row r="454" spans="1:16">
      <c r="A454" s="243"/>
      <c r="B454" s="329"/>
      <c r="C454" s="243"/>
      <c r="D454" s="243"/>
      <c r="E454" s="243"/>
      <c r="F454" s="243"/>
      <c r="G454" s="243"/>
      <c r="H454" s="243"/>
      <c r="I454" s="243"/>
      <c r="J454" s="243"/>
      <c r="K454" s="243"/>
      <c r="L454" s="243"/>
      <c r="M454" s="243"/>
      <c r="N454" s="243"/>
      <c r="O454" s="243"/>
      <c r="P454" s="243"/>
    </row>
    <row r="455" spans="1:16">
      <c r="A455" s="243"/>
      <c r="B455" s="329"/>
      <c r="C455" s="243"/>
      <c r="D455" s="243"/>
      <c r="E455" s="243"/>
      <c r="F455" s="243"/>
      <c r="G455" s="243"/>
      <c r="H455" s="243"/>
      <c r="I455" s="243"/>
      <c r="J455" s="243"/>
      <c r="K455" s="243"/>
      <c r="L455" s="243"/>
      <c r="M455" s="243"/>
      <c r="N455" s="243"/>
      <c r="O455" s="243"/>
      <c r="P455" s="243"/>
    </row>
    <row r="456" spans="1:16">
      <c r="A456" s="243"/>
      <c r="B456" s="329"/>
      <c r="C456" s="243"/>
      <c r="D456" s="243"/>
      <c r="E456" s="243"/>
      <c r="F456" s="243"/>
      <c r="G456" s="243"/>
      <c r="H456" s="243"/>
      <c r="I456" s="243"/>
      <c r="J456" s="243"/>
      <c r="K456" s="243"/>
      <c r="L456" s="243"/>
      <c r="M456" s="243"/>
      <c r="N456" s="243"/>
      <c r="O456" s="243"/>
      <c r="P456" s="243"/>
    </row>
    <row r="457" spans="1:16">
      <c r="A457" s="243"/>
      <c r="B457" s="329"/>
      <c r="C457" s="243"/>
      <c r="D457" s="243"/>
      <c r="E457" s="243"/>
      <c r="F457" s="243"/>
      <c r="G457" s="243"/>
      <c r="H457" s="243"/>
      <c r="I457" s="243"/>
      <c r="J457" s="243"/>
      <c r="K457" s="243"/>
      <c r="L457" s="243"/>
      <c r="M457" s="243"/>
      <c r="N457" s="243"/>
      <c r="O457" s="243"/>
      <c r="P457" s="243"/>
    </row>
    <row r="458" spans="1:16">
      <c r="A458" s="243"/>
      <c r="B458" s="329"/>
      <c r="C458" s="243"/>
      <c r="D458" s="243"/>
      <c r="E458" s="243"/>
      <c r="F458" s="243"/>
      <c r="G458" s="243"/>
      <c r="H458" s="243"/>
      <c r="I458" s="243"/>
      <c r="J458" s="243"/>
      <c r="K458" s="243"/>
      <c r="L458" s="243"/>
      <c r="M458" s="243"/>
      <c r="N458" s="243"/>
      <c r="O458" s="243"/>
      <c r="P458" s="243"/>
    </row>
    <row r="459" spans="1:16">
      <c r="A459" s="243"/>
      <c r="B459" s="329"/>
      <c r="C459" s="243"/>
      <c r="D459" s="243"/>
      <c r="E459" s="243"/>
      <c r="F459" s="243"/>
      <c r="G459" s="243"/>
      <c r="H459" s="243"/>
      <c r="I459" s="243"/>
      <c r="J459" s="243"/>
      <c r="K459" s="243"/>
      <c r="L459" s="243"/>
      <c r="M459" s="243"/>
      <c r="N459" s="243"/>
      <c r="O459" s="243"/>
      <c r="P459" s="243"/>
    </row>
    <row r="460" spans="1:16">
      <c r="A460" s="243"/>
      <c r="B460" s="329"/>
      <c r="C460" s="243"/>
      <c r="D460" s="243"/>
      <c r="E460" s="243"/>
      <c r="F460" s="243"/>
      <c r="G460" s="243"/>
      <c r="H460" s="243"/>
      <c r="I460" s="243"/>
      <c r="J460" s="243"/>
      <c r="K460" s="243"/>
      <c r="L460" s="243"/>
      <c r="M460" s="243"/>
      <c r="N460" s="243"/>
      <c r="O460" s="243"/>
      <c r="P460" s="243"/>
    </row>
    <row r="461" spans="1:16">
      <c r="A461" s="243"/>
      <c r="B461" s="329"/>
      <c r="C461" s="243"/>
      <c r="D461" s="243"/>
      <c r="E461" s="243"/>
      <c r="F461" s="243"/>
      <c r="G461" s="243"/>
      <c r="H461" s="243"/>
      <c r="I461" s="243"/>
      <c r="J461" s="243"/>
      <c r="K461" s="243"/>
      <c r="L461" s="243"/>
      <c r="M461" s="243"/>
      <c r="N461" s="243"/>
      <c r="O461" s="243"/>
      <c r="P461" s="243"/>
    </row>
    <row r="462" spans="1:16">
      <c r="A462" s="243"/>
      <c r="B462" s="329"/>
      <c r="C462" s="243"/>
      <c r="D462" s="243"/>
      <c r="E462" s="243"/>
      <c r="F462" s="243"/>
      <c r="G462" s="243"/>
      <c r="H462" s="243"/>
      <c r="I462" s="243"/>
      <c r="J462" s="243"/>
      <c r="K462" s="243"/>
      <c r="L462" s="243"/>
      <c r="M462" s="243"/>
      <c r="N462" s="243"/>
      <c r="O462" s="243"/>
      <c r="P462" s="243"/>
    </row>
    <row r="463" spans="1:16">
      <c r="A463" s="243"/>
      <c r="B463" s="329"/>
      <c r="C463" s="243"/>
      <c r="D463" s="243"/>
      <c r="E463" s="243"/>
      <c r="F463" s="243"/>
      <c r="G463" s="243"/>
      <c r="H463" s="243"/>
      <c r="I463" s="243"/>
      <c r="J463" s="243"/>
      <c r="K463" s="243"/>
      <c r="L463" s="243"/>
      <c r="M463" s="243"/>
      <c r="N463" s="243"/>
      <c r="O463" s="243"/>
      <c r="P463" s="243"/>
    </row>
    <row r="464" spans="1:16">
      <c r="A464" s="243"/>
      <c r="B464" s="329"/>
      <c r="C464" s="243"/>
      <c r="D464" s="243"/>
      <c r="E464" s="243"/>
      <c r="F464" s="243"/>
      <c r="G464" s="243"/>
      <c r="H464" s="243"/>
      <c r="I464" s="243"/>
      <c r="J464" s="243"/>
      <c r="K464" s="243"/>
      <c r="L464" s="243"/>
      <c r="M464" s="243"/>
      <c r="N464" s="243"/>
      <c r="O464" s="243"/>
      <c r="P464" s="243"/>
    </row>
    <row r="465" spans="1:16">
      <c r="A465" s="243"/>
      <c r="B465" s="329"/>
      <c r="C465" s="243"/>
      <c r="D465" s="243"/>
      <c r="E465" s="243"/>
      <c r="F465" s="243"/>
      <c r="G465" s="243"/>
      <c r="H465" s="243"/>
      <c r="I465" s="243"/>
      <c r="J465" s="243"/>
      <c r="K465" s="243"/>
      <c r="L465" s="243"/>
      <c r="M465" s="243"/>
      <c r="N465" s="243"/>
      <c r="O465" s="243"/>
      <c r="P465" s="243"/>
    </row>
    <row r="466" spans="1:16">
      <c r="A466" s="243"/>
      <c r="B466" s="329"/>
      <c r="C466" s="243"/>
      <c r="D466" s="243"/>
      <c r="E466" s="243"/>
      <c r="F466" s="243"/>
      <c r="G466" s="243"/>
      <c r="H466" s="243"/>
      <c r="I466" s="243"/>
      <c r="J466" s="243"/>
      <c r="K466" s="243"/>
      <c r="L466" s="243"/>
      <c r="M466" s="243"/>
      <c r="N466" s="243"/>
      <c r="O466" s="243"/>
      <c r="P466" s="243"/>
    </row>
    <row r="467" spans="1:16">
      <c r="A467" s="243"/>
      <c r="B467" s="329"/>
      <c r="C467" s="243"/>
      <c r="D467" s="243"/>
      <c r="E467" s="243"/>
      <c r="F467" s="243"/>
      <c r="G467" s="243"/>
      <c r="H467" s="243"/>
      <c r="I467" s="243"/>
      <c r="J467" s="243"/>
      <c r="K467" s="243"/>
      <c r="L467" s="243"/>
      <c r="M467" s="243"/>
      <c r="N467" s="243"/>
      <c r="O467" s="243"/>
      <c r="P467" s="243"/>
    </row>
    <row r="468" spans="1:16">
      <c r="A468" s="243"/>
      <c r="B468" s="329"/>
      <c r="C468" s="243"/>
      <c r="D468" s="243"/>
      <c r="E468" s="243"/>
      <c r="F468" s="243"/>
      <c r="G468" s="243"/>
      <c r="H468" s="243"/>
      <c r="I468" s="243"/>
      <c r="J468" s="243"/>
      <c r="K468" s="243"/>
      <c r="L468" s="243"/>
      <c r="M468" s="243"/>
      <c r="N468" s="243"/>
      <c r="O468" s="243"/>
      <c r="P468" s="243"/>
    </row>
    <row r="469" spans="1:16">
      <c r="A469" s="243"/>
      <c r="B469" s="329"/>
      <c r="C469" s="243"/>
      <c r="D469" s="243"/>
      <c r="E469" s="243"/>
      <c r="F469" s="243"/>
      <c r="G469" s="243"/>
      <c r="H469" s="243"/>
      <c r="I469" s="243"/>
      <c r="J469" s="243"/>
      <c r="K469" s="243"/>
      <c r="L469" s="243"/>
      <c r="M469" s="243"/>
      <c r="N469" s="243"/>
      <c r="O469" s="243"/>
      <c r="P469" s="243"/>
    </row>
    <row r="470" spans="1:16">
      <c r="A470" s="243"/>
      <c r="B470" s="329"/>
      <c r="C470" s="243"/>
      <c r="D470" s="243"/>
      <c r="E470" s="243"/>
      <c r="F470" s="243"/>
      <c r="G470" s="243"/>
      <c r="H470" s="243"/>
      <c r="I470" s="243"/>
      <c r="J470" s="243"/>
      <c r="K470" s="243"/>
      <c r="L470" s="243"/>
      <c r="M470" s="243"/>
      <c r="N470" s="243"/>
      <c r="O470" s="243"/>
      <c r="P470" s="243"/>
    </row>
    <row r="471" spans="1:16">
      <c r="A471" s="243"/>
      <c r="B471" s="329"/>
      <c r="C471" s="243"/>
      <c r="D471" s="243"/>
      <c r="E471" s="243"/>
      <c r="F471" s="243"/>
      <c r="G471" s="243"/>
      <c r="H471" s="243"/>
      <c r="I471" s="243"/>
      <c r="J471" s="243"/>
      <c r="K471" s="243"/>
      <c r="L471" s="243"/>
      <c r="M471" s="243"/>
      <c r="N471" s="243"/>
      <c r="O471" s="243"/>
      <c r="P471" s="243"/>
    </row>
    <row r="472" spans="1:16">
      <c r="A472" s="243"/>
      <c r="B472" s="329"/>
      <c r="C472" s="243"/>
      <c r="D472" s="243"/>
      <c r="E472" s="243"/>
      <c r="F472" s="243"/>
      <c r="G472" s="243"/>
      <c r="H472" s="243"/>
      <c r="I472" s="243"/>
      <c r="J472" s="243"/>
      <c r="K472" s="243"/>
      <c r="L472" s="243"/>
      <c r="M472" s="243"/>
      <c r="N472" s="243"/>
      <c r="O472" s="243"/>
      <c r="P472" s="243"/>
    </row>
    <row r="473" spans="1:16">
      <c r="A473" s="243"/>
      <c r="B473" s="329"/>
      <c r="C473" s="243"/>
      <c r="D473" s="243"/>
      <c r="E473" s="243"/>
      <c r="F473" s="243"/>
      <c r="G473" s="243"/>
      <c r="H473" s="243"/>
      <c r="I473" s="243"/>
      <c r="J473" s="243"/>
      <c r="K473" s="243"/>
      <c r="L473" s="243"/>
      <c r="M473" s="243"/>
      <c r="N473" s="243"/>
      <c r="O473" s="243"/>
      <c r="P473" s="243"/>
    </row>
    <row r="474" spans="1:16">
      <c r="A474" s="243"/>
      <c r="B474" s="329"/>
      <c r="C474" s="243"/>
      <c r="D474" s="243"/>
      <c r="E474" s="243"/>
      <c r="F474" s="243"/>
      <c r="G474" s="243"/>
      <c r="H474" s="243"/>
      <c r="I474" s="243"/>
      <c r="J474" s="243"/>
      <c r="K474" s="243"/>
      <c r="L474" s="243"/>
      <c r="M474" s="243"/>
      <c r="N474" s="243"/>
      <c r="O474" s="243"/>
      <c r="P474" s="243"/>
    </row>
    <row r="475" spans="1:16">
      <c r="A475" s="243"/>
      <c r="B475" s="329"/>
      <c r="C475" s="243"/>
      <c r="D475" s="243"/>
      <c r="E475" s="243"/>
      <c r="F475" s="243"/>
      <c r="G475" s="243"/>
      <c r="H475" s="243"/>
      <c r="I475" s="243"/>
      <c r="J475" s="243"/>
      <c r="K475" s="243"/>
      <c r="L475" s="243"/>
      <c r="M475" s="243"/>
      <c r="N475" s="243"/>
      <c r="O475" s="243"/>
      <c r="P475" s="243"/>
    </row>
    <row r="476" spans="1:16">
      <c r="A476" s="243"/>
      <c r="B476" s="329"/>
      <c r="C476" s="243"/>
      <c r="D476" s="243"/>
      <c r="E476" s="243"/>
      <c r="F476" s="243"/>
      <c r="G476" s="243"/>
      <c r="H476" s="243"/>
      <c r="I476" s="243"/>
      <c r="J476" s="243"/>
      <c r="K476" s="243"/>
      <c r="L476" s="243"/>
      <c r="M476" s="243"/>
      <c r="N476" s="243"/>
      <c r="O476" s="243"/>
      <c r="P476" s="243"/>
    </row>
    <row r="477" spans="1:16">
      <c r="A477" s="243"/>
      <c r="B477" s="329"/>
      <c r="C477" s="243"/>
      <c r="D477" s="243"/>
      <c r="E477" s="243"/>
      <c r="F477" s="243"/>
      <c r="G477" s="243"/>
      <c r="H477" s="243"/>
      <c r="I477" s="243"/>
      <c r="J477" s="243"/>
      <c r="K477" s="243"/>
      <c r="L477" s="243"/>
      <c r="M477" s="243"/>
      <c r="N477" s="243"/>
      <c r="O477" s="243"/>
      <c r="P477" s="243"/>
    </row>
    <row r="478" spans="1:16">
      <c r="A478" s="243"/>
      <c r="B478" s="329"/>
      <c r="C478" s="243"/>
      <c r="D478" s="243"/>
      <c r="E478" s="243"/>
      <c r="F478" s="243"/>
      <c r="G478" s="243"/>
      <c r="H478" s="243"/>
      <c r="I478" s="243"/>
      <c r="J478" s="243"/>
      <c r="K478" s="243"/>
      <c r="L478" s="243"/>
      <c r="M478" s="243"/>
      <c r="N478" s="243"/>
      <c r="O478" s="243"/>
      <c r="P478" s="243"/>
    </row>
    <row r="479" spans="1:16">
      <c r="A479" s="243"/>
      <c r="B479" s="329"/>
      <c r="C479" s="243"/>
      <c r="D479" s="243"/>
      <c r="E479" s="243"/>
      <c r="F479" s="243"/>
      <c r="G479" s="243"/>
      <c r="H479" s="243"/>
      <c r="I479" s="243"/>
      <c r="J479" s="243"/>
      <c r="K479" s="243"/>
      <c r="L479" s="243"/>
      <c r="M479" s="243"/>
      <c r="N479" s="243"/>
      <c r="O479" s="243"/>
      <c r="P479" s="243"/>
    </row>
    <row r="480" spans="1:16">
      <c r="A480" s="243"/>
      <c r="B480" s="329"/>
      <c r="C480" s="243"/>
      <c r="D480" s="243"/>
      <c r="E480" s="243"/>
      <c r="F480" s="243"/>
      <c r="G480" s="243"/>
      <c r="H480" s="243"/>
      <c r="I480" s="243"/>
      <c r="J480" s="243"/>
      <c r="K480" s="243"/>
      <c r="L480" s="243"/>
      <c r="M480" s="243"/>
      <c r="N480" s="243"/>
      <c r="O480" s="243"/>
      <c r="P480" s="243"/>
    </row>
    <row r="481" spans="1:16">
      <c r="A481" s="243"/>
      <c r="B481" s="329"/>
      <c r="C481" s="243"/>
      <c r="D481" s="243"/>
      <c r="E481" s="243"/>
      <c r="F481" s="243"/>
      <c r="G481" s="243"/>
      <c r="H481" s="243"/>
      <c r="I481" s="243"/>
      <c r="J481" s="243"/>
      <c r="K481" s="243"/>
      <c r="L481" s="243"/>
      <c r="M481" s="243"/>
      <c r="N481" s="243"/>
      <c r="O481" s="243"/>
      <c r="P481" s="243"/>
    </row>
    <row r="482" spans="1:16">
      <c r="A482" s="243"/>
      <c r="B482" s="329"/>
      <c r="C482" s="243"/>
      <c r="D482" s="243"/>
      <c r="E482" s="243"/>
      <c r="F482" s="243"/>
      <c r="G482" s="243"/>
      <c r="H482" s="243"/>
      <c r="I482" s="243"/>
      <c r="J482" s="243"/>
      <c r="K482" s="243"/>
      <c r="L482" s="243"/>
      <c r="M482" s="243"/>
      <c r="N482" s="243"/>
      <c r="O482" s="243"/>
      <c r="P482" s="243"/>
    </row>
    <row r="483" spans="1:16">
      <c r="A483" s="243"/>
      <c r="B483" s="329"/>
      <c r="C483" s="243"/>
      <c r="D483" s="243"/>
      <c r="E483" s="243"/>
      <c r="F483" s="243"/>
      <c r="G483" s="243"/>
      <c r="H483" s="243"/>
      <c r="I483" s="243"/>
      <c r="J483" s="243"/>
      <c r="K483" s="243"/>
      <c r="L483" s="243"/>
      <c r="M483" s="243"/>
      <c r="N483" s="243"/>
      <c r="O483" s="243"/>
      <c r="P483" s="243"/>
    </row>
    <row r="484" spans="1:16">
      <c r="A484" s="243"/>
      <c r="B484" s="329"/>
      <c r="C484" s="243"/>
      <c r="D484" s="243"/>
      <c r="E484" s="243"/>
      <c r="F484" s="243"/>
      <c r="G484" s="243"/>
      <c r="H484" s="243"/>
      <c r="I484" s="243"/>
      <c r="J484" s="243"/>
      <c r="K484" s="243"/>
      <c r="L484" s="243"/>
      <c r="M484" s="243"/>
      <c r="N484" s="243"/>
      <c r="O484" s="243"/>
      <c r="P484" s="243"/>
    </row>
    <row r="485" spans="1:16">
      <c r="A485" s="243"/>
      <c r="B485" s="329"/>
      <c r="C485" s="243"/>
      <c r="D485" s="243"/>
      <c r="E485" s="243"/>
      <c r="F485" s="243"/>
      <c r="G485" s="243"/>
      <c r="H485" s="243"/>
      <c r="I485" s="243"/>
      <c r="J485" s="243"/>
      <c r="K485" s="243"/>
      <c r="L485" s="243"/>
      <c r="M485" s="243"/>
      <c r="N485" s="243"/>
      <c r="O485" s="243"/>
      <c r="P485" s="243"/>
    </row>
    <row r="486" spans="1:16">
      <c r="A486" s="243"/>
      <c r="B486" s="329"/>
      <c r="C486" s="243"/>
      <c r="D486" s="243"/>
      <c r="E486" s="243"/>
      <c r="F486" s="243"/>
      <c r="G486" s="243"/>
      <c r="H486" s="243"/>
      <c r="I486" s="243"/>
      <c r="J486" s="243"/>
      <c r="K486" s="243"/>
      <c r="L486" s="243"/>
      <c r="M486" s="243"/>
      <c r="N486" s="243"/>
      <c r="O486" s="243"/>
      <c r="P486" s="243"/>
    </row>
    <row r="487" spans="1:16">
      <c r="A487" s="243"/>
      <c r="B487" s="329"/>
      <c r="C487" s="243"/>
      <c r="D487" s="243"/>
      <c r="E487" s="243"/>
      <c r="F487" s="243"/>
      <c r="G487" s="243"/>
      <c r="H487" s="243"/>
      <c r="I487" s="243"/>
      <c r="J487" s="243"/>
      <c r="K487" s="243"/>
      <c r="L487" s="243"/>
      <c r="M487" s="243"/>
      <c r="N487" s="243"/>
      <c r="O487" s="243"/>
      <c r="P487" s="243"/>
    </row>
    <row r="488" spans="1:16">
      <c r="A488" s="243"/>
      <c r="B488" s="329"/>
      <c r="C488" s="243"/>
      <c r="D488" s="243"/>
      <c r="E488" s="243"/>
      <c r="F488" s="243"/>
      <c r="G488" s="243"/>
      <c r="H488" s="243"/>
      <c r="I488" s="243"/>
      <c r="J488" s="243"/>
      <c r="K488" s="243"/>
      <c r="L488" s="243"/>
      <c r="M488" s="243"/>
      <c r="N488" s="243"/>
      <c r="O488" s="243"/>
      <c r="P488" s="243"/>
    </row>
    <row r="489" spans="1:16">
      <c r="A489" s="243"/>
      <c r="B489" s="329"/>
      <c r="C489" s="243"/>
      <c r="D489" s="243"/>
      <c r="E489" s="243"/>
      <c r="F489" s="243"/>
      <c r="G489" s="243"/>
      <c r="H489" s="243"/>
      <c r="I489" s="243"/>
      <c r="J489" s="243"/>
      <c r="K489" s="243"/>
      <c r="L489" s="243"/>
      <c r="M489" s="243"/>
      <c r="N489" s="243"/>
      <c r="O489" s="243"/>
      <c r="P489" s="243"/>
    </row>
    <row r="490" spans="1:16">
      <c r="A490" s="243"/>
      <c r="B490" s="329"/>
      <c r="C490" s="243"/>
      <c r="D490" s="243"/>
      <c r="E490" s="243"/>
      <c r="F490" s="243"/>
      <c r="G490" s="243"/>
      <c r="H490" s="243"/>
      <c r="I490" s="243"/>
      <c r="J490" s="243"/>
      <c r="K490" s="243"/>
      <c r="L490" s="243"/>
      <c r="M490" s="243"/>
      <c r="N490" s="243"/>
      <c r="O490" s="243"/>
      <c r="P490" s="243"/>
    </row>
    <row r="491" spans="1:16">
      <c r="A491" s="243"/>
      <c r="B491" s="329"/>
      <c r="C491" s="243"/>
      <c r="D491" s="243"/>
      <c r="E491" s="243"/>
      <c r="F491" s="243"/>
      <c r="G491" s="243"/>
      <c r="H491" s="243"/>
      <c r="I491" s="243"/>
      <c r="J491" s="243"/>
      <c r="K491" s="243"/>
      <c r="L491" s="243"/>
      <c r="M491" s="243"/>
      <c r="N491" s="243"/>
      <c r="O491" s="243"/>
      <c r="P491" s="243"/>
    </row>
    <row r="492" spans="1:16">
      <c r="A492" s="243"/>
      <c r="B492" s="329"/>
      <c r="C492" s="243"/>
      <c r="D492" s="243"/>
      <c r="E492" s="243"/>
      <c r="F492" s="243"/>
      <c r="G492" s="243"/>
      <c r="H492" s="243"/>
      <c r="I492" s="243"/>
      <c r="J492" s="243"/>
      <c r="K492" s="243"/>
      <c r="L492" s="243"/>
      <c r="M492" s="243"/>
      <c r="N492" s="243"/>
      <c r="O492" s="243"/>
      <c r="P492" s="243"/>
    </row>
    <row r="493" spans="1:16">
      <c r="A493" s="243"/>
      <c r="B493" s="329"/>
      <c r="C493" s="243"/>
      <c r="D493" s="243"/>
      <c r="E493" s="243"/>
      <c r="F493" s="243"/>
      <c r="G493" s="243"/>
      <c r="H493" s="243"/>
      <c r="I493" s="243"/>
      <c r="J493" s="243"/>
      <c r="K493" s="243"/>
      <c r="L493" s="243"/>
      <c r="M493" s="243"/>
      <c r="N493" s="243"/>
      <c r="O493" s="243"/>
      <c r="P493" s="243"/>
    </row>
    <row r="494" spans="1:16">
      <c r="A494" s="243"/>
      <c r="B494" s="329"/>
      <c r="C494" s="243"/>
      <c r="D494" s="243"/>
      <c r="E494" s="243"/>
      <c r="F494" s="243"/>
      <c r="G494" s="243"/>
      <c r="H494" s="243"/>
      <c r="I494" s="243"/>
      <c r="J494" s="243"/>
      <c r="K494" s="243"/>
      <c r="L494" s="243"/>
      <c r="M494" s="243"/>
      <c r="N494" s="243"/>
      <c r="O494" s="243"/>
      <c r="P494" s="243"/>
    </row>
    <row r="495" spans="1:16">
      <c r="A495" s="243"/>
      <c r="B495" s="329"/>
      <c r="C495" s="243"/>
      <c r="D495" s="243"/>
      <c r="E495" s="243"/>
      <c r="F495" s="243"/>
      <c r="G495" s="243"/>
      <c r="H495" s="243"/>
      <c r="I495" s="243"/>
      <c r="J495" s="243"/>
      <c r="K495" s="243"/>
      <c r="L495" s="243"/>
      <c r="M495" s="243"/>
      <c r="N495" s="243"/>
      <c r="O495" s="243"/>
      <c r="P495" s="243"/>
    </row>
    <row r="496" spans="1:16">
      <c r="A496" s="243"/>
      <c r="B496" s="329"/>
      <c r="C496" s="243"/>
      <c r="D496" s="243"/>
      <c r="E496" s="243"/>
      <c r="F496" s="243"/>
      <c r="G496" s="243"/>
      <c r="H496" s="243"/>
      <c r="I496" s="243"/>
      <c r="J496" s="243"/>
      <c r="K496" s="243"/>
      <c r="L496" s="243"/>
      <c r="M496" s="243"/>
      <c r="N496" s="243"/>
      <c r="O496" s="243"/>
      <c r="P496" s="243"/>
    </row>
    <row r="497" spans="1:16">
      <c r="A497" s="243"/>
      <c r="B497" s="329"/>
      <c r="C497" s="243"/>
      <c r="D497" s="243"/>
      <c r="E497" s="243"/>
      <c r="F497" s="243"/>
      <c r="G497" s="243"/>
      <c r="H497" s="243"/>
      <c r="I497" s="243"/>
      <c r="J497" s="243"/>
      <c r="K497" s="243"/>
      <c r="L497" s="243"/>
      <c r="M497" s="243"/>
      <c r="N497" s="243"/>
      <c r="O497" s="243"/>
      <c r="P497" s="243"/>
    </row>
    <row r="498" spans="1:16">
      <c r="A498" s="243"/>
      <c r="B498" s="329"/>
      <c r="C498" s="243"/>
      <c r="D498" s="243"/>
      <c r="E498" s="243"/>
      <c r="F498" s="243"/>
      <c r="G498" s="243"/>
      <c r="H498" s="243"/>
      <c r="I498" s="243"/>
      <c r="J498" s="243"/>
      <c r="K498" s="243"/>
      <c r="L498" s="243"/>
      <c r="M498" s="243"/>
      <c r="N498" s="243"/>
      <c r="O498" s="243"/>
      <c r="P498" s="243"/>
    </row>
    <row r="499" spans="1:16">
      <c r="A499" s="243"/>
      <c r="B499" s="329"/>
      <c r="C499" s="243"/>
      <c r="D499" s="243"/>
      <c r="E499" s="243"/>
      <c r="F499" s="243"/>
      <c r="G499" s="243"/>
      <c r="H499" s="243"/>
      <c r="I499" s="243"/>
      <c r="J499" s="243"/>
      <c r="K499" s="243"/>
      <c r="L499" s="243"/>
      <c r="M499" s="243"/>
      <c r="N499" s="243"/>
      <c r="O499" s="243"/>
      <c r="P499" s="243"/>
    </row>
    <row r="500" spans="1:16">
      <c r="A500" s="243"/>
      <c r="B500" s="329"/>
      <c r="C500" s="243"/>
      <c r="D500" s="243"/>
      <c r="E500" s="243"/>
      <c r="F500" s="243"/>
      <c r="G500" s="243"/>
      <c r="H500" s="243"/>
      <c r="I500" s="243"/>
      <c r="J500" s="243"/>
      <c r="K500" s="243"/>
      <c r="L500" s="243"/>
      <c r="M500" s="243"/>
      <c r="N500" s="243"/>
      <c r="O500" s="243"/>
      <c r="P500" s="243"/>
    </row>
    <row r="501" spans="1:16">
      <c r="A501" s="243"/>
      <c r="B501" s="329"/>
      <c r="C501" s="243"/>
      <c r="D501" s="243"/>
      <c r="E501" s="243"/>
      <c r="F501" s="243"/>
      <c r="G501" s="243"/>
      <c r="H501" s="243"/>
      <c r="I501" s="243"/>
      <c r="J501" s="243"/>
      <c r="K501" s="243"/>
      <c r="L501" s="243"/>
      <c r="M501" s="243"/>
      <c r="N501" s="243"/>
      <c r="O501" s="243"/>
      <c r="P501" s="243"/>
    </row>
    <row r="502" spans="1:16">
      <c r="A502" s="243"/>
      <c r="B502" s="329"/>
      <c r="C502" s="243"/>
      <c r="D502" s="243"/>
      <c r="E502" s="243"/>
      <c r="F502" s="243"/>
      <c r="G502" s="243"/>
      <c r="H502" s="243"/>
      <c r="I502" s="243"/>
      <c r="J502" s="243"/>
      <c r="K502" s="243"/>
      <c r="L502" s="243"/>
      <c r="M502" s="243"/>
      <c r="N502" s="243"/>
      <c r="O502" s="243"/>
      <c r="P502" s="243"/>
    </row>
    <row r="503" spans="1:16">
      <c r="A503" s="243"/>
      <c r="B503" s="329"/>
      <c r="C503" s="243"/>
      <c r="D503" s="243"/>
      <c r="E503" s="243"/>
      <c r="F503" s="243"/>
      <c r="G503" s="243"/>
      <c r="H503" s="243"/>
      <c r="I503" s="243"/>
      <c r="J503" s="243"/>
      <c r="K503" s="243"/>
      <c r="L503" s="243"/>
      <c r="M503" s="243"/>
      <c r="N503" s="243"/>
      <c r="O503" s="243"/>
      <c r="P503" s="243"/>
    </row>
    <row r="504" spans="1:16">
      <c r="A504" s="243"/>
      <c r="B504" s="329"/>
      <c r="C504" s="243"/>
      <c r="D504" s="243"/>
      <c r="E504" s="243"/>
      <c r="F504" s="243"/>
      <c r="G504" s="243"/>
      <c r="H504" s="243"/>
      <c r="I504" s="243"/>
      <c r="J504" s="243"/>
      <c r="K504" s="243"/>
      <c r="L504" s="243"/>
      <c r="M504" s="243"/>
      <c r="N504" s="243"/>
      <c r="O504" s="243"/>
      <c r="P504" s="243"/>
    </row>
    <row r="505" spans="1:16">
      <c r="A505" s="243"/>
      <c r="B505" s="329"/>
      <c r="C505" s="243"/>
      <c r="D505" s="243"/>
      <c r="E505" s="243"/>
      <c r="F505" s="243"/>
      <c r="G505" s="243"/>
      <c r="H505" s="243"/>
      <c r="I505" s="243"/>
      <c r="J505" s="243"/>
      <c r="K505" s="243"/>
      <c r="L505" s="243"/>
      <c r="M505" s="243"/>
      <c r="N505" s="243"/>
      <c r="O505" s="243"/>
      <c r="P505" s="243"/>
    </row>
    <row r="506" spans="1:16">
      <c r="A506" s="243"/>
      <c r="B506" s="329"/>
      <c r="C506" s="243"/>
      <c r="D506" s="243"/>
      <c r="E506" s="243"/>
      <c r="F506" s="243"/>
      <c r="G506" s="243"/>
      <c r="H506" s="243"/>
      <c r="I506" s="243"/>
      <c r="J506" s="243"/>
      <c r="K506" s="243"/>
      <c r="L506" s="243"/>
      <c r="M506" s="243"/>
      <c r="N506" s="243"/>
      <c r="O506" s="243"/>
      <c r="P506" s="243"/>
    </row>
    <row r="507" spans="1:16">
      <c r="A507" s="243"/>
      <c r="B507" s="329"/>
      <c r="C507" s="243"/>
      <c r="D507" s="243"/>
      <c r="E507" s="243"/>
      <c r="F507" s="243"/>
      <c r="G507" s="243"/>
      <c r="H507" s="243"/>
      <c r="I507" s="243"/>
      <c r="J507" s="243"/>
      <c r="K507" s="243"/>
      <c r="L507" s="243"/>
      <c r="M507" s="243"/>
      <c r="N507" s="243"/>
      <c r="O507" s="243"/>
      <c r="P507" s="243"/>
    </row>
    <row r="508" spans="1:16">
      <c r="A508" s="243"/>
      <c r="B508" s="329"/>
      <c r="C508" s="243"/>
      <c r="D508" s="243"/>
      <c r="E508" s="243"/>
      <c r="F508" s="243"/>
      <c r="G508" s="243"/>
      <c r="H508" s="243"/>
      <c r="I508" s="243"/>
      <c r="J508" s="243"/>
      <c r="K508" s="243"/>
      <c r="L508" s="243"/>
      <c r="M508" s="243"/>
      <c r="N508" s="243"/>
      <c r="O508" s="243"/>
      <c r="P508" s="243"/>
    </row>
    <row r="509" spans="1:16">
      <c r="A509" s="243"/>
      <c r="B509" s="329"/>
      <c r="C509" s="243"/>
      <c r="D509" s="243"/>
      <c r="E509" s="243"/>
      <c r="F509" s="243"/>
      <c r="G509" s="243"/>
      <c r="H509" s="243"/>
      <c r="I509" s="243"/>
      <c r="J509" s="243"/>
      <c r="K509" s="243"/>
      <c r="L509" s="243"/>
      <c r="M509" s="243"/>
      <c r="N509" s="243"/>
      <c r="O509" s="243"/>
      <c r="P509" s="243"/>
    </row>
    <row r="510" spans="1:16">
      <c r="A510" s="243"/>
      <c r="B510" s="329"/>
      <c r="C510" s="243"/>
      <c r="D510" s="243"/>
      <c r="E510" s="243"/>
      <c r="F510" s="243"/>
      <c r="G510" s="243"/>
      <c r="H510" s="243"/>
      <c r="I510" s="243"/>
      <c r="J510" s="243"/>
      <c r="K510" s="243"/>
      <c r="L510" s="243"/>
      <c r="M510" s="243"/>
      <c r="N510" s="243"/>
      <c r="O510" s="243"/>
      <c r="P510" s="243"/>
    </row>
    <row r="511" spans="1:16">
      <c r="A511" s="243"/>
      <c r="B511" s="329"/>
      <c r="C511" s="243"/>
      <c r="D511" s="243"/>
      <c r="E511" s="243"/>
      <c r="F511" s="243"/>
      <c r="G511" s="243"/>
      <c r="H511" s="243"/>
      <c r="I511" s="243"/>
      <c r="J511" s="243"/>
      <c r="K511" s="243"/>
      <c r="L511" s="243"/>
      <c r="M511" s="243"/>
      <c r="N511" s="243"/>
      <c r="O511" s="243"/>
      <c r="P511" s="243"/>
    </row>
    <row r="512" spans="1:16">
      <c r="A512" s="243"/>
      <c r="B512" s="329"/>
      <c r="C512" s="243"/>
      <c r="D512" s="243"/>
      <c r="E512" s="243"/>
      <c r="F512" s="243"/>
      <c r="G512" s="243"/>
      <c r="H512" s="243"/>
      <c r="I512" s="243"/>
      <c r="J512" s="243"/>
      <c r="K512" s="243"/>
      <c r="L512" s="243"/>
      <c r="M512" s="243"/>
      <c r="N512" s="243"/>
      <c r="O512" s="243"/>
      <c r="P512" s="243"/>
    </row>
    <row r="513" spans="1:16">
      <c r="A513" s="243"/>
      <c r="B513" s="329"/>
      <c r="C513" s="243"/>
      <c r="D513" s="243"/>
      <c r="E513" s="243"/>
      <c r="F513" s="243"/>
      <c r="G513" s="243"/>
      <c r="H513" s="243"/>
      <c r="I513" s="243"/>
      <c r="J513" s="243"/>
      <c r="K513" s="243"/>
      <c r="L513" s="243"/>
      <c r="M513" s="243"/>
      <c r="N513" s="243"/>
      <c r="O513" s="243"/>
      <c r="P513" s="243"/>
    </row>
    <row r="514" spans="1:16">
      <c r="A514" s="243"/>
      <c r="B514" s="329"/>
      <c r="C514" s="243"/>
      <c r="D514" s="243"/>
      <c r="E514" s="243"/>
      <c r="F514" s="243"/>
      <c r="G514" s="243"/>
      <c r="H514" s="243"/>
      <c r="I514" s="243"/>
      <c r="J514" s="243"/>
      <c r="K514" s="243"/>
      <c r="L514" s="243"/>
      <c r="M514" s="243"/>
      <c r="N514" s="243"/>
      <c r="O514" s="243"/>
      <c r="P514" s="243"/>
    </row>
    <row r="515" spans="1:16">
      <c r="A515" s="243"/>
      <c r="B515" s="329"/>
      <c r="C515" s="243"/>
      <c r="D515" s="243"/>
      <c r="E515" s="243"/>
      <c r="F515" s="243"/>
      <c r="G515" s="243"/>
      <c r="H515" s="243"/>
      <c r="I515" s="243"/>
      <c r="J515" s="243"/>
      <c r="K515" s="243"/>
      <c r="L515" s="243"/>
      <c r="M515" s="243"/>
      <c r="N515" s="243"/>
      <c r="O515" s="243"/>
      <c r="P515" s="243"/>
    </row>
    <row r="516" spans="1:16">
      <c r="A516" s="243"/>
      <c r="B516" s="329"/>
      <c r="C516" s="243"/>
      <c r="D516" s="243"/>
      <c r="E516" s="243"/>
      <c r="F516" s="243"/>
      <c r="G516" s="243"/>
      <c r="H516" s="243"/>
      <c r="I516" s="243"/>
      <c r="J516" s="243"/>
      <c r="K516" s="243"/>
      <c r="L516" s="243"/>
      <c r="M516" s="243"/>
      <c r="N516" s="243"/>
      <c r="O516" s="243"/>
      <c r="P516" s="243"/>
    </row>
    <row r="517" spans="1:16">
      <c r="A517" s="243"/>
      <c r="B517" s="329"/>
      <c r="C517" s="243"/>
      <c r="D517" s="243"/>
      <c r="E517" s="243"/>
      <c r="F517" s="243"/>
      <c r="G517" s="243"/>
      <c r="H517" s="243"/>
      <c r="I517" s="243"/>
      <c r="J517" s="243"/>
      <c r="K517" s="243"/>
      <c r="L517" s="243"/>
      <c r="M517" s="243"/>
      <c r="N517" s="243"/>
      <c r="O517" s="243"/>
      <c r="P517" s="243"/>
    </row>
    <row r="518" spans="1:16">
      <c r="A518" s="243"/>
      <c r="B518" s="329"/>
      <c r="C518" s="243"/>
      <c r="D518" s="243"/>
      <c r="E518" s="243"/>
      <c r="F518" s="243"/>
      <c r="G518" s="243"/>
      <c r="H518" s="243"/>
      <c r="I518" s="243"/>
      <c r="J518" s="243"/>
      <c r="K518" s="243"/>
      <c r="L518" s="243"/>
      <c r="M518" s="243"/>
      <c r="N518" s="243"/>
      <c r="O518" s="243"/>
      <c r="P518" s="243"/>
    </row>
    <row r="519" spans="1:16">
      <c r="A519" s="243"/>
      <c r="B519" s="329"/>
      <c r="C519" s="243"/>
      <c r="D519" s="243"/>
      <c r="E519" s="243"/>
      <c r="F519" s="243"/>
      <c r="G519" s="243"/>
      <c r="H519" s="243"/>
      <c r="I519" s="243"/>
      <c r="J519" s="243"/>
      <c r="K519" s="243"/>
      <c r="L519" s="243"/>
      <c r="M519" s="243"/>
      <c r="N519" s="243"/>
      <c r="O519" s="243"/>
      <c r="P519" s="243"/>
    </row>
    <row r="520" spans="1:16">
      <c r="A520" s="243"/>
      <c r="B520" s="329"/>
      <c r="C520" s="243"/>
      <c r="D520" s="243"/>
      <c r="E520" s="243"/>
      <c r="F520" s="243"/>
      <c r="G520" s="243"/>
      <c r="H520" s="243"/>
      <c r="I520" s="243"/>
      <c r="J520" s="243"/>
      <c r="K520" s="243"/>
      <c r="L520" s="243"/>
      <c r="M520" s="243"/>
      <c r="N520" s="243"/>
      <c r="O520" s="243"/>
      <c r="P520" s="243"/>
    </row>
    <row r="521" spans="1:16">
      <c r="A521" s="243"/>
      <c r="B521" s="329"/>
      <c r="C521" s="243"/>
      <c r="D521" s="243"/>
      <c r="E521" s="243"/>
      <c r="F521" s="243"/>
      <c r="G521" s="243"/>
      <c r="H521" s="243"/>
      <c r="I521" s="243"/>
      <c r="J521" s="243"/>
      <c r="K521" s="243"/>
      <c r="L521" s="243"/>
      <c r="M521" s="243"/>
      <c r="N521" s="243"/>
      <c r="O521" s="243"/>
      <c r="P521" s="243"/>
    </row>
    <row r="522" spans="1:16">
      <c r="A522" s="243"/>
      <c r="B522" s="329"/>
      <c r="C522" s="243"/>
      <c r="D522" s="243"/>
      <c r="E522" s="243"/>
      <c r="F522" s="243"/>
      <c r="G522" s="243"/>
      <c r="H522" s="243"/>
      <c r="I522" s="243"/>
      <c r="J522" s="243"/>
      <c r="K522" s="243"/>
      <c r="L522" s="243"/>
      <c r="M522" s="243"/>
      <c r="N522" s="243"/>
      <c r="O522" s="243"/>
      <c r="P522" s="243"/>
    </row>
    <row r="523" spans="1:16">
      <c r="A523" s="243"/>
      <c r="B523" s="329"/>
      <c r="C523" s="243"/>
      <c r="D523" s="243"/>
      <c r="E523" s="243"/>
      <c r="F523" s="243"/>
      <c r="G523" s="243"/>
      <c r="H523" s="243"/>
      <c r="I523" s="243"/>
      <c r="J523" s="243"/>
      <c r="K523" s="243"/>
      <c r="L523" s="243"/>
      <c r="M523" s="243"/>
      <c r="N523" s="243"/>
      <c r="O523" s="243"/>
      <c r="P523" s="243"/>
    </row>
    <row r="524" spans="1:16">
      <c r="A524" s="243"/>
      <c r="B524" s="329"/>
      <c r="C524" s="243"/>
      <c r="D524" s="243"/>
      <c r="E524" s="243"/>
      <c r="F524" s="243"/>
      <c r="G524" s="243"/>
      <c r="H524" s="243"/>
      <c r="I524" s="243"/>
      <c r="J524" s="243"/>
      <c r="K524" s="243"/>
      <c r="L524" s="243"/>
      <c r="M524" s="243"/>
      <c r="N524" s="243"/>
      <c r="O524" s="243"/>
      <c r="P524" s="243"/>
    </row>
    <row r="525" spans="1:16">
      <c r="A525" s="243"/>
      <c r="B525" s="329"/>
      <c r="C525" s="243"/>
      <c r="D525" s="243"/>
      <c r="E525" s="243"/>
      <c r="F525" s="243"/>
      <c r="G525" s="243"/>
      <c r="H525" s="243"/>
      <c r="I525" s="243"/>
      <c r="J525" s="243"/>
      <c r="K525" s="243"/>
      <c r="L525" s="243"/>
      <c r="M525" s="243"/>
      <c r="N525" s="243"/>
      <c r="O525" s="243"/>
      <c r="P525" s="243"/>
    </row>
    <row r="526" spans="1:16">
      <c r="A526" s="243"/>
      <c r="B526" s="329"/>
      <c r="C526" s="243"/>
      <c r="D526" s="243"/>
      <c r="E526" s="243"/>
      <c r="F526" s="243"/>
      <c r="G526" s="243"/>
      <c r="H526" s="243"/>
      <c r="I526" s="243"/>
      <c r="J526" s="243"/>
      <c r="K526" s="243"/>
      <c r="L526" s="243"/>
      <c r="M526" s="243"/>
      <c r="N526" s="243"/>
      <c r="O526" s="243"/>
      <c r="P526" s="243"/>
    </row>
    <row r="527" spans="1:16">
      <c r="A527" s="243"/>
      <c r="B527" s="329"/>
      <c r="C527" s="243"/>
      <c r="D527" s="243"/>
      <c r="E527" s="243"/>
      <c r="F527" s="243"/>
      <c r="G527" s="243"/>
      <c r="H527" s="243"/>
      <c r="I527" s="243"/>
      <c r="J527" s="243"/>
      <c r="K527" s="243"/>
      <c r="L527" s="243"/>
      <c r="M527" s="243"/>
      <c r="N527" s="243"/>
      <c r="O527" s="243"/>
      <c r="P527" s="243"/>
    </row>
    <row r="528" spans="1:16">
      <c r="A528" s="243"/>
      <c r="B528" s="329"/>
      <c r="C528" s="243"/>
      <c r="D528" s="243"/>
      <c r="E528" s="243"/>
      <c r="F528" s="243"/>
      <c r="G528" s="243"/>
      <c r="H528" s="243"/>
      <c r="I528" s="243"/>
      <c r="J528" s="243"/>
      <c r="K528" s="243"/>
      <c r="L528" s="243"/>
      <c r="M528" s="243"/>
      <c r="N528" s="243"/>
      <c r="O528" s="243"/>
      <c r="P528" s="243"/>
    </row>
    <row r="529" spans="1:16">
      <c r="A529" s="243"/>
      <c r="B529" s="329"/>
      <c r="C529" s="243"/>
      <c r="D529" s="243"/>
      <c r="E529" s="243"/>
      <c r="F529" s="243"/>
      <c r="G529" s="243"/>
      <c r="H529" s="243"/>
      <c r="I529" s="243"/>
      <c r="J529" s="243"/>
      <c r="K529" s="243"/>
      <c r="L529" s="243"/>
      <c r="M529" s="243"/>
      <c r="N529" s="243"/>
      <c r="O529" s="243"/>
      <c r="P529" s="243"/>
    </row>
    <row r="530" spans="1:16">
      <c r="A530" s="243"/>
      <c r="B530" s="329"/>
      <c r="C530" s="243"/>
      <c r="D530" s="243"/>
      <c r="E530" s="243"/>
      <c r="F530" s="243"/>
      <c r="G530" s="243"/>
      <c r="H530" s="243"/>
      <c r="I530" s="243"/>
      <c r="J530" s="243"/>
      <c r="K530" s="243"/>
      <c r="L530" s="243"/>
      <c r="M530" s="243"/>
      <c r="N530" s="243"/>
      <c r="O530" s="243"/>
      <c r="P530" s="243"/>
    </row>
    <row r="531" spans="1:16">
      <c r="A531" s="243"/>
      <c r="B531" s="329"/>
      <c r="C531" s="243"/>
      <c r="D531" s="243"/>
      <c r="E531" s="243"/>
      <c r="F531" s="243"/>
      <c r="G531" s="243"/>
      <c r="H531" s="243"/>
      <c r="I531" s="243"/>
      <c r="J531" s="243"/>
      <c r="K531" s="243"/>
      <c r="L531" s="243"/>
      <c r="M531" s="243"/>
      <c r="N531" s="243"/>
      <c r="O531" s="243"/>
      <c r="P531" s="243"/>
    </row>
    <row r="532" spans="1:16">
      <c r="A532" s="243"/>
      <c r="B532" s="329"/>
      <c r="C532" s="243"/>
      <c r="D532" s="243"/>
      <c r="E532" s="243"/>
      <c r="F532" s="243"/>
      <c r="G532" s="243"/>
      <c r="H532" s="243"/>
      <c r="I532" s="243"/>
      <c r="J532" s="243"/>
      <c r="K532" s="243"/>
      <c r="L532" s="243"/>
      <c r="M532" s="243"/>
      <c r="N532" s="243"/>
      <c r="O532" s="243"/>
      <c r="P532" s="243"/>
    </row>
    <row r="533" spans="1:16">
      <c r="A533" s="243"/>
      <c r="B533" s="329"/>
      <c r="C533" s="243"/>
      <c r="D533" s="243"/>
      <c r="E533" s="243"/>
      <c r="F533" s="243"/>
      <c r="G533" s="243"/>
      <c r="H533" s="243"/>
      <c r="I533" s="243"/>
      <c r="J533" s="243"/>
      <c r="K533" s="243"/>
      <c r="L533" s="243"/>
      <c r="M533" s="243"/>
      <c r="N533" s="243"/>
      <c r="O533" s="243"/>
      <c r="P533" s="243"/>
    </row>
    <row r="534" spans="1:16">
      <c r="A534" s="243"/>
      <c r="B534" s="329"/>
      <c r="C534" s="243"/>
      <c r="D534" s="243"/>
      <c r="E534" s="243"/>
      <c r="F534" s="243"/>
      <c r="G534" s="243"/>
      <c r="H534" s="243"/>
      <c r="I534" s="243"/>
      <c r="J534" s="243"/>
      <c r="K534" s="243"/>
      <c r="L534" s="243"/>
      <c r="M534" s="243"/>
      <c r="N534" s="243"/>
      <c r="O534" s="243"/>
      <c r="P534" s="243"/>
    </row>
    <row r="535" spans="1:16">
      <c r="A535" s="243"/>
      <c r="B535" s="329"/>
      <c r="C535" s="243"/>
      <c r="D535" s="243"/>
      <c r="E535" s="243"/>
      <c r="F535" s="243"/>
      <c r="G535" s="243"/>
      <c r="H535" s="243"/>
      <c r="I535" s="243"/>
      <c r="J535" s="243"/>
      <c r="K535" s="243"/>
      <c r="L535" s="243"/>
      <c r="M535" s="243"/>
      <c r="N535" s="243"/>
      <c r="O535" s="243"/>
      <c r="P535" s="243"/>
    </row>
    <row r="536" spans="1:16">
      <c r="A536" s="243"/>
      <c r="B536" s="329"/>
      <c r="C536" s="243"/>
      <c r="D536" s="243"/>
      <c r="E536" s="243"/>
      <c r="F536" s="243"/>
      <c r="G536" s="243"/>
      <c r="H536" s="243"/>
      <c r="I536" s="243"/>
      <c r="J536" s="243"/>
      <c r="K536" s="243"/>
      <c r="L536" s="243"/>
      <c r="M536" s="243"/>
      <c r="N536" s="243"/>
      <c r="O536" s="243"/>
      <c r="P536" s="243"/>
    </row>
    <row r="537" spans="1:16">
      <c r="A537" s="243"/>
      <c r="B537" s="329"/>
      <c r="C537" s="243"/>
      <c r="D537" s="243"/>
      <c r="E537" s="243"/>
      <c r="F537" s="243"/>
      <c r="G537" s="243"/>
      <c r="H537" s="243"/>
      <c r="I537" s="243"/>
      <c r="J537" s="243"/>
      <c r="K537" s="243"/>
      <c r="L537" s="243"/>
      <c r="M537" s="243"/>
      <c r="N537" s="243"/>
      <c r="O537" s="243"/>
      <c r="P537" s="243"/>
    </row>
    <row r="538" spans="1:16">
      <c r="A538" s="243"/>
      <c r="B538" s="329"/>
      <c r="C538" s="243"/>
      <c r="D538" s="243"/>
      <c r="E538" s="243"/>
      <c r="F538" s="243"/>
      <c r="G538" s="243"/>
      <c r="H538" s="243"/>
      <c r="I538" s="243"/>
      <c r="J538" s="243"/>
      <c r="K538" s="243"/>
      <c r="L538" s="243"/>
      <c r="M538" s="243"/>
      <c r="N538" s="243"/>
      <c r="O538" s="243"/>
      <c r="P538" s="243"/>
    </row>
    <row r="539" spans="1:16">
      <c r="A539" s="243"/>
      <c r="B539" s="329"/>
      <c r="C539" s="243"/>
      <c r="D539" s="243"/>
      <c r="E539" s="243"/>
      <c r="F539" s="243"/>
      <c r="G539" s="243"/>
      <c r="H539" s="243"/>
      <c r="I539" s="243"/>
      <c r="J539" s="243"/>
      <c r="K539" s="243"/>
      <c r="L539" s="243"/>
      <c r="M539" s="243"/>
      <c r="N539" s="243"/>
      <c r="O539" s="243"/>
      <c r="P539" s="243"/>
    </row>
    <row r="540" spans="1:16">
      <c r="A540" s="243"/>
      <c r="B540" s="329"/>
      <c r="C540" s="243"/>
      <c r="D540" s="243"/>
      <c r="E540" s="243"/>
      <c r="F540" s="243"/>
      <c r="G540" s="243"/>
      <c r="H540" s="243"/>
      <c r="I540" s="243"/>
      <c r="J540" s="243"/>
      <c r="K540" s="243"/>
      <c r="L540" s="243"/>
      <c r="M540" s="243"/>
      <c r="N540" s="243"/>
      <c r="O540" s="243"/>
      <c r="P540" s="243"/>
    </row>
    <row r="541" spans="1:16">
      <c r="A541" s="243"/>
      <c r="B541" s="329"/>
      <c r="C541" s="243"/>
      <c r="D541" s="243"/>
      <c r="E541" s="243"/>
      <c r="F541" s="243"/>
      <c r="G541" s="243"/>
      <c r="H541" s="243"/>
      <c r="I541" s="243"/>
      <c r="J541" s="243"/>
      <c r="K541" s="243"/>
      <c r="L541" s="243"/>
      <c r="M541" s="243"/>
      <c r="N541" s="243"/>
      <c r="O541" s="243"/>
      <c r="P541" s="243"/>
    </row>
    <row r="542" spans="1:16">
      <c r="A542" s="243"/>
      <c r="B542" s="329"/>
      <c r="C542" s="243"/>
      <c r="D542" s="243"/>
      <c r="E542" s="243"/>
      <c r="F542" s="243"/>
      <c r="G542" s="243"/>
      <c r="H542" s="243"/>
      <c r="I542" s="243"/>
      <c r="J542" s="243"/>
      <c r="K542" s="243"/>
      <c r="L542" s="243"/>
      <c r="M542" s="243"/>
      <c r="N542" s="243"/>
      <c r="O542" s="243"/>
      <c r="P542" s="243"/>
    </row>
    <row r="543" spans="1:16">
      <c r="A543" s="243"/>
      <c r="B543" s="329"/>
      <c r="C543" s="243"/>
      <c r="D543" s="243"/>
      <c r="E543" s="243"/>
      <c r="F543" s="243"/>
      <c r="G543" s="243"/>
      <c r="H543" s="243"/>
      <c r="I543" s="243"/>
      <c r="J543" s="243"/>
      <c r="K543" s="243"/>
      <c r="L543" s="243"/>
      <c r="M543" s="243"/>
      <c r="N543" s="243"/>
      <c r="O543" s="243"/>
      <c r="P543" s="243"/>
    </row>
    <row r="544" spans="1:16">
      <c r="A544" s="243"/>
      <c r="B544" s="329"/>
      <c r="C544" s="243"/>
      <c r="D544" s="243"/>
      <c r="E544" s="243"/>
      <c r="F544" s="243"/>
      <c r="G544" s="243"/>
      <c r="H544" s="243"/>
      <c r="I544" s="243"/>
      <c r="J544" s="243"/>
      <c r="K544" s="243"/>
      <c r="L544" s="243"/>
      <c r="M544" s="243"/>
      <c r="N544" s="243"/>
      <c r="O544" s="243"/>
      <c r="P544" s="243"/>
    </row>
    <row r="545" spans="1:16">
      <c r="A545" s="243"/>
      <c r="B545" s="329"/>
      <c r="C545" s="243"/>
      <c r="D545" s="243"/>
      <c r="E545" s="243"/>
      <c r="F545" s="243"/>
      <c r="G545" s="243"/>
      <c r="H545" s="243"/>
      <c r="I545" s="243"/>
      <c r="J545" s="243"/>
      <c r="K545" s="243"/>
      <c r="L545" s="243"/>
      <c r="M545" s="243"/>
      <c r="N545" s="243"/>
      <c r="O545" s="243"/>
      <c r="P545" s="243"/>
    </row>
    <row r="546" spans="1:16">
      <c r="A546" s="243"/>
      <c r="B546" s="329"/>
      <c r="C546" s="243"/>
      <c r="D546" s="243"/>
      <c r="E546" s="243"/>
      <c r="F546" s="243"/>
      <c r="G546" s="243"/>
      <c r="H546" s="243"/>
      <c r="I546" s="243"/>
      <c r="J546" s="243"/>
      <c r="K546" s="243"/>
      <c r="L546" s="243"/>
      <c r="M546" s="243"/>
      <c r="N546" s="243"/>
      <c r="O546" s="243"/>
      <c r="P546" s="243"/>
    </row>
    <row r="547" spans="1:16">
      <c r="A547" s="243"/>
      <c r="B547" s="329"/>
      <c r="C547" s="243"/>
      <c r="D547" s="243"/>
      <c r="E547" s="243"/>
      <c r="F547" s="243"/>
      <c r="G547" s="243"/>
      <c r="H547" s="243"/>
      <c r="I547" s="243"/>
      <c r="J547" s="243"/>
      <c r="K547" s="243"/>
      <c r="L547" s="243"/>
      <c r="M547" s="243"/>
      <c r="N547" s="243"/>
      <c r="O547" s="243"/>
      <c r="P547" s="243"/>
    </row>
    <row r="548" spans="1:16">
      <c r="A548" s="243"/>
      <c r="B548" s="329"/>
      <c r="C548" s="243"/>
      <c r="D548" s="243"/>
      <c r="E548" s="243"/>
      <c r="F548" s="243"/>
      <c r="G548" s="243"/>
      <c r="H548" s="243"/>
      <c r="I548" s="243"/>
      <c r="J548" s="243"/>
      <c r="K548" s="243"/>
      <c r="L548" s="243"/>
      <c r="M548" s="243"/>
      <c r="N548" s="243"/>
      <c r="O548" s="243"/>
      <c r="P548" s="243"/>
    </row>
    <row r="549" spans="1:16">
      <c r="A549" s="243"/>
      <c r="B549" s="329"/>
      <c r="C549" s="243"/>
      <c r="D549" s="243"/>
      <c r="E549" s="243"/>
      <c r="F549" s="243"/>
      <c r="G549" s="243"/>
      <c r="H549" s="243"/>
      <c r="I549" s="243"/>
      <c r="J549" s="243"/>
      <c r="K549" s="243"/>
      <c r="L549" s="243"/>
      <c r="M549" s="243"/>
      <c r="N549" s="243"/>
      <c r="O549" s="243"/>
      <c r="P549" s="243"/>
    </row>
    <row r="550" spans="1:16">
      <c r="A550" s="243"/>
      <c r="B550" s="329"/>
      <c r="C550" s="243"/>
      <c r="D550" s="243"/>
      <c r="E550" s="243"/>
      <c r="F550" s="243"/>
      <c r="G550" s="243"/>
      <c r="H550" s="243"/>
      <c r="I550" s="243"/>
      <c r="J550" s="243"/>
      <c r="K550" s="243"/>
      <c r="L550" s="243"/>
      <c r="M550" s="243"/>
      <c r="N550" s="243"/>
      <c r="O550" s="243"/>
      <c r="P550" s="243"/>
    </row>
  </sheetData>
  <sheetProtection insertHyperlinks="0"/>
  <mergeCells count="4">
    <mergeCell ref="F1:G1"/>
    <mergeCell ref="A1:E1"/>
    <mergeCell ref="M1:N1"/>
    <mergeCell ref="H1:K1"/>
  </mergeCells>
  <dataValidations count="1">
    <dataValidation type="list" allowBlank="1" showInputMessage="1" showErrorMessage="1" sqref="A1" xr:uid="{3EAC9849-48C5-4E03-BD72-5AC98FAC6A80}">
      <formula1>R2:R3</formula1>
    </dataValidation>
  </dataValidations>
  <hyperlinks>
    <hyperlink ref="A6" location="KopiervorlageUKK!A1" display="KopiervorlageUKK" xr:uid="{16695B0F-91A8-4856-9B79-5B1178B0B881}"/>
  </hyperlinks>
  <pageMargins left="0.7" right="0.7" top="0.78740157499999996" bottom="0.78740157499999996" header="0.3" footer="0.3"/>
  <pageSetup paperSize="9" orientation="landscape" horizontalDpi="1200" verticalDpi="12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892B-0499-456D-94F5-06FA942EB51F}">
  <dimension ref="A2:AE36"/>
  <sheetViews>
    <sheetView workbookViewId="0">
      <selection activeCell="D20" sqref="D20"/>
    </sheetView>
  </sheetViews>
  <sheetFormatPr baseColWidth="10" defaultRowHeight="13.2"/>
  <cols>
    <col min="1" max="1" width="17.109375" customWidth="1"/>
  </cols>
  <sheetData>
    <row r="2" spans="1:31">
      <c r="A2" t="s">
        <v>262</v>
      </c>
    </row>
    <row r="3" spans="1:31">
      <c r="A3" t="s">
        <v>263</v>
      </c>
    </row>
    <row r="4" spans="1:31">
      <c r="A4" t="s">
        <v>264</v>
      </c>
    </row>
    <row r="5" spans="1:31">
      <c r="A5" t="s">
        <v>266</v>
      </c>
    </row>
    <row r="6" spans="1:31">
      <c r="A6" t="s">
        <v>265</v>
      </c>
    </row>
    <row r="7" spans="1:31">
      <c r="A7" t="s">
        <v>267</v>
      </c>
      <c r="C7" s="528"/>
      <c r="D7" s="528"/>
      <c r="E7" s="528"/>
      <c r="F7" s="528"/>
      <c r="G7" s="528"/>
      <c r="H7" s="528"/>
      <c r="I7" s="528"/>
      <c r="J7" s="528"/>
      <c r="K7" s="528"/>
      <c r="L7" s="528"/>
      <c r="M7" s="528"/>
      <c r="N7" s="528"/>
      <c r="O7" s="528"/>
      <c r="P7" s="528"/>
      <c r="Q7" s="528"/>
      <c r="R7" s="528"/>
      <c r="S7" s="528"/>
      <c r="T7" s="528"/>
      <c r="U7" s="528"/>
      <c r="V7" s="528"/>
      <c r="W7" s="528"/>
      <c r="X7" s="528"/>
      <c r="Y7" s="528"/>
      <c r="Z7" s="528"/>
      <c r="AA7" s="528"/>
      <c r="AB7" s="528"/>
      <c r="AC7" s="528"/>
      <c r="AD7" s="528"/>
      <c r="AE7" s="528"/>
    </row>
    <row r="8" spans="1:31">
      <c r="A8" t="s">
        <v>268</v>
      </c>
      <c r="C8" s="528"/>
      <c r="D8" s="528"/>
      <c r="E8" s="528"/>
      <c r="F8" s="528"/>
      <c r="G8" s="528"/>
      <c r="H8" s="528"/>
      <c r="I8" s="528"/>
      <c r="J8" s="528"/>
      <c r="K8" s="528"/>
      <c r="L8" s="528"/>
      <c r="M8" s="528"/>
      <c r="N8" s="528"/>
      <c r="O8" s="528"/>
      <c r="P8" s="528"/>
      <c r="Q8" s="528"/>
      <c r="R8" s="528"/>
      <c r="S8" s="528"/>
      <c r="T8" s="528"/>
      <c r="U8" s="528"/>
      <c r="V8" s="528"/>
      <c r="W8" s="528"/>
      <c r="X8" s="528"/>
      <c r="Y8" s="528"/>
      <c r="Z8" s="528"/>
      <c r="AA8" s="528"/>
      <c r="AB8" s="528"/>
      <c r="AC8" s="528"/>
      <c r="AD8" s="528"/>
      <c r="AE8" s="528"/>
    </row>
    <row r="9" spans="1:31">
      <c r="A9" t="s">
        <v>269</v>
      </c>
      <c r="C9" s="528"/>
      <c r="D9" s="528"/>
      <c r="E9" s="528"/>
      <c r="F9" s="528"/>
      <c r="G9" s="528"/>
      <c r="H9" s="528"/>
      <c r="I9" s="528"/>
      <c r="J9" s="528"/>
      <c r="K9" s="528"/>
      <c r="L9" s="528"/>
      <c r="M9" s="528"/>
      <c r="N9" s="528"/>
      <c r="O9" s="528"/>
      <c r="P9" s="528"/>
      <c r="Q9" s="528"/>
      <c r="R9" s="528"/>
      <c r="S9" s="528"/>
      <c r="T9" s="528"/>
      <c r="U9" s="528"/>
      <c r="V9" s="528"/>
      <c r="W9" s="528"/>
      <c r="X9" s="528"/>
      <c r="Y9" s="528"/>
      <c r="Z9" s="528"/>
      <c r="AA9" s="528"/>
      <c r="AB9" s="528"/>
      <c r="AC9" s="528"/>
      <c r="AD9" s="528"/>
      <c r="AE9" s="528"/>
    </row>
    <row r="10" spans="1:31">
      <c r="A10" t="s">
        <v>270</v>
      </c>
      <c r="C10" s="528"/>
      <c r="D10" s="528"/>
      <c r="E10" s="528"/>
      <c r="F10" s="528"/>
      <c r="G10" s="528"/>
      <c r="H10" s="528"/>
      <c r="I10" s="528"/>
      <c r="J10" s="528"/>
      <c r="K10" s="528"/>
      <c r="L10" s="528"/>
      <c r="M10" s="528"/>
      <c r="N10" s="528"/>
      <c r="O10" s="528"/>
      <c r="P10" s="528"/>
      <c r="Q10" s="528"/>
      <c r="R10" s="528"/>
      <c r="S10" s="528"/>
      <c r="T10" s="528"/>
      <c r="U10" s="528"/>
      <c r="V10" s="528"/>
      <c r="W10" s="528"/>
      <c r="X10" s="528"/>
      <c r="Y10" s="528"/>
      <c r="Z10" s="528"/>
      <c r="AA10" s="528"/>
      <c r="AB10" s="528"/>
      <c r="AC10" s="528"/>
      <c r="AD10" s="528"/>
      <c r="AE10" s="528"/>
    </row>
    <row r="11" spans="1:31">
      <c r="A11" s="247" t="s">
        <v>272</v>
      </c>
      <c r="C11" s="528"/>
      <c r="D11" s="528"/>
      <c r="E11" s="528"/>
      <c r="F11" s="528"/>
      <c r="G11" s="528"/>
      <c r="H11" s="528"/>
      <c r="I11" s="528"/>
      <c r="J11" s="528"/>
      <c r="K11" s="528"/>
      <c r="L11" s="528"/>
      <c r="M11" s="528"/>
      <c r="N11" s="528"/>
      <c r="O11" s="528"/>
      <c r="P11" s="528"/>
      <c r="Q11" s="528"/>
      <c r="R11" s="528"/>
      <c r="S11" s="528"/>
      <c r="T11" s="528"/>
      <c r="U11" s="528"/>
      <c r="V11" s="528"/>
      <c r="W11" s="528"/>
      <c r="X11" s="528"/>
      <c r="Y11" s="528"/>
      <c r="Z11" s="528"/>
      <c r="AA11" s="528"/>
      <c r="AB11" s="528"/>
      <c r="AC11" s="528"/>
      <c r="AD11" s="528"/>
      <c r="AE11" s="528"/>
    </row>
    <row r="12" spans="1:31">
      <c r="C12" s="528"/>
      <c r="D12" s="528"/>
      <c r="E12" s="528"/>
      <c r="F12" s="528"/>
      <c r="G12" s="528"/>
      <c r="H12" s="528"/>
      <c r="I12" s="528"/>
      <c r="J12" s="528"/>
      <c r="K12" s="528"/>
      <c r="L12" s="528"/>
      <c r="M12" s="528"/>
      <c r="N12" s="528"/>
      <c r="O12" s="528"/>
      <c r="P12" s="528"/>
      <c r="Q12" s="528"/>
      <c r="R12" s="528"/>
      <c r="S12" s="528"/>
      <c r="T12" s="528"/>
      <c r="U12" s="528"/>
      <c r="V12" s="528"/>
      <c r="W12" s="528"/>
      <c r="X12" s="528"/>
      <c r="Y12" s="528"/>
      <c r="Z12" s="528"/>
      <c r="AA12" s="528"/>
      <c r="AB12" s="528"/>
      <c r="AC12" s="528"/>
      <c r="AD12" s="528"/>
      <c r="AE12" s="528"/>
    </row>
    <row r="13" spans="1:31">
      <c r="C13" s="528"/>
      <c r="D13" s="528"/>
      <c r="E13" s="528"/>
      <c r="F13" s="528"/>
      <c r="G13" s="528"/>
      <c r="H13" s="528"/>
      <c r="I13" s="528"/>
      <c r="J13" s="528"/>
      <c r="K13" s="528"/>
      <c r="L13" s="528"/>
      <c r="M13" s="528"/>
      <c r="N13" s="528"/>
      <c r="O13" s="528"/>
      <c r="P13" s="528"/>
      <c r="Q13" s="528"/>
      <c r="R13" s="528"/>
      <c r="S13" s="528"/>
      <c r="T13" s="528"/>
      <c r="U13" s="528"/>
      <c r="V13" s="528"/>
      <c r="W13" s="528"/>
      <c r="X13" s="528"/>
      <c r="Y13" s="528"/>
      <c r="Z13" s="528"/>
      <c r="AA13" s="528"/>
      <c r="AB13" s="528"/>
      <c r="AC13" s="528"/>
      <c r="AD13" s="528"/>
      <c r="AE13" s="528"/>
    </row>
    <row r="14" spans="1:31">
      <c r="C14" s="528"/>
      <c r="D14" s="528"/>
      <c r="E14" s="528"/>
      <c r="F14" s="528"/>
      <c r="G14" s="528"/>
      <c r="H14" s="528"/>
      <c r="I14" s="528"/>
      <c r="J14" s="528"/>
      <c r="K14" s="528"/>
      <c r="L14" s="528"/>
      <c r="M14" s="528"/>
      <c r="N14" s="528"/>
      <c r="O14" s="528"/>
      <c r="P14" s="528"/>
      <c r="Q14" s="528"/>
      <c r="R14" s="528"/>
      <c r="S14" s="528"/>
      <c r="T14" s="528"/>
      <c r="U14" s="528"/>
      <c r="V14" s="528"/>
      <c r="W14" s="528"/>
      <c r="X14" s="528"/>
      <c r="Y14" s="528"/>
      <c r="Z14" s="528"/>
      <c r="AA14" s="528"/>
      <c r="AB14" s="528"/>
      <c r="AC14" s="528"/>
      <c r="AD14" s="528"/>
      <c r="AE14" s="528"/>
    </row>
    <row r="15" spans="1:31">
      <c r="A15" s="530"/>
      <c r="B15" s="531" t="s">
        <v>273</v>
      </c>
      <c r="C15" s="531" t="s">
        <v>274</v>
      </c>
      <c r="D15" s="531" t="s">
        <v>275</v>
      </c>
      <c r="E15" s="531" t="s">
        <v>276</v>
      </c>
      <c r="F15" s="531" t="s">
        <v>17</v>
      </c>
      <c r="G15" s="531" t="s">
        <v>277</v>
      </c>
      <c r="H15" s="531" t="s">
        <v>278</v>
      </c>
      <c r="I15" s="528"/>
      <c r="J15" s="528"/>
      <c r="K15" s="528"/>
      <c r="L15" s="528"/>
      <c r="M15" s="528"/>
      <c r="N15" s="528"/>
      <c r="O15" s="528"/>
      <c r="P15" s="528"/>
      <c r="Q15" s="528"/>
      <c r="R15" s="528"/>
      <c r="S15" s="528"/>
      <c r="T15" s="528"/>
      <c r="U15" s="528"/>
      <c r="V15" s="528"/>
      <c r="W15" s="528"/>
      <c r="X15" s="528"/>
      <c r="Y15" s="528"/>
      <c r="Z15" s="528"/>
      <c r="AA15" s="528"/>
      <c r="AB15" s="528"/>
      <c r="AC15" s="528"/>
      <c r="AD15" s="528"/>
      <c r="AE15" s="528"/>
    </row>
    <row r="16" spans="1:31">
      <c r="A16" s="530">
        <v>1</v>
      </c>
      <c r="B16" s="530"/>
      <c r="C16" s="530"/>
      <c r="D16" s="530"/>
      <c r="E16" s="530"/>
      <c r="F16" s="530"/>
      <c r="G16" s="530"/>
      <c r="H16" s="530"/>
      <c r="I16" s="528"/>
      <c r="J16" s="528"/>
      <c r="K16" s="528"/>
      <c r="L16" s="528"/>
      <c r="M16" s="528"/>
      <c r="N16" s="528"/>
      <c r="O16" s="528"/>
      <c r="P16" s="528"/>
      <c r="Q16" s="528"/>
      <c r="R16" s="528"/>
      <c r="S16" s="528"/>
      <c r="T16" s="528"/>
      <c r="U16" s="528"/>
      <c r="V16" s="528"/>
      <c r="W16" s="528"/>
      <c r="X16" s="528"/>
      <c r="Y16" s="528"/>
      <c r="Z16" s="528"/>
      <c r="AA16" s="528"/>
      <c r="AB16" s="528"/>
      <c r="AC16" s="528"/>
      <c r="AD16" s="528"/>
      <c r="AE16" s="528"/>
    </row>
    <row r="17" spans="1:31">
      <c r="A17" s="530">
        <v>2</v>
      </c>
      <c r="B17" s="530"/>
      <c r="C17" s="530"/>
      <c r="D17" s="530"/>
      <c r="E17" s="530"/>
      <c r="F17" s="530"/>
      <c r="G17" s="530"/>
      <c r="H17" s="530"/>
      <c r="I17" s="528"/>
      <c r="J17" s="528"/>
      <c r="K17" s="528"/>
      <c r="L17" s="528"/>
      <c r="M17" s="528"/>
      <c r="N17" s="528"/>
      <c r="O17" s="528"/>
      <c r="P17" s="528"/>
      <c r="Q17" s="528"/>
      <c r="R17" s="528"/>
      <c r="S17" s="528"/>
      <c r="T17" s="528"/>
      <c r="U17" s="528"/>
      <c r="V17" s="528"/>
      <c r="W17" s="528"/>
      <c r="X17" s="528"/>
      <c r="Y17" s="528"/>
      <c r="Z17" s="528"/>
      <c r="AA17" s="528"/>
      <c r="AB17" s="528"/>
      <c r="AC17" s="528"/>
      <c r="AD17" s="528"/>
      <c r="AE17" s="528"/>
    </row>
    <row r="18" spans="1:31">
      <c r="A18" s="530">
        <v>3</v>
      </c>
      <c r="B18" s="530"/>
      <c r="C18" s="530"/>
      <c r="D18" s="530"/>
      <c r="E18" s="530"/>
      <c r="F18" s="530"/>
      <c r="G18" s="530"/>
      <c r="H18" s="530"/>
      <c r="I18" s="528"/>
      <c r="J18" s="528"/>
      <c r="K18" s="528"/>
      <c r="L18" s="528"/>
      <c r="M18" s="528"/>
      <c r="N18" s="528"/>
      <c r="O18" s="528"/>
      <c r="P18" s="528"/>
      <c r="Q18" s="528"/>
      <c r="R18" s="528"/>
      <c r="S18" s="528"/>
      <c r="T18" s="528"/>
      <c r="U18" s="528"/>
      <c r="V18" s="528"/>
      <c r="W18" s="528"/>
      <c r="X18" s="528"/>
      <c r="Y18" s="528"/>
      <c r="Z18" s="528"/>
      <c r="AA18" s="528"/>
      <c r="AB18" s="528"/>
      <c r="AC18" s="528"/>
      <c r="AD18" s="528"/>
      <c r="AE18" s="528"/>
    </row>
    <row r="19" spans="1:31">
      <c r="A19" s="530">
        <v>4</v>
      </c>
      <c r="B19" s="530"/>
      <c r="C19" s="530"/>
      <c r="D19" s="530"/>
      <c r="E19" s="530"/>
      <c r="F19" s="530"/>
      <c r="G19" s="530"/>
      <c r="H19" s="530"/>
      <c r="I19" s="528"/>
      <c r="J19" s="528"/>
      <c r="K19" s="528"/>
      <c r="L19" s="528"/>
      <c r="M19" s="528"/>
      <c r="N19" s="528"/>
      <c r="O19" s="528"/>
      <c r="P19" s="528"/>
      <c r="Q19" s="528"/>
      <c r="R19" s="528"/>
      <c r="S19" s="528"/>
      <c r="T19" s="528"/>
      <c r="U19" s="528"/>
      <c r="V19" s="528"/>
      <c r="W19" s="528"/>
      <c r="X19" s="528"/>
      <c r="Y19" s="528"/>
      <c r="Z19" s="528"/>
      <c r="AA19" s="528"/>
      <c r="AB19" s="528"/>
      <c r="AC19" s="528"/>
      <c r="AD19" s="528"/>
      <c r="AE19" s="528"/>
    </row>
    <row r="20" spans="1:31">
      <c r="A20" s="530">
        <v>5</v>
      </c>
      <c r="B20" s="530"/>
      <c r="C20" s="530"/>
      <c r="D20" s="530"/>
      <c r="E20" s="530"/>
      <c r="F20" s="530"/>
      <c r="G20" s="530"/>
      <c r="H20" s="530"/>
      <c r="I20" s="528"/>
      <c r="J20" s="528"/>
      <c r="K20" s="528"/>
      <c r="L20" s="528"/>
      <c r="M20" s="528"/>
      <c r="N20" s="528"/>
      <c r="O20" s="528"/>
      <c r="P20" s="528"/>
      <c r="Q20" s="528"/>
      <c r="R20" s="528"/>
      <c r="S20" s="528"/>
      <c r="T20" s="528"/>
      <c r="U20" s="528"/>
      <c r="V20" s="528"/>
      <c r="W20" s="528"/>
      <c r="X20" s="528"/>
      <c r="Y20" s="528"/>
      <c r="Z20" s="528"/>
      <c r="AA20" s="528"/>
      <c r="AB20" s="528"/>
      <c r="AC20" s="528"/>
      <c r="AD20" s="528"/>
      <c r="AE20" s="528"/>
    </row>
    <row r="21" spans="1:31">
      <c r="A21" s="530">
        <v>6</v>
      </c>
      <c r="B21" s="530"/>
      <c r="C21" s="530"/>
      <c r="D21" s="530"/>
      <c r="E21" s="530"/>
      <c r="F21" s="530"/>
      <c r="G21" s="530"/>
      <c r="H21" s="530"/>
      <c r="I21" s="528"/>
      <c r="J21" s="528"/>
      <c r="K21" s="528"/>
      <c r="L21" s="528"/>
      <c r="M21" s="528"/>
      <c r="N21" s="528"/>
      <c r="O21" s="528"/>
      <c r="P21" s="528"/>
      <c r="Q21" s="528"/>
      <c r="R21" s="528"/>
      <c r="S21" s="528"/>
      <c r="T21" s="528"/>
      <c r="U21" s="528"/>
      <c r="V21" s="528"/>
      <c r="W21" s="528"/>
      <c r="X21" s="528"/>
      <c r="Y21" s="528"/>
      <c r="Z21" s="528"/>
      <c r="AA21" s="528"/>
      <c r="AB21" s="528"/>
      <c r="AC21" s="528"/>
      <c r="AD21" s="528"/>
      <c r="AE21" s="528"/>
    </row>
    <row r="22" spans="1:31">
      <c r="A22" s="530">
        <v>7</v>
      </c>
      <c r="B22" s="530"/>
      <c r="C22" s="530"/>
      <c r="D22" s="530"/>
      <c r="E22" s="530"/>
      <c r="F22" s="530"/>
      <c r="G22" s="530"/>
      <c r="H22" s="530"/>
      <c r="I22" s="528"/>
      <c r="J22" s="528"/>
      <c r="K22" s="528"/>
      <c r="L22" s="528"/>
      <c r="M22" s="528"/>
      <c r="N22" s="528"/>
      <c r="O22" s="528"/>
      <c r="P22" s="528"/>
      <c r="Q22" s="528"/>
      <c r="R22" s="528"/>
      <c r="S22" s="528"/>
      <c r="T22" s="528"/>
      <c r="U22" s="528"/>
      <c r="V22" s="528"/>
      <c r="W22" s="528"/>
      <c r="X22" s="528"/>
      <c r="Y22" s="528"/>
      <c r="Z22" s="528"/>
      <c r="AA22" s="528"/>
      <c r="AB22" s="528"/>
      <c r="AC22" s="528"/>
      <c r="AD22" s="528"/>
      <c r="AE22" s="528"/>
    </row>
    <row r="23" spans="1:31">
      <c r="A23" s="530">
        <v>8</v>
      </c>
      <c r="B23" s="530"/>
      <c r="C23" s="530"/>
      <c r="D23" s="530"/>
      <c r="E23" s="530"/>
      <c r="F23" s="530"/>
      <c r="G23" s="530"/>
      <c r="H23" s="530"/>
      <c r="I23" s="528"/>
      <c r="J23" s="528"/>
      <c r="K23" s="528"/>
      <c r="L23" s="528"/>
      <c r="M23" s="528"/>
      <c r="N23" s="528"/>
      <c r="O23" s="528"/>
      <c r="P23" s="528"/>
      <c r="Q23" s="528"/>
      <c r="R23" s="528"/>
      <c r="S23" s="528"/>
      <c r="T23" s="528"/>
      <c r="U23" s="528"/>
      <c r="V23" s="528"/>
      <c r="W23" s="528"/>
      <c r="X23" s="528"/>
      <c r="Y23" s="528"/>
      <c r="Z23" s="528"/>
      <c r="AA23" s="528"/>
      <c r="AB23" s="528"/>
      <c r="AC23" s="528"/>
      <c r="AD23" s="528"/>
      <c r="AE23" s="528"/>
    </row>
    <row r="24" spans="1:31" ht="13.2" customHeight="1">
      <c r="A24" s="530">
        <v>9</v>
      </c>
      <c r="B24" s="530"/>
      <c r="C24" s="530"/>
      <c r="D24" s="530"/>
      <c r="E24" s="530"/>
      <c r="F24" s="530"/>
      <c r="G24" s="530"/>
      <c r="H24" s="530"/>
      <c r="I24" s="528"/>
      <c r="J24" s="528"/>
      <c r="K24" s="528"/>
      <c r="L24" s="528"/>
      <c r="M24" s="528"/>
      <c r="N24" s="528"/>
      <c r="O24" s="528"/>
      <c r="P24" s="528"/>
      <c r="Q24" s="528"/>
      <c r="R24" s="528"/>
      <c r="S24" s="528"/>
      <c r="T24" s="528"/>
      <c r="U24" s="528"/>
      <c r="V24" s="528"/>
      <c r="W24" s="528"/>
      <c r="X24" s="528"/>
      <c r="Y24" s="528"/>
      <c r="Z24" s="528"/>
      <c r="AA24" s="528"/>
      <c r="AB24" s="528"/>
      <c r="AC24" s="528"/>
      <c r="AD24" s="528"/>
      <c r="AE24" s="528"/>
    </row>
    <row r="25" spans="1:31" ht="13.2" customHeight="1">
      <c r="A25" s="530">
        <v>10</v>
      </c>
      <c r="B25" s="530"/>
      <c r="C25" s="530"/>
      <c r="D25" s="530"/>
      <c r="E25" s="530"/>
      <c r="F25" s="530"/>
      <c r="G25" s="530"/>
      <c r="H25" s="530"/>
      <c r="I25" s="528"/>
      <c r="J25" s="528"/>
      <c r="K25" s="528"/>
      <c r="L25" s="528"/>
      <c r="M25" s="528"/>
      <c r="N25" s="528"/>
      <c r="O25" s="528"/>
      <c r="P25" s="528"/>
      <c r="Q25" s="528"/>
      <c r="R25" s="528"/>
      <c r="S25" s="528"/>
      <c r="T25" s="528"/>
      <c r="U25" s="528"/>
      <c r="V25" s="528"/>
      <c r="W25" s="528"/>
      <c r="X25" s="528"/>
      <c r="Y25" s="528"/>
      <c r="Z25" s="528"/>
      <c r="AA25" s="528"/>
      <c r="AB25" s="528"/>
      <c r="AC25" s="528"/>
      <c r="AD25" s="528"/>
      <c r="AE25" s="528"/>
    </row>
    <row r="26" spans="1:31">
      <c r="A26" s="530">
        <v>11</v>
      </c>
      <c r="B26" s="530"/>
      <c r="C26" s="530"/>
      <c r="D26" s="530"/>
      <c r="E26" s="530"/>
      <c r="F26" s="530"/>
      <c r="G26" s="530"/>
      <c r="H26" s="530"/>
      <c r="I26" s="528"/>
      <c r="J26" s="528"/>
      <c r="K26" s="528"/>
      <c r="L26" s="528"/>
      <c r="M26" s="528"/>
      <c r="N26" s="528"/>
      <c r="O26" s="528"/>
      <c r="P26" s="528"/>
      <c r="Q26" s="528"/>
      <c r="R26" s="528"/>
      <c r="S26" s="528"/>
      <c r="T26" s="528"/>
      <c r="U26" s="528"/>
      <c r="V26" s="528"/>
      <c r="W26" s="528"/>
      <c r="X26" s="528"/>
      <c r="Y26" s="528"/>
      <c r="Z26" s="528"/>
      <c r="AA26" s="528"/>
      <c r="AB26" s="528"/>
      <c r="AC26" s="528"/>
      <c r="AD26" s="528"/>
      <c r="AE26" s="528"/>
    </row>
    <row r="27" spans="1:31">
      <c r="A27" s="530">
        <v>12</v>
      </c>
      <c r="B27" s="530"/>
      <c r="C27" s="530"/>
      <c r="D27" s="530"/>
      <c r="E27" s="530"/>
      <c r="F27" s="530"/>
      <c r="G27" s="530"/>
      <c r="H27" s="530"/>
      <c r="I27" s="528"/>
      <c r="J27" s="528"/>
      <c r="K27" s="528"/>
      <c r="L27" s="528"/>
      <c r="M27" s="528"/>
      <c r="N27" s="528"/>
      <c r="O27" s="528"/>
      <c r="P27" s="528"/>
      <c r="Q27" s="528"/>
      <c r="R27" s="528"/>
      <c r="S27" s="528"/>
      <c r="T27" s="528"/>
      <c r="U27" s="528"/>
      <c r="V27" s="528"/>
      <c r="W27" s="528"/>
      <c r="X27" s="528"/>
      <c r="Y27" s="528"/>
      <c r="Z27" s="528"/>
      <c r="AA27" s="528"/>
      <c r="AB27" s="528"/>
      <c r="AC27" s="528"/>
      <c r="AD27" s="528"/>
      <c r="AE27" s="528"/>
    </row>
    <row r="28" spans="1:31">
      <c r="A28" s="530">
        <v>13</v>
      </c>
      <c r="B28" s="530"/>
      <c r="C28" s="530"/>
      <c r="D28" s="530"/>
      <c r="E28" s="530"/>
      <c r="F28" s="530"/>
      <c r="G28" s="530"/>
      <c r="H28" s="530"/>
      <c r="I28" s="528"/>
      <c r="J28" s="528"/>
      <c r="K28" s="528"/>
      <c r="L28" s="528"/>
      <c r="M28" s="528"/>
      <c r="N28" s="528"/>
      <c r="O28" s="528"/>
      <c r="P28" s="528"/>
      <c r="Q28" s="528"/>
      <c r="R28" s="528"/>
      <c r="S28" s="528"/>
      <c r="T28" s="528"/>
      <c r="U28" s="528"/>
      <c r="V28" s="528"/>
      <c r="W28" s="528"/>
      <c r="X28" s="528"/>
      <c r="Y28" s="528"/>
      <c r="Z28" s="528"/>
      <c r="AA28" s="528"/>
      <c r="AB28" s="528"/>
      <c r="AC28" s="528"/>
      <c r="AD28" s="528"/>
      <c r="AE28" s="528"/>
    </row>
    <row r="29" spans="1:31">
      <c r="A29" s="530">
        <v>14</v>
      </c>
      <c r="B29" s="530"/>
      <c r="C29" s="530"/>
      <c r="D29" s="530"/>
      <c r="E29" s="530"/>
      <c r="F29" s="530"/>
      <c r="G29" s="530"/>
      <c r="H29" s="530"/>
    </row>
    <row r="30" spans="1:31">
      <c r="A30" s="530">
        <v>15</v>
      </c>
      <c r="B30" s="530"/>
      <c r="C30" s="530"/>
      <c r="D30" s="530"/>
      <c r="E30" s="530"/>
      <c r="F30" s="530"/>
      <c r="G30" s="530"/>
      <c r="H30" s="530"/>
    </row>
    <row r="31" spans="1:31">
      <c r="A31" s="530">
        <v>16</v>
      </c>
      <c r="B31" s="530"/>
      <c r="C31" s="530"/>
      <c r="D31" s="530"/>
      <c r="E31" s="530"/>
      <c r="F31" s="530"/>
      <c r="G31" s="530"/>
      <c r="H31" s="530"/>
    </row>
    <row r="32" spans="1:31">
      <c r="A32" s="530">
        <v>17</v>
      </c>
      <c r="B32" s="530"/>
      <c r="C32" s="530"/>
      <c r="D32" s="530"/>
      <c r="E32" s="530"/>
      <c r="F32" s="530"/>
      <c r="G32" s="530"/>
      <c r="H32" s="530"/>
    </row>
    <row r="33" spans="1:8">
      <c r="A33" s="530">
        <v>18</v>
      </c>
      <c r="B33" s="530"/>
      <c r="C33" s="530"/>
      <c r="D33" s="530"/>
      <c r="E33" s="530"/>
      <c r="F33" s="530"/>
      <c r="G33" s="530"/>
      <c r="H33" s="530"/>
    </row>
    <row r="34" spans="1:8">
      <c r="A34" s="530">
        <v>19</v>
      </c>
      <c r="B34" s="530"/>
      <c r="C34" s="530"/>
      <c r="D34" s="530"/>
      <c r="E34" s="530"/>
      <c r="F34" s="530"/>
      <c r="G34" s="530"/>
      <c r="H34" s="530"/>
    </row>
    <row r="35" spans="1:8">
      <c r="A35" s="530">
        <v>20</v>
      </c>
      <c r="B35" s="530"/>
      <c r="C35" s="530"/>
      <c r="D35" s="530"/>
      <c r="E35" s="530"/>
      <c r="F35" s="530"/>
      <c r="G35" s="530"/>
      <c r="H35" s="530"/>
    </row>
    <row r="36" spans="1:8">
      <c r="A36" s="530"/>
      <c r="B36" s="530"/>
      <c r="C36" s="530"/>
      <c r="D36" s="530"/>
      <c r="E36" s="530"/>
      <c r="F36" s="530"/>
      <c r="G36" s="530"/>
      <c r="H36" s="5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7</vt:i4>
      </vt:variant>
    </vt:vector>
  </HeadingPairs>
  <TitlesOfParts>
    <vt:vector size="15" baseType="lpstr">
      <vt:lpstr>KopiervorlageUKK</vt:lpstr>
      <vt:lpstr>Feiertage</vt:lpstr>
      <vt:lpstr>Langzeitkonto</vt:lpstr>
      <vt:lpstr>Gleitzeitkonto</vt:lpstr>
      <vt:lpstr>DeckblattKinderK</vt:lpstr>
      <vt:lpstr>KopiervorlageKinderK</vt:lpstr>
      <vt:lpstr>Deckblatt</vt:lpstr>
      <vt:lpstr>Datensammlung</vt:lpstr>
      <vt:lpstr>KopiervorlageUKK!Criteria</vt:lpstr>
      <vt:lpstr>Deckblatt!Druckbereich</vt:lpstr>
      <vt:lpstr>DeckblattKinderK!Druckbereich</vt:lpstr>
      <vt:lpstr>Gleitzeitkonto!Druckbereich</vt:lpstr>
      <vt:lpstr>KopiervorlageKinderK!Druckbereich</vt:lpstr>
      <vt:lpstr>KopiervorlageUKK!Druckbereich</vt:lpstr>
      <vt:lpstr>Langzeitkonto!Druckbereich</vt:lpstr>
    </vt:vector>
  </TitlesOfParts>
  <Company>primion Technology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primion</dc:creator>
  <cp:lastModifiedBy>Dustin Boddenberg</cp:lastModifiedBy>
  <cp:lastPrinted>2024-08-31T08:27:21Z</cp:lastPrinted>
  <dcterms:created xsi:type="dcterms:W3CDTF">2003-02-07T08:42:29Z</dcterms:created>
  <dcterms:modified xsi:type="dcterms:W3CDTF">2024-08-31T08:38:06Z</dcterms:modified>
</cp:coreProperties>
</file>