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ukk\"/>
    </mc:Choice>
  </mc:AlternateContent>
  <xr:revisionPtr revIDLastSave="0" documentId="8_{C9843169-9749-405D-B78E-4AE3F8DFCA9A}" xr6:coauthVersionLast="47" xr6:coauthVersionMax="47" xr10:uidLastSave="{00000000-0000-0000-0000-000000000000}"/>
  <bookViews>
    <workbookView xWindow="-108" yWindow="-108" windowWidth="23256" windowHeight="12456" tabRatio="759" activeTab="7" xr2:uid="{00000000-000D-0000-FFFF-FFFF00000000}"/>
  </bookViews>
  <sheets>
    <sheet name="KopiervorlageUKK" sheetId="1" r:id="rId1"/>
    <sheet name="Feiertage" sheetId="2" r:id="rId2"/>
    <sheet name="Langzeitkonto" sheetId="3" r:id="rId3"/>
    <sheet name="Gleitzeitkonto" sheetId="4" state="hidden" r:id="rId4"/>
    <sheet name="DeckblattKinderK" sheetId="5" r:id="rId5"/>
    <sheet name="KopiervorlageKinderK" sheetId="6" r:id="rId6"/>
    <sheet name="Deckblatt" sheetId="7" r:id="rId7"/>
    <sheet name="Datensammlung" sheetId="8" r:id="rId8"/>
  </sheets>
  <definedNames>
    <definedName name="_xlnm.Print_Area" localSheetId="6">Deckblatt!$A$1:$P$400</definedName>
    <definedName name="_xlnm.Print_Area" localSheetId="4">DeckblattKinderK!$A$1:$F$100</definedName>
    <definedName name="_xlnm.Print_Area" localSheetId="3">Gleitzeitkonto!$A$1:$G$39</definedName>
    <definedName name="_xlnm.Print_Area" localSheetId="5">KopiervorlageKinderK!$A$1:$J$48</definedName>
    <definedName name="_xlnm.Print_Area" localSheetId="0">KopiervorlageUKK!$A$1:$AE$59</definedName>
    <definedName name="_xlnm.Print_Area" localSheetId="2">Langzeitkonto!$A$1:$H$31</definedName>
    <definedName name="Feiertage" localSheetId="4">#REF!</definedName>
    <definedName name="Feiertage" localSheetId="3">#REF!</definedName>
    <definedName name="Feiertage">#REF!</definedName>
    <definedName name="_xlnm.Criteria" localSheetId="0">KopiervorlageUKK!$V$9</definedName>
    <definedName name="Wechselschicht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0" i="7" l="1"/>
  <c r="N400" i="7"/>
  <c r="M400" i="7"/>
  <c r="L400" i="7"/>
  <c r="K400" i="7"/>
  <c r="J400" i="7"/>
  <c r="I400" i="7"/>
  <c r="H400" i="7"/>
  <c r="G400" i="7"/>
  <c r="F400" i="7"/>
  <c r="E400" i="7"/>
  <c r="D400" i="7"/>
  <c r="C400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9" i="7"/>
  <c r="N9" i="7"/>
  <c r="M9" i="7"/>
  <c r="L9" i="7"/>
  <c r="K9" i="7"/>
  <c r="J9" i="7"/>
  <c r="I9" i="7"/>
  <c r="H9" i="7"/>
  <c r="G9" i="7"/>
  <c r="F9" i="7"/>
  <c r="E9" i="7"/>
  <c r="D9" i="7"/>
  <c r="C9" i="7"/>
  <c r="O8" i="7"/>
  <c r="N8" i="7"/>
  <c r="M8" i="7"/>
  <c r="L8" i="7"/>
  <c r="K8" i="7"/>
  <c r="J8" i="7"/>
  <c r="I8" i="7"/>
  <c r="H8" i="7"/>
  <c r="G8" i="7"/>
  <c r="F8" i="7"/>
  <c r="E8" i="7"/>
  <c r="D8" i="7"/>
  <c r="C8" i="7"/>
  <c r="O7" i="7"/>
  <c r="N7" i="7"/>
  <c r="M7" i="7"/>
  <c r="L7" i="7"/>
  <c r="K7" i="7"/>
  <c r="J7" i="7"/>
  <c r="I7" i="7"/>
  <c r="H7" i="7"/>
  <c r="G7" i="7"/>
  <c r="F7" i="7"/>
  <c r="E7" i="7"/>
  <c r="D7" i="7"/>
  <c r="C7" i="7"/>
  <c r="O1" i="7"/>
  <c r="L3" i="7" s="1"/>
  <c r="F1" i="7"/>
  <c r="L1" i="7" s="1"/>
  <c r="L46" i="6"/>
  <c r="M46" i="6" s="1"/>
  <c r="N46" i="6" s="1"/>
  <c r="I46" i="6"/>
  <c r="H46" i="6"/>
  <c r="L45" i="6"/>
  <c r="G45" i="6" s="1"/>
  <c r="I45" i="6"/>
  <c r="H45" i="6"/>
  <c r="L44" i="6"/>
  <c r="M44" i="6" s="1"/>
  <c r="N44" i="6" s="1"/>
  <c r="I44" i="6"/>
  <c r="H44" i="6"/>
  <c r="L43" i="6"/>
  <c r="G43" i="6" s="1"/>
  <c r="I43" i="6"/>
  <c r="H43" i="6"/>
  <c r="L42" i="6"/>
  <c r="M42" i="6" s="1"/>
  <c r="N42" i="6" s="1"/>
  <c r="I42" i="6"/>
  <c r="H42" i="6"/>
  <c r="L41" i="6"/>
  <c r="G41" i="6" s="1"/>
  <c r="I41" i="6"/>
  <c r="H41" i="6"/>
  <c r="L40" i="6"/>
  <c r="M40" i="6" s="1"/>
  <c r="N40" i="6" s="1"/>
  <c r="I40" i="6"/>
  <c r="H40" i="6"/>
  <c r="L39" i="6"/>
  <c r="G39" i="6" s="1"/>
  <c r="I39" i="6"/>
  <c r="H39" i="6"/>
  <c r="L38" i="6"/>
  <c r="M38" i="6" s="1"/>
  <c r="N38" i="6" s="1"/>
  <c r="I38" i="6"/>
  <c r="H38" i="6"/>
  <c r="L37" i="6"/>
  <c r="G37" i="6" s="1"/>
  <c r="I37" i="6"/>
  <c r="H37" i="6"/>
  <c r="L36" i="6"/>
  <c r="M36" i="6" s="1"/>
  <c r="N36" i="6" s="1"/>
  <c r="I36" i="6"/>
  <c r="H36" i="6"/>
  <c r="L35" i="6"/>
  <c r="G35" i="6" s="1"/>
  <c r="I35" i="6"/>
  <c r="H35" i="6"/>
  <c r="L34" i="6"/>
  <c r="M34" i="6" s="1"/>
  <c r="N34" i="6" s="1"/>
  <c r="I34" i="6"/>
  <c r="H34" i="6"/>
  <c r="L33" i="6"/>
  <c r="G33" i="6" s="1"/>
  <c r="I33" i="6"/>
  <c r="H33" i="6"/>
  <c r="L32" i="6"/>
  <c r="M32" i="6" s="1"/>
  <c r="N32" i="6" s="1"/>
  <c r="I32" i="6"/>
  <c r="H32" i="6"/>
  <c r="L31" i="6"/>
  <c r="G31" i="6" s="1"/>
  <c r="I31" i="6"/>
  <c r="H31" i="6"/>
  <c r="L30" i="6"/>
  <c r="M30" i="6" s="1"/>
  <c r="N30" i="6" s="1"/>
  <c r="I30" i="6"/>
  <c r="H30" i="6"/>
  <c r="L29" i="6"/>
  <c r="G29" i="6" s="1"/>
  <c r="I29" i="6"/>
  <c r="H29" i="6"/>
  <c r="L28" i="6"/>
  <c r="M28" i="6" s="1"/>
  <c r="N28" i="6" s="1"/>
  <c r="I28" i="6"/>
  <c r="H28" i="6"/>
  <c r="L25" i="6"/>
  <c r="M25" i="6" s="1"/>
  <c r="N25" i="6" s="1"/>
  <c r="I25" i="6"/>
  <c r="H25" i="6"/>
  <c r="N24" i="6"/>
  <c r="M24" i="6"/>
  <c r="L24" i="6"/>
  <c r="I24" i="6"/>
  <c r="H24" i="6"/>
  <c r="G24" i="6"/>
  <c r="L23" i="6"/>
  <c r="M23" i="6" s="1"/>
  <c r="N23" i="6" s="1"/>
  <c r="I23" i="6"/>
  <c r="H23" i="6"/>
  <c r="N22" i="6"/>
  <c r="I22" i="6" s="1"/>
  <c r="M22" i="6"/>
  <c r="L22" i="6"/>
  <c r="H22" i="6"/>
  <c r="G22" i="6"/>
  <c r="L21" i="6"/>
  <c r="M21" i="6" s="1"/>
  <c r="N21" i="6" s="1"/>
  <c r="I21" i="6" s="1"/>
  <c r="H21" i="6"/>
  <c r="N20" i="6"/>
  <c r="I20" i="6" s="1"/>
  <c r="M20" i="6"/>
  <c r="L20" i="6"/>
  <c r="H20" i="6"/>
  <c r="G20" i="6"/>
  <c r="L19" i="6"/>
  <c r="M19" i="6" s="1"/>
  <c r="N19" i="6" s="1"/>
  <c r="I19" i="6" s="1"/>
  <c r="H19" i="6"/>
  <c r="N18" i="6"/>
  <c r="I18" i="6" s="1"/>
  <c r="M18" i="6"/>
  <c r="L18" i="6"/>
  <c r="H18" i="6"/>
  <c r="G18" i="6"/>
  <c r="H13" i="6"/>
  <c r="C11" i="6"/>
  <c r="G10" i="6"/>
  <c r="D10" i="6"/>
  <c r="G7" i="6"/>
  <c r="A7" i="6"/>
  <c r="G4" i="6"/>
  <c r="D4" i="6"/>
  <c r="A4" i="6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F2" i="5"/>
  <c r="F36" i="4"/>
  <c r="D36" i="4"/>
  <c r="D35" i="4"/>
  <c r="F35" i="4" s="1"/>
  <c r="D34" i="4"/>
  <c r="F34" i="4" s="1"/>
  <c r="F33" i="4"/>
  <c r="D33" i="4"/>
  <c r="F32" i="4"/>
  <c r="D32" i="4"/>
  <c r="D31" i="4"/>
  <c r="F31" i="4" s="1"/>
  <c r="F30" i="4"/>
  <c r="D30" i="4"/>
  <c r="D29" i="4"/>
  <c r="F29" i="4" s="1"/>
  <c r="D28" i="4"/>
  <c r="F28" i="4" s="1"/>
  <c r="F27" i="4"/>
  <c r="D27" i="4"/>
  <c r="F26" i="4"/>
  <c r="D26" i="4"/>
  <c r="D25" i="4"/>
  <c r="F25" i="4" s="1"/>
  <c r="F24" i="4"/>
  <c r="D24" i="4"/>
  <c r="D23" i="4"/>
  <c r="F23" i="4" s="1"/>
  <c r="D22" i="4"/>
  <c r="F22" i="4" s="1"/>
  <c r="F21" i="4"/>
  <c r="D21" i="4"/>
  <c r="F20" i="4"/>
  <c r="D20" i="4"/>
  <c r="D19" i="4"/>
  <c r="F19" i="4" s="1"/>
  <c r="F18" i="4"/>
  <c r="D18" i="4"/>
  <c r="D6" i="4"/>
  <c r="A30" i="3"/>
  <c r="G27" i="3"/>
  <c r="E27" i="3"/>
  <c r="G21" i="3"/>
  <c r="E21" i="3"/>
  <c r="M15" i="3"/>
  <c r="M13" i="3"/>
  <c r="C12" i="3"/>
  <c r="J8" i="3"/>
  <c r="E26" i="3" s="1"/>
  <c r="G26" i="3" s="1"/>
  <c r="D6" i="3"/>
  <c r="J4" i="3"/>
  <c r="A67" i="2"/>
  <c r="A65" i="2"/>
  <c r="A63" i="2"/>
  <c r="A62" i="2"/>
  <c r="A61" i="2"/>
  <c r="A52" i="2"/>
  <c r="A50" i="2"/>
  <c r="A43" i="2"/>
  <c r="A41" i="2"/>
  <c r="A39" i="2"/>
  <c r="A38" i="2"/>
  <c r="A37" i="2"/>
  <c r="A28" i="2"/>
  <c r="A26" i="2"/>
  <c r="F25" i="2"/>
  <c r="I46" i="2" s="1"/>
  <c r="C46" i="2" s="1"/>
  <c r="A46" i="2" s="1"/>
  <c r="A19" i="2"/>
  <c r="A17" i="2"/>
  <c r="A15" i="2"/>
  <c r="A14" i="2"/>
  <c r="A13" i="2"/>
  <c r="A4" i="2"/>
  <c r="A2" i="2"/>
  <c r="BK58" i="1"/>
  <c r="BF58" i="1"/>
  <c r="BA58" i="1"/>
  <c r="AV58" i="1"/>
  <c r="AJ58" i="1"/>
  <c r="AI58" i="1"/>
  <c r="AH58" i="1"/>
  <c r="AG58" i="1"/>
  <c r="BK57" i="1"/>
  <c r="BF57" i="1"/>
  <c r="BA57" i="1"/>
  <c r="AV57" i="1"/>
  <c r="AJ57" i="1"/>
  <c r="AI57" i="1"/>
  <c r="AH57" i="1"/>
  <c r="AG57" i="1"/>
  <c r="BK56" i="1"/>
  <c r="BF56" i="1"/>
  <c r="BA56" i="1"/>
  <c r="AV56" i="1"/>
  <c r="AJ56" i="1"/>
  <c r="AI56" i="1"/>
  <c r="AH56" i="1"/>
  <c r="AG56" i="1"/>
  <c r="BK55" i="1"/>
  <c r="BF55" i="1"/>
  <c r="BA55" i="1"/>
  <c r="AV55" i="1"/>
  <c r="AJ55" i="1"/>
  <c r="AI55" i="1"/>
  <c r="AH55" i="1"/>
  <c r="AG55" i="1"/>
  <c r="BK54" i="1"/>
  <c r="BF54" i="1"/>
  <c r="BA54" i="1"/>
  <c r="AV54" i="1"/>
  <c r="AJ54" i="1"/>
  <c r="AI54" i="1"/>
  <c r="AH54" i="1"/>
  <c r="AG54" i="1"/>
  <c r="BK53" i="1"/>
  <c r="BF53" i="1"/>
  <c r="BA53" i="1"/>
  <c r="AV53" i="1"/>
  <c r="AJ53" i="1"/>
  <c r="AI53" i="1"/>
  <c r="AH53" i="1"/>
  <c r="AG53" i="1"/>
  <c r="BK52" i="1"/>
  <c r="BF52" i="1"/>
  <c r="BA52" i="1"/>
  <c r="AV52" i="1"/>
  <c r="AJ52" i="1"/>
  <c r="AI52" i="1"/>
  <c r="AH52" i="1"/>
  <c r="AG52" i="1"/>
  <c r="BK51" i="1"/>
  <c r="BF51" i="1"/>
  <c r="BA51" i="1"/>
  <c r="AV51" i="1"/>
  <c r="AJ51" i="1"/>
  <c r="AI51" i="1"/>
  <c r="AH51" i="1"/>
  <c r="AG51" i="1"/>
  <c r="BK50" i="1"/>
  <c r="BF50" i="1"/>
  <c r="BA50" i="1"/>
  <c r="AV50" i="1"/>
  <c r="AJ50" i="1"/>
  <c r="AI50" i="1"/>
  <c r="AH50" i="1"/>
  <c r="AG50" i="1"/>
  <c r="BK49" i="1"/>
  <c r="BF49" i="1"/>
  <c r="BA49" i="1"/>
  <c r="AV49" i="1"/>
  <c r="AJ49" i="1"/>
  <c r="AI49" i="1"/>
  <c r="AH49" i="1"/>
  <c r="AG49" i="1"/>
  <c r="BK48" i="1"/>
  <c r="BF48" i="1"/>
  <c r="BA48" i="1"/>
  <c r="AV48" i="1"/>
  <c r="AJ48" i="1"/>
  <c r="AI48" i="1"/>
  <c r="AH48" i="1"/>
  <c r="AG48" i="1"/>
  <c r="BK47" i="1"/>
  <c r="BF47" i="1"/>
  <c r="BA47" i="1"/>
  <c r="AV47" i="1"/>
  <c r="AJ47" i="1"/>
  <c r="AI47" i="1"/>
  <c r="AH47" i="1"/>
  <c r="AG47" i="1"/>
  <c r="BK46" i="1"/>
  <c r="BF46" i="1"/>
  <c r="BA46" i="1"/>
  <c r="AV46" i="1"/>
  <c r="AJ46" i="1"/>
  <c r="AI46" i="1"/>
  <c r="AH46" i="1"/>
  <c r="AG46" i="1"/>
  <c r="BK45" i="1"/>
  <c r="BF45" i="1"/>
  <c r="BA45" i="1"/>
  <c r="AV45" i="1"/>
  <c r="AJ45" i="1"/>
  <c r="AI45" i="1"/>
  <c r="AH45" i="1"/>
  <c r="AG45" i="1"/>
  <c r="BK44" i="1"/>
  <c r="BF44" i="1"/>
  <c r="BA44" i="1"/>
  <c r="AV44" i="1"/>
  <c r="AJ44" i="1"/>
  <c r="AI44" i="1"/>
  <c r="AH44" i="1"/>
  <c r="AG44" i="1"/>
  <c r="BK43" i="1"/>
  <c r="BF43" i="1"/>
  <c r="BA43" i="1"/>
  <c r="AV43" i="1"/>
  <c r="AJ43" i="1"/>
  <c r="AI43" i="1"/>
  <c r="AH43" i="1"/>
  <c r="AG43" i="1"/>
  <c r="BK42" i="1"/>
  <c r="BF42" i="1"/>
  <c r="BA42" i="1"/>
  <c r="AV42" i="1"/>
  <c r="AJ42" i="1"/>
  <c r="AI42" i="1"/>
  <c r="AH42" i="1"/>
  <c r="AG42" i="1"/>
  <c r="BK41" i="1"/>
  <c r="BF41" i="1"/>
  <c r="BA41" i="1"/>
  <c r="AV41" i="1"/>
  <c r="AJ41" i="1"/>
  <c r="AI41" i="1"/>
  <c r="AH41" i="1"/>
  <c r="AG41" i="1"/>
  <c r="BK31" i="1"/>
  <c r="BF31" i="1"/>
  <c r="BA31" i="1"/>
  <c r="AV31" i="1"/>
  <c r="AJ31" i="1"/>
  <c r="AI31" i="1"/>
  <c r="AH31" i="1"/>
  <c r="AG31" i="1"/>
  <c r="BK30" i="1"/>
  <c r="BF30" i="1"/>
  <c r="BA30" i="1"/>
  <c r="AV30" i="1"/>
  <c r="AJ30" i="1"/>
  <c r="AI30" i="1"/>
  <c r="AH30" i="1"/>
  <c r="AG30" i="1"/>
  <c r="BK29" i="1"/>
  <c r="BF29" i="1"/>
  <c r="BA29" i="1"/>
  <c r="AV29" i="1"/>
  <c r="AJ29" i="1"/>
  <c r="AI29" i="1"/>
  <c r="AH29" i="1"/>
  <c r="AG29" i="1"/>
  <c r="BK28" i="1"/>
  <c r="BF28" i="1"/>
  <c r="BA28" i="1"/>
  <c r="AV28" i="1"/>
  <c r="AJ28" i="1"/>
  <c r="AI28" i="1"/>
  <c r="AH28" i="1"/>
  <c r="AG28" i="1"/>
  <c r="BK27" i="1"/>
  <c r="BF27" i="1"/>
  <c r="BA27" i="1"/>
  <c r="AV27" i="1"/>
  <c r="AJ27" i="1"/>
  <c r="AI27" i="1"/>
  <c r="AH27" i="1"/>
  <c r="AG27" i="1"/>
  <c r="BK26" i="1"/>
  <c r="BF26" i="1"/>
  <c r="BA26" i="1"/>
  <c r="AV26" i="1"/>
  <c r="AJ26" i="1"/>
  <c r="AI26" i="1"/>
  <c r="AH26" i="1"/>
  <c r="AG26" i="1"/>
  <c r="BK25" i="1"/>
  <c r="BF25" i="1"/>
  <c r="BA25" i="1"/>
  <c r="AV25" i="1"/>
  <c r="AJ25" i="1"/>
  <c r="AI25" i="1"/>
  <c r="AH25" i="1"/>
  <c r="AG25" i="1"/>
  <c r="BK24" i="1"/>
  <c r="BF24" i="1"/>
  <c r="BA24" i="1"/>
  <c r="AV24" i="1"/>
  <c r="AJ24" i="1"/>
  <c r="AI24" i="1"/>
  <c r="AH24" i="1"/>
  <c r="AG24" i="1"/>
  <c r="BK23" i="1"/>
  <c r="BF23" i="1"/>
  <c r="BA23" i="1"/>
  <c r="AV23" i="1"/>
  <c r="AJ23" i="1"/>
  <c r="AI23" i="1"/>
  <c r="AH23" i="1"/>
  <c r="AG23" i="1"/>
  <c r="BK22" i="1"/>
  <c r="BF22" i="1"/>
  <c r="BA22" i="1"/>
  <c r="AV22" i="1"/>
  <c r="AJ22" i="1"/>
  <c r="AI22" i="1"/>
  <c r="AH22" i="1"/>
  <c r="AG22" i="1"/>
  <c r="BK21" i="1"/>
  <c r="BF21" i="1"/>
  <c r="BA21" i="1"/>
  <c r="AV21" i="1"/>
  <c r="AJ21" i="1"/>
  <c r="AI21" i="1"/>
  <c r="AH21" i="1"/>
  <c r="AG21" i="1"/>
  <c r="BK20" i="1"/>
  <c r="BF20" i="1"/>
  <c r="BD20" i="1"/>
  <c r="BE20" i="1" s="1"/>
  <c r="L20" i="1" s="1"/>
  <c r="BC20" i="1"/>
  <c r="BD21" i="1" s="1"/>
  <c r="BA20" i="1"/>
  <c r="AY20" i="1"/>
  <c r="AZ20" i="1" s="1"/>
  <c r="J20" i="1" s="1"/>
  <c r="AV20" i="1"/>
  <c r="AJ20" i="1"/>
  <c r="AI20" i="1"/>
  <c r="AH20" i="1"/>
  <c r="AG20" i="1"/>
  <c r="BH19" i="1"/>
  <c r="BI20" i="1" s="1"/>
  <c r="BC19" i="1"/>
  <c r="AX19" i="1"/>
  <c r="AS19" i="1"/>
  <c r="AT20" i="1" s="1"/>
  <c r="AN19" i="1"/>
  <c r="AO20" i="1" s="1"/>
  <c r="A19" i="1"/>
  <c r="A41" i="1" s="1"/>
  <c r="B12" i="1"/>
  <c r="C19" i="1" s="1"/>
  <c r="AP19" i="1" s="1"/>
  <c r="V9" i="1"/>
  <c r="T9" i="1"/>
  <c r="P8" i="1"/>
  <c r="B8" i="1"/>
  <c r="T6" i="1"/>
  <c r="P6" i="1"/>
  <c r="B6" i="1"/>
  <c r="A3" i="4" s="1"/>
  <c r="H2" i="1"/>
  <c r="D6" i="5"/>
  <c r="B6" i="5"/>
  <c r="E6" i="5" l="1"/>
  <c r="BJ20" i="1"/>
  <c r="N20" i="1" s="1"/>
  <c r="BH20" i="1"/>
  <c r="BC21" i="1"/>
  <c r="BE21" i="1"/>
  <c r="L21" i="1" s="1"/>
  <c r="AN20" i="1"/>
  <c r="AP20" i="1"/>
  <c r="C20" i="1" s="1"/>
  <c r="AU20" i="1"/>
  <c r="H20" i="1" s="1"/>
  <c r="AS20" i="1"/>
  <c r="I26" i="6"/>
  <c r="I27" i="6" s="1"/>
  <c r="I47" i="6" s="1"/>
  <c r="N3" i="7"/>
  <c r="M3" i="7"/>
  <c r="K3" i="7"/>
  <c r="I3" i="7"/>
  <c r="G3" i="7"/>
  <c r="E3" i="7"/>
  <c r="C3" i="7"/>
  <c r="K20" i="1"/>
  <c r="A6" i="4"/>
  <c r="A6" i="3"/>
  <c r="D3" i="4"/>
  <c r="D3" i="3"/>
  <c r="E37" i="4"/>
  <c r="F3" i="4"/>
  <c r="G3" i="3"/>
  <c r="F6" i="4"/>
  <c r="G6" i="3"/>
  <c r="D9" i="3"/>
  <c r="D9" i="4"/>
  <c r="G9" i="3"/>
  <c r="F9" i="4"/>
  <c r="AX20" i="1"/>
  <c r="I39" i="2"/>
  <c r="C39" i="2" s="1"/>
  <c r="I43" i="2"/>
  <c r="C43" i="2" s="1"/>
  <c r="I47" i="2"/>
  <c r="C47" i="2" s="1"/>
  <c r="A47" i="2" s="1"/>
  <c r="E22" i="3"/>
  <c r="G22" i="3" s="1"/>
  <c r="E28" i="3"/>
  <c r="G28" i="3" s="1"/>
  <c r="M29" i="6"/>
  <c r="N29" i="6" s="1"/>
  <c r="M31" i="6"/>
  <c r="N31" i="6" s="1"/>
  <c r="M33" i="6"/>
  <c r="N33" i="6" s="1"/>
  <c r="M35" i="6"/>
  <c r="N35" i="6" s="1"/>
  <c r="M37" i="6"/>
  <c r="N37" i="6" s="1"/>
  <c r="M39" i="6"/>
  <c r="N39" i="6" s="1"/>
  <c r="M41" i="6"/>
  <c r="N41" i="6" s="1"/>
  <c r="M43" i="6"/>
  <c r="N43" i="6" s="1"/>
  <c r="M45" i="6"/>
  <c r="N45" i="6" s="1"/>
  <c r="O3" i="7"/>
  <c r="D3" i="7"/>
  <c r="E23" i="3"/>
  <c r="G23" i="3" s="1"/>
  <c r="C11" i="4"/>
  <c r="G28" i="6"/>
  <c r="G30" i="6"/>
  <c r="G32" i="6"/>
  <c r="G34" i="6"/>
  <c r="G36" i="6"/>
  <c r="G38" i="6"/>
  <c r="G40" i="6"/>
  <c r="G42" i="6"/>
  <c r="G44" i="6"/>
  <c r="G46" i="6"/>
  <c r="I28" i="2"/>
  <c r="C28" i="2" s="1"/>
  <c r="I32" i="2"/>
  <c r="C32" i="2" s="1"/>
  <c r="A32" i="2" s="1"/>
  <c r="I40" i="2"/>
  <c r="C40" i="2" s="1"/>
  <c r="A40" i="2" s="1"/>
  <c r="I44" i="2"/>
  <c r="C44" i="2" s="1"/>
  <c r="A44" i="2" s="1"/>
  <c r="F49" i="2"/>
  <c r="F3" i="7"/>
  <c r="E24" i="3"/>
  <c r="G24" i="3" s="1"/>
  <c r="H3" i="7"/>
  <c r="I25" i="2"/>
  <c r="C25" i="2" s="1"/>
  <c r="A25" i="2" s="1"/>
  <c r="I37" i="2"/>
  <c r="C37" i="2" s="1"/>
  <c r="I41" i="2"/>
  <c r="C41" i="2" s="1"/>
  <c r="I45" i="2"/>
  <c r="C45" i="2" s="1"/>
  <c r="A45" i="2" s="1"/>
  <c r="E19" i="3"/>
  <c r="E25" i="3"/>
  <c r="G25" i="3" s="1"/>
  <c r="G19" i="6"/>
  <c r="G21" i="6"/>
  <c r="G23" i="6"/>
  <c r="G25" i="6"/>
  <c r="F1" i="2"/>
  <c r="J3" i="7"/>
  <c r="E20" i="3"/>
  <c r="G20" i="3" s="1"/>
  <c r="I26" i="2"/>
  <c r="C26" i="2" s="1"/>
  <c r="I30" i="2"/>
  <c r="I38" i="2"/>
  <c r="C38" i="2" s="1"/>
  <c r="I42" i="2"/>
  <c r="C42" i="2" s="1"/>
  <c r="A42" i="2" s="1"/>
  <c r="C6" i="5"/>
  <c r="AT21" i="1" l="1"/>
  <c r="G20" i="1"/>
  <c r="AY21" i="1"/>
  <c r="I20" i="1"/>
  <c r="I22" i="2"/>
  <c r="C22" i="2" s="1"/>
  <c r="A22" i="2" s="1"/>
  <c r="I18" i="2"/>
  <c r="C18" i="2" s="1"/>
  <c r="A18" i="2" s="1"/>
  <c r="I14" i="2"/>
  <c r="C14" i="2" s="1"/>
  <c r="I6" i="2"/>
  <c r="I2" i="2"/>
  <c r="C2" i="2" s="1"/>
  <c r="I21" i="2"/>
  <c r="C21" i="2" s="1"/>
  <c r="A21" i="2" s="1"/>
  <c r="I17" i="2"/>
  <c r="C17" i="2" s="1"/>
  <c r="I13" i="2"/>
  <c r="C13" i="2" s="1"/>
  <c r="I1" i="2"/>
  <c r="C1" i="2" s="1"/>
  <c r="A1" i="2" s="1"/>
  <c r="I20" i="2"/>
  <c r="C20" i="2" s="1"/>
  <c r="A20" i="2" s="1"/>
  <c r="I16" i="2"/>
  <c r="C16" i="2" s="1"/>
  <c r="A16" i="2" s="1"/>
  <c r="I8" i="2"/>
  <c r="C8" i="2" s="1"/>
  <c r="A8" i="2" s="1"/>
  <c r="I4" i="2"/>
  <c r="C4" i="2" s="1"/>
  <c r="I23" i="2"/>
  <c r="C23" i="2" s="1"/>
  <c r="A23" i="2" s="1"/>
  <c r="I19" i="2"/>
  <c r="C19" i="2" s="1"/>
  <c r="I15" i="2"/>
  <c r="C15" i="2" s="1"/>
  <c r="G19" i="3"/>
  <c r="F29" i="3" s="1"/>
  <c r="P13" i="3" s="1"/>
  <c r="J13" i="3"/>
  <c r="B20" i="1"/>
  <c r="I71" i="2"/>
  <c r="I67" i="2"/>
  <c r="C67" i="2" s="1"/>
  <c r="I63" i="2"/>
  <c r="C63" i="2" s="1"/>
  <c r="I70" i="2"/>
  <c r="C70" i="2" s="1"/>
  <c r="A70" i="2" s="1"/>
  <c r="I66" i="2"/>
  <c r="C66" i="2" s="1"/>
  <c r="A66" i="2" s="1"/>
  <c r="I62" i="2"/>
  <c r="C62" i="2" s="1"/>
  <c r="I54" i="2"/>
  <c r="I50" i="2"/>
  <c r="C50" i="2" s="1"/>
  <c r="I69" i="2"/>
  <c r="C69" i="2" s="1"/>
  <c r="A69" i="2" s="1"/>
  <c r="I65" i="2"/>
  <c r="C65" i="2" s="1"/>
  <c r="I61" i="2"/>
  <c r="C61" i="2" s="1"/>
  <c r="I49" i="2"/>
  <c r="C49" i="2" s="1"/>
  <c r="A49" i="2" s="1"/>
  <c r="I68" i="2"/>
  <c r="C68" i="2" s="1"/>
  <c r="A68" i="2" s="1"/>
  <c r="I64" i="2"/>
  <c r="C64" i="2" s="1"/>
  <c r="A64" i="2" s="1"/>
  <c r="I56" i="2"/>
  <c r="C56" i="2" s="1"/>
  <c r="A56" i="2" s="1"/>
  <c r="I52" i="2"/>
  <c r="C52" i="2" s="1"/>
  <c r="K21" i="1"/>
  <c r="BD22" i="1"/>
  <c r="I34" i="2"/>
  <c r="C34" i="2" s="1"/>
  <c r="A34" i="2" s="1"/>
  <c r="C30" i="2"/>
  <c r="A30" i="2" s="1"/>
  <c r="I33" i="2"/>
  <c r="C33" i="2" s="1"/>
  <c r="A33" i="2" s="1"/>
  <c r="I29" i="2"/>
  <c r="C29" i="2" s="1"/>
  <c r="A29" i="2" s="1"/>
  <c r="I36" i="2"/>
  <c r="C36" i="2" s="1"/>
  <c r="A36" i="2" s="1"/>
  <c r="I35" i="2"/>
  <c r="C35" i="2" s="1"/>
  <c r="A35" i="2" s="1"/>
  <c r="I31" i="2"/>
  <c r="C31" i="2" s="1"/>
  <c r="A31" i="2" s="1"/>
  <c r="I27" i="2"/>
  <c r="C27" i="2" s="1"/>
  <c r="A27" i="2" s="1"/>
  <c r="BI21" i="1"/>
  <c r="M20" i="1"/>
  <c r="A31" i="3" l="1"/>
  <c r="P15" i="3"/>
  <c r="I10" i="2"/>
  <c r="C10" i="2" s="1"/>
  <c r="A10" i="2" s="1"/>
  <c r="C6" i="2"/>
  <c r="A6" i="2" s="1"/>
  <c r="I9" i="2"/>
  <c r="C9" i="2" s="1"/>
  <c r="A9" i="2" s="1"/>
  <c r="I5" i="2"/>
  <c r="C5" i="2" s="1"/>
  <c r="A5" i="2" s="1"/>
  <c r="I12" i="2"/>
  <c r="C12" i="2" s="1"/>
  <c r="A12" i="2" s="1"/>
  <c r="I11" i="2"/>
  <c r="C11" i="2" s="1"/>
  <c r="A11" i="2" s="1"/>
  <c r="I7" i="2"/>
  <c r="C7" i="2" s="1"/>
  <c r="A7" i="2" s="1"/>
  <c r="I3" i="2"/>
  <c r="C3" i="2" s="1"/>
  <c r="A3" i="2" s="1"/>
  <c r="I59" i="2"/>
  <c r="C59" i="2" s="1"/>
  <c r="A59" i="2" s="1"/>
  <c r="I55" i="2"/>
  <c r="C55" i="2" s="1"/>
  <c r="A55" i="2" s="1"/>
  <c r="I51" i="2"/>
  <c r="C51" i="2" s="1"/>
  <c r="A51" i="2" s="1"/>
  <c r="I58" i="2"/>
  <c r="C58" i="2" s="1"/>
  <c r="A58" i="2" s="1"/>
  <c r="C54" i="2"/>
  <c r="A54" i="2" s="1"/>
  <c r="I57" i="2"/>
  <c r="C57" i="2" s="1"/>
  <c r="A57" i="2" s="1"/>
  <c r="I53" i="2"/>
  <c r="C53" i="2" s="1"/>
  <c r="A53" i="2" s="1"/>
  <c r="I60" i="2"/>
  <c r="C60" i="2" s="1"/>
  <c r="A60" i="2" s="1"/>
  <c r="BE22" i="1"/>
  <c r="L22" i="1" s="1"/>
  <c r="BC22" i="1"/>
  <c r="BJ21" i="1"/>
  <c r="N21" i="1" s="1"/>
  <c r="BH21" i="1"/>
  <c r="AZ21" i="1"/>
  <c r="J21" i="1" s="1"/>
  <c r="AX21" i="1"/>
  <c r="J15" i="3"/>
  <c r="A29" i="3"/>
  <c r="C71" i="2"/>
  <c r="A71" i="2" s="1"/>
  <c r="I73" i="2"/>
  <c r="C73" i="2" s="1"/>
  <c r="A73" i="2" s="1"/>
  <c r="V57" i="1"/>
  <c r="F56" i="1"/>
  <c r="AQ56" i="1" s="1"/>
  <c r="V51" i="1"/>
  <c r="F50" i="1"/>
  <c r="AQ50" i="1" s="1"/>
  <c r="V45" i="1"/>
  <c r="F44" i="1"/>
  <c r="AQ44" i="1" s="1"/>
  <c r="R57" i="1"/>
  <c r="Y56" i="1"/>
  <c r="R51" i="1"/>
  <c r="Y50" i="1"/>
  <c r="R45" i="1"/>
  <c r="Y44" i="1"/>
  <c r="V56" i="1"/>
  <c r="F55" i="1"/>
  <c r="AQ55" i="1" s="1"/>
  <c r="V50" i="1"/>
  <c r="F49" i="1"/>
  <c r="AQ49" i="1" s="1"/>
  <c r="V44" i="1"/>
  <c r="R56" i="1"/>
  <c r="Y55" i="1"/>
  <c r="R50" i="1"/>
  <c r="Y49" i="1"/>
  <c r="R44" i="1"/>
  <c r="Y43" i="1"/>
  <c r="V55" i="1"/>
  <c r="F54" i="1"/>
  <c r="AQ54" i="1" s="1"/>
  <c r="V49" i="1"/>
  <c r="F48" i="1"/>
  <c r="AQ48" i="1" s="1"/>
  <c r="V43" i="1"/>
  <c r="F42" i="1"/>
  <c r="AQ42" i="1" s="1"/>
  <c r="R55" i="1"/>
  <c r="Y54" i="1"/>
  <c r="R49" i="1"/>
  <c r="Y48" i="1"/>
  <c r="R43" i="1"/>
  <c r="Y42" i="1"/>
  <c r="V54" i="1"/>
  <c r="F53" i="1"/>
  <c r="AQ53" i="1" s="1"/>
  <c r="V48" i="1"/>
  <c r="F47" i="1"/>
  <c r="AQ47" i="1" s="1"/>
  <c r="V42" i="1"/>
  <c r="F41" i="1"/>
  <c r="AQ41" i="1" s="1"/>
  <c r="R54" i="1"/>
  <c r="Y53" i="1"/>
  <c r="R48" i="1"/>
  <c r="Y47" i="1"/>
  <c r="R42" i="1"/>
  <c r="Y41" i="1"/>
  <c r="F58" i="1"/>
  <c r="AQ58" i="1" s="1"/>
  <c r="V53" i="1"/>
  <c r="F52" i="1"/>
  <c r="AQ52" i="1" s="1"/>
  <c r="V47" i="1"/>
  <c r="F46" i="1"/>
  <c r="AQ46" i="1" s="1"/>
  <c r="V41" i="1"/>
  <c r="Y58" i="1"/>
  <c r="R53" i="1"/>
  <c r="Y52" i="1"/>
  <c r="R47" i="1"/>
  <c r="Y46" i="1"/>
  <c r="R41" i="1"/>
  <c r="V58" i="1"/>
  <c r="F57" i="1"/>
  <c r="AQ57" i="1" s="1"/>
  <c r="V52" i="1"/>
  <c r="F51" i="1"/>
  <c r="AQ51" i="1" s="1"/>
  <c r="V46" i="1"/>
  <c r="F45" i="1"/>
  <c r="AQ45" i="1" s="1"/>
  <c r="R58" i="1"/>
  <c r="Y57" i="1"/>
  <c r="R52" i="1"/>
  <c r="Y51" i="1"/>
  <c r="R46" i="1"/>
  <c r="Y31" i="1"/>
  <c r="V30" i="1"/>
  <c r="Y29" i="1"/>
  <c r="R24" i="1"/>
  <c r="Y22" i="1"/>
  <c r="Y45" i="1"/>
  <c r="V31" i="1"/>
  <c r="R30" i="1"/>
  <c r="V29" i="1"/>
  <c r="Y21" i="1"/>
  <c r="R31" i="1"/>
  <c r="R29" i="1"/>
  <c r="Y28" i="1"/>
  <c r="R23" i="1"/>
  <c r="V28" i="1"/>
  <c r="F27" i="1"/>
  <c r="AQ27" i="1" s="1"/>
  <c r="V22" i="1"/>
  <c r="F21" i="1"/>
  <c r="AQ21" i="1" s="1"/>
  <c r="R28" i="1"/>
  <c r="Y27" i="1"/>
  <c r="R22" i="1"/>
  <c r="V27" i="1"/>
  <c r="F26" i="1"/>
  <c r="AQ26" i="1" s="1"/>
  <c r="V21" i="1"/>
  <c r="F20" i="1"/>
  <c r="AQ20" i="1" s="1"/>
  <c r="AO21" i="1" s="1"/>
  <c r="R27" i="1"/>
  <c r="Y26" i="1"/>
  <c r="R21" i="1"/>
  <c r="Y20" i="1"/>
  <c r="F22" i="1"/>
  <c r="AQ22" i="1" s="1"/>
  <c r="V26" i="1"/>
  <c r="F25" i="1"/>
  <c r="AQ25" i="1" s="1"/>
  <c r="V20" i="1"/>
  <c r="Y23" i="1"/>
  <c r="R26" i="1"/>
  <c r="Y25" i="1"/>
  <c r="R20" i="1"/>
  <c r="Y24" i="1"/>
  <c r="F30" i="1"/>
  <c r="AQ30" i="1" s="1"/>
  <c r="V25" i="1"/>
  <c r="F24" i="1"/>
  <c r="AQ24" i="1" s="1"/>
  <c r="V23" i="1"/>
  <c r="F43" i="1"/>
  <c r="AQ43" i="1" s="1"/>
  <c r="F31" i="1"/>
  <c r="AQ31" i="1" s="1"/>
  <c r="R25" i="1"/>
  <c r="F28" i="1"/>
  <c r="AQ28" i="1" s="1"/>
  <c r="Y30" i="1"/>
  <c r="F29" i="1"/>
  <c r="AQ29" i="1" s="1"/>
  <c r="V24" i="1"/>
  <c r="F23" i="1"/>
  <c r="AQ23" i="1" s="1"/>
  <c r="AU21" i="1"/>
  <c r="H21" i="1" s="1"/>
  <c r="AS21" i="1"/>
  <c r="AY22" i="1" l="1"/>
  <c r="I21" i="1"/>
  <c r="BI22" i="1"/>
  <c r="M21" i="1"/>
  <c r="BD23" i="1"/>
  <c r="K22" i="1"/>
  <c r="G21" i="1"/>
  <c r="AT22" i="1"/>
  <c r="AN21" i="1"/>
  <c r="AP21" i="1"/>
  <c r="C21" i="1" s="1"/>
  <c r="B21" i="1" l="1"/>
  <c r="AO22" i="1"/>
  <c r="AU22" i="1"/>
  <c r="H22" i="1" s="1"/>
  <c r="AS22" i="1"/>
  <c r="BE23" i="1"/>
  <c r="L23" i="1" s="1"/>
  <c r="BC23" i="1"/>
  <c r="BJ22" i="1"/>
  <c r="N22" i="1" s="1"/>
  <c r="BH22" i="1"/>
  <c r="AX22" i="1"/>
  <c r="AZ22" i="1"/>
  <c r="J22" i="1" s="1"/>
  <c r="BD24" i="1" l="1"/>
  <c r="K23" i="1"/>
  <c r="AY23" i="1"/>
  <c r="I22" i="1"/>
  <c r="BI23" i="1"/>
  <c r="M22" i="1"/>
  <c r="AT23" i="1"/>
  <c r="G22" i="1"/>
  <c r="AP22" i="1"/>
  <c r="C22" i="1" s="1"/>
  <c r="AN22" i="1"/>
  <c r="B22" i="1" l="1"/>
  <c r="AO23" i="1"/>
  <c r="AS23" i="1"/>
  <c r="AU23" i="1"/>
  <c r="H23" i="1" s="1"/>
  <c r="BH23" i="1"/>
  <c r="BJ23" i="1"/>
  <c r="N23" i="1" s="1"/>
  <c r="AZ23" i="1"/>
  <c r="J23" i="1" s="1"/>
  <c r="AX23" i="1"/>
  <c r="BE24" i="1"/>
  <c r="L24" i="1" s="1"/>
  <c r="BC24" i="1"/>
  <c r="BD25" i="1" l="1"/>
  <c r="K24" i="1"/>
  <c r="AY24" i="1"/>
  <c r="I23" i="1"/>
  <c r="AP23" i="1"/>
  <c r="C23" i="1" s="1"/>
  <c r="AN23" i="1"/>
  <c r="BI24" i="1"/>
  <c r="M23" i="1"/>
  <c r="AT24" i="1"/>
  <c r="G23" i="1"/>
  <c r="BH24" i="1" l="1"/>
  <c r="BJ24" i="1"/>
  <c r="N24" i="1" s="1"/>
  <c r="AS24" i="1"/>
  <c r="AU24" i="1"/>
  <c r="H24" i="1" s="1"/>
  <c r="AO24" i="1"/>
  <c r="B23" i="1"/>
  <c r="AZ24" i="1"/>
  <c r="J24" i="1" s="1"/>
  <c r="AX24" i="1"/>
  <c r="BC25" i="1"/>
  <c r="BE25" i="1"/>
  <c r="L25" i="1" s="1"/>
  <c r="AY25" i="1" l="1"/>
  <c r="I24" i="1"/>
  <c r="BD26" i="1"/>
  <c r="K25" i="1"/>
  <c r="AP24" i="1"/>
  <c r="C24" i="1" s="1"/>
  <c r="AN24" i="1"/>
  <c r="G24" i="1"/>
  <c r="AT25" i="1"/>
  <c r="M24" i="1"/>
  <c r="BI25" i="1"/>
  <c r="AU25" i="1" l="1"/>
  <c r="H25" i="1" s="1"/>
  <c r="AS25" i="1"/>
  <c r="BJ25" i="1"/>
  <c r="N25" i="1" s="1"/>
  <c r="BH25" i="1"/>
  <c r="AO25" i="1"/>
  <c r="B24" i="1"/>
  <c r="BC26" i="1"/>
  <c r="BE26" i="1"/>
  <c r="L26" i="1" s="1"/>
  <c r="AZ25" i="1"/>
  <c r="J25" i="1" s="1"/>
  <c r="AX25" i="1"/>
  <c r="AY26" i="1" l="1"/>
  <c r="I25" i="1"/>
  <c r="K26" i="1"/>
  <c r="BD27" i="1"/>
  <c r="AN25" i="1"/>
  <c r="AP25" i="1"/>
  <c r="C25" i="1" s="1"/>
  <c r="M25" i="1"/>
  <c r="BI26" i="1"/>
  <c r="G25" i="1"/>
  <c r="AT26" i="1"/>
  <c r="BJ26" i="1" l="1"/>
  <c r="N26" i="1" s="1"/>
  <c r="BH26" i="1"/>
  <c r="AU26" i="1"/>
  <c r="H26" i="1" s="1"/>
  <c r="AS26" i="1"/>
  <c r="AO26" i="1"/>
  <c r="B25" i="1"/>
  <c r="BE27" i="1"/>
  <c r="L27" i="1" s="1"/>
  <c r="BC27" i="1"/>
  <c r="AZ26" i="1"/>
  <c r="J26" i="1" s="1"/>
  <c r="AX26" i="1"/>
  <c r="BD28" i="1" l="1"/>
  <c r="K27" i="1"/>
  <c r="G26" i="1"/>
  <c r="AT27" i="1"/>
  <c r="BI27" i="1"/>
  <c r="M26" i="1"/>
  <c r="AY27" i="1"/>
  <c r="I26" i="1"/>
  <c r="AN26" i="1"/>
  <c r="AP26" i="1"/>
  <c r="C26" i="1" s="1"/>
  <c r="BE28" i="1" l="1"/>
  <c r="L28" i="1" s="1"/>
  <c r="BC28" i="1"/>
  <c r="B26" i="1"/>
  <c r="AO27" i="1"/>
  <c r="AX27" i="1"/>
  <c r="AZ27" i="1"/>
  <c r="J27" i="1" s="1"/>
  <c r="BJ27" i="1"/>
  <c r="N27" i="1" s="1"/>
  <c r="BH27" i="1"/>
  <c r="AU27" i="1"/>
  <c r="H27" i="1" s="1"/>
  <c r="AS27" i="1"/>
  <c r="G27" i="1" l="1"/>
  <c r="AT28" i="1"/>
  <c r="AP27" i="1"/>
  <c r="C27" i="1" s="1"/>
  <c r="AN27" i="1"/>
  <c r="BI28" i="1"/>
  <c r="M27" i="1"/>
  <c r="BD29" i="1"/>
  <c r="K28" i="1"/>
  <c r="AY28" i="1"/>
  <c r="I27" i="1"/>
  <c r="AX28" i="1" l="1"/>
  <c r="AZ28" i="1"/>
  <c r="J28" i="1" s="1"/>
  <c r="BE29" i="1"/>
  <c r="L29" i="1" s="1"/>
  <c r="BC29" i="1"/>
  <c r="B27" i="1"/>
  <c r="AO28" i="1"/>
  <c r="BJ28" i="1"/>
  <c r="N28" i="1" s="1"/>
  <c r="BH28" i="1"/>
  <c r="AU28" i="1"/>
  <c r="H28" i="1" s="1"/>
  <c r="AS28" i="1"/>
  <c r="G28" i="1" l="1"/>
  <c r="AT29" i="1"/>
  <c r="BI29" i="1"/>
  <c r="M28" i="1"/>
  <c r="AP28" i="1"/>
  <c r="C28" i="1" s="1"/>
  <c r="AN28" i="1"/>
  <c r="BD30" i="1"/>
  <c r="K29" i="1"/>
  <c r="AY29" i="1"/>
  <c r="I28" i="1"/>
  <c r="AZ29" i="1" l="1"/>
  <c r="J29" i="1" s="1"/>
  <c r="AX29" i="1"/>
  <c r="B28" i="1"/>
  <c r="AO29" i="1"/>
  <c r="BJ29" i="1"/>
  <c r="N29" i="1" s="1"/>
  <c r="BH29" i="1"/>
  <c r="BE30" i="1"/>
  <c r="L30" i="1" s="1"/>
  <c r="BC30" i="1"/>
  <c r="AU29" i="1"/>
  <c r="H29" i="1" s="1"/>
  <c r="AS29" i="1"/>
  <c r="AT30" i="1" l="1"/>
  <c r="G29" i="1"/>
  <c r="K30" i="1"/>
  <c r="BD31" i="1"/>
  <c r="BI30" i="1"/>
  <c r="M29" i="1"/>
  <c r="AP29" i="1"/>
  <c r="C29" i="1" s="1"/>
  <c r="AN29" i="1"/>
  <c r="I29" i="1"/>
  <c r="AY30" i="1"/>
  <c r="BJ30" i="1" l="1"/>
  <c r="N30" i="1" s="1"/>
  <c r="BH30" i="1"/>
  <c r="AZ30" i="1"/>
  <c r="J30" i="1" s="1"/>
  <c r="AX30" i="1"/>
  <c r="AO30" i="1"/>
  <c r="B29" i="1"/>
  <c r="BC31" i="1"/>
  <c r="BE31" i="1"/>
  <c r="L31" i="1" s="1"/>
  <c r="AU30" i="1"/>
  <c r="H30" i="1" s="1"/>
  <c r="AS30" i="1"/>
  <c r="AP30" i="1" l="1"/>
  <c r="C30" i="1" s="1"/>
  <c r="AN30" i="1"/>
  <c r="AT31" i="1"/>
  <c r="G30" i="1"/>
  <c r="M30" i="1"/>
  <c r="BI31" i="1"/>
  <c r="BD41" i="1"/>
  <c r="K31" i="1"/>
  <c r="I30" i="1"/>
  <c r="AY31" i="1"/>
  <c r="BE41" i="1" l="1"/>
  <c r="L41" i="1" s="1"/>
  <c r="BC41" i="1"/>
  <c r="AX31" i="1"/>
  <c r="AZ31" i="1"/>
  <c r="J31" i="1" s="1"/>
  <c r="AU31" i="1"/>
  <c r="H31" i="1" s="1"/>
  <c r="AS31" i="1"/>
  <c r="BJ31" i="1"/>
  <c r="N31" i="1" s="1"/>
  <c r="BH31" i="1"/>
  <c r="AO31" i="1"/>
  <c r="B30" i="1"/>
  <c r="BI41" i="1" l="1"/>
  <c r="M31" i="1"/>
  <c r="AT41" i="1"/>
  <c r="G31" i="1"/>
  <c r="AY41" i="1"/>
  <c r="I31" i="1"/>
  <c r="BD42" i="1"/>
  <c r="K41" i="1"/>
  <c r="AN31" i="1"/>
  <c r="AP31" i="1"/>
  <c r="C31" i="1" s="1"/>
  <c r="BE42" i="1" l="1"/>
  <c r="L42" i="1" s="1"/>
  <c r="BC42" i="1"/>
  <c r="AU41" i="1"/>
  <c r="H41" i="1" s="1"/>
  <c r="AS41" i="1"/>
  <c r="B31" i="1"/>
  <c r="AO41" i="1"/>
  <c r="AX41" i="1"/>
  <c r="AZ41" i="1"/>
  <c r="J41" i="1" s="1"/>
  <c r="BJ41" i="1"/>
  <c r="N41" i="1" s="1"/>
  <c r="BH41" i="1"/>
  <c r="AY42" i="1" l="1"/>
  <c r="I41" i="1"/>
  <c r="G41" i="1"/>
  <c r="AT42" i="1"/>
  <c r="BI42" i="1"/>
  <c r="M41" i="1"/>
  <c r="AP41" i="1"/>
  <c r="C41" i="1" s="1"/>
  <c r="AN41" i="1"/>
  <c r="BD43" i="1"/>
  <c r="K42" i="1"/>
  <c r="B41" i="1" l="1"/>
  <c r="AO42" i="1"/>
  <c r="BJ42" i="1"/>
  <c r="N42" i="1" s="1"/>
  <c r="BH42" i="1"/>
  <c r="BE43" i="1"/>
  <c r="L43" i="1" s="1"/>
  <c r="BC43" i="1"/>
  <c r="AU42" i="1"/>
  <c r="H42" i="1" s="1"/>
  <c r="AS42" i="1"/>
  <c r="AX42" i="1"/>
  <c r="AZ42" i="1"/>
  <c r="J42" i="1" s="1"/>
  <c r="BD44" i="1" l="1"/>
  <c r="K43" i="1"/>
  <c r="I42" i="1"/>
  <c r="AY43" i="1"/>
  <c r="BI43" i="1"/>
  <c r="M42" i="1"/>
  <c r="AP42" i="1"/>
  <c r="C42" i="1" s="1"/>
  <c r="AN42" i="1"/>
  <c r="AT43" i="1"/>
  <c r="G42" i="1"/>
  <c r="AU43" i="1" l="1"/>
  <c r="H43" i="1" s="1"/>
  <c r="AS43" i="1"/>
  <c r="AZ43" i="1"/>
  <c r="J43" i="1" s="1"/>
  <c r="AX43" i="1"/>
  <c r="B42" i="1"/>
  <c r="AO43" i="1"/>
  <c r="BJ43" i="1"/>
  <c r="N43" i="1" s="1"/>
  <c r="BH43" i="1"/>
  <c r="BE44" i="1"/>
  <c r="L44" i="1" s="1"/>
  <c r="BC44" i="1"/>
  <c r="AP43" i="1" l="1"/>
  <c r="C43" i="1" s="1"/>
  <c r="AN43" i="1"/>
  <c r="BI44" i="1"/>
  <c r="M43" i="1"/>
  <c r="AY44" i="1"/>
  <c r="I43" i="1"/>
  <c r="AT44" i="1"/>
  <c r="G43" i="1"/>
  <c r="BD45" i="1"/>
  <c r="K44" i="1"/>
  <c r="AU44" i="1" l="1"/>
  <c r="H44" i="1" s="1"/>
  <c r="AS44" i="1"/>
  <c r="BJ44" i="1"/>
  <c r="N44" i="1" s="1"/>
  <c r="BH44" i="1"/>
  <c r="B43" i="1"/>
  <c r="AO44" i="1"/>
  <c r="BE45" i="1"/>
  <c r="L45" i="1" s="1"/>
  <c r="BC45" i="1"/>
  <c r="AX44" i="1"/>
  <c r="AZ44" i="1"/>
  <c r="J44" i="1" s="1"/>
  <c r="AY45" i="1" l="1"/>
  <c r="I44" i="1"/>
  <c r="BI45" i="1"/>
  <c r="M44" i="1"/>
  <c r="AT45" i="1"/>
  <c r="G44" i="1"/>
  <c r="BD46" i="1"/>
  <c r="K45" i="1"/>
  <c r="AP44" i="1"/>
  <c r="C44" i="1" s="1"/>
  <c r="AN44" i="1"/>
  <c r="AU45" i="1" l="1"/>
  <c r="H45" i="1" s="1"/>
  <c r="AS45" i="1"/>
  <c r="AO45" i="1"/>
  <c r="B44" i="1"/>
  <c r="BJ45" i="1"/>
  <c r="N45" i="1" s="1"/>
  <c r="BH45" i="1"/>
  <c r="BE46" i="1"/>
  <c r="L46" i="1" s="1"/>
  <c r="BC46" i="1"/>
  <c r="AZ45" i="1"/>
  <c r="J45" i="1" s="1"/>
  <c r="AX45" i="1"/>
  <c r="M45" i="1" l="1"/>
  <c r="BI46" i="1"/>
  <c r="AP45" i="1"/>
  <c r="C45" i="1" s="1"/>
  <c r="AN45" i="1"/>
  <c r="G45" i="1"/>
  <c r="AT46" i="1"/>
  <c r="AY46" i="1"/>
  <c r="I45" i="1"/>
  <c r="BD47" i="1"/>
  <c r="K46" i="1"/>
  <c r="BE47" i="1" l="1"/>
  <c r="L47" i="1" s="1"/>
  <c r="BC47" i="1"/>
  <c r="AZ46" i="1"/>
  <c r="J46" i="1" s="1"/>
  <c r="AX46" i="1"/>
  <c r="B45" i="1"/>
  <c r="AO46" i="1"/>
  <c r="AS46" i="1"/>
  <c r="AU46" i="1"/>
  <c r="H46" i="1" s="1"/>
  <c r="BH46" i="1"/>
  <c r="BJ46" i="1"/>
  <c r="N46" i="1" s="1"/>
  <c r="M46" i="1" l="1"/>
  <c r="BI47" i="1"/>
  <c r="AP46" i="1"/>
  <c r="C46" i="1" s="1"/>
  <c r="AN46" i="1"/>
  <c r="AY47" i="1"/>
  <c r="I46" i="1"/>
  <c r="K47" i="1"/>
  <c r="BD48" i="1"/>
  <c r="G46" i="1"/>
  <c r="AT47" i="1"/>
  <c r="AU47" i="1" l="1"/>
  <c r="H47" i="1" s="1"/>
  <c r="AS47" i="1"/>
  <c r="BC48" i="1"/>
  <c r="BE48" i="1"/>
  <c r="L48" i="1" s="1"/>
  <c r="AZ47" i="1"/>
  <c r="J47" i="1" s="1"/>
  <c r="AX47" i="1"/>
  <c r="BJ47" i="1"/>
  <c r="N47" i="1" s="1"/>
  <c r="BH47" i="1"/>
  <c r="AO47" i="1"/>
  <c r="B46" i="1"/>
  <c r="AP47" i="1" l="1"/>
  <c r="C47" i="1" s="1"/>
  <c r="AN47" i="1"/>
  <c r="BI48" i="1"/>
  <c r="M47" i="1"/>
  <c r="AY48" i="1"/>
  <c r="I47" i="1"/>
  <c r="G47" i="1"/>
  <c r="AT48" i="1"/>
  <c r="BD49" i="1"/>
  <c r="K48" i="1"/>
  <c r="AU48" i="1" l="1"/>
  <c r="H48" i="1" s="1"/>
  <c r="AS48" i="1"/>
  <c r="B47" i="1"/>
  <c r="AO48" i="1"/>
  <c r="BE49" i="1"/>
  <c r="L49" i="1" s="1"/>
  <c r="BC49" i="1"/>
  <c r="AZ48" i="1"/>
  <c r="J48" i="1" s="1"/>
  <c r="AX48" i="1"/>
  <c r="BJ48" i="1"/>
  <c r="N48" i="1" s="1"/>
  <c r="BH48" i="1"/>
  <c r="BI49" i="1" l="1"/>
  <c r="M48" i="1"/>
  <c r="AY49" i="1"/>
  <c r="I48" i="1"/>
  <c r="BD50" i="1"/>
  <c r="K49" i="1"/>
  <c r="AN48" i="1"/>
  <c r="AP48" i="1"/>
  <c r="C48" i="1" s="1"/>
  <c r="G48" i="1"/>
  <c r="AT49" i="1"/>
  <c r="B48" i="1" l="1"/>
  <c r="AO49" i="1"/>
  <c r="AU49" i="1"/>
  <c r="H49" i="1" s="1"/>
  <c r="AS49" i="1"/>
  <c r="BE50" i="1"/>
  <c r="L50" i="1" s="1"/>
  <c r="BC50" i="1"/>
  <c r="AZ49" i="1"/>
  <c r="J49" i="1" s="1"/>
  <c r="AX49" i="1"/>
  <c r="BJ49" i="1"/>
  <c r="N49" i="1" s="1"/>
  <c r="BH49" i="1"/>
  <c r="BD51" i="1" l="1"/>
  <c r="K50" i="1"/>
  <c r="BI50" i="1"/>
  <c r="M49" i="1"/>
  <c r="AY50" i="1"/>
  <c r="I49" i="1"/>
  <c r="G49" i="1"/>
  <c r="AT50" i="1"/>
  <c r="AP49" i="1"/>
  <c r="C49" i="1" s="1"/>
  <c r="AN49" i="1"/>
  <c r="B49" i="1" l="1"/>
  <c r="AO50" i="1"/>
  <c r="AU50" i="1"/>
  <c r="H50" i="1" s="1"/>
  <c r="AS50" i="1"/>
  <c r="AX50" i="1"/>
  <c r="AZ50" i="1"/>
  <c r="J50" i="1" s="1"/>
  <c r="BJ50" i="1"/>
  <c r="N50" i="1" s="1"/>
  <c r="BH50" i="1"/>
  <c r="BE51" i="1"/>
  <c r="L51" i="1" s="1"/>
  <c r="BC51" i="1"/>
  <c r="BD52" i="1" l="1"/>
  <c r="K51" i="1"/>
  <c r="BI51" i="1"/>
  <c r="M50" i="1"/>
  <c r="AY51" i="1"/>
  <c r="I50" i="1"/>
  <c r="AT51" i="1"/>
  <c r="G50" i="1"/>
  <c r="AP50" i="1"/>
  <c r="C50" i="1" s="1"/>
  <c r="AN50" i="1"/>
  <c r="B50" i="1" l="1"/>
  <c r="AO51" i="1"/>
  <c r="AZ51" i="1"/>
  <c r="J51" i="1" s="1"/>
  <c r="AX51" i="1"/>
  <c r="AU51" i="1"/>
  <c r="H51" i="1" s="1"/>
  <c r="AS51" i="1"/>
  <c r="BJ51" i="1"/>
  <c r="N51" i="1" s="1"/>
  <c r="BH51" i="1"/>
  <c r="BE52" i="1"/>
  <c r="L52" i="1" s="1"/>
  <c r="BC52" i="1"/>
  <c r="G51" i="1" l="1"/>
  <c r="AT52" i="1"/>
  <c r="BD53" i="1"/>
  <c r="K52" i="1"/>
  <c r="M51" i="1"/>
  <c r="BI52" i="1"/>
  <c r="AY52" i="1"/>
  <c r="I51" i="1"/>
  <c r="AP51" i="1"/>
  <c r="C51" i="1" s="1"/>
  <c r="AN51" i="1"/>
  <c r="BE53" i="1" l="1"/>
  <c r="L53" i="1" s="1"/>
  <c r="BC53" i="1"/>
  <c r="B51" i="1"/>
  <c r="AO52" i="1"/>
  <c r="AZ52" i="1"/>
  <c r="J52" i="1" s="1"/>
  <c r="AX52" i="1"/>
  <c r="BH52" i="1"/>
  <c r="BJ52" i="1"/>
  <c r="N52" i="1" s="1"/>
  <c r="AS52" i="1"/>
  <c r="AU52" i="1"/>
  <c r="H52" i="1" s="1"/>
  <c r="M52" i="1" l="1"/>
  <c r="BI53" i="1"/>
  <c r="AY53" i="1"/>
  <c r="I52" i="1"/>
  <c r="AP52" i="1"/>
  <c r="C52" i="1" s="1"/>
  <c r="AN52" i="1"/>
  <c r="K53" i="1"/>
  <c r="BD54" i="1"/>
  <c r="G52" i="1"/>
  <c r="AT53" i="1"/>
  <c r="BC54" i="1" l="1"/>
  <c r="BE54" i="1"/>
  <c r="L54" i="1" s="1"/>
  <c r="AO53" i="1"/>
  <c r="B52" i="1"/>
  <c r="AZ53" i="1"/>
  <c r="J53" i="1" s="1"/>
  <c r="AX53" i="1"/>
  <c r="AU53" i="1"/>
  <c r="H53" i="1" s="1"/>
  <c r="AS53" i="1"/>
  <c r="BJ53" i="1"/>
  <c r="N53" i="1" s="1"/>
  <c r="BH53" i="1"/>
  <c r="AY54" i="1" l="1"/>
  <c r="I53" i="1"/>
  <c r="BI54" i="1"/>
  <c r="M53" i="1"/>
  <c r="G53" i="1"/>
  <c r="AT54" i="1"/>
  <c r="AP53" i="1"/>
  <c r="C53" i="1" s="1"/>
  <c r="AN53" i="1"/>
  <c r="BD55" i="1"/>
  <c r="K54" i="1"/>
  <c r="BE55" i="1" l="1"/>
  <c r="L55" i="1" s="1"/>
  <c r="BC55" i="1"/>
  <c r="BJ54" i="1"/>
  <c r="N54" i="1" s="1"/>
  <c r="BH54" i="1"/>
  <c r="B53" i="1"/>
  <c r="AO54" i="1"/>
  <c r="AU54" i="1"/>
  <c r="H54" i="1" s="1"/>
  <c r="AS54" i="1"/>
  <c r="AZ54" i="1"/>
  <c r="J54" i="1" s="1"/>
  <c r="AX54" i="1"/>
  <c r="BI55" i="1" l="1"/>
  <c r="M54" i="1"/>
  <c r="BD56" i="1"/>
  <c r="K55" i="1"/>
  <c r="AY55" i="1"/>
  <c r="I54" i="1"/>
  <c r="G54" i="1"/>
  <c r="AT55" i="1"/>
  <c r="AN54" i="1"/>
  <c r="AP54" i="1"/>
  <c r="C54" i="1" s="1"/>
  <c r="AU55" i="1" l="1"/>
  <c r="H55" i="1" s="1"/>
  <c r="AS55" i="1"/>
  <c r="BE56" i="1"/>
  <c r="L56" i="1" s="1"/>
  <c r="BC56" i="1"/>
  <c r="B54" i="1"/>
  <c r="AO55" i="1"/>
  <c r="AZ55" i="1"/>
  <c r="J55" i="1" s="1"/>
  <c r="AX55" i="1"/>
  <c r="BJ55" i="1"/>
  <c r="N55" i="1" s="1"/>
  <c r="BH55" i="1"/>
  <c r="BI56" i="1" l="1"/>
  <c r="M55" i="1"/>
  <c r="AY56" i="1"/>
  <c r="I55" i="1"/>
  <c r="AP55" i="1"/>
  <c r="C55" i="1" s="1"/>
  <c r="AN55" i="1"/>
  <c r="BD57" i="1"/>
  <c r="K56" i="1"/>
  <c r="G55" i="1"/>
  <c r="AT56" i="1"/>
  <c r="AU56" i="1" l="1"/>
  <c r="H56" i="1" s="1"/>
  <c r="AS56" i="1"/>
  <c r="BE57" i="1"/>
  <c r="L57" i="1" s="1"/>
  <c r="BC57" i="1"/>
  <c r="AX56" i="1"/>
  <c r="AZ56" i="1"/>
  <c r="J56" i="1" s="1"/>
  <c r="B55" i="1"/>
  <c r="AO56" i="1"/>
  <c r="BJ56" i="1"/>
  <c r="N56" i="1" s="1"/>
  <c r="BH56" i="1"/>
  <c r="BI57" i="1" l="1"/>
  <c r="M56" i="1"/>
  <c r="AP56" i="1"/>
  <c r="C56" i="1" s="1"/>
  <c r="AN56" i="1"/>
  <c r="AT57" i="1"/>
  <c r="G56" i="1"/>
  <c r="AY57" i="1"/>
  <c r="I56" i="1"/>
  <c r="BD58" i="1"/>
  <c r="K57" i="1"/>
  <c r="BE58" i="1" l="1"/>
  <c r="L58" i="1" s="1"/>
  <c r="BC58" i="1"/>
  <c r="AZ57" i="1"/>
  <c r="J57" i="1" s="1"/>
  <c r="AX57" i="1"/>
  <c r="AU57" i="1"/>
  <c r="H57" i="1" s="1"/>
  <c r="AS57" i="1"/>
  <c r="B56" i="1"/>
  <c r="AO57" i="1"/>
  <c r="BJ57" i="1"/>
  <c r="N57" i="1" s="1"/>
  <c r="BH57" i="1"/>
  <c r="AP57" i="1" l="1"/>
  <c r="C57" i="1" s="1"/>
  <c r="AN57" i="1"/>
  <c r="K58" i="1"/>
  <c r="BD59" i="1"/>
  <c r="M57" i="1"/>
  <c r="BI58" i="1"/>
  <c r="G57" i="1"/>
  <c r="AT58" i="1"/>
  <c r="AY58" i="1"/>
  <c r="I57" i="1"/>
  <c r="AS58" i="1" l="1"/>
  <c r="AU58" i="1"/>
  <c r="H58" i="1" s="1"/>
  <c r="BH58" i="1"/>
  <c r="BJ58" i="1"/>
  <c r="N58" i="1" s="1"/>
  <c r="BC59" i="1"/>
  <c r="K59" i="1" s="1"/>
  <c r="BE59" i="1"/>
  <c r="L59" i="1" s="1"/>
  <c r="AZ58" i="1"/>
  <c r="J58" i="1" s="1"/>
  <c r="AX58" i="1"/>
  <c r="B57" i="1"/>
  <c r="AO58" i="1"/>
  <c r="J6" i="7"/>
  <c r="I6" i="7"/>
  <c r="AP58" i="1" l="1"/>
  <c r="C58" i="1" s="1"/>
  <c r="AN58" i="1"/>
  <c r="M58" i="1"/>
  <c r="BI59" i="1"/>
  <c r="AY59" i="1"/>
  <c r="I58" i="1"/>
  <c r="AT59" i="1"/>
  <c r="G58" i="1"/>
  <c r="AU59" i="1" l="1"/>
  <c r="H59" i="1" s="1"/>
  <c r="AS59" i="1"/>
  <c r="G59" i="1" s="1"/>
  <c r="AZ59" i="1"/>
  <c r="J59" i="1" s="1"/>
  <c r="AX59" i="1"/>
  <c r="I59" i="1" s="1"/>
  <c r="BJ59" i="1"/>
  <c r="N59" i="1" s="1"/>
  <c r="BH59" i="1"/>
  <c r="M59" i="1" s="1"/>
  <c r="AO59" i="1"/>
  <c r="B58" i="1"/>
  <c r="F6" i="7"/>
  <c r="E6" i="7"/>
  <c r="H6" i="7"/>
  <c r="G6" i="7"/>
  <c r="L6" i="7"/>
  <c r="K6" i="7"/>
  <c r="AP59" i="1" l="1"/>
  <c r="C59" i="1" s="1"/>
  <c r="AN59" i="1"/>
  <c r="B59" i="1" s="1"/>
  <c r="D6" i="7"/>
  <c r="C6" i="7"/>
  <c r="M6" i="7" l="1"/>
  <c r="N6" i="7"/>
  <c r="O6" i="7"/>
  <c r="AE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Gruendler, Roland</author>
  </authors>
  <commentList>
    <comment ref="AC11" authorId="0" shapeId="0" xr:uid="{00000000-0006-0000-0000-000001000000}">
      <text>
        <r>
          <rPr>
            <sz val="10"/>
            <color rgb="FF000000"/>
            <rFont val="Arial"/>
          </rPr>
          <t>Anzahl der 
Tage neuer 
Zusatzurlaub</t>
        </r>
      </text>
    </comment>
    <comment ref="AD11" authorId="0" shapeId="0" xr:uid="{00000000-0006-0000-0000-000002000000}">
      <text>
        <r>
          <rPr>
            <sz val="10"/>
            <color rgb="FF000000"/>
            <rFont val="Arial"/>
          </rPr>
          <t xml:space="preserve">Hier die Art des 
Zusatzurlaubs 
wählen a)-d)
</t>
        </r>
      </text>
    </comment>
    <comment ref="B19" authorId="0" shapeId="0" xr:uid="{00000000-0006-0000-0000-000003000000}">
      <text>
        <r>
          <rPr>
            <sz val="10"/>
            <color rgb="FF000000"/>
            <rFont val="Arial"/>
          </rPr>
          <t xml:space="preserve">
Übertrag Resturlaub aus dem Vorjahr hier eintragen</t>
        </r>
      </text>
    </comment>
    <comment ref="G19" authorId="0" shapeId="0" xr:uid="{00000000-0006-0000-0000-000004000000}">
      <text>
        <r>
          <rPr>
            <sz val="10"/>
            <color rgb="FF000000"/>
            <rFont val="Arial"/>
          </rPr>
          <t>Übertrag Zusatzurlaub Schichtdienst aus dem Vorjahr hier eintragen</t>
        </r>
      </text>
    </comment>
    <comment ref="I19" authorId="0" shapeId="0" xr:uid="{00000000-0006-0000-0000-000005000000}">
      <text>
        <r>
          <rPr>
            <sz val="10"/>
            <color rgb="FF000000"/>
            <rFont val="Arial"/>
          </rPr>
          <t>Übertrag Zusatzurlaub Auslandsverwendung aus dem Vorjahr hier eintragen</t>
        </r>
      </text>
    </comment>
    <comment ref="K19" authorId="0" shapeId="0" xr:uid="{00000000-0006-0000-0000-000006000000}">
      <text>
        <r>
          <rPr>
            <sz val="10"/>
            <color rgb="FF000000"/>
            <rFont val="Arial"/>
          </rPr>
          <t>Übertrag Zusatzurlaub Jubiläum/Förmliche Anerkennung aus dem Vorjahr hier eintragen</t>
        </r>
      </text>
    </comment>
    <comment ref="M19" authorId="0" shapeId="0" xr:uid="{00000000-0006-0000-0000-000007000000}">
      <text>
        <r>
          <rPr>
            <sz val="10"/>
            <color rgb="FF000000"/>
            <rFont val="Arial"/>
          </rPr>
          <t>Übertrag sonstiger Zusatzurlaub aus dem Vorjahr hier eintragen</t>
        </r>
      </text>
    </comment>
    <comment ref="AP19" authorId="0" shapeId="0" xr:uid="{00000000-0006-0000-0000-000008000000}">
      <text>
        <r>
          <rPr>
            <sz val="10"/>
            <color rgb="FF000000"/>
            <rFont val="Arial"/>
          </rPr>
          <t>Gruendler, Roland:
Hier erfolgt der Abzug Elternzeit, DZE oder sonstiges</t>
        </r>
      </text>
    </comment>
    <comment ref="D20" authorId="0" shapeId="0" xr:uid="{00000000-0006-0000-0000-000009000000}">
      <text>
        <r>
          <rPr>
            <sz val="10"/>
            <color rgb="FF000000"/>
            <rFont val="Arial"/>
          </rPr>
          <t xml:space="preserve">Datum im Format z.B. 5.11 eintragen, 
NICHT 05.11!
Bei Einträgen für andere Kalenderjahre immer die Jahreszahl mit eintragen z.B. 5.11.20xx
</t>
        </r>
      </text>
    </comment>
    <comment ref="E20" authorId="0" shapeId="0" xr:uid="{00000000-0006-0000-0000-00000A000000}">
      <text>
        <r>
          <rPr>
            <sz val="10"/>
            <color rgb="FF000000"/>
            <rFont val="Arial"/>
          </rPr>
          <t>Datum im Format z.B. 5.11 eintragen, 
NICHT 05.11!
Bei Einträgen für andere Kalenderjahre immer die Jahreszahl mit eintragen z.B. 5.11.20xx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primion</author>
    <author>Fuetterer-Wolfgang</author>
    <author>Fladischer, Markus</author>
    <author>Gruendler, Roland</author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 xml:space="preserve">Zellbezug Index 
'Feiertage'
</t>
        </r>
      </text>
    </comment>
    <comment ref="E2" authorId="1" shapeId="0" xr:uid="{00000000-0006-0000-0100-000002000000}">
      <text>
        <r>
          <rPr>
            <sz val="10"/>
            <color rgb="FF000000"/>
            <rFont val="Arial"/>
          </rPr>
          <t>Feiertag in:
Baden-Württemberg
Bayern
Sachsen-Anhalt</t>
        </r>
      </text>
    </comment>
    <comment ref="E3" authorId="2" shapeId="0" xr:uid="{00000000-0006-0000-0100-000003000000}">
      <text>
        <r>
          <rPr>
            <sz val="10"/>
            <color rgb="FF000000"/>
            <rFont val="Arial"/>
          </rPr>
          <t>Für die Gegend westlich des Rheins
:-)</t>
        </r>
      </text>
    </comment>
    <comment ref="E4" authorId="2" shapeId="0" xr:uid="{00000000-0006-0000-0100-000004000000}">
      <text>
        <r>
          <rPr>
            <sz val="10"/>
            <color rgb="FF000000"/>
            <rFont val="Arial"/>
          </rPr>
          <t>Feiertag in:
Berlin</t>
        </r>
      </text>
    </comment>
    <comment ref="E6" authorId="2" shapeId="0" xr:uid="{00000000-0006-0000-0100-000005000000}">
      <text>
        <r>
          <rPr>
            <sz val="10"/>
            <color rgb="FF000000"/>
            <rFont val="Arial"/>
          </rPr>
          <t>Feiertag in:
Brandenburg</t>
        </r>
      </text>
    </comment>
    <comment ref="E10" authorId="2" shapeId="0" xr:uid="{00000000-0006-0000-0100-000006000000}">
      <text>
        <r>
          <rPr>
            <sz val="10"/>
            <color rgb="FF000000"/>
            <rFont val="Arial"/>
          </rPr>
          <t>Feiertag in:
Brandenburg</t>
        </r>
      </text>
    </comment>
    <comment ref="E12" authorId="2" shapeId="0" xr:uid="{00000000-0006-0000-0100-000007000000}">
      <text>
        <r>
          <rPr>
            <sz val="10"/>
            <color rgb="FF000000"/>
            <rFont val="Arial"/>
          </rPr>
          <t>Feiertag in:
Baden-Württemberg
Bayern
Hessen
Nordrhein-Westfalen
Rheinland-Pfalz
Saarland</t>
        </r>
      </text>
    </comment>
    <comment ref="E13" authorId="2" shapeId="0" xr:uid="{00000000-0006-0000-0100-000008000000}">
      <text>
        <r>
          <rPr>
            <sz val="10"/>
            <color rgb="FF000000"/>
            <rFont val="Arial"/>
          </rPr>
          <t>Feiertag in:
Augsburg</t>
        </r>
      </text>
    </comment>
    <comment ref="E14" authorId="2" shapeId="0" xr:uid="{00000000-0006-0000-0100-000009000000}">
      <text>
        <r>
          <rPr>
            <sz val="10"/>
            <color rgb="FF000000"/>
            <rFont val="Arial"/>
          </rPr>
          <t>Feiertag in:
Bayern*
Saarland
*In Bayern nur in Gemeinden mit überwiegend katholischer Bevölkerung</t>
        </r>
      </text>
    </comment>
    <comment ref="E15" authorId="2" shapeId="0" xr:uid="{00000000-0006-0000-0100-00000A000000}">
      <text>
        <r>
          <rPr>
            <sz val="10"/>
            <color rgb="FF000000"/>
            <rFont val="Arial"/>
          </rPr>
          <t>Feiertag in:
Thüringen</t>
        </r>
      </text>
    </comment>
    <comment ref="E17" authorId="2" shapeId="0" xr:uid="{00000000-0006-0000-0100-00000B000000}">
      <text>
        <r>
          <rPr>
            <sz val="10"/>
            <color rgb="FF000000"/>
            <rFont val="Arial"/>
          </rPr>
          <t>Feiertag in:
Brandenburg
Bremen
Hamburg
Mecklenburg-Vorpommern
Niedersachsen
Sachen
Sachsen-Anhalt
Schleswig-Holstein
Thüringen</t>
        </r>
      </text>
    </comment>
    <comment ref="E18" authorId="2" shapeId="0" xr:uid="{00000000-0006-0000-0100-00000C000000}">
      <text>
        <r>
          <rPr>
            <sz val="10"/>
            <color rgb="FF000000"/>
            <rFont val="Arial"/>
          </rPr>
          <t>Feiertag in:
Baden-Württemberg
Bayern
Nordrhein-Westfalen
Rheinland-Pfalz
Saarland</t>
        </r>
      </text>
    </comment>
    <comment ref="E19" authorId="2" shapeId="0" xr:uid="{00000000-0006-0000-0100-00000D000000}">
      <text>
        <r>
          <rPr>
            <sz val="10"/>
            <color rgb="FF000000"/>
            <rFont val="Arial"/>
          </rPr>
          <t>Feiertag in:
Sachsen</t>
        </r>
      </text>
    </comment>
    <comment ref="B25" authorId="0" shapeId="0" xr:uid="{00000000-0006-0000-0100-00000E000000}">
      <text>
        <r>
          <rPr>
            <sz val="10"/>
            <color rgb="FF000000"/>
            <rFont val="Arial"/>
          </rPr>
          <t xml:space="preserve">Zellbezug Index 
'Feiertage'
</t>
        </r>
      </text>
    </comment>
    <comment ref="F25" authorId="3" shapeId="0" xr:uid="{00000000-0006-0000-0100-00000F000000}">
      <text>
        <r>
          <rPr>
            <sz val="10"/>
            <color rgb="FF000000"/>
            <rFont val="Arial"/>
          </rPr>
          <t xml:space="preserve">Hier die aktuelle Jahreszahl eingeben.
</t>
        </r>
      </text>
    </comment>
    <comment ref="E26" authorId="1" shapeId="0" xr:uid="{00000000-0006-0000-0100-000010000000}">
      <text>
        <r>
          <rPr>
            <sz val="10"/>
            <color rgb="FF000000"/>
            <rFont val="Arial"/>
          </rPr>
          <t>Feiertag in:
Baden-Württemberg
Bayern
Sachsen-Anhalt</t>
        </r>
      </text>
    </comment>
    <comment ref="E27" authorId="2" shapeId="0" xr:uid="{00000000-0006-0000-0100-000011000000}">
      <text>
        <r>
          <rPr>
            <sz val="10"/>
            <color rgb="FF000000"/>
            <rFont val="Arial"/>
          </rPr>
          <t>Für die Gegend westlich des Rheins
:-)</t>
        </r>
      </text>
    </comment>
    <comment ref="E28" authorId="2" shapeId="0" xr:uid="{00000000-0006-0000-0100-000012000000}">
      <text>
        <r>
          <rPr>
            <sz val="10"/>
            <color rgb="FF000000"/>
            <rFont val="Arial"/>
          </rPr>
          <t>Feiertag in:
Berlin</t>
        </r>
      </text>
    </comment>
    <comment ref="E30" authorId="2" shapeId="0" xr:uid="{00000000-0006-0000-0100-000013000000}">
      <text>
        <r>
          <rPr>
            <sz val="10"/>
            <color rgb="FF000000"/>
            <rFont val="Arial"/>
          </rPr>
          <t>Feiertag in:
Brandenburg</t>
        </r>
      </text>
    </comment>
    <comment ref="E34" authorId="2" shapeId="0" xr:uid="{00000000-0006-0000-0100-000014000000}">
      <text>
        <r>
          <rPr>
            <sz val="10"/>
            <color rgb="FF000000"/>
            <rFont val="Arial"/>
          </rPr>
          <t>Feiertag in:
Brandenburg</t>
        </r>
      </text>
    </comment>
    <comment ref="E36" authorId="2" shapeId="0" xr:uid="{00000000-0006-0000-0100-000015000000}">
      <text>
        <r>
          <rPr>
            <sz val="10"/>
            <color rgb="FF000000"/>
            <rFont val="Arial"/>
          </rPr>
          <t>Feiertag in:
Baden-Württemberg
Bayern
Hessen
Nordrhein-Westfalen
Rheinland-Pfalz
Saarland</t>
        </r>
      </text>
    </comment>
    <comment ref="E37" authorId="2" shapeId="0" xr:uid="{00000000-0006-0000-0100-000016000000}">
      <text>
        <r>
          <rPr>
            <sz val="10"/>
            <color rgb="FF000000"/>
            <rFont val="Arial"/>
          </rPr>
          <t>Feiertag in:
Augsburg</t>
        </r>
      </text>
    </comment>
    <comment ref="E38" authorId="2" shapeId="0" xr:uid="{00000000-0006-0000-0100-000017000000}">
      <text>
        <r>
          <rPr>
            <sz val="10"/>
            <color rgb="FF000000"/>
            <rFont val="Arial"/>
          </rPr>
          <t>Feiertag in:
Bayern*
Saarland
*In Bayern nur in Gemeinden mit überwiegend katholischer Bevölkerung</t>
        </r>
      </text>
    </comment>
    <comment ref="E39" authorId="2" shapeId="0" xr:uid="{00000000-0006-0000-0100-000018000000}">
      <text>
        <r>
          <rPr>
            <sz val="10"/>
            <color rgb="FF000000"/>
            <rFont val="Arial"/>
          </rPr>
          <t>Feiertag in:
Thüringen</t>
        </r>
      </text>
    </comment>
    <comment ref="E41" authorId="2" shapeId="0" xr:uid="{00000000-0006-0000-0100-000019000000}">
      <text>
        <r>
          <rPr>
            <sz val="10"/>
            <color rgb="FF000000"/>
            <rFont val="Arial"/>
          </rPr>
          <t>Feiertag in:
Brandenburg
Bremen
Hamburg
Mecklenburg-Vorpommern
Niedersachsen
Sachen
Sachsen-Anhalt
Schleswig-Holstein
Thüringen</t>
        </r>
      </text>
    </comment>
    <comment ref="E42" authorId="2" shapeId="0" xr:uid="{00000000-0006-0000-0100-00001A000000}">
      <text>
        <r>
          <rPr>
            <sz val="10"/>
            <color rgb="FF000000"/>
            <rFont val="Arial"/>
          </rPr>
          <t>Feiertag in:
Baden-Württemberg
Bayern
Nordrhein-Westfalen
Rheinland-Pfalz
Saarland</t>
        </r>
      </text>
    </comment>
    <comment ref="E43" authorId="2" shapeId="0" xr:uid="{00000000-0006-0000-0100-00001B000000}">
      <text>
        <r>
          <rPr>
            <sz val="10"/>
            <color rgb="FF000000"/>
            <rFont val="Arial"/>
          </rPr>
          <t>Feiertag in:
Sachsen</t>
        </r>
      </text>
    </comment>
    <comment ref="B49" authorId="0" shapeId="0" xr:uid="{00000000-0006-0000-0100-00001C000000}">
      <text>
        <r>
          <rPr>
            <sz val="10"/>
            <color rgb="FF000000"/>
            <rFont val="Arial"/>
          </rPr>
          <t xml:space="preserve">Zellbezug Index 
'Feiertage'
</t>
        </r>
      </text>
    </comment>
    <comment ref="E50" authorId="1" shapeId="0" xr:uid="{00000000-0006-0000-0100-00001D000000}">
      <text>
        <r>
          <rPr>
            <sz val="10"/>
            <color rgb="FF000000"/>
            <rFont val="Arial"/>
          </rPr>
          <t>Feiertag in:
Baden-Württemberg
Bayern
Sachsen-Anhalt</t>
        </r>
      </text>
    </comment>
    <comment ref="E51" authorId="2" shapeId="0" xr:uid="{00000000-0006-0000-0100-00001E000000}">
      <text>
        <r>
          <rPr>
            <sz val="10"/>
            <color rgb="FF000000"/>
            <rFont val="Arial"/>
          </rPr>
          <t>Für die Gegend westlich des Rheins
:-)</t>
        </r>
      </text>
    </comment>
    <comment ref="E52" authorId="2" shapeId="0" xr:uid="{00000000-0006-0000-0100-00001F000000}">
      <text>
        <r>
          <rPr>
            <sz val="10"/>
            <color rgb="FF000000"/>
            <rFont val="Arial"/>
          </rPr>
          <t>Feiertag in:
Berlin</t>
        </r>
      </text>
    </comment>
    <comment ref="E54" authorId="2" shapeId="0" xr:uid="{00000000-0006-0000-0100-000020000000}">
      <text>
        <r>
          <rPr>
            <sz val="10"/>
            <color rgb="FF000000"/>
            <rFont val="Arial"/>
          </rPr>
          <t>Feiertag in:
Brandenburg</t>
        </r>
      </text>
    </comment>
    <comment ref="E58" authorId="2" shapeId="0" xr:uid="{00000000-0006-0000-0100-000021000000}">
      <text>
        <r>
          <rPr>
            <sz val="10"/>
            <color rgb="FF000000"/>
            <rFont val="Arial"/>
          </rPr>
          <t>Feiertag in:
Brandenburg</t>
        </r>
      </text>
    </comment>
    <comment ref="E60" authorId="2" shapeId="0" xr:uid="{00000000-0006-0000-0100-000022000000}">
      <text>
        <r>
          <rPr>
            <sz val="10"/>
            <color rgb="FF000000"/>
            <rFont val="Arial"/>
          </rPr>
          <t>Feiertag in:
Baden-Württemberg
Bayern
Hessen
Nordrhein-Westfalen
Rheinland-Pfalz
Saarland</t>
        </r>
      </text>
    </comment>
    <comment ref="E61" authorId="2" shapeId="0" xr:uid="{00000000-0006-0000-0100-000023000000}">
      <text>
        <r>
          <rPr>
            <sz val="10"/>
            <color rgb="FF000000"/>
            <rFont val="Arial"/>
          </rPr>
          <t>Feiertag in:
Augsburg</t>
        </r>
      </text>
    </comment>
    <comment ref="E62" authorId="2" shapeId="0" xr:uid="{00000000-0006-0000-0100-000024000000}">
      <text>
        <r>
          <rPr>
            <sz val="10"/>
            <color rgb="FF000000"/>
            <rFont val="Arial"/>
          </rPr>
          <t>Feiertag in:
Bayern*
Saarland
*In Bayern nur in Gemeinden mit überwiegend katholischer Bevölkerung</t>
        </r>
      </text>
    </comment>
    <comment ref="E63" authorId="2" shapeId="0" xr:uid="{00000000-0006-0000-0100-000025000000}">
      <text>
        <r>
          <rPr>
            <sz val="10"/>
            <color rgb="FF000000"/>
            <rFont val="Arial"/>
          </rPr>
          <t>Feiertag in:
Thüringen</t>
        </r>
      </text>
    </comment>
    <comment ref="E65" authorId="2" shapeId="0" xr:uid="{00000000-0006-0000-0100-000026000000}">
      <text>
        <r>
          <rPr>
            <sz val="10"/>
            <color rgb="FF000000"/>
            <rFont val="Arial"/>
          </rPr>
          <t>Feiertag in:
Brandenburg
Bremen
Hamburg
Mecklenburg-Vorpommern
Niedersachsen
Sachen
Sachsen-Anhalt
Schleswig-Holstein
Thüringen</t>
        </r>
      </text>
    </comment>
    <comment ref="E66" authorId="2" shapeId="0" xr:uid="{00000000-0006-0000-0100-000027000000}">
      <text>
        <r>
          <rPr>
            <sz val="10"/>
            <color rgb="FF000000"/>
            <rFont val="Arial"/>
          </rPr>
          <t>Feiertag in:
Baden-Württemberg
Bayern
Nordrhein-Westfalen
Rheinland-Pfalz
Saarland</t>
        </r>
      </text>
    </comment>
    <comment ref="E67" authorId="2" shapeId="0" xr:uid="{00000000-0006-0000-0100-000028000000}">
      <text>
        <r>
          <rPr>
            <sz val="10"/>
            <color rgb="FF000000"/>
            <rFont val="Arial"/>
          </rPr>
          <t>Feiertag in:
Sachsen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Gruendler, Roland</author>
  </authors>
  <commentList>
    <comment ref="F13" authorId="0" shapeId="0" xr:uid="{00000000-0006-0000-0500-000001000000}">
      <text>
        <r>
          <rPr>
            <sz val="10"/>
            <color rgb="FF000000"/>
            <rFont val="Arial"/>
          </rPr>
          <t xml:space="preserve">Tag an dem der Anspruch des Kinderkontos dem Jahresurlaub des jeweiligen Kalenderjahres zugebucht wird.
</t>
        </r>
      </text>
    </comment>
  </commentList>
</comments>
</file>

<file path=xl/sharedStrings.xml><?xml version="1.0" encoding="utf-8"?>
<sst xmlns="http://schemas.openxmlformats.org/spreadsheetml/2006/main" count="611" uniqueCount="281">
  <si>
    <t>Link zum Deckblatt UKK</t>
  </si>
  <si>
    <t xml:space="preserve">(DATAV) VN: 10063951 S </t>
  </si>
  <si>
    <t>A   B   C   D   E   F   G   H   I   J   K   L   M   N   O   P   Q   R   S   Sch   St   T   U   V   W   X   Y   Z</t>
  </si>
  <si>
    <t>Urlaubskarteikarte</t>
  </si>
  <si>
    <t>Jede Beurlaubung ist auf einer besonderen Zeile in der entsprechenden Spalte unter Streichung der übrigen Spalten dieser Zeilen einzutragen.</t>
  </si>
  <si>
    <t>Sind verschiedene Arten von Urlaub (z.B. Erholungsurlaub und Familienheimfahrt oder Familienheimfahrt und Zusatzurlaub)</t>
  </si>
  <si>
    <t>Datei Optionen Erweitert = Nullen ausblenden (vor Bearbeitung der Formeln wieder einblenden!)</t>
  </si>
  <si>
    <t>Übertrag jeweils alter Anspruch</t>
  </si>
  <si>
    <t>Neuer Anspruch EU</t>
  </si>
  <si>
    <t>zusammenhängend gewährt worden, so sind sie nur auf einer Zeile in der jeweiligen Spalte zu buchen.</t>
  </si>
  <si>
    <t>Name</t>
  </si>
  <si>
    <t>Dienstgrad 1)</t>
  </si>
  <si>
    <t>Einheit/Dienststelle 1)</t>
  </si>
  <si>
    <t>Heimatanschrift 1)</t>
  </si>
  <si>
    <t>a)</t>
  </si>
  <si>
    <t>b)</t>
  </si>
  <si>
    <t>Vorname</t>
  </si>
  <si>
    <t>Personalnummer</t>
  </si>
  <si>
    <t>Soldat seit</t>
  </si>
  <si>
    <t>DZE</t>
  </si>
  <si>
    <t>Fahrzeit zum Wohnort bei</t>
  </si>
  <si>
    <t>Beginn:</t>
  </si>
  <si>
    <t>Ende:</t>
  </si>
  <si>
    <t>c)</t>
  </si>
  <si>
    <t>weniger als 150 km 1)</t>
  </si>
  <si>
    <t>d)</t>
  </si>
  <si>
    <t>Nein</t>
  </si>
  <si>
    <t>der Auslandsverwendung</t>
  </si>
  <si>
    <t>Urlaubsjahr</t>
  </si>
  <si>
    <t>1. Erholungsurlaub</t>
  </si>
  <si>
    <t>2. Zusatzurlaub</t>
  </si>
  <si>
    <t>Anspruch Vorjahr unter a)-d) eintragen</t>
  </si>
  <si>
    <t>3. Familienheimfahrt</t>
  </si>
  <si>
    <t>4. Sonderurlaub</t>
  </si>
  <si>
    <t>Bemerkungen</t>
  </si>
  <si>
    <t>Anzahl Tage neuer Zusatzurlaub</t>
  </si>
  <si>
    <t>Buchstabe Zusatzurlaub wählen</t>
  </si>
  <si>
    <t>eingetragen durch, 
am</t>
  </si>
  <si>
    <t xml:space="preserve">Neuer Anspruch EU </t>
  </si>
  <si>
    <t>Schichtdienst</t>
  </si>
  <si>
    <t>Belassung</t>
  </si>
  <si>
    <t>(z.B. Reisetage bei Auslandsverwendungen, Urlaub nach § 7SUV, Stornierung gem. Antrag, etc.)</t>
  </si>
  <si>
    <t xml:space="preserve">Auslandsverwendung </t>
  </si>
  <si>
    <t>Wegfall</t>
  </si>
  <si>
    <t>Abzug EU für Elternzeit
oder vorzeitiges DZE</t>
  </si>
  <si>
    <t>(Zusatzurlaub/Familienheimfahrt)</t>
  </si>
  <si>
    <t>der Bezüge</t>
  </si>
  <si>
    <t>Jubiläum/Förmliche Anerkennung</t>
  </si>
  <si>
    <t>Jubiläum/ 
Förmliche Anerkennung</t>
  </si>
  <si>
    <t>sonstiger 
Zusatzurlaub</t>
  </si>
  <si>
    <t>Umbuchung Kinderkonto</t>
  </si>
  <si>
    <t>sonstiger Zusatzurlaub</t>
  </si>
  <si>
    <t>Anspruch</t>
  </si>
  <si>
    <t>bewilligt und erhalten</t>
  </si>
  <si>
    <t>für</t>
  </si>
  <si>
    <t>erhalten</t>
  </si>
  <si>
    <t>Neuer Zusatzurlaub</t>
  </si>
  <si>
    <t>Urlaubsberechnung</t>
  </si>
  <si>
    <t>Auslandsverwendung</t>
  </si>
  <si>
    <t>ArbTg</t>
  </si>
  <si>
    <t>vom</t>
  </si>
  <si>
    <t>bis</t>
  </si>
  <si>
    <t>ArbTg a)</t>
  </si>
  <si>
    <t>ArbTg b)</t>
  </si>
  <si>
    <t>ArbTg c)</t>
  </si>
  <si>
    <t>ArbTg d)</t>
  </si>
  <si>
    <t>a)-d)</t>
  </si>
  <si>
    <t>Zeitraum</t>
  </si>
  <si>
    <t>Alt</t>
  </si>
  <si>
    <t>Ber.</t>
  </si>
  <si>
    <t>Neu</t>
  </si>
  <si>
    <t>Tage</t>
  </si>
  <si>
    <t>Kommentar für Datumsformate beachten!</t>
  </si>
  <si>
    <t xml:space="preserve"> Zeile für Überträge der Ansprüche aus dem Vorjahr und der Ansprüche für das neue Jahr.</t>
  </si>
  <si>
    <t>Bemerkungen
(z.B. Reisetage bei Auslandsverwendungen, Urlaub nach § 7SUV, Stornierung gem. Antrag, etc.)</t>
  </si>
  <si>
    <t>Flieger</t>
  </si>
  <si>
    <t>Gefreiter</t>
  </si>
  <si>
    <t>Obergefreiter</t>
  </si>
  <si>
    <t>Hauptgefreiter</t>
  </si>
  <si>
    <t>Stabsgefreiter</t>
  </si>
  <si>
    <t>Oberstabsgefreiter</t>
  </si>
  <si>
    <t>Korporal</t>
  </si>
  <si>
    <t>Stabskorporal</t>
  </si>
  <si>
    <t>Unteroffizier</t>
  </si>
  <si>
    <t>Unteroffizier (FA)</t>
  </si>
  <si>
    <t>Stabsunteroffizier</t>
  </si>
  <si>
    <t>Stabsunteroffizier (FA)</t>
  </si>
  <si>
    <t>Feldwebel</t>
  </si>
  <si>
    <t>Oberfeldwebel</t>
  </si>
  <si>
    <t>Hauptfeldwebel</t>
  </si>
  <si>
    <t>Oberstabsfeldwebel</t>
  </si>
  <si>
    <t>Stabsfeldwebel</t>
  </si>
  <si>
    <t>Restanspruch EU</t>
  </si>
  <si>
    <t>Restanspruch  Zusatzurlaub nach a) - d) bzw. Übertrag</t>
  </si>
  <si>
    <t>Gesamtanspruch:</t>
  </si>
  <si>
    <t>Fahnenjunker</t>
  </si>
  <si>
    <t>Fähnrich</t>
  </si>
  <si>
    <t>Oberfähnrich</t>
  </si>
  <si>
    <t>Leutnant</t>
  </si>
  <si>
    <t>Oberleutnant</t>
  </si>
  <si>
    <t>Hauptmann</t>
  </si>
  <si>
    <t>Stabshauptmann</t>
  </si>
  <si>
    <t>Major</t>
  </si>
  <si>
    <t>Major i.G.</t>
  </si>
  <si>
    <t>Oberstleutnant</t>
  </si>
  <si>
    <t>Oberstleutnant i.G.</t>
  </si>
  <si>
    <t>Oberst</t>
  </si>
  <si>
    <t>Oberst i.G.</t>
  </si>
  <si>
    <t>Brigadegeneral</t>
  </si>
  <si>
    <t>Generalmajor</t>
  </si>
  <si>
    <t>Ja</t>
  </si>
  <si>
    <t>Neujahr</t>
  </si>
  <si>
    <t>vorangegangenes Jahr</t>
  </si>
  <si>
    <t>01.01.</t>
  </si>
  <si>
    <t>Feiertage noch einmal prüfen und je nach 
Bundesland mit ja/nein überarbeiten.</t>
  </si>
  <si>
    <t>Heilig Drei König</t>
  </si>
  <si>
    <t>06.01.</t>
  </si>
  <si>
    <t>Rosenmontag</t>
  </si>
  <si>
    <t>Formel</t>
  </si>
  <si>
    <t>Int. Frauentag</t>
  </si>
  <si>
    <t>08.03.</t>
  </si>
  <si>
    <t>Karfreitag</t>
  </si>
  <si>
    <t>2 Tage zuvor</t>
  </si>
  <si>
    <t>Ostersonntag</t>
  </si>
  <si>
    <t>Ostermontag</t>
  </si>
  <si>
    <t>1 Tag danach</t>
  </si>
  <si>
    <t>Tag der Arbeit</t>
  </si>
  <si>
    <t>01.05.</t>
  </si>
  <si>
    <t>Christi Himmelfahrt</t>
  </si>
  <si>
    <t>39 Tage danach</t>
  </si>
  <si>
    <t>Pfingstsonntag</t>
  </si>
  <si>
    <t>49 Tage danach</t>
  </si>
  <si>
    <t>Pfingstmontag</t>
  </si>
  <si>
    <t>50 Tage danach</t>
  </si>
  <si>
    <t>Fronleichnam</t>
  </si>
  <si>
    <t>60 Tage danach</t>
  </si>
  <si>
    <t>Friedensfest</t>
  </si>
  <si>
    <t>08.08.</t>
  </si>
  <si>
    <t>Mariä Himmelfahrt</t>
  </si>
  <si>
    <t>15.08.</t>
  </si>
  <si>
    <t>Weltkindertag</t>
  </si>
  <si>
    <t>20.09.</t>
  </si>
  <si>
    <t>Tag der dt. Einheit</t>
  </si>
  <si>
    <t>03.10.</t>
  </si>
  <si>
    <t>Reformationstag</t>
  </si>
  <si>
    <t>31.10.</t>
  </si>
  <si>
    <t>Allerheiligen</t>
  </si>
  <si>
    <t>01.11.</t>
  </si>
  <si>
    <t>Buß- und Bettag</t>
  </si>
  <si>
    <t>Heiligabend</t>
  </si>
  <si>
    <t>24.12.</t>
  </si>
  <si>
    <t>1. Weihnachtstag</t>
  </si>
  <si>
    <t>25.12.</t>
  </si>
  <si>
    <t>2. Weihnachtstag</t>
  </si>
  <si>
    <t>26.12.</t>
  </si>
  <si>
    <t>Silvester</t>
  </si>
  <si>
    <t>31.12.</t>
  </si>
  <si>
    <t>aktuelles Jahr 
Jahreszahl auf Deckblatt ÄNDERN!</t>
  </si>
  <si>
    <t>20.02.</t>
  </si>
  <si>
    <t>folgendes Jahr</t>
  </si>
  <si>
    <t>Schutzbereich 2</t>
  </si>
  <si>
    <t>Dienstgrad</t>
  </si>
  <si>
    <t>EU</t>
  </si>
  <si>
    <t>Boddenberg</t>
  </si>
  <si>
    <t>Berechnung Stunden Tag</t>
  </si>
  <si>
    <t>Dienststelle</t>
  </si>
  <si>
    <t>Abt/Grp/Dez</t>
  </si>
  <si>
    <t>FvD</t>
  </si>
  <si>
    <t xml:space="preserve"> </t>
  </si>
  <si>
    <t>Diensteintritt</t>
  </si>
  <si>
    <t>Dienstzeitende</t>
  </si>
  <si>
    <t>Limit Umbuchen FvD</t>
  </si>
  <si>
    <t>Limit Mehrarbeit</t>
  </si>
  <si>
    <t>Limit Langzeitkonto</t>
  </si>
  <si>
    <t>Langzeitkonto Übersicht</t>
  </si>
  <si>
    <t>Übertrag Stunden aus Vorjahr</t>
  </si>
  <si>
    <t>Summe Umbuchen FvD</t>
  </si>
  <si>
    <t>Summe Mehrarbeit</t>
  </si>
  <si>
    <t>Summe Stunden Lanzeitkonto</t>
  </si>
  <si>
    <t>(für Soldaten/Soldatinnen)</t>
  </si>
  <si>
    <t>Wöchentliche Arbeitszeit</t>
  </si>
  <si>
    <t>Das Langzeitkonto wird als Zeitguthaben in Stunden und Minuten geführt.</t>
  </si>
  <si>
    <t>Arbeitstage die Woche</t>
  </si>
  <si>
    <t>Diff. Umbuchen FvD</t>
  </si>
  <si>
    <t>Diff Mehrarbeit</t>
  </si>
  <si>
    <t>Max. Sunden überschritten um</t>
  </si>
  <si>
    <t>Antragsdatum</t>
  </si>
  <si>
    <t>Ansparung Mehrarbeit max. 100 Std Jahr</t>
  </si>
  <si>
    <t>Ansparung FvD in Tagen</t>
  </si>
  <si>
    <t>Ansparung FvD in Stunden</t>
  </si>
  <si>
    <t>Abbuchung</t>
  </si>
  <si>
    <t>Einbuchung</t>
  </si>
  <si>
    <t>Name, Unterschrift</t>
  </si>
  <si>
    <t>Thul, AN</t>
  </si>
  <si>
    <t>Gesamt</t>
  </si>
  <si>
    <t>Gleitzeitkonto Übersicht</t>
  </si>
  <si>
    <t>Übertrag Stunden</t>
  </si>
  <si>
    <t>Das Gleitzeitkonto wird in Stunden und Minuten geführt.</t>
  </si>
  <si>
    <t>Wöchentliche GELEISTETE Arbeitszeit in Std</t>
  </si>
  <si>
    <t>Ansparung Gleitkonto Einbuchung</t>
  </si>
  <si>
    <t>KW 13</t>
  </si>
  <si>
    <t>14.05.-16.05.22</t>
  </si>
  <si>
    <t>Stand:</t>
  </si>
  <si>
    <t>bis 2016</t>
  </si>
  <si>
    <t>ab 2016</t>
  </si>
  <si>
    <t>!$H$15</t>
  </si>
  <si>
    <t>!$I$47</t>
  </si>
  <si>
    <t>!$H$13</t>
  </si>
  <si>
    <t>AT Ansprüche 
Kinderkonto</t>
  </si>
  <si>
    <t>Std Ansprüche 
Kinderkonto</t>
  </si>
  <si>
    <t xml:space="preserve">Umbuchen der Ansprüche auf UKK spätestens </t>
  </si>
  <si>
    <t>verfallen zum 
31.12.</t>
  </si>
  <si>
    <t>Bemerkungen zur Beachtung und Bearbeitung !</t>
  </si>
  <si>
    <t>KopiervorlageKinderK</t>
  </si>
  <si>
    <t>Link zum Deckblatt KinderK</t>
  </si>
  <si>
    <t>'Deckblatt UKK'!A5</t>
  </si>
  <si>
    <t>a) Abbuchung</t>
  </si>
  <si>
    <t>b) Einbuchung</t>
  </si>
  <si>
    <t xml:space="preserve">Kinderkonto Übersicht ab </t>
  </si>
  <si>
    <t>Geburt letztes Kind</t>
  </si>
  <si>
    <t>Das Kinderkonto wird als Zeitguthaben in Stunden und Minuten geführt.</t>
  </si>
  <si>
    <t>Auflösung Kinderkonto</t>
  </si>
  <si>
    <t>Altbestand Freistellungsanspruch vor dem 01.01.2016 (nicht in Std und Min):</t>
  </si>
  <si>
    <t>Tage (Anzahl der Tage)</t>
  </si>
  <si>
    <t xml:space="preserve">ACHTUNG: Zellen Tabelle Leer weil 0 </t>
  </si>
  <si>
    <t>ausgeblendet, Formel aber aktiv</t>
  </si>
  <si>
    <t>Zeitraum / Jahr</t>
  </si>
  <si>
    <t>Art der Buchung
a) Abbuchung
b) Einbuchung</t>
  </si>
  <si>
    <t>wöchentliche
Arbeitszeit in Stunden</t>
  </si>
  <si>
    <t>wöchentliche 
Arbeitstage</t>
  </si>
  <si>
    <t>Abbuchung/
Einbuchung/
Erholungsur-
laub in Tagen</t>
  </si>
  <si>
    <t>Abbuchung/
Einbuchung/
in Stunden Dezimal</t>
  </si>
  <si>
    <t>Abbuchung
in Stunden</t>
  </si>
  <si>
    <t>Einbuchung
in Stunden</t>
  </si>
  <si>
    <t>Name Bearbeiter</t>
  </si>
  <si>
    <t>Stunden am Tag</t>
  </si>
  <si>
    <t>Umrechnung</t>
  </si>
  <si>
    <t>Summe</t>
  </si>
  <si>
    <t>Zwischensumme</t>
  </si>
  <si>
    <t>Übertrag</t>
  </si>
  <si>
    <t>Gesamt in Std:</t>
  </si>
  <si>
    <t>UKK Stab TaktLwG 33 -</t>
  </si>
  <si>
    <t xml:space="preserve">Vergangenes Jahr: </t>
  </si>
  <si>
    <t>aktuelles Jahr:</t>
  </si>
  <si>
    <t>Kinderkonten Stab TaktLwG 33 -</t>
  </si>
  <si>
    <t>!$B$59</t>
  </si>
  <si>
    <t>!$C$59</t>
  </si>
  <si>
    <t>!$G$59</t>
  </si>
  <si>
    <t>!$H$59</t>
  </si>
  <si>
    <t>!$I$59</t>
  </si>
  <si>
    <t>!$J$59</t>
  </si>
  <si>
    <t>!$K$59</t>
  </si>
  <si>
    <t>!$L$59</t>
  </si>
  <si>
    <t>!$M$59</t>
  </si>
  <si>
    <t>!$N$59</t>
  </si>
  <si>
    <t>Kinderkonto ja/nein</t>
  </si>
  <si>
    <t>Auslands-
verwendung</t>
  </si>
  <si>
    <t>Jubiläum/
Förmliche Anerk.</t>
  </si>
  <si>
    <t>sonstiger
Zusatzurlaub</t>
  </si>
  <si>
    <t xml:space="preserve">sonstiger
Zusatzurlaub </t>
  </si>
  <si>
    <t>GESAMT</t>
  </si>
  <si>
    <t>Bemerkungen zur Beachtung und Bearbeitung !!</t>
  </si>
  <si>
    <t>KopiervorlageUKK</t>
  </si>
  <si>
    <t>ja</t>
  </si>
  <si>
    <t>nein</t>
  </si>
  <si>
    <t>Vorname:</t>
  </si>
  <si>
    <t>Nachname:</t>
  </si>
  <si>
    <t>Personalnummer:</t>
  </si>
  <si>
    <t>Diensteintritt:</t>
  </si>
  <si>
    <t>DZE:</t>
  </si>
  <si>
    <t>DstGrad:</t>
  </si>
  <si>
    <t>Einheit</t>
  </si>
  <si>
    <t>UKK Jahr</t>
  </si>
  <si>
    <t>KK eröffnung</t>
  </si>
  <si>
    <t>Anspruch EU</t>
  </si>
  <si>
    <t>Start</t>
  </si>
  <si>
    <t>Ende</t>
  </si>
  <si>
    <t>Grund</t>
  </si>
  <si>
    <t>Tag</t>
  </si>
  <si>
    <t>Bemerkung</t>
  </si>
  <si>
    <t>GezI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</si>
</sst>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]:mm:ss;@"/>
    <numFmt numFmtId="165" formatCode="ddd\ dd/mm/yyyy"/>
    <numFmt numFmtId="166" formatCode="dd/mm/"/>
    <numFmt numFmtId="167" formatCode="d/m;@"/>
    <numFmt numFmtId="168" formatCode="[h]:mm"/>
    <numFmt numFmtId="169" formatCode="h:mm;@"/>
    <numFmt numFmtId="170" formatCode="[$-F400]h:mm:ss\ AM/PM"/>
  </numFmts>
  <fonts count="50">
    <font>
      <sz val="10"/>
      <color rgb="FF000000"/>
      <name val="Arial"/>
    </font>
    <font>
      <sz val="6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18"/>
      <color rgb="FF000000"/>
      <name val="Arial"/>
    </font>
    <font>
      <sz val="7.5"/>
      <color rgb="FF000000"/>
      <name val="Arial"/>
    </font>
    <font>
      <sz val="12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u/>
      <sz val="10"/>
      <color rgb="FF000000"/>
      <name val="Arial"/>
    </font>
    <font>
      <b/>
      <sz val="12"/>
      <color rgb="FF000000"/>
      <name val="Arial"/>
    </font>
    <font>
      <sz val="10"/>
      <color rgb="FFFF0000"/>
      <name val="Arial"/>
    </font>
    <font>
      <b/>
      <sz val="9"/>
      <color rgb="FF000000"/>
      <name val="Arial"/>
    </font>
    <font>
      <sz val="7"/>
      <color rgb="FF000000"/>
      <name val="Arial"/>
    </font>
    <font>
      <b/>
      <sz val="7.5"/>
      <color rgb="FF000000"/>
      <name val="Arial"/>
    </font>
    <font>
      <sz val="12"/>
      <color rgb="FF0D0D0D"/>
      <name val="Arial"/>
    </font>
    <font>
      <b/>
      <sz val="10"/>
      <color rgb="FF0D0D0D"/>
      <name val="Arial"/>
    </font>
    <font>
      <b/>
      <sz val="12"/>
      <color rgb="FFFF0000"/>
      <name val="Arial"/>
    </font>
    <font>
      <b/>
      <sz val="11"/>
      <color rgb="FF000000"/>
      <name val="Arial"/>
    </font>
    <font>
      <sz val="22"/>
      <color rgb="FF000000"/>
      <name val="Arial"/>
    </font>
    <font>
      <sz val="16"/>
      <color rgb="FF000000"/>
      <name val="Arial"/>
    </font>
    <font>
      <b/>
      <sz val="16"/>
      <color rgb="FF808080"/>
      <name val="Arial"/>
    </font>
    <font>
      <u/>
      <sz val="10"/>
      <color rgb="FF0000FF"/>
      <name val="Arial"/>
    </font>
    <font>
      <b/>
      <sz val="8"/>
      <color rgb="FF558ED5"/>
      <name val="Arial"/>
    </font>
    <font>
      <b/>
      <sz val="20"/>
      <color rgb="FF808080"/>
      <name val="Arial"/>
    </font>
    <font>
      <sz val="11"/>
      <color rgb="FF000000"/>
      <name val="Arial"/>
    </font>
    <font>
      <i/>
      <sz val="10"/>
      <color rgb="FF000000"/>
      <name val="Arial"/>
    </font>
    <font>
      <sz val="14"/>
      <color rgb="FF000000"/>
      <name val="Arial"/>
    </font>
    <font>
      <sz val="14"/>
      <color rgb="FF808080"/>
      <name val="Arial"/>
    </font>
    <font>
      <sz val="14"/>
      <color rgb="FF0000FF"/>
      <name val="Arial"/>
    </font>
    <font>
      <sz val="12"/>
      <color rgb="FF808080"/>
      <name val="Arial"/>
    </font>
    <font>
      <sz val="14"/>
      <color rgb="FFA6A6A6"/>
      <name val="Arial"/>
    </font>
    <font>
      <sz val="10"/>
      <color rgb="FF808080"/>
      <name val="Arial"/>
    </font>
    <font>
      <sz val="12"/>
      <color rgb="FFA6A6A6"/>
      <name val="Arial"/>
    </font>
    <font>
      <b/>
      <sz val="12"/>
      <color rgb="FF808080"/>
      <name val="Arial"/>
    </font>
    <font>
      <sz val="22"/>
      <color rgb="FF808080"/>
      <name val="Arial"/>
    </font>
    <font>
      <b/>
      <sz val="9"/>
      <color rgb="FFFF0000"/>
      <name val="Arial"/>
    </font>
    <font>
      <b/>
      <u val="double"/>
      <sz val="14"/>
      <color rgb="FF000000"/>
      <name val="Arial"/>
    </font>
    <font>
      <b/>
      <sz val="22"/>
      <color rgb="FF808080"/>
      <name val="Arial"/>
    </font>
    <font>
      <b/>
      <u val="double"/>
      <sz val="12"/>
      <color rgb="FF000000"/>
      <name val="Arial"/>
    </font>
    <font>
      <b/>
      <sz val="22"/>
      <color rgb="FF000000"/>
      <name val="Arial"/>
    </font>
    <font>
      <b/>
      <sz val="7"/>
      <color rgb="FF000000"/>
      <name val="Arial"/>
    </font>
    <font>
      <b/>
      <sz val="11"/>
      <color rgb="FF558ED5"/>
      <name val="Arial"/>
    </font>
    <font>
      <b/>
      <sz val="16"/>
      <color rgb="FF000000"/>
      <name val="Arial"/>
    </font>
    <font>
      <b/>
      <sz val="10"/>
      <color rgb="FF558ED5"/>
      <name val="Arial"/>
    </font>
    <font>
      <sz val="10"/>
      <color rgb="FF000000"/>
      <name val="Arial Unicode MS"/>
    </font>
    <font>
      <sz val="24"/>
      <color rgb="FF000000"/>
      <name val="Arial"/>
    </font>
    <font>
      <b/>
      <sz val="10"/>
      <color rgb="FF00B050"/>
      <name val="Arial"/>
    </font>
    <font>
      <sz val="10"/>
      <color rgb="FF0D0D0D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CD5B6"/>
        <bgColor rgb="FFFFFFFF"/>
      </patternFill>
    </fill>
    <fill>
      <patternFill patternType="solid">
        <fgColor rgb="FFFCCA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7E4BD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00"/>
        <bgColor rgb="FFFFFFFF"/>
      </patternFill>
    </fill>
    <fill>
      <patternFill patternType="gray0625">
        <fgColor rgb="FFFFFFFF"/>
        <bgColor rgb="FFFCCAC0"/>
      </patternFill>
    </fill>
    <fill>
      <patternFill patternType="gray0625"/>
    </fill>
    <fill>
      <patternFill patternType="solid">
        <fgColor rgb="FFDBE5F2"/>
        <bgColor rgb="FFFFFFFF"/>
      </patternFill>
    </fill>
    <fill>
      <patternFill patternType="darkGrid">
        <fgColor rgb="FFE8E8E8"/>
        <bgColor rgb="FFFFFFFF"/>
      </patternFill>
    </fill>
    <fill>
      <patternFill patternType="gray125">
        <fgColor rgb="FFE8E8E8"/>
        <bgColor rgb="FFFFFFFF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0">
    <xf numFmtId="0" fontId="0" fillId="0" borderId="0" xfId="0"/>
    <xf numFmtId="14" fontId="0" fillId="2" borderId="1" xfId="0" applyNumberFormat="1" applyFill="1" applyBorder="1" applyAlignment="1" applyProtection="1">
      <alignment horizontal="center"/>
      <protection locked="0"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2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4" fillId="0" borderId="3" xfId="0" applyFont="1" applyBorder="1" applyAlignment="1" applyProtection="1">
      <alignment vertical="center"/>
      <protection hidden="1"/>
    </xf>
    <xf numFmtId="0" fontId="4" fillId="0" borderId="4" xfId="0" applyFont="1" applyBorder="1" applyAlignment="1" applyProtection="1">
      <alignment vertical="center"/>
      <protection hidden="1"/>
    </xf>
    <xf numFmtId="0" fontId="3" fillId="0" borderId="5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2" fillId="0" borderId="5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7" xfId="0" applyFont="1" applyBorder="1" applyProtection="1">
      <protection hidden="1"/>
    </xf>
    <xf numFmtId="0" fontId="2" fillId="0" borderId="8" xfId="0" applyFont="1" applyBorder="1" applyProtection="1">
      <protection hidden="1"/>
    </xf>
    <xf numFmtId="0" fontId="3" fillId="0" borderId="9" xfId="0" applyFont="1" applyBorder="1" applyProtection="1">
      <protection hidden="1"/>
    </xf>
    <xf numFmtId="0" fontId="2" fillId="0" borderId="9" xfId="0" applyFont="1" applyBorder="1" applyProtection="1">
      <protection hidden="1"/>
    </xf>
    <xf numFmtId="0" fontId="6" fillId="0" borderId="9" xfId="0" applyFont="1" applyBorder="1" applyAlignment="1" applyProtection="1">
      <alignment vertical="center"/>
      <protection hidden="1"/>
    </xf>
    <xf numFmtId="0" fontId="6" fillId="0" borderId="10" xfId="0" applyFont="1" applyBorder="1" applyAlignment="1" applyProtection="1">
      <alignment vertical="center"/>
      <protection hidden="1"/>
    </xf>
    <xf numFmtId="0" fontId="3" fillId="0" borderId="11" xfId="0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3" fillId="0" borderId="12" xfId="0" applyFont="1" applyBorder="1" applyProtection="1">
      <protection hidden="1"/>
    </xf>
    <xf numFmtId="0" fontId="2" fillId="0" borderId="12" xfId="0" applyFont="1" applyBorder="1" applyProtection="1">
      <protection hidden="1"/>
    </xf>
    <xf numFmtId="0" fontId="3" fillId="0" borderId="13" xfId="0" applyFont="1" applyBorder="1" applyAlignment="1" applyProtection="1">
      <alignment wrapText="1"/>
      <protection hidden="1"/>
    </xf>
    <xf numFmtId="0" fontId="2" fillId="0" borderId="14" xfId="0" applyFont="1" applyBorder="1" applyProtection="1">
      <protection hidden="1"/>
    </xf>
    <xf numFmtId="0" fontId="3" fillId="0" borderId="15" xfId="0" applyFont="1" applyBorder="1" applyProtection="1">
      <protection hidden="1"/>
    </xf>
    <xf numFmtId="0" fontId="2" fillId="0" borderId="15" xfId="0" applyFont="1" applyBorder="1" applyProtection="1">
      <protection hidden="1"/>
    </xf>
    <xf numFmtId="0" fontId="2" fillId="0" borderId="16" xfId="0" applyFont="1" applyBorder="1" applyProtection="1">
      <protection hidden="1"/>
    </xf>
    <xf numFmtId="0" fontId="3" fillId="0" borderId="16" xfId="0" applyFont="1" applyBorder="1" applyProtection="1">
      <protection hidden="1"/>
    </xf>
    <xf numFmtId="0" fontId="3" fillId="0" borderId="0" xfId="0" applyFont="1" applyProtection="1">
      <protection hidden="1"/>
    </xf>
    <xf numFmtId="0" fontId="2" fillId="0" borderId="17" xfId="0" applyFont="1" applyBorder="1" applyProtection="1">
      <protection hidden="1"/>
    </xf>
    <xf numFmtId="0" fontId="3" fillId="0" borderId="2" xfId="0" applyFont="1" applyBorder="1" applyProtection="1">
      <protection hidden="1"/>
    </xf>
    <xf numFmtId="0" fontId="3" fillId="0" borderId="6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14" xfId="0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18" xfId="0" applyFont="1" applyBorder="1" applyProtection="1">
      <protection hidden="1"/>
    </xf>
    <xf numFmtId="0" fontId="3" fillId="0" borderId="7" xfId="0" applyFont="1" applyBorder="1" applyProtection="1">
      <protection hidden="1"/>
    </xf>
    <xf numFmtId="0" fontId="3" fillId="0" borderId="19" xfId="0" applyFont="1" applyBorder="1" applyProtection="1">
      <protection hidden="1"/>
    </xf>
    <xf numFmtId="0" fontId="3" fillId="0" borderId="7" xfId="0" applyFont="1" applyBorder="1" applyAlignment="1" applyProtection="1">
      <alignment horizontal="left"/>
      <protection hidden="1"/>
    </xf>
    <xf numFmtId="0" fontId="3" fillId="0" borderId="20" xfId="0" applyFont="1" applyBorder="1" applyProtection="1">
      <protection hidden="1"/>
    </xf>
    <xf numFmtId="0" fontId="2" fillId="0" borderId="11" xfId="0" applyFont="1" applyBorder="1" applyProtection="1">
      <protection hidden="1"/>
    </xf>
    <xf numFmtId="0" fontId="2" fillId="0" borderId="11" xfId="0" applyFont="1" applyBorder="1" applyAlignment="1" applyProtection="1">
      <alignment horizontal="left"/>
      <protection hidden="1"/>
    </xf>
    <xf numFmtId="0" fontId="2" fillId="0" borderId="13" xfId="0" applyFont="1" applyBorder="1" applyProtection="1">
      <protection hidden="1"/>
    </xf>
    <xf numFmtId="0" fontId="2" fillId="0" borderId="21" xfId="0" applyFont="1" applyBorder="1" applyProtection="1">
      <protection hidden="1"/>
    </xf>
    <xf numFmtId="0" fontId="2" fillId="0" borderId="22" xfId="0" applyFont="1" applyBorder="1" applyProtection="1">
      <protection hidden="1"/>
    </xf>
    <xf numFmtId="0" fontId="2" fillId="0" borderId="23" xfId="0" applyFont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8" fillId="0" borderId="0" xfId="0" applyFont="1" applyProtection="1">
      <protection hidden="1"/>
    </xf>
    <xf numFmtId="0" fontId="0" fillId="0" borderId="24" xfId="0" applyBorder="1" applyProtection="1">
      <protection hidden="1"/>
    </xf>
    <xf numFmtId="0" fontId="2" fillId="0" borderId="18" xfId="0" applyFont="1" applyBorder="1" applyProtection="1">
      <protection hidden="1"/>
    </xf>
    <xf numFmtId="0" fontId="2" fillId="0" borderId="25" xfId="0" applyFont="1" applyBorder="1" applyProtection="1">
      <protection hidden="1"/>
    </xf>
    <xf numFmtId="0" fontId="6" fillId="0" borderId="0" xfId="0" applyFont="1" applyProtection="1">
      <protection hidden="1"/>
    </xf>
    <xf numFmtId="0" fontId="0" fillId="0" borderId="1" xfId="0" applyBorder="1" applyProtection="1">
      <protection hidden="1"/>
    </xf>
    <xf numFmtId="0" fontId="0" fillId="0" borderId="26" xfId="0" applyBorder="1" applyProtection="1">
      <protection hidden="1"/>
    </xf>
    <xf numFmtId="0" fontId="2" fillId="0" borderId="27" xfId="0" applyFont="1" applyBorder="1" applyProtection="1">
      <protection locked="0" hidden="1"/>
    </xf>
    <xf numFmtId="0" fontId="2" fillId="0" borderId="28" xfId="0" applyFont="1" applyBorder="1" applyProtection="1">
      <protection locked="0" hidden="1"/>
    </xf>
    <xf numFmtId="0" fontId="9" fillId="3" borderId="1" xfId="0" applyFont="1" applyFill="1" applyBorder="1" applyAlignment="1" applyProtection="1">
      <alignment wrapText="1"/>
      <protection locked="0" hidden="1"/>
    </xf>
    <xf numFmtId="0" fontId="9" fillId="0" borderId="1" xfId="0" applyFont="1" applyBorder="1" applyAlignment="1" applyProtection="1">
      <alignment wrapText="1"/>
      <protection locked="0" hidden="1"/>
    </xf>
    <xf numFmtId="16" fontId="9" fillId="0" borderId="1" xfId="0" applyNumberFormat="1" applyFont="1" applyBorder="1" applyAlignment="1" applyProtection="1">
      <alignment wrapText="1"/>
      <protection locked="0" hidden="1"/>
    </xf>
    <xf numFmtId="0" fontId="2" fillId="4" borderId="0" xfId="0" applyFont="1" applyFill="1" applyProtection="1">
      <protection hidden="1"/>
    </xf>
    <xf numFmtId="0" fontId="2" fillId="3" borderId="0" xfId="0" applyFont="1" applyFill="1" applyProtection="1">
      <protection hidden="1"/>
    </xf>
    <xf numFmtId="14" fontId="0" fillId="5" borderId="29" xfId="0" applyNumberFormat="1" applyFill="1" applyBorder="1" applyAlignment="1" applyProtection="1">
      <alignment horizontal="center"/>
      <protection locked="0" hidden="1"/>
    </xf>
    <xf numFmtId="14" fontId="0" fillId="5" borderId="1" xfId="0" applyNumberFormat="1" applyFill="1" applyBorder="1" applyAlignment="1" applyProtection="1">
      <alignment horizontal="center"/>
      <protection locked="0" hidden="1"/>
    </xf>
    <xf numFmtId="14" fontId="0" fillId="5" borderId="30" xfId="0" applyNumberFormat="1" applyFill="1" applyBorder="1" applyAlignment="1" applyProtection="1">
      <alignment horizontal="center"/>
      <protection locked="0" hidden="1"/>
    </xf>
    <xf numFmtId="0" fontId="10" fillId="0" borderId="0" xfId="0" applyFont="1" applyProtection="1">
      <protection hidden="1"/>
    </xf>
    <xf numFmtId="0" fontId="6" fillId="6" borderId="0" xfId="0" applyFont="1" applyFill="1" applyProtection="1">
      <protection hidden="1"/>
    </xf>
    <xf numFmtId="0" fontId="2" fillId="0" borderId="1" xfId="0" applyFont="1" applyBorder="1" applyProtection="1">
      <protection hidden="1"/>
    </xf>
    <xf numFmtId="0" fontId="0" fillId="0" borderId="0" xfId="0" applyAlignment="1" applyProtection="1">
      <alignment horizontal="left"/>
      <protection hidden="1"/>
    </xf>
    <xf numFmtId="0" fontId="11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0" fillId="0" borderId="31" xfId="0" applyBorder="1" applyAlignment="1" applyProtection="1">
      <alignment horizontal="center"/>
      <protection hidden="1"/>
    </xf>
    <xf numFmtId="0" fontId="13" fillId="7" borderId="32" xfId="0" applyFont="1" applyFill="1" applyBorder="1" applyAlignment="1" applyProtection="1">
      <alignment horizontal="center" wrapText="1"/>
      <protection hidden="1"/>
    </xf>
    <xf numFmtId="0" fontId="3" fillId="7" borderId="32" xfId="0" applyFont="1" applyFill="1" applyBorder="1" applyAlignment="1" applyProtection="1">
      <alignment horizontal="center" wrapText="1"/>
      <protection hidden="1"/>
    </xf>
    <xf numFmtId="0" fontId="13" fillId="7" borderId="33" xfId="0" applyFont="1" applyFill="1" applyBorder="1" applyAlignment="1" applyProtection="1">
      <alignment horizontal="center" wrapText="1"/>
      <protection hidden="1"/>
    </xf>
    <xf numFmtId="0" fontId="13" fillId="7" borderId="0" xfId="0" applyFont="1" applyFill="1" applyAlignment="1" applyProtection="1">
      <alignment horizontal="center" vertical="center" wrapText="1"/>
      <protection hidden="1"/>
    </xf>
    <xf numFmtId="164" fontId="0" fillId="0" borderId="1" xfId="0" applyNumberFormat="1" applyBorder="1" applyProtection="1">
      <protection hidden="1"/>
    </xf>
    <xf numFmtId="0" fontId="6" fillId="6" borderId="0" xfId="0" applyFont="1" applyFill="1" applyProtection="1">
      <protection locked="0" hidden="1"/>
    </xf>
    <xf numFmtId="0" fontId="2" fillId="0" borderId="34" xfId="0" applyFont="1" applyBorder="1" applyAlignment="1" applyProtection="1">
      <alignment horizontal="left"/>
      <protection hidden="1"/>
    </xf>
    <xf numFmtId="0" fontId="2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16" fontId="0" fillId="3" borderId="37" xfId="0" applyNumberFormat="1" applyFill="1" applyBorder="1" applyAlignment="1" applyProtection="1">
      <alignment horizontal="center" vertical="center"/>
      <protection locked="0" hidden="1"/>
    </xf>
    <xf numFmtId="0" fontId="9" fillId="3" borderId="37" xfId="0" applyFont="1" applyFill="1" applyBorder="1" applyAlignment="1" applyProtection="1">
      <alignment wrapText="1"/>
      <protection locked="0" hidden="1"/>
    </xf>
    <xf numFmtId="0" fontId="3" fillId="0" borderId="7" xfId="0" applyFont="1" applyBorder="1" applyAlignment="1" applyProtection="1">
      <alignment horizontal="center"/>
      <protection hidden="1"/>
    </xf>
    <xf numFmtId="0" fontId="14" fillId="0" borderId="11" xfId="0" applyFont="1" applyBorder="1" applyAlignment="1" applyProtection="1">
      <alignment horizontal="left"/>
      <protection hidden="1"/>
    </xf>
    <xf numFmtId="0" fontId="0" fillId="3" borderId="0" xfId="0" applyFill="1" applyProtection="1">
      <protection hidden="1"/>
    </xf>
    <xf numFmtId="0" fontId="0" fillId="7" borderId="38" xfId="0" applyFill="1" applyBorder="1" applyAlignment="1" applyProtection="1">
      <alignment horizontal="center" vertical="center"/>
      <protection hidden="1"/>
    </xf>
    <xf numFmtId="0" fontId="0" fillId="7" borderId="39" xfId="0" applyFill="1" applyBorder="1" applyAlignment="1" applyProtection="1">
      <alignment horizontal="center" vertical="center"/>
      <protection hidden="1"/>
    </xf>
    <xf numFmtId="0" fontId="2" fillId="7" borderId="0" xfId="0" applyFont="1" applyFill="1" applyProtection="1">
      <protection hidden="1"/>
    </xf>
    <xf numFmtId="0" fontId="0" fillId="3" borderId="40" xfId="0" applyFill="1" applyBorder="1" applyAlignment="1" applyProtection="1">
      <alignment horizontal="center" vertical="center"/>
      <protection hidden="1"/>
    </xf>
    <xf numFmtId="0" fontId="7" fillId="3" borderId="40" xfId="0" applyFont="1" applyFill="1" applyBorder="1" applyAlignment="1" applyProtection="1">
      <alignment horizontal="center" vertical="center"/>
      <protection hidden="1"/>
    </xf>
    <xf numFmtId="16" fontId="0" fillId="3" borderId="34" xfId="0" applyNumberFormat="1" applyFill="1" applyBorder="1" applyAlignment="1" applyProtection="1">
      <alignment horizontal="center" vertical="center"/>
      <protection locked="0" hidden="1"/>
    </xf>
    <xf numFmtId="0" fontId="9" fillId="3" borderId="40" xfId="0" applyFont="1" applyFill="1" applyBorder="1" applyAlignment="1" applyProtection="1">
      <alignment wrapText="1"/>
      <protection locked="0" hidden="1"/>
    </xf>
    <xf numFmtId="0" fontId="0" fillId="8" borderId="1" xfId="0" applyFill="1" applyBorder="1" applyAlignment="1" applyProtection="1">
      <alignment horizontal="center"/>
      <protection hidden="1"/>
    </xf>
    <xf numFmtId="0" fontId="0" fillId="3" borderId="34" xfId="0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locked="0" hidden="1"/>
    </xf>
    <xf numFmtId="0" fontId="7" fillId="3" borderId="37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14" fillId="0" borderId="0" xfId="0" applyFont="1" applyProtection="1">
      <protection hidden="1"/>
    </xf>
    <xf numFmtId="0" fontId="14" fillId="0" borderId="27" xfId="0" applyFont="1" applyBorder="1" applyProtection="1">
      <protection hidden="1"/>
    </xf>
    <xf numFmtId="0" fontId="0" fillId="4" borderId="0" xfId="0" applyFill="1" applyProtection="1">
      <protection hidden="1"/>
    </xf>
    <xf numFmtId="0" fontId="7" fillId="3" borderId="34" xfId="0" applyFont="1" applyFill="1" applyBorder="1" applyAlignment="1" applyProtection="1">
      <alignment horizontal="center" vertical="center"/>
      <protection hidden="1"/>
    </xf>
    <xf numFmtId="0" fontId="2" fillId="3" borderId="37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3" fillId="0" borderId="0" xfId="0" applyFont="1" applyAlignment="1" applyProtection="1">
      <alignment wrapText="1"/>
      <protection hidden="1"/>
    </xf>
    <xf numFmtId="0" fontId="3" fillId="0" borderId="0" xfId="0" applyFont="1" applyAlignment="1" applyProtection="1">
      <alignment wrapText="1"/>
      <protection locked="0" hidden="1"/>
    </xf>
    <xf numFmtId="0" fontId="15" fillId="0" borderId="0" xfId="0" applyFont="1" applyAlignment="1" applyProtection="1">
      <alignment horizontal="center" textRotation="90" wrapText="1"/>
      <protection hidden="1"/>
    </xf>
    <xf numFmtId="0" fontId="9" fillId="3" borderId="0" xfId="0" applyFont="1" applyFill="1" applyAlignment="1" applyProtection="1">
      <alignment wrapText="1"/>
      <protection locked="0" hidden="1"/>
    </xf>
    <xf numFmtId="0" fontId="9" fillId="0" borderId="0" xfId="0" applyFont="1" applyAlignment="1" applyProtection="1">
      <alignment wrapText="1"/>
      <protection locked="0" hidden="1"/>
    </xf>
    <xf numFmtId="16" fontId="9" fillId="0" borderId="0" xfId="0" applyNumberFormat="1" applyFont="1" applyAlignment="1" applyProtection="1">
      <alignment wrapText="1"/>
      <protection locked="0" hidden="1"/>
    </xf>
    <xf numFmtId="0" fontId="15" fillId="0" borderId="0" xfId="0" applyFont="1" applyAlignment="1" applyProtection="1">
      <alignment horizontal="center" wrapText="1"/>
      <protection hidden="1"/>
    </xf>
    <xf numFmtId="0" fontId="9" fillId="3" borderId="0" xfId="0" applyFont="1" applyFill="1" applyAlignment="1" applyProtection="1">
      <alignment wrapText="1"/>
      <protection hidden="1"/>
    </xf>
    <xf numFmtId="0" fontId="15" fillId="0" borderId="1" xfId="0" applyFont="1" applyBorder="1" applyAlignment="1" applyProtection="1">
      <alignment horizontal="center" wrapText="1"/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0" borderId="0" xfId="0" applyAlignment="1" applyProtection="1">
      <alignment horizontal="center"/>
      <protection locked="0" hidden="1"/>
    </xf>
    <xf numFmtId="0" fontId="3" fillId="0" borderId="0" xfId="0" applyFont="1" applyAlignment="1" applyProtection="1">
      <alignment horizontal="center" wrapText="1"/>
      <protection hidden="1"/>
    </xf>
    <xf numFmtId="0" fontId="3" fillId="0" borderId="0" xfId="0" applyFont="1" applyAlignment="1" applyProtection="1">
      <alignment horizontal="center" wrapText="1"/>
      <protection locked="0" hidden="1"/>
    </xf>
    <xf numFmtId="0" fontId="9" fillId="3" borderId="1" xfId="0" applyFont="1" applyFill="1" applyBorder="1" applyAlignment="1" applyProtection="1">
      <alignment horizontal="center" wrapText="1"/>
      <protection locked="0" hidden="1"/>
    </xf>
    <xf numFmtId="0" fontId="7" fillId="3" borderId="39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wrapText="1"/>
      <protection hidden="1"/>
    </xf>
    <xf numFmtId="0" fontId="2" fillId="3" borderId="0" xfId="0" applyFont="1" applyFill="1" applyAlignment="1" applyProtection="1">
      <alignment horizontal="center" wrapText="1"/>
      <protection hidden="1"/>
    </xf>
    <xf numFmtId="0" fontId="3" fillId="3" borderId="0" xfId="0" applyFont="1" applyFill="1" applyProtection="1">
      <protection hidden="1"/>
    </xf>
    <xf numFmtId="0" fontId="3" fillId="3" borderId="18" xfId="0" applyFont="1" applyFill="1" applyBorder="1" applyProtection="1">
      <protection hidden="1"/>
    </xf>
    <xf numFmtId="0" fontId="14" fillId="3" borderId="0" xfId="0" applyFont="1" applyFill="1" applyProtection="1">
      <protection hidden="1"/>
    </xf>
    <xf numFmtId="0" fontId="0" fillId="7" borderId="1" xfId="0" applyFill="1" applyBorder="1" applyAlignment="1" applyProtection="1">
      <alignment horizontal="center" vertical="center"/>
      <protection locked="0" hidden="1"/>
    </xf>
    <xf numFmtId="0" fontId="16" fillId="0" borderId="0" xfId="0" applyFont="1" applyProtection="1">
      <protection hidden="1"/>
    </xf>
    <xf numFmtId="14" fontId="17" fillId="3" borderId="37" xfId="0" applyNumberFormat="1" applyFont="1" applyFill="1" applyBorder="1" applyAlignment="1" applyProtection="1">
      <alignment horizontal="center" vertical="center"/>
      <protection locked="0" hidden="1"/>
    </xf>
    <xf numFmtId="0" fontId="17" fillId="3" borderId="25" xfId="0" applyFont="1" applyFill="1" applyBorder="1" applyAlignment="1" applyProtection="1">
      <alignment horizontal="center" vertical="center"/>
      <protection locked="0" hidden="1"/>
    </xf>
    <xf numFmtId="0" fontId="17" fillId="3" borderId="25" xfId="0" applyFont="1" applyFill="1" applyBorder="1" applyAlignment="1" applyProtection="1">
      <alignment horizontal="center" vertical="center" wrapText="1"/>
      <protection locked="0" hidden="1"/>
    </xf>
    <xf numFmtId="0" fontId="17" fillId="3" borderId="37" xfId="0" applyFont="1" applyFill="1" applyBorder="1" applyAlignment="1" applyProtection="1">
      <alignment horizontal="center" vertical="center"/>
      <protection locked="0" hidden="1"/>
    </xf>
    <xf numFmtId="14" fontId="1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3" borderId="41" xfId="0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0" fontId="17" fillId="0" borderId="41" xfId="0" applyFont="1" applyBorder="1" applyAlignment="1" applyProtection="1">
      <alignment horizontal="center" vertical="center"/>
      <protection locked="0" hidden="1"/>
    </xf>
    <xf numFmtId="0" fontId="17" fillId="3" borderId="1" xfId="0" applyFont="1" applyFill="1" applyBorder="1" applyAlignment="1" applyProtection="1">
      <alignment horizontal="center" vertical="center"/>
      <protection locked="0" hidden="1"/>
    </xf>
    <xf numFmtId="0" fontId="17" fillId="3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42" xfId="0" applyFont="1" applyBorder="1" applyAlignment="1" applyProtection="1">
      <alignment horizontal="center" vertical="center"/>
      <protection locked="0" hidden="1"/>
    </xf>
    <xf numFmtId="0" fontId="17" fillId="0" borderId="43" xfId="0" applyFont="1" applyBorder="1" applyAlignment="1" applyProtection="1">
      <alignment horizontal="center" vertical="center"/>
      <protection locked="0" hidden="1"/>
    </xf>
    <xf numFmtId="0" fontId="17" fillId="0" borderId="44" xfId="0" applyFont="1" applyBorder="1" applyAlignment="1" applyProtection="1">
      <alignment horizontal="center" vertical="center" wrapText="1"/>
      <protection locked="0" hidden="1"/>
    </xf>
    <xf numFmtId="0" fontId="17" fillId="0" borderId="44" xfId="0" applyFont="1" applyBorder="1" applyAlignment="1" applyProtection="1">
      <alignment horizontal="center" vertical="center"/>
      <protection locked="0" hidden="1"/>
    </xf>
    <xf numFmtId="0" fontId="17" fillId="0" borderId="45" xfId="0" applyFont="1" applyBorder="1" applyAlignment="1" applyProtection="1">
      <alignment horizontal="center" vertical="center"/>
      <protection locked="0" hidden="1"/>
    </xf>
    <xf numFmtId="0" fontId="17" fillId="0" borderId="46" xfId="0" applyFont="1" applyBorder="1" applyAlignment="1" applyProtection="1">
      <alignment horizontal="center" vertical="center"/>
      <protection locked="0" hidden="1"/>
    </xf>
    <xf numFmtId="0" fontId="17" fillId="0" borderId="47" xfId="0" applyFont="1" applyBorder="1" applyAlignment="1" applyProtection="1">
      <alignment horizontal="center" vertical="center"/>
      <protection locked="0" hidden="1"/>
    </xf>
    <xf numFmtId="0" fontId="6" fillId="6" borderId="0" xfId="0" applyFont="1" applyFill="1" applyAlignment="1" applyProtection="1">
      <alignment horizontal="left"/>
      <protection hidden="1"/>
    </xf>
    <xf numFmtId="0" fontId="7" fillId="0" borderId="0" xfId="0" applyFont="1" applyAlignment="1" applyProtection="1">
      <alignment vertical="center"/>
      <protection hidden="1"/>
    </xf>
    <xf numFmtId="0" fontId="17" fillId="0" borderId="48" xfId="0" applyFont="1" applyBorder="1" applyAlignment="1" applyProtection="1">
      <alignment horizontal="center" vertical="center" wrapText="1"/>
      <protection locked="0" hidden="1"/>
    </xf>
    <xf numFmtId="0" fontId="17" fillId="0" borderId="49" xfId="0" applyFont="1" applyBorder="1" applyAlignment="1" applyProtection="1">
      <alignment horizontal="center" vertical="center"/>
      <protection locked="0" hidden="1"/>
    </xf>
    <xf numFmtId="0" fontId="17" fillId="0" borderId="50" xfId="0" applyFont="1" applyBorder="1" applyAlignment="1" applyProtection="1">
      <alignment horizontal="center" vertical="center"/>
      <protection locked="0" hidden="1"/>
    </xf>
    <xf numFmtId="0" fontId="12" fillId="0" borderId="44" xfId="0" applyFont="1" applyBorder="1" applyProtection="1">
      <protection locked="0" hidden="1"/>
    </xf>
    <xf numFmtId="0" fontId="18" fillId="0" borderId="0" xfId="0" applyFont="1" applyAlignment="1" applyProtection="1">
      <alignment vertical="center"/>
      <protection hidden="1"/>
    </xf>
    <xf numFmtId="14" fontId="17" fillId="0" borderId="42" xfId="0" applyNumberFormat="1" applyFont="1" applyBorder="1" applyAlignment="1" applyProtection="1">
      <alignment horizontal="center" vertical="center"/>
      <protection locked="0" hidden="1"/>
    </xf>
    <xf numFmtId="0" fontId="19" fillId="0" borderId="0" xfId="0" applyFont="1" applyProtection="1">
      <protection hidden="1"/>
    </xf>
    <xf numFmtId="14" fontId="6" fillId="6" borderId="0" xfId="0" applyNumberFormat="1" applyFont="1" applyFill="1" applyProtection="1">
      <protection hidden="1"/>
    </xf>
    <xf numFmtId="0" fontId="9" fillId="3" borderId="1" xfId="0" applyFont="1" applyFill="1" applyBorder="1" applyAlignment="1" applyProtection="1">
      <alignment horizontal="center" vertical="center"/>
      <protection locked="0" hidden="1"/>
    </xf>
    <xf numFmtId="0" fontId="9" fillId="3" borderId="1" xfId="0" applyFont="1" applyFill="1" applyBorder="1" applyAlignment="1" applyProtection="1">
      <alignment horizontal="center" vertical="center" wrapText="1"/>
      <protection locked="0" hidden="1"/>
    </xf>
    <xf numFmtId="0" fontId="9" fillId="3" borderId="40" xfId="0" applyFont="1" applyFill="1" applyBorder="1" applyAlignment="1" applyProtection="1">
      <alignment horizontal="center" vertical="center"/>
      <protection locked="0" hidden="1"/>
    </xf>
    <xf numFmtId="0" fontId="9" fillId="3" borderId="40" xfId="0" applyFont="1" applyFill="1" applyBorder="1" applyAlignment="1" applyProtection="1">
      <alignment horizontal="center" wrapText="1"/>
      <protection locked="0" hidden="1"/>
    </xf>
    <xf numFmtId="0" fontId="0" fillId="0" borderId="40" xfId="0" applyBorder="1" applyAlignment="1" applyProtection="1">
      <alignment horizontal="center"/>
      <protection hidden="1"/>
    </xf>
    <xf numFmtId="0" fontId="2" fillId="0" borderId="51" xfId="0" applyFont="1" applyBorder="1" applyProtection="1">
      <protection hidden="1"/>
    </xf>
    <xf numFmtId="16" fontId="0" fillId="3" borderId="1" xfId="0" applyNumberFormat="1" applyFill="1" applyBorder="1" applyAlignment="1" applyProtection="1">
      <alignment horizontal="center" vertical="center"/>
      <protection locked="0" hidden="1"/>
    </xf>
    <xf numFmtId="0" fontId="17" fillId="0" borderId="29" xfId="0" applyFont="1" applyBorder="1" applyAlignment="1" applyProtection="1">
      <alignment horizontal="center" vertical="center"/>
      <protection locked="0" hidden="1"/>
    </xf>
    <xf numFmtId="0" fontId="17" fillId="0" borderId="52" xfId="0" applyFont="1" applyBorder="1" applyAlignment="1" applyProtection="1">
      <alignment horizontal="center" vertical="center" wrapText="1"/>
      <protection locked="0" hidden="1"/>
    </xf>
    <xf numFmtId="0" fontId="17" fillId="0" borderId="53" xfId="0" applyFont="1" applyBorder="1" applyAlignment="1" applyProtection="1">
      <alignment horizontal="center" vertical="center"/>
      <protection locked="0" hidden="1"/>
    </xf>
    <xf numFmtId="0" fontId="17" fillId="0" borderId="30" xfId="0" applyFont="1" applyBorder="1" applyAlignment="1" applyProtection="1">
      <alignment horizontal="center" vertical="center"/>
      <protection locked="0" hidden="1"/>
    </xf>
    <xf numFmtId="0" fontId="17" fillId="0" borderId="54" xfId="0" applyFont="1" applyBorder="1" applyAlignment="1" applyProtection="1">
      <alignment horizontal="center" vertical="center"/>
      <protection locked="0" hidden="1"/>
    </xf>
    <xf numFmtId="0" fontId="20" fillId="0" borderId="0" xfId="0" applyFont="1"/>
    <xf numFmtId="0" fontId="21" fillId="0" borderId="0" xfId="0" applyFont="1"/>
    <xf numFmtId="0" fontId="8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22" fillId="3" borderId="1" xfId="0" applyFont="1" applyFill="1" applyBorder="1" applyAlignment="1">
      <alignment horizontal="center"/>
    </xf>
    <xf numFmtId="0" fontId="23" fillId="0" borderId="1" xfId="0" applyFont="1" applyBorder="1"/>
    <xf numFmtId="0" fontId="0" fillId="3" borderId="0" xfId="0" applyFill="1"/>
    <xf numFmtId="0" fontId="8" fillId="9" borderId="1" xfId="0" applyFont="1" applyFill="1" applyBorder="1" applyAlignment="1">
      <alignment horizontal="center"/>
    </xf>
    <xf numFmtId="0" fontId="0" fillId="9" borderId="0" xfId="0" applyFill="1"/>
    <xf numFmtId="0" fontId="8" fillId="10" borderId="1" xfId="0" applyFont="1" applyFill="1" applyBorder="1" applyAlignment="1">
      <alignment horizontal="center"/>
    </xf>
    <xf numFmtId="0" fontId="0" fillId="10" borderId="0" xfId="0" applyFill="1"/>
    <xf numFmtId="0" fontId="8" fillId="2" borderId="1" xfId="0" applyFont="1" applyFill="1" applyBorder="1" applyAlignment="1">
      <alignment horizontal="center"/>
    </xf>
    <xf numFmtId="0" fontId="0" fillId="2" borderId="0" xfId="0" applyFill="1"/>
    <xf numFmtId="0" fontId="24" fillId="0" borderId="16" xfId="0" applyFont="1" applyBorder="1" applyProtection="1">
      <protection hidden="1"/>
    </xf>
    <xf numFmtId="0" fontId="24" fillId="0" borderId="18" xfId="0" applyFont="1" applyBorder="1" applyAlignment="1" applyProtection="1">
      <alignment wrapText="1"/>
      <protection locked="0" hidden="1"/>
    </xf>
    <xf numFmtId="0" fontId="24" fillId="0" borderId="0" xfId="0" applyFont="1" applyProtection="1">
      <protection hidden="1"/>
    </xf>
    <xf numFmtId="0" fontId="24" fillId="0" borderId="18" xfId="0" applyFont="1" applyBorder="1" applyProtection="1">
      <protection hidden="1"/>
    </xf>
    <xf numFmtId="0" fontId="24" fillId="0" borderId="51" xfId="0" applyFont="1" applyBorder="1" applyProtection="1">
      <protection locked="0" hidden="1"/>
    </xf>
    <xf numFmtId="0" fontId="24" fillId="0" borderId="27" xfId="0" applyFont="1" applyBorder="1" applyProtection="1">
      <protection locked="0" hidden="1"/>
    </xf>
    <xf numFmtId="0" fontId="25" fillId="0" borderId="25" xfId="0" applyFont="1" applyBorder="1" applyAlignment="1">
      <alignment horizontal="left"/>
    </xf>
    <xf numFmtId="0" fontId="3" fillId="0" borderId="0" xfId="0" applyFont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3" borderId="0" xfId="0" applyFont="1" applyFill="1" applyAlignment="1" applyProtection="1">
      <alignment horizontal="center" vertical="center"/>
      <protection locked="0" hidden="1"/>
    </xf>
    <xf numFmtId="14" fontId="0" fillId="5" borderId="1" xfId="0" applyNumberFormat="1" applyFill="1" applyBorder="1" applyAlignment="1" applyProtection="1">
      <alignment horizontal="center"/>
      <protection hidden="1"/>
    </xf>
    <xf numFmtId="14" fontId="0" fillId="5" borderId="29" xfId="0" applyNumberFormat="1" applyFill="1" applyBorder="1" applyAlignment="1" applyProtection="1">
      <alignment horizontal="center"/>
      <protection hidden="1"/>
    </xf>
    <xf numFmtId="14" fontId="0" fillId="5" borderId="30" xfId="0" applyNumberFormat="1" applyFill="1" applyBorder="1" applyAlignment="1" applyProtection="1">
      <alignment horizontal="center"/>
      <protection hidden="1"/>
    </xf>
    <xf numFmtId="14" fontId="0" fillId="5" borderId="39" xfId="0" applyNumberFormat="1" applyFill="1" applyBorder="1" applyAlignment="1" applyProtection="1">
      <alignment horizontal="center"/>
      <protection locked="0" hidden="1"/>
    </xf>
    <xf numFmtId="14" fontId="0" fillId="0" borderId="44" xfId="0" applyNumberFormat="1" applyBorder="1" applyProtection="1">
      <protection hidden="1"/>
    </xf>
    <xf numFmtId="0" fontId="0" fillId="0" borderId="29" xfId="0" applyBorder="1" applyAlignment="1" applyProtection="1">
      <alignment horizontal="center"/>
      <protection hidden="1"/>
    </xf>
    <xf numFmtId="14" fontId="0" fillId="0" borderId="42" xfId="0" applyNumberFormat="1" applyBorder="1" applyProtection="1">
      <protection hidden="1"/>
    </xf>
    <xf numFmtId="14" fontId="0" fillId="0" borderId="43" xfId="0" applyNumberFormat="1" applyBorder="1" applyProtection="1">
      <protection hidden="1"/>
    </xf>
    <xf numFmtId="0" fontId="0" fillId="0" borderId="30" xfId="0" applyBorder="1" applyProtection="1">
      <protection hidden="1"/>
    </xf>
    <xf numFmtId="14" fontId="0" fillId="0" borderId="55" xfId="0" applyNumberFormat="1" applyBorder="1" applyProtection="1">
      <protection hidden="1"/>
    </xf>
    <xf numFmtId="0" fontId="0" fillId="0" borderId="39" xfId="0" applyBorder="1" applyProtection="1">
      <protection hidden="1"/>
    </xf>
    <xf numFmtId="14" fontId="0" fillId="0" borderId="39" xfId="0" applyNumberFormat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32" xfId="0" applyBorder="1" applyProtection="1">
      <protection hidden="1"/>
    </xf>
    <xf numFmtId="165" fontId="0" fillId="0" borderId="1" xfId="0" applyNumberFormat="1" applyBorder="1" applyProtection="1">
      <protection hidden="1"/>
    </xf>
    <xf numFmtId="0" fontId="0" fillId="5" borderId="52" xfId="0" applyFill="1" applyBorder="1" applyProtection="1">
      <protection hidden="1"/>
    </xf>
    <xf numFmtId="0" fontId="26" fillId="0" borderId="1" xfId="0" applyFont="1" applyBorder="1" applyAlignment="1" applyProtection="1">
      <alignment vertical="top"/>
      <protection hidden="1"/>
    </xf>
    <xf numFmtId="165" fontId="0" fillId="0" borderId="1" xfId="0" applyNumberFormat="1" applyBorder="1" applyAlignment="1" applyProtection="1">
      <alignment vertical="top"/>
      <protection hidden="1"/>
    </xf>
    <xf numFmtId="0" fontId="0" fillId="5" borderId="53" xfId="0" applyFill="1" applyBorder="1" applyProtection="1">
      <protection hidden="1"/>
    </xf>
    <xf numFmtId="16" fontId="26" fillId="0" borderId="1" xfId="0" applyNumberFormat="1" applyFont="1" applyBorder="1" applyAlignment="1" applyProtection="1">
      <alignment vertical="top"/>
      <protection hidden="1"/>
    </xf>
    <xf numFmtId="165" fontId="27" fillId="0" borderId="1" xfId="0" applyNumberFormat="1" applyFont="1" applyBorder="1" applyProtection="1">
      <protection hidden="1"/>
    </xf>
    <xf numFmtId="16" fontId="0" fillId="5" borderId="53" xfId="0" quotePrefix="1" applyNumberFormat="1" applyFill="1" applyBorder="1" applyProtection="1">
      <protection hidden="1"/>
    </xf>
    <xf numFmtId="0" fontId="0" fillId="5" borderId="54" xfId="0" applyFill="1" applyBorder="1" applyProtection="1">
      <protection hidden="1"/>
    </xf>
    <xf numFmtId="0" fontId="26" fillId="0" borderId="41" xfId="0" applyFont="1" applyBorder="1" applyAlignment="1" applyProtection="1">
      <alignment vertical="top"/>
      <protection hidden="1"/>
    </xf>
    <xf numFmtId="16" fontId="26" fillId="0" borderId="41" xfId="0" applyNumberFormat="1" applyFont="1" applyBorder="1" applyAlignment="1" applyProtection="1">
      <alignment vertical="top"/>
      <protection hidden="1"/>
    </xf>
    <xf numFmtId="0" fontId="0" fillId="5" borderId="57" xfId="0" applyFill="1" applyBorder="1" applyProtection="1">
      <protection hidden="1"/>
    </xf>
    <xf numFmtId="0" fontId="3" fillId="4" borderId="33" xfId="0" applyFont="1" applyFill="1" applyBorder="1" applyAlignment="1" applyProtection="1">
      <alignment horizontal="center" vertical="center"/>
      <protection locked="0" hidden="1"/>
    </xf>
    <xf numFmtId="0" fontId="3" fillId="11" borderId="33" xfId="0" applyFont="1" applyFill="1" applyBorder="1" applyAlignment="1" applyProtection="1">
      <alignment horizontal="center" vertical="center"/>
      <protection locked="0" hidden="1"/>
    </xf>
    <xf numFmtId="0" fontId="0" fillId="12" borderId="0" xfId="0" applyFill="1" applyProtection="1">
      <protection hidden="1"/>
    </xf>
    <xf numFmtId="14" fontId="8" fillId="7" borderId="1" xfId="0" applyNumberFormat="1" applyFont="1" applyFill="1" applyBorder="1" applyAlignment="1" applyProtection="1">
      <alignment horizontal="center" vertical="center"/>
      <protection locked="0" hidden="1"/>
    </xf>
    <xf numFmtId="14" fontId="8" fillId="11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locked="0" hidden="1"/>
    </xf>
    <xf numFmtId="0" fontId="6" fillId="0" borderId="1" xfId="0" applyFont="1" applyBorder="1" applyProtection="1">
      <protection locked="0" hidden="1"/>
    </xf>
    <xf numFmtId="0" fontId="28" fillId="0" borderId="1" xfId="0" applyFont="1" applyBorder="1" applyProtection="1">
      <protection locked="0" hidden="1"/>
    </xf>
    <xf numFmtId="0" fontId="3" fillId="13" borderId="33" xfId="0" applyFont="1" applyFill="1" applyBorder="1" applyAlignment="1" applyProtection="1">
      <alignment horizontal="center"/>
      <protection locked="0" hidden="1"/>
    </xf>
    <xf numFmtId="0" fontId="29" fillId="7" borderId="25" xfId="0" applyFont="1" applyFill="1" applyBorder="1" applyAlignment="1">
      <alignment horizontal="center" textRotation="90"/>
    </xf>
    <xf numFmtId="0" fontId="29" fillId="0" borderId="25" xfId="0" applyFont="1" applyBorder="1" applyAlignment="1">
      <alignment horizontal="center" textRotation="90"/>
    </xf>
    <xf numFmtId="0" fontId="29" fillId="7" borderId="25" xfId="0" applyFont="1" applyFill="1" applyBorder="1" applyAlignment="1">
      <alignment horizontal="center" textRotation="90" wrapText="1"/>
    </xf>
    <xf numFmtId="0" fontId="29" fillId="0" borderId="25" xfId="0" applyFont="1" applyBorder="1" applyAlignment="1">
      <alignment horizontal="center" textRotation="90" wrapText="1"/>
    </xf>
    <xf numFmtId="0" fontId="30" fillId="0" borderId="1" xfId="0" applyFont="1" applyBorder="1" applyProtection="1">
      <protection locked="0"/>
    </xf>
    <xf numFmtId="0" fontId="23" fillId="0" borderId="1" xfId="0" applyFont="1" applyBorder="1" applyProtection="1">
      <protection locked="0"/>
    </xf>
    <xf numFmtId="0" fontId="9" fillId="14" borderId="1" xfId="0" applyFont="1" applyFill="1" applyBorder="1" applyAlignment="1" applyProtection="1">
      <alignment horizontal="center" wrapText="1"/>
      <protection hidden="1"/>
    </xf>
    <xf numFmtId="0" fontId="0" fillId="12" borderId="1" xfId="0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6" borderId="1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0" fillId="0" borderId="1" xfId="0" applyBorder="1" applyProtection="1">
      <protection locked="0"/>
    </xf>
    <xf numFmtId="0" fontId="31" fillId="0" borderId="2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9" fillId="2" borderId="1" xfId="0" applyFont="1" applyFill="1" applyBorder="1" applyAlignment="1">
      <alignment horizontal="center" textRotation="90" wrapText="1"/>
    </xf>
    <xf numFmtId="0" fontId="29" fillId="10" borderId="1" xfId="0" applyFont="1" applyFill="1" applyBorder="1" applyAlignment="1">
      <alignment horizontal="center" textRotation="90" wrapText="1"/>
    </xf>
    <xf numFmtId="0" fontId="29" fillId="9" borderId="1" xfId="0" applyFont="1" applyFill="1" applyBorder="1" applyAlignment="1">
      <alignment horizontal="center" textRotation="90" wrapText="1"/>
    </xf>
    <xf numFmtId="0" fontId="6" fillId="0" borderId="0" xfId="0" applyFont="1" applyAlignment="1" applyProtection="1">
      <alignment horizontal="left"/>
      <protection hidden="1"/>
    </xf>
    <xf numFmtId="14" fontId="6" fillId="6" borderId="0" xfId="0" applyNumberFormat="1" applyFont="1" applyFill="1" applyAlignment="1" applyProtection="1">
      <alignment horizontal="left"/>
      <protection locked="0" hidden="1"/>
    </xf>
    <xf numFmtId="0" fontId="32" fillId="0" borderId="1" xfId="0" applyFont="1" applyBorder="1" applyAlignment="1" applyProtection="1">
      <alignment horizontal="center"/>
      <protection hidden="1"/>
    </xf>
    <xf numFmtId="0" fontId="33" fillId="0" borderId="1" xfId="0" applyFont="1" applyBorder="1" applyAlignment="1" applyProtection="1">
      <alignment horizontal="center"/>
      <protection locked="0" hidden="1"/>
    </xf>
    <xf numFmtId="0" fontId="23" fillId="15" borderId="0" xfId="0" quotePrefix="1" applyFont="1" applyFill="1" applyProtection="1">
      <protection locked="0"/>
    </xf>
    <xf numFmtId="0" fontId="25" fillId="3" borderId="0" xfId="0" applyFont="1" applyFill="1" applyProtection="1">
      <protection hidden="1"/>
    </xf>
    <xf numFmtId="14" fontId="28" fillId="0" borderId="1" xfId="0" applyNumberFormat="1" applyFont="1" applyBorder="1" applyAlignment="1" applyProtection="1">
      <alignment horizontal="center"/>
      <protection hidden="1"/>
    </xf>
    <xf numFmtId="0" fontId="8" fillId="3" borderId="0" xfId="0" applyFont="1" applyFill="1" applyAlignment="1">
      <alignment horizontal="center"/>
    </xf>
    <xf numFmtId="0" fontId="34" fillId="0" borderId="1" xfId="0" applyFont="1" applyBorder="1" applyAlignment="1" applyProtection="1">
      <alignment horizontal="center"/>
      <protection hidden="1"/>
    </xf>
    <xf numFmtId="14" fontId="6" fillId="0" borderId="1" xfId="0" applyNumberFormat="1" applyFont="1" applyBorder="1" applyAlignment="1" applyProtection="1">
      <alignment horizontal="center"/>
      <protection hidden="1"/>
    </xf>
    <xf numFmtId="0" fontId="35" fillId="3" borderId="1" xfId="0" applyFont="1" applyFill="1" applyBorder="1" applyAlignment="1">
      <alignment horizontal="center"/>
    </xf>
    <xf numFmtId="0" fontId="36" fillId="0" borderId="0" xfId="0" applyFont="1" applyAlignment="1" applyProtection="1">
      <alignment horizontal="center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14" fontId="17" fillId="0" borderId="44" xfId="0" applyNumberFormat="1" applyFont="1" applyBorder="1" applyAlignment="1" applyProtection="1">
      <alignment horizontal="center" vertical="center" wrapText="1"/>
      <protection locked="0" hidden="1"/>
    </xf>
    <xf numFmtId="14" fontId="6" fillId="6" borderId="0" xfId="0" applyNumberFormat="1" applyFont="1" applyFill="1" applyAlignment="1" applyProtection="1">
      <alignment horizontal="left"/>
      <protection hidden="1"/>
    </xf>
    <xf numFmtId="14" fontId="26" fillId="6" borderId="0" xfId="0" applyNumberFormat="1" applyFont="1" applyFill="1" applyAlignment="1" applyProtection="1">
      <alignment horizontal="left"/>
      <protection hidden="1"/>
    </xf>
    <xf numFmtId="0" fontId="6" fillId="6" borderId="0" xfId="0" applyFont="1" applyFill="1" applyAlignment="1" applyProtection="1">
      <alignment horizontal="left"/>
      <protection locked="0" hidden="1"/>
    </xf>
    <xf numFmtId="0" fontId="41" fillId="16" borderId="46" xfId="0" applyFont="1" applyFill="1" applyBorder="1" applyAlignment="1" applyProtection="1">
      <alignment horizontal="center"/>
      <protection locked="0" hidden="1"/>
    </xf>
    <xf numFmtId="0" fontId="6" fillId="0" borderId="0" xfId="0" applyFont="1" applyAlignment="1" applyProtection="1">
      <alignment horizontal="right"/>
      <protection hidden="1"/>
    </xf>
    <xf numFmtId="0" fontId="14" fillId="0" borderId="0" xfId="0" applyFont="1" applyAlignment="1" applyProtection="1">
      <alignment horizontal="center"/>
      <protection hidden="1"/>
    </xf>
    <xf numFmtId="0" fontId="2" fillId="3" borderId="46" xfId="0" applyFont="1" applyFill="1" applyBorder="1" applyAlignment="1" applyProtection="1">
      <alignment horizontal="center" vertical="center"/>
      <protection locked="0" hidden="1"/>
    </xf>
    <xf numFmtId="0" fontId="11" fillId="16" borderId="46" xfId="0" applyFont="1" applyFill="1" applyBorder="1" applyAlignment="1" applyProtection="1">
      <alignment horizontal="center"/>
      <protection locked="0" hidden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2" fillId="3" borderId="37" xfId="0" applyNumberFormat="1" applyFont="1" applyFill="1" applyBorder="1" applyAlignment="1" applyProtection="1">
      <alignment horizontal="center" vertical="center"/>
      <protection locked="0" hidden="1"/>
    </xf>
    <xf numFmtId="0" fontId="46" fillId="3" borderId="37" xfId="0" applyFont="1" applyFill="1" applyBorder="1" applyAlignment="1" applyProtection="1">
      <alignment horizontal="center" vertical="center"/>
      <protection hidden="1"/>
    </xf>
    <xf numFmtId="167" fontId="9" fillId="3" borderId="37" xfId="0" applyNumberFormat="1" applyFont="1" applyFill="1" applyBorder="1" applyAlignment="1" applyProtection="1">
      <alignment horizontal="center" vertical="center" wrapText="1"/>
      <protection locked="0" hidden="1"/>
    </xf>
    <xf numFmtId="167" fontId="2" fillId="3" borderId="37" xfId="0" quotePrefix="1" applyNumberFormat="1" applyFont="1" applyFill="1" applyBorder="1" applyAlignment="1" applyProtection="1">
      <alignment horizontal="center" vertical="center"/>
      <protection locked="0" hidden="1"/>
    </xf>
    <xf numFmtId="167" fontId="2" fillId="3" borderId="1" xfId="0" applyNumberFormat="1" applyFont="1" applyFill="1" applyBorder="1" applyAlignment="1" applyProtection="1">
      <alignment horizontal="center" vertical="center"/>
      <protection locked="0" hidden="1"/>
    </xf>
    <xf numFmtId="0" fontId="46" fillId="3" borderId="1" xfId="0" applyFont="1" applyFill="1" applyBorder="1" applyAlignment="1" applyProtection="1">
      <alignment horizontal="center" vertical="center"/>
      <protection hidden="1"/>
    </xf>
    <xf numFmtId="167" fontId="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67" fontId="9" fillId="3" borderId="1" xfId="0" applyNumberFormat="1" applyFont="1" applyFill="1" applyBorder="1" applyAlignment="1" applyProtection="1">
      <alignment horizontal="center" vertical="center"/>
      <protection locked="0" hidden="1"/>
    </xf>
    <xf numFmtId="167" fontId="2" fillId="3" borderId="1" xfId="0" quotePrefix="1" applyNumberFormat="1" applyFont="1" applyFill="1" applyBorder="1" applyAlignment="1" applyProtection="1">
      <alignment horizontal="center" vertical="center"/>
      <protection locked="0" hidden="1"/>
    </xf>
    <xf numFmtId="166" fontId="2" fillId="3" borderId="1" xfId="0" applyNumberFormat="1" applyFont="1" applyFill="1" applyBorder="1" applyAlignment="1" applyProtection="1">
      <alignment horizontal="center" vertical="center"/>
      <protection locked="0" hidden="1"/>
    </xf>
    <xf numFmtId="166" fontId="9" fillId="3" borderId="1" xfId="0" applyNumberFormat="1" applyFont="1" applyFill="1" applyBorder="1" applyAlignment="1" applyProtection="1">
      <alignment vertical="center"/>
      <protection locked="0" hidden="1"/>
    </xf>
    <xf numFmtId="166" fontId="2" fillId="3" borderId="1" xfId="0" applyNumberFormat="1" applyFont="1" applyFill="1" applyBorder="1" applyAlignment="1" applyProtection="1">
      <alignment vertical="center"/>
      <protection locked="0" hidden="1"/>
    </xf>
    <xf numFmtId="167" fontId="2" fillId="3" borderId="40" xfId="0" applyNumberFormat="1" applyFont="1" applyFill="1" applyBorder="1" applyAlignment="1" applyProtection="1">
      <alignment horizontal="center" vertical="center"/>
      <protection locked="0" hidden="1"/>
    </xf>
    <xf numFmtId="0" fontId="46" fillId="3" borderId="40" xfId="0" applyFont="1" applyFill="1" applyBorder="1" applyAlignment="1" applyProtection="1">
      <alignment horizontal="center" vertical="center"/>
      <protection hidden="1"/>
    </xf>
    <xf numFmtId="166" fontId="2" fillId="3" borderId="40" xfId="0" applyNumberFormat="1" applyFont="1" applyFill="1" applyBorder="1" applyAlignment="1" applyProtection="1">
      <alignment horizontal="center" vertical="center"/>
      <protection locked="0" hidden="1"/>
    </xf>
    <xf numFmtId="167" fontId="2" fillId="3" borderId="34" xfId="0" applyNumberFormat="1" applyFont="1" applyFill="1" applyBorder="1" applyAlignment="1" applyProtection="1">
      <alignment horizontal="center" vertical="center"/>
      <protection locked="0" hidden="1"/>
    </xf>
    <xf numFmtId="0" fontId="0" fillId="7" borderId="56" xfId="0" applyFill="1" applyBorder="1" applyAlignment="1" applyProtection="1">
      <alignment horizontal="center" vertical="center"/>
      <protection hidden="1"/>
    </xf>
    <xf numFmtId="0" fontId="13" fillId="3" borderId="57" xfId="0" applyFont="1" applyFill="1" applyBorder="1" applyAlignment="1" applyProtection="1">
      <alignment horizontal="center" vertical="center" wrapText="1"/>
      <protection hidden="1"/>
    </xf>
    <xf numFmtId="168" fontId="0" fillId="0" borderId="37" xfId="0" applyNumberFormat="1" applyBorder="1" applyProtection="1">
      <protection hidden="1"/>
    </xf>
    <xf numFmtId="168" fontId="0" fillId="0" borderId="0" xfId="0" applyNumberFormat="1" applyProtection="1">
      <protection hidden="1"/>
    </xf>
    <xf numFmtId="168" fontId="8" fillId="7" borderId="1" xfId="0" applyNumberFormat="1" applyFont="1" applyFill="1" applyBorder="1" applyAlignment="1" applyProtection="1">
      <alignment horizontal="center" vertical="center"/>
      <protection locked="0" hidden="1"/>
    </xf>
    <xf numFmtId="0" fontId="8" fillId="7" borderId="1" xfId="0" applyFont="1" applyFill="1" applyBorder="1" applyAlignment="1" applyProtection="1">
      <alignment horizontal="center" vertical="center"/>
      <protection locked="0" hidden="1"/>
    </xf>
    <xf numFmtId="168" fontId="17" fillId="0" borderId="74" xfId="0" applyNumberFormat="1" applyFont="1" applyBorder="1" applyAlignment="1" applyProtection="1">
      <alignment horizontal="center" vertical="center"/>
      <protection locked="0" hidden="1"/>
    </xf>
    <xf numFmtId="168" fontId="17" fillId="0" borderId="45" xfId="0" applyNumberFormat="1" applyFont="1" applyBorder="1" applyAlignment="1" applyProtection="1">
      <alignment horizontal="center" vertical="center"/>
      <protection hidden="1"/>
    </xf>
    <xf numFmtId="168" fontId="48" fillId="0" borderId="52" xfId="0" applyNumberFormat="1" applyFont="1" applyBorder="1" applyAlignment="1" applyProtection="1">
      <alignment horizontal="center" vertical="center"/>
      <protection hidden="1"/>
    </xf>
    <xf numFmtId="168" fontId="17" fillId="0" borderId="75" xfId="0" applyNumberFormat="1" applyFont="1" applyBorder="1" applyAlignment="1" applyProtection="1">
      <alignment horizontal="center" vertical="center"/>
      <protection locked="0" hidden="1"/>
    </xf>
    <xf numFmtId="168" fontId="17" fillId="0" borderId="46" xfId="0" applyNumberFormat="1" applyFont="1" applyBorder="1" applyAlignment="1" applyProtection="1">
      <alignment horizontal="center" vertical="center"/>
      <protection hidden="1"/>
    </xf>
    <xf numFmtId="169" fontId="7" fillId="0" borderId="42" xfId="0" applyNumberFormat="1" applyFont="1" applyBorder="1" applyAlignment="1" applyProtection="1">
      <alignment horizontal="center" vertical="center"/>
      <protection locked="0" hidden="1"/>
    </xf>
    <xf numFmtId="168" fontId="48" fillId="0" borderId="53" xfId="0" applyNumberFormat="1" applyFont="1" applyBorder="1" applyAlignment="1" applyProtection="1">
      <alignment horizontal="center" vertical="center"/>
      <protection hidden="1"/>
    </xf>
    <xf numFmtId="168" fontId="17" fillId="0" borderId="76" xfId="0" applyNumberFormat="1" applyFont="1" applyBorder="1" applyAlignment="1" applyProtection="1">
      <alignment horizontal="center" vertical="center"/>
      <protection locked="0" hidden="1"/>
    </xf>
    <xf numFmtId="168" fontId="17" fillId="0" borderId="47" xfId="0" applyNumberFormat="1" applyFont="1" applyBorder="1" applyAlignment="1" applyProtection="1">
      <alignment horizontal="center" vertical="center"/>
      <protection hidden="1"/>
    </xf>
    <xf numFmtId="169" fontId="7" fillId="0" borderId="43" xfId="0" applyNumberFormat="1" applyFont="1" applyBorder="1" applyAlignment="1" applyProtection="1">
      <alignment horizontal="center" vertical="center"/>
      <protection locked="0" hidden="1"/>
    </xf>
    <xf numFmtId="168" fontId="48" fillId="0" borderId="54" xfId="0" applyNumberFormat="1" applyFont="1" applyBorder="1" applyAlignment="1" applyProtection="1">
      <alignment horizontal="center" vertical="center"/>
      <protection hidden="1"/>
    </xf>
    <xf numFmtId="168" fontId="17" fillId="0" borderId="29" xfId="0" applyNumberFormat="1" applyFont="1" applyBorder="1" applyAlignment="1" applyProtection="1">
      <alignment horizontal="center" vertical="center"/>
      <protection locked="0" hidden="1"/>
    </xf>
    <xf numFmtId="168" fontId="17" fillId="0" borderId="29" xfId="0" applyNumberFormat="1" applyFont="1" applyBorder="1" applyAlignment="1" applyProtection="1">
      <alignment horizontal="center" vertical="center"/>
      <protection hidden="1"/>
    </xf>
    <xf numFmtId="168" fontId="7" fillId="0" borderId="29" xfId="0" applyNumberFormat="1" applyFont="1" applyBorder="1" applyAlignment="1" applyProtection="1">
      <alignment horizontal="center" vertical="center"/>
      <protection locked="0" hidden="1"/>
    </xf>
    <xf numFmtId="168" fontId="48" fillId="0" borderId="29" xfId="0" applyNumberFormat="1" applyFont="1" applyBorder="1" applyAlignment="1" applyProtection="1">
      <alignment horizontal="center" vertical="center"/>
      <protection hidden="1"/>
    </xf>
    <xf numFmtId="168" fontId="17" fillId="0" borderId="1" xfId="0" applyNumberFormat="1" applyFont="1" applyBorder="1" applyAlignment="1" applyProtection="1">
      <alignment horizontal="center" vertical="center"/>
      <protection locked="0" hidden="1"/>
    </xf>
    <xf numFmtId="168" fontId="17" fillId="0" borderId="1" xfId="0" applyNumberFormat="1" applyFont="1" applyBorder="1" applyAlignment="1" applyProtection="1">
      <alignment horizontal="center" vertical="center"/>
      <protection hidden="1"/>
    </xf>
    <xf numFmtId="168" fontId="7" fillId="0" borderId="1" xfId="0" applyNumberFormat="1" applyFont="1" applyBorder="1" applyAlignment="1" applyProtection="1">
      <alignment horizontal="center" vertical="center"/>
      <protection locked="0" hidden="1"/>
    </xf>
    <xf numFmtId="168" fontId="48" fillId="0" borderId="1" xfId="0" applyNumberFormat="1" applyFont="1" applyBorder="1" applyAlignment="1" applyProtection="1">
      <alignment horizontal="center" vertical="center"/>
      <protection hidden="1"/>
    </xf>
    <xf numFmtId="168" fontId="17" fillId="0" borderId="30" xfId="0" applyNumberFormat="1" applyFont="1" applyBorder="1" applyAlignment="1" applyProtection="1">
      <alignment horizontal="center" vertical="center"/>
      <protection locked="0" hidden="1"/>
    </xf>
    <xf numFmtId="168" fontId="17" fillId="0" borderId="30" xfId="0" applyNumberFormat="1" applyFont="1" applyBorder="1" applyAlignment="1" applyProtection="1">
      <alignment horizontal="center" vertical="center"/>
      <protection hidden="1"/>
    </xf>
    <xf numFmtId="168" fontId="7" fillId="0" borderId="30" xfId="0" applyNumberFormat="1" applyFont="1" applyBorder="1" applyAlignment="1" applyProtection="1">
      <alignment horizontal="center" vertical="center"/>
      <protection locked="0" hidden="1"/>
    </xf>
    <xf numFmtId="168" fontId="48" fillId="0" borderId="30" xfId="0" applyNumberFormat="1" applyFont="1" applyBorder="1" applyAlignment="1" applyProtection="1">
      <alignment horizontal="center" vertical="center"/>
      <protection hidden="1"/>
    </xf>
    <xf numFmtId="168" fontId="34" fillId="0" borderId="1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28" fillId="0" borderId="1" xfId="0" applyFont="1" applyBorder="1" applyAlignment="1" applyProtection="1">
      <alignment horizontal="center"/>
      <protection hidden="1"/>
    </xf>
    <xf numFmtId="0" fontId="17" fillId="3" borderId="25" xfId="0" applyFont="1" applyFill="1" applyBorder="1" applyAlignment="1" applyProtection="1">
      <alignment horizontal="center" vertical="center"/>
      <protection hidden="1"/>
    </xf>
    <xf numFmtId="168" fontId="49" fillId="0" borderId="37" xfId="0" applyNumberFormat="1" applyFont="1" applyBorder="1" applyAlignment="1" applyProtection="1">
      <alignment horizontal="center" vertical="center"/>
      <protection hidden="1"/>
    </xf>
    <xf numFmtId="170" fontId="0" fillId="0" borderId="1" xfId="0" applyNumberFormat="1" applyBorder="1" applyProtection="1">
      <protection hidden="1"/>
    </xf>
    <xf numFmtId="168" fontId="12" fillId="0" borderId="0" xfId="0" applyNumberFormat="1" applyFont="1" applyAlignment="1" applyProtection="1">
      <alignment horizontal="center" vertical="center"/>
      <protection hidden="1"/>
    </xf>
    <xf numFmtId="168" fontId="49" fillId="0" borderId="34" xfId="0" applyNumberFormat="1" applyFont="1" applyBorder="1" applyAlignment="1" applyProtection="1">
      <alignment horizontal="center" vertical="center"/>
      <protection hidden="1"/>
    </xf>
    <xf numFmtId="168" fontId="40" fillId="0" borderId="32" xfId="0" applyNumberFormat="1" applyFont="1" applyBorder="1" applyAlignment="1" applyProtection="1">
      <alignment horizontal="center" vertical="center"/>
      <protection hidden="1"/>
    </xf>
    <xf numFmtId="168" fontId="49" fillId="0" borderId="1" xfId="0" applyNumberFormat="1" applyFont="1" applyBorder="1" applyAlignment="1" applyProtection="1">
      <alignment horizontal="center" vertical="center"/>
      <protection hidden="1"/>
    </xf>
    <xf numFmtId="0" fontId="44" fillId="17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" fillId="0" borderId="27" xfId="0" applyFont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5" fillId="0" borderId="68" xfId="0" applyFont="1" applyBorder="1" applyAlignment="1" applyProtection="1">
      <alignment horizontal="left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18" borderId="1" xfId="0" applyFont="1" applyFill="1" applyBorder="1" applyAlignment="1" applyProtection="1">
      <alignment horizontal="center" textRotation="90" wrapText="1"/>
      <protection hidden="1"/>
    </xf>
    <xf numFmtId="0" fontId="0" fillId="0" borderId="34" xfId="0" applyBorder="1" applyProtection="1">
      <protection hidden="1"/>
    </xf>
    <xf numFmtId="0" fontId="0" fillId="0" borderId="37" xfId="0" applyBorder="1" applyProtection="1">
      <protection hidden="1"/>
    </xf>
    <xf numFmtId="166" fontId="3" fillId="19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69" xfId="0" applyBorder="1" applyProtection="1">
      <protection hidden="1"/>
    </xf>
    <xf numFmtId="0" fontId="0" fillId="0" borderId="41" xfId="0" applyBorder="1" applyProtection="1"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2" fillId="0" borderId="35" xfId="0" applyFont="1" applyBorder="1" applyAlignment="1" applyProtection="1">
      <alignment horizontal="left"/>
      <protection hidden="1"/>
    </xf>
    <xf numFmtId="0" fontId="0" fillId="0" borderId="65" xfId="0" applyBorder="1" applyProtection="1">
      <protection hidden="1"/>
    </xf>
    <xf numFmtId="0" fontId="43" fillId="0" borderId="66" xfId="0" applyFont="1" applyBorder="1" applyAlignment="1" applyProtection="1">
      <alignment horizontal="left"/>
      <protection locked="0" hidden="1"/>
    </xf>
    <xf numFmtId="0" fontId="0" fillId="0" borderId="66" xfId="0" applyBorder="1" applyProtection="1">
      <protection locked="0" hidden="1"/>
    </xf>
    <xf numFmtId="166" fontId="13" fillId="20" borderId="39" xfId="0" applyNumberFormat="1" applyFont="1" applyFill="1" applyBorder="1" applyAlignment="1" applyProtection="1">
      <alignment horizontal="left" vertical="center"/>
      <protection hidden="1"/>
    </xf>
    <xf numFmtId="0" fontId="0" fillId="0" borderId="70" xfId="0" applyBorder="1" applyProtection="1">
      <protection hidden="1"/>
    </xf>
    <xf numFmtId="0" fontId="0" fillId="0" borderId="38" xfId="0" applyBorder="1" applyProtection="1">
      <protection hidden="1"/>
    </xf>
    <xf numFmtId="0" fontId="14" fillId="0" borderId="34" xfId="0" applyFon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42" fillId="0" borderId="22" xfId="0" applyFont="1" applyBorder="1" applyAlignment="1" applyProtection="1">
      <alignment horizontal="left"/>
      <protection hidden="1"/>
    </xf>
    <xf numFmtId="0" fontId="0" fillId="0" borderId="28" xfId="0" applyBorder="1" applyProtection="1">
      <protection hidden="1"/>
    </xf>
    <xf numFmtId="0" fontId="2" fillId="3" borderId="1" xfId="0" applyFont="1" applyFill="1" applyBorder="1" applyAlignment="1" applyProtection="1">
      <alignment horizontal="center" vertical="center"/>
      <protection locked="0" hidden="1"/>
    </xf>
    <xf numFmtId="0" fontId="0" fillId="0" borderId="69" xfId="0" applyBorder="1" applyProtection="1">
      <protection locked="0" hidden="1"/>
    </xf>
    <xf numFmtId="0" fontId="0" fillId="0" borderId="41" xfId="0" applyBorder="1" applyProtection="1">
      <protection locked="0" hidden="1"/>
    </xf>
    <xf numFmtId="0" fontId="14" fillId="3" borderId="0" xfId="0" applyFont="1" applyFill="1" applyAlignment="1" applyProtection="1">
      <alignment horizontal="left"/>
      <protection hidden="1"/>
    </xf>
    <xf numFmtId="0" fontId="2" fillId="0" borderId="22" xfId="0" applyFont="1" applyBorder="1" applyAlignment="1" applyProtection="1">
      <alignment horizontal="center"/>
      <protection hidden="1"/>
    </xf>
    <xf numFmtId="0" fontId="2" fillId="0" borderId="18" xfId="0" applyFont="1" applyBorder="1" applyAlignment="1" applyProtection="1">
      <alignment horizontal="center"/>
      <protection hidden="1"/>
    </xf>
    <xf numFmtId="14" fontId="45" fillId="0" borderId="21" xfId="0" applyNumberFormat="1" applyFont="1" applyBorder="1" applyAlignment="1" applyProtection="1">
      <alignment horizontal="center"/>
      <protection locked="0" hidden="1"/>
    </xf>
    <xf numFmtId="0" fontId="0" fillId="0" borderId="28" xfId="0" applyBorder="1" applyProtection="1">
      <protection locked="0" hidden="1"/>
    </xf>
    <xf numFmtId="0" fontId="43" fillId="0" borderId="67" xfId="0" applyFont="1" applyBorder="1" applyAlignment="1" applyProtection="1">
      <alignment horizontal="left" vertical="center" wrapText="1"/>
      <protection locked="0" hidden="1"/>
    </xf>
    <xf numFmtId="0" fontId="43" fillId="0" borderId="28" xfId="0" applyFont="1" applyBorder="1" applyAlignment="1" applyProtection="1">
      <alignment horizontal="left"/>
      <protection locked="0" hidden="1"/>
    </xf>
    <xf numFmtId="0" fontId="0" fillId="0" borderId="0" xfId="0" applyProtection="1">
      <protection locked="0" hidden="1"/>
    </xf>
    <xf numFmtId="0" fontId="0" fillId="0" borderId="65" xfId="0" applyBorder="1" applyProtection="1">
      <protection locked="0" hidden="1"/>
    </xf>
    <xf numFmtId="0" fontId="0" fillId="0" borderId="27" xfId="0" applyBorder="1" applyProtection="1">
      <protection locked="0" hidden="1"/>
    </xf>
    <xf numFmtId="0" fontId="3" fillId="0" borderId="14" xfId="0" applyFont="1" applyBorder="1" applyAlignment="1" applyProtection="1">
      <alignment horizontal="left" vertical="top" wrapText="1"/>
      <protection hidden="1"/>
    </xf>
    <xf numFmtId="0" fontId="0" fillId="0" borderId="14" xfId="0" applyBorder="1" applyProtection="1">
      <protection hidden="1"/>
    </xf>
    <xf numFmtId="0" fontId="3" fillId="0" borderId="6" xfId="0" applyFont="1" applyBorder="1" applyAlignment="1" applyProtection="1">
      <alignment horizontal="center" textRotation="90" wrapText="1"/>
      <protection hidden="1"/>
    </xf>
    <xf numFmtId="0" fontId="14" fillId="0" borderId="27" xfId="0" applyFont="1" applyBorder="1" applyAlignment="1" applyProtection="1">
      <alignment horizontal="center" wrapText="1"/>
      <protection hidden="1"/>
    </xf>
    <xf numFmtId="0" fontId="23" fillId="15" borderId="0" xfId="0" quotePrefix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0" borderId="18" xfId="0" applyFont="1" applyBorder="1" applyAlignment="1" applyProtection="1">
      <alignment horizontal="left" vertical="top" wrapText="1"/>
      <protection hidden="1"/>
    </xf>
    <xf numFmtId="0" fontId="42" fillId="18" borderId="1" xfId="0" applyFont="1" applyFill="1" applyBorder="1" applyAlignment="1" applyProtection="1">
      <alignment horizontal="center" textRotation="90"/>
      <protection hidden="1"/>
    </xf>
    <xf numFmtId="0" fontId="3" fillId="3" borderId="39" xfId="0" applyFont="1" applyFill="1" applyBorder="1" applyAlignment="1" applyProtection="1">
      <alignment horizontal="right" vertical="center"/>
      <protection locked="0" hidden="1"/>
    </xf>
    <xf numFmtId="0" fontId="0" fillId="0" borderId="70" xfId="0" applyBorder="1" applyProtection="1">
      <protection locked="0" hidden="1"/>
    </xf>
    <xf numFmtId="0" fontId="0" fillId="0" borderId="38" xfId="0" applyBorder="1" applyProtection="1">
      <protection locked="0" hidden="1"/>
    </xf>
    <xf numFmtId="0" fontId="3" fillId="0" borderId="1" xfId="0" applyFont="1" applyBorder="1" applyAlignment="1" applyProtection="1">
      <alignment horizontal="left" vertical="top" wrapText="1"/>
      <protection hidden="1"/>
    </xf>
    <xf numFmtId="0" fontId="0" fillId="0" borderId="3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8" fillId="0" borderId="1" xfId="0" applyFont="1" applyBorder="1" applyAlignment="1" applyProtection="1">
      <alignment horizontal="center" vertical="center" textRotation="90"/>
      <protection hidden="1"/>
    </xf>
    <xf numFmtId="0" fontId="8" fillId="0" borderId="1" xfId="0" applyFont="1" applyBorder="1" applyAlignment="1" applyProtection="1">
      <alignment horizontal="center" vertical="center" textRotation="90" shrinkToFit="1"/>
      <protection hidden="1"/>
    </xf>
    <xf numFmtId="14" fontId="45" fillId="0" borderId="21" xfId="0" applyNumberFormat="1" applyFont="1" applyBorder="1" applyAlignment="1" applyProtection="1">
      <alignment horizontal="left"/>
      <protection locked="0" hidden="1"/>
    </xf>
    <xf numFmtId="0" fontId="43" fillId="0" borderId="21" xfId="0" applyFont="1" applyBorder="1" applyAlignment="1" applyProtection="1">
      <alignment horizontal="left"/>
      <protection locked="0" hidden="1"/>
    </xf>
    <xf numFmtId="0" fontId="0" fillId="0" borderId="51" xfId="0" applyBorder="1" applyProtection="1">
      <protection locked="0" hidden="1"/>
    </xf>
    <xf numFmtId="0" fontId="14" fillId="3" borderId="18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textRotation="90" wrapText="1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166" fontId="42" fillId="19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65" xfId="0" applyFont="1" applyBorder="1" applyAlignment="1" applyProtection="1">
      <alignment horizontal="center"/>
      <protection hidden="1"/>
    </xf>
    <xf numFmtId="0" fontId="14" fillId="0" borderId="34" xfId="0" applyFont="1" applyBorder="1" applyAlignment="1" applyProtection="1">
      <alignment horizontal="left"/>
      <protection hidden="1"/>
    </xf>
    <xf numFmtId="0" fontId="44" fillId="0" borderId="0" xfId="0" applyFont="1" applyAlignment="1" applyProtection="1">
      <alignment horizontal="center"/>
      <protection hidden="1"/>
    </xf>
    <xf numFmtId="166" fontId="3" fillId="20" borderId="39" xfId="0" applyNumberFormat="1" applyFont="1" applyFill="1" applyBorder="1" applyAlignment="1" applyProtection="1">
      <alignment horizontal="left" vertical="center"/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3" fillId="0" borderId="12" xfId="0" applyFon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45" fillId="0" borderId="67" xfId="0" applyFont="1" applyBorder="1" applyAlignment="1" applyProtection="1">
      <alignment horizontal="center"/>
      <protection locked="0" hidden="1"/>
    </xf>
    <xf numFmtId="0" fontId="2" fillId="3" borderId="37" xfId="0" applyFont="1" applyFill="1" applyBorder="1" applyAlignment="1" applyProtection="1">
      <alignment horizontal="center" vertical="center"/>
      <protection locked="0" hidden="1"/>
    </xf>
    <xf numFmtId="0" fontId="0" fillId="0" borderId="25" xfId="0" applyBorder="1" applyProtection="1">
      <protection locked="0" hidden="1"/>
    </xf>
    <xf numFmtId="0" fontId="21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71" xfId="0" applyBorder="1" applyProtection="1">
      <protection hidden="1"/>
    </xf>
    <xf numFmtId="0" fontId="0" fillId="0" borderId="58" xfId="0" applyBorder="1" applyProtection="1">
      <protection hidden="1"/>
    </xf>
    <xf numFmtId="0" fontId="47" fillId="0" borderId="32" xfId="0" applyFont="1" applyBorder="1" applyAlignment="1" applyProtection="1">
      <alignment horizontal="center" vertical="center" textRotation="90"/>
      <protection hidden="1"/>
    </xf>
    <xf numFmtId="0" fontId="47" fillId="0" borderId="70" xfId="0" applyFont="1" applyBorder="1" applyAlignment="1" applyProtection="1">
      <alignment horizontal="center" vertical="center" textRotation="90"/>
      <protection hidden="1"/>
    </xf>
    <xf numFmtId="0" fontId="0" fillId="0" borderId="31" xfId="0" applyBorder="1" applyProtection="1">
      <protection hidden="1"/>
    </xf>
    <xf numFmtId="0" fontId="28" fillId="11" borderId="32" xfId="0" applyFont="1" applyFill="1" applyBorder="1" applyAlignment="1" applyProtection="1">
      <alignment horizontal="center" vertical="center" textRotation="90" wrapText="1"/>
      <protection hidden="1"/>
    </xf>
    <xf numFmtId="0" fontId="47" fillId="11" borderId="70" xfId="0" applyFont="1" applyFill="1" applyBorder="1" applyAlignment="1" applyProtection="1">
      <alignment horizontal="center" vertical="center" textRotation="90"/>
      <protection locked="0" hidden="1"/>
    </xf>
    <xf numFmtId="0" fontId="0" fillId="0" borderId="31" xfId="0" applyBorder="1" applyProtection="1">
      <protection locked="0" hidden="1"/>
    </xf>
    <xf numFmtId="0" fontId="4" fillId="0" borderId="32" xfId="0" applyFont="1" applyBorder="1" applyAlignment="1" applyProtection="1">
      <alignment horizontal="center" vertical="center" textRotation="90"/>
      <protection hidden="1"/>
    </xf>
    <xf numFmtId="0" fontId="0" fillId="0" borderId="1" xfId="0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  <xf numFmtId="0" fontId="13" fillId="7" borderId="60" xfId="0" applyFont="1" applyFill="1" applyBorder="1" applyAlignment="1" applyProtection="1">
      <alignment horizontal="center" vertical="top" wrapText="1"/>
      <protection hidden="1"/>
    </xf>
    <xf numFmtId="0" fontId="0" fillId="0" borderId="72" xfId="0" applyBorder="1" applyProtection="1">
      <protection hidden="1"/>
    </xf>
    <xf numFmtId="0" fontId="37" fillId="0" borderId="59" xfId="0" applyFont="1" applyBorder="1" applyAlignment="1" applyProtection="1">
      <alignment horizontal="center" vertical="center"/>
      <protection hidden="1"/>
    </xf>
    <xf numFmtId="0" fontId="0" fillId="0" borderId="77" xfId="0" applyBorder="1" applyProtection="1">
      <protection hidden="1"/>
    </xf>
    <xf numFmtId="0" fontId="0" fillId="0" borderId="59" xfId="0" applyBorder="1" applyProtection="1">
      <protection hidden="1"/>
    </xf>
    <xf numFmtId="0" fontId="13" fillId="7" borderId="63" xfId="0" applyFont="1" applyFill="1" applyBorder="1" applyAlignment="1" applyProtection="1">
      <alignment horizontal="center" vertical="top" wrapText="1"/>
      <protection hidden="1"/>
    </xf>
    <xf numFmtId="0" fontId="37" fillId="0" borderId="2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hidden="1"/>
    </xf>
    <xf numFmtId="168" fontId="0" fillId="0" borderId="1" xfId="0" applyNumberFormat="1" applyBorder="1" applyAlignment="1" applyProtection="1">
      <alignment horizontal="center"/>
      <protection hidden="1"/>
    </xf>
    <xf numFmtId="0" fontId="38" fillId="0" borderId="32" xfId="0" applyFont="1" applyBorder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6" fillId="6" borderId="0" xfId="0" applyFont="1" applyFill="1" applyAlignment="1" applyProtection="1">
      <alignment horizontal="left"/>
      <protection hidden="1"/>
    </xf>
    <xf numFmtId="14" fontId="6" fillId="6" borderId="0" xfId="0" applyNumberFormat="1" applyFont="1" applyFill="1" applyAlignment="1" applyProtection="1">
      <alignment horizontal="left"/>
      <protection hidden="1"/>
    </xf>
    <xf numFmtId="0" fontId="13" fillId="7" borderId="59" xfId="0" applyFont="1" applyFill="1" applyBorder="1" applyAlignment="1" applyProtection="1">
      <alignment horizontal="center" vertical="top" wrapText="1"/>
      <protection hidden="1"/>
    </xf>
    <xf numFmtId="0" fontId="13" fillId="7" borderId="61" xfId="0" applyFont="1" applyFill="1" applyBorder="1" applyAlignment="1" applyProtection="1">
      <alignment horizontal="center" vertical="top" wrapText="1"/>
      <protection hidden="1"/>
    </xf>
    <xf numFmtId="0" fontId="13" fillId="7" borderId="64" xfId="0" applyFont="1" applyFill="1" applyBorder="1" applyAlignment="1" applyProtection="1">
      <alignment horizontal="center" vertical="top" wrapText="1"/>
      <protection hidden="1"/>
    </xf>
    <xf numFmtId="168" fontId="38" fillId="0" borderId="58" xfId="0" applyNumberFormat="1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78" xfId="0" applyBorder="1" applyProtection="1">
      <protection hidden="1"/>
    </xf>
    <xf numFmtId="0" fontId="0" fillId="0" borderId="79" xfId="0" applyBorder="1" applyProtection="1">
      <protection hidden="1"/>
    </xf>
    <xf numFmtId="0" fontId="44" fillId="17" borderId="32" xfId="0" applyFont="1" applyFill="1" applyBorder="1" applyAlignment="1" applyProtection="1">
      <alignment horizontal="center"/>
      <protection hidden="1"/>
    </xf>
    <xf numFmtId="0" fontId="0" fillId="0" borderId="33" xfId="0" applyBorder="1" applyProtection="1">
      <protection hidden="1"/>
    </xf>
    <xf numFmtId="0" fontId="13" fillId="7" borderId="62" xfId="0" applyFont="1" applyFill="1" applyBorder="1" applyAlignment="1" applyProtection="1">
      <alignment horizontal="center" vertical="top" wrapText="1"/>
      <protection hidden="1"/>
    </xf>
    <xf numFmtId="0" fontId="0" fillId="0" borderId="73" xfId="0" applyBorder="1" applyProtection="1">
      <protection hidden="1"/>
    </xf>
    <xf numFmtId="168" fontId="0" fillId="0" borderId="0" xfId="0" applyNumberFormat="1" applyAlignment="1" applyProtection="1">
      <alignment horizontal="center"/>
      <protection hidden="1"/>
    </xf>
    <xf numFmtId="0" fontId="8" fillId="0" borderId="72" xfId="0" applyFont="1" applyBorder="1" applyAlignment="1" applyProtection="1">
      <alignment horizontal="right"/>
      <protection hidden="1"/>
    </xf>
    <xf numFmtId="0" fontId="13" fillId="0" borderId="18" xfId="0" applyFont="1" applyBorder="1" applyAlignment="1" applyProtection="1">
      <alignment horizontal="right"/>
      <protection hidden="1"/>
    </xf>
    <xf numFmtId="0" fontId="38" fillId="0" borderId="58" xfId="0" applyFont="1" applyBorder="1" applyAlignment="1" applyProtection="1">
      <alignment horizontal="center" vertical="center"/>
      <protection hidden="1"/>
    </xf>
    <xf numFmtId="14" fontId="26" fillId="6" borderId="0" xfId="0" applyNumberFormat="1" applyFont="1" applyFill="1" applyAlignment="1" applyProtection="1">
      <alignment horizontal="left"/>
      <protection hidden="1"/>
    </xf>
    <xf numFmtId="0" fontId="39" fillId="3" borderId="0" xfId="0" applyFont="1" applyFill="1" applyAlignment="1" applyProtection="1">
      <alignment horizontal="left"/>
      <protection locked="0" hidden="1"/>
    </xf>
    <xf numFmtId="0" fontId="12" fillId="0" borderId="0" xfId="0" applyFont="1" applyAlignment="1" applyProtection="1">
      <alignment horizontal="center"/>
      <protection hidden="1"/>
    </xf>
    <xf numFmtId="0" fontId="6" fillId="6" borderId="0" xfId="0" applyFont="1" applyFill="1" applyAlignment="1" applyProtection="1">
      <alignment horizontal="left"/>
      <protection locked="0" hidden="1"/>
    </xf>
    <xf numFmtId="0" fontId="40" fillId="0" borderId="32" xfId="0" applyFont="1" applyBorder="1" applyAlignment="1" applyProtection="1">
      <alignment horizontal="center" vertical="center"/>
      <protection hidden="1"/>
    </xf>
    <xf numFmtId="0" fontId="40" fillId="0" borderId="56" xfId="0" applyFont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 applyProtection="1">
      <alignment horizontal="center"/>
      <protection hidden="1"/>
    </xf>
    <xf numFmtId="0" fontId="25" fillId="3" borderId="18" xfId="0" applyFont="1" applyFill="1" applyBorder="1" applyAlignment="1" applyProtection="1">
      <alignment horizontal="right"/>
      <protection locked="0" hidden="1"/>
    </xf>
    <xf numFmtId="0" fontId="0" fillId="0" borderId="18" xfId="0" applyBorder="1" applyProtection="1">
      <protection locked="0"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0" xfId="0" applyFont="1" applyAlignment="1" applyProtection="1">
      <alignment horizontal="right"/>
      <protection hidden="1"/>
    </xf>
    <xf numFmtId="0" fontId="41" fillId="16" borderId="1" xfId="0" applyFont="1" applyFill="1" applyBorder="1" applyAlignment="1" applyProtection="1">
      <alignment horizontal="center"/>
      <protection locked="0" hidden="1"/>
    </xf>
  </cellXfs>
  <cellStyles count="1">
    <cellStyle name="Standard" xfId="0" builtinId="0"/>
  </cellStyles>
  <dxfs count="2"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8CCE4"/>
    <pageSetUpPr fitToPage="1"/>
  </sheetPr>
  <dimension ref="A1:CA73"/>
  <sheetViews>
    <sheetView showGridLines="0" showZeros="0" view="pageLayout" zoomScaleSheetLayoutView="90" workbookViewId="0">
      <selection activeCell="S14" sqref="S14"/>
    </sheetView>
  </sheetViews>
  <sheetFormatPr baseColWidth="10" defaultColWidth="11.33203125" defaultRowHeight="13.2" outlineLevelRow="1"/>
  <cols>
    <col min="1" max="1" width="2.44140625" style="2" customWidth="1"/>
    <col min="2" max="3" width="4.109375" style="2" customWidth="1"/>
    <col min="4" max="5" width="5" style="2" customWidth="1"/>
    <col min="6" max="6" width="5.109375" style="2" customWidth="1"/>
    <col min="7" max="14" width="3.33203125" style="2" customWidth="1"/>
    <col min="15" max="15" width="4" style="2" customWidth="1"/>
    <col min="16" max="17" width="5" style="2" customWidth="1"/>
    <col min="18" max="18" width="5.6640625" style="2" customWidth="1"/>
    <col min="19" max="19" width="6.5546875" style="2" customWidth="1"/>
    <col min="20" max="21" width="5" style="2" customWidth="1"/>
    <col min="22" max="25" width="5.109375" style="2" customWidth="1"/>
    <col min="26" max="26" width="6" style="2" customWidth="1"/>
    <col min="27" max="27" width="4.109375" style="2" customWidth="1"/>
    <col min="28" max="28" width="7.109375" style="2" customWidth="1"/>
    <col min="29" max="29" width="2.5546875" style="2" customWidth="1"/>
    <col min="30" max="30" width="2.6640625" style="2" customWidth="1"/>
    <col min="31" max="31" width="7.44140625" style="4" customWidth="1"/>
    <col min="32" max="32" width="2" style="4" hidden="1" customWidth="1"/>
    <col min="33" max="36" width="3.33203125" style="124" hidden="1" customWidth="1"/>
    <col min="37" max="37" width="1.44140625" style="2" hidden="1" customWidth="1"/>
    <col min="38" max="38" width="1.33203125" style="2" hidden="1" customWidth="1"/>
    <col min="39" max="39" width="0.33203125" style="2" hidden="1" customWidth="1"/>
    <col min="40" max="42" width="3.5546875" style="2" hidden="1" customWidth="1"/>
    <col min="43" max="43" width="3.5546875" style="5" hidden="1" customWidth="1"/>
    <col min="44" max="44" width="1.6640625" style="2" hidden="1" customWidth="1"/>
    <col min="45" max="48" width="3.5546875" style="2" hidden="1" customWidth="1"/>
    <col min="49" max="49" width="1.109375" style="2" hidden="1" customWidth="1"/>
    <col min="50" max="53" width="3.5546875" style="2" hidden="1" customWidth="1"/>
    <col min="54" max="54" width="1.33203125" style="2" hidden="1" customWidth="1"/>
    <col min="55" max="58" width="3.5546875" style="2" hidden="1" customWidth="1"/>
    <col min="59" max="59" width="1" style="2" hidden="1" customWidth="1"/>
    <col min="60" max="60" width="3.44140625" style="2" hidden="1" customWidth="1"/>
    <col min="61" max="63" width="3.5546875" style="2" hidden="1" customWidth="1"/>
    <col min="64" max="64" width="2.5546875" style="2" hidden="1" customWidth="1"/>
    <col min="65" max="65" width="5.6640625" style="2" hidden="1" customWidth="1"/>
    <col min="66" max="75" width="11.33203125" style="2" hidden="1"/>
    <col min="76" max="78" width="9.109375" style="2" hidden="1" customWidth="1"/>
    <col min="79" max="79" width="11.33203125" style="2"/>
  </cols>
  <sheetData>
    <row r="1" spans="1:79" ht="15" customHeight="1">
      <c r="A1" s="376" t="s">
        <v>0</v>
      </c>
      <c r="B1" s="377"/>
      <c r="C1" s="377"/>
      <c r="D1" s="377"/>
      <c r="E1" s="377"/>
      <c r="F1"/>
      <c r="G1"/>
      <c r="H1" s="3" t="s">
        <v>1</v>
      </c>
      <c r="I1"/>
      <c r="J1"/>
      <c r="K1"/>
      <c r="L1"/>
      <c r="M1"/>
      <c r="N1"/>
      <c r="O1" s="2" t="s">
        <v>2</v>
      </c>
      <c r="P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s="6" customFormat="1" ht="12" customHeight="1">
      <c r="B2" s="398" t="s">
        <v>3</v>
      </c>
      <c r="C2" s="334"/>
      <c r="D2" s="334"/>
      <c r="E2" s="334"/>
      <c r="F2" s="334"/>
      <c r="G2" s="334"/>
      <c r="H2" s="333">
        <f>Datensammlung!B9</f>
        <v>0</v>
      </c>
      <c r="I2" s="334"/>
      <c r="J2" s="334"/>
      <c r="L2" s="6" t="s">
        <v>4</v>
      </c>
      <c r="AE2" s="7"/>
      <c r="AF2" s="7"/>
      <c r="AG2" s="108"/>
      <c r="AH2" s="108"/>
      <c r="AI2" s="108"/>
      <c r="AJ2" s="108"/>
      <c r="AQ2" s="8"/>
    </row>
    <row r="3" spans="1:79" s="6" customFormat="1" ht="12" customHeight="1">
      <c r="B3" s="334"/>
      <c r="C3" s="334"/>
      <c r="D3" s="334"/>
      <c r="E3" s="334"/>
      <c r="F3" s="334"/>
      <c r="G3" s="334"/>
      <c r="H3" s="334"/>
      <c r="I3" s="334"/>
      <c r="J3" s="334"/>
      <c r="L3" s="6" t="s">
        <v>5</v>
      </c>
      <c r="AE3" s="7"/>
      <c r="AF3" s="7"/>
      <c r="AG3" s="108"/>
      <c r="AH3" s="108"/>
      <c r="AI3" s="108"/>
      <c r="AJ3" s="108"/>
      <c r="AN3" s="6" t="s">
        <v>6</v>
      </c>
      <c r="AQ3" s="8"/>
    </row>
    <row r="4" spans="1:79" s="6" customFormat="1" ht="12" customHeight="1">
      <c r="B4" s="98" t="s">
        <v>7</v>
      </c>
      <c r="C4" s="98"/>
      <c r="D4" s="98"/>
      <c r="E4" s="98"/>
      <c r="F4" s="98"/>
      <c r="G4" s="69" t="s">
        <v>8</v>
      </c>
      <c r="H4" s="69"/>
      <c r="I4" s="111"/>
      <c r="J4" s="111"/>
      <c r="K4" s="111"/>
      <c r="L4" s="70" t="s">
        <v>9</v>
      </c>
      <c r="M4" s="95"/>
      <c r="N4" s="2"/>
      <c r="AA4" s="70"/>
      <c r="AB4" s="70"/>
      <c r="AC4" s="70"/>
      <c r="AD4" s="70"/>
      <c r="AE4" s="130"/>
      <c r="AF4" s="130"/>
      <c r="AG4" s="131"/>
      <c r="AH4" s="131"/>
      <c r="AI4" s="131"/>
      <c r="AJ4" s="131"/>
      <c r="AQ4" s="8"/>
    </row>
    <row r="5" spans="1:79" s="6" customFormat="1" ht="13.5" customHeight="1">
      <c r="A5" s="9"/>
      <c r="B5" s="10" t="s">
        <v>10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  <c r="P5" s="14" t="s">
        <v>11</v>
      </c>
      <c r="Q5" s="11"/>
      <c r="R5" s="11"/>
      <c r="S5" s="15"/>
      <c r="T5" s="14" t="s">
        <v>12</v>
      </c>
      <c r="U5" s="11"/>
      <c r="V5" s="11"/>
      <c r="W5" s="15"/>
      <c r="X5" s="14" t="s">
        <v>13</v>
      </c>
      <c r="Y5" s="11"/>
      <c r="Z5" s="16"/>
      <c r="AA5" s="16"/>
      <c r="AB5" s="17"/>
      <c r="AC5" s="11"/>
      <c r="AD5" s="11"/>
      <c r="AE5" s="18"/>
      <c r="AG5" s="8"/>
      <c r="AH5" s="8"/>
      <c r="AI5" s="8"/>
      <c r="AJ5" s="8"/>
      <c r="AP5" s="6" t="s">
        <v>14</v>
      </c>
      <c r="AQ5" s="8"/>
    </row>
    <row r="6" spans="1:79" s="6" customFormat="1" ht="17.25" customHeight="1">
      <c r="A6" s="19"/>
      <c r="B6" s="350">
        <f>Datensammlung!B3</f>
        <v>0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51"/>
      <c r="P6" s="367">
        <f>Datensammlung!B7</f>
        <v>0</v>
      </c>
      <c r="Q6" s="338"/>
      <c r="R6" s="338"/>
      <c r="S6" s="351"/>
      <c r="T6" s="403">
        <f>Datensammlung!B8</f>
        <v>0</v>
      </c>
      <c r="U6" s="338"/>
      <c r="V6" s="338"/>
      <c r="W6" s="351"/>
      <c r="X6" s="337"/>
      <c r="Y6" s="338"/>
      <c r="Z6" s="338"/>
      <c r="AA6" s="338"/>
      <c r="AB6" s="338"/>
      <c r="AC6" s="338"/>
      <c r="AD6" s="338"/>
      <c r="AE6" s="339"/>
      <c r="AF6" s="114"/>
      <c r="AG6" s="125"/>
      <c r="AH6" s="125"/>
      <c r="AI6" s="125"/>
      <c r="AJ6" s="125"/>
      <c r="AP6" s="6" t="s">
        <v>15</v>
      </c>
      <c r="AQ6" s="8"/>
    </row>
    <row r="7" spans="1:79" s="6" customFormat="1" ht="13.5" customHeight="1">
      <c r="A7" s="20"/>
      <c r="B7" s="21" t="s">
        <v>16</v>
      </c>
      <c r="C7" s="22"/>
      <c r="D7" s="23"/>
      <c r="F7" s="23"/>
      <c r="G7" s="23"/>
      <c r="H7" s="23"/>
      <c r="I7" s="23"/>
      <c r="J7" s="23"/>
      <c r="K7" s="23"/>
      <c r="L7" s="23"/>
      <c r="M7" s="23"/>
      <c r="N7" s="23"/>
      <c r="O7" s="24"/>
      <c r="P7" s="25" t="s">
        <v>17</v>
      </c>
      <c r="Q7" s="22"/>
      <c r="R7" s="22"/>
      <c r="S7" s="26"/>
      <c r="T7" s="27" t="s">
        <v>18</v>
      </c>
      <c r="U7" s="28"/>
      <c r="V7" s="401" t="s">
        <v>19</v>
      </c>
      <c r="W7" s="402"/>
      <c r="X7" s="25" t="s">
        <v>20</v>
      </c>
      <c r="Y7" s="21"/>
      <c r="Z7" s="22"/>
      <c r="AA7" s="26"/>
      <c r="AB7" s="25" t="s">
        <v>21</v>
      </c>
      <c r="AC7" s="21"/>
      <c r="AD7" s="21"/>
      <c r="AE7" s="29" t="s">
        <v>22</v>
      </c>
      <c r="AF7" s="115"/>
      <c r="AG7" s="126"/>
      <c r="AH7" s="126"/>
      <c r="AI7" s="126"/>
      <c r="AJ7" s="126"/>
      <c r="AP7" s="6" t="s">
        <v>23</v>
      </c>
      <c r="AQ7" s="8"/>
    </row>
    <row r="8" spans="1:79" s="6" customFormat="1" ht="12" customHeight="1">
      <c r="A8" s="30"/>
      <c r="B8" s="368">
        <f>Datensammlung!B2</f>
        <v>0</v>
      </c>
      <c r="C8" s="369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70"/>
      <c r="P8" s="390">
        <f>Datensammlung!B4</f>
        <v>0</v>
      </c>
      <c r="Q8" s="369"/>
      <c r="R8" s="369"/>
      <c r="S8" s="370"/>
      <c r="T8" s="31"/>
      <c r="U8" s="32"/>
      <c r="V8" s="31"/>
      <c r="W8" s="33"/>
      <c r="X8" s="34" t="s">
        <v>24</v>
      </c>
      <c r="Y8" s="35"/>
      <c r="AB8" s="190"/>
      <c r="AC8" s="193"/>
      <c r="AD8" s="192"/>
      <c r="AE8" s="191"/>
      <c r="AF8" s="116"/>
      <c r="AG8" s="127"/>
      <c r="AH8" s="127"/>
      <c r="AI8" s="127"/>
      <c r="AJ8" s="127"/>
      <c r="AP8" s="6" t="s">
        <v>25</v>
      </c>
      <c r="AQ8" s="8"/>
    </row>
    <row r="9" spans="1:79" s="6" customFormat="1" ht="14.25" customHeight="1">
      <c r="A9" s="36"/>
      <c r="B9" s="371"/>
      <c r="C9" s="371"/>
      <c r="D9" s="371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66"/>
      <c r="P9" s="391"/>
      <c r="Q9" s="371"/>
      <c r="R9" s="371"/>
      <c r="S9" s="366"/>
      <c r="T9" s="389">
        <f>Datensammlung!B5</f>
        <v>0</v>
      </c>
      <c r="U9" s="366"/>
      <c r="V9" s="365">
        <f>Datensammlung!B6</f>
        <v>0</v>
      </c>
      <c r="W9" s="366"/>
      <c r="X9" s="194"/>
      <c r="Y9" s="195"/>
      <c r="Z9" s="64" t="s">
        <v>26</v>
      </c>
      <c r="AA9" s="65"/>
      <c r="AB9" s="346" t="s">
        <v>27</v>
      </c>
      <c r="AC9" s="336"/>
      <c r="AD9" s="336"/>
      <c r="AE9" s="347"/>
      <c r="AF9" s="8"/>
      <c r="AG9" s="8"/>
      <c r="AH9" s="8"/>
      <c r="AI9" s="8"/>
      <c r="AJ9" s="8"/>
      <c r="AQ9" s="8"/>
    </row>
    <row r="10" spans="1:79" ht="9.7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79" s="6" customFormat="1" ht="12.75" customHeight="1">
      <c r="A11" s="388" t="s">
        <v>28</v>
      </c>
      <c r="B11" s="10" t="s">
        <v>29</v>
      </c>
      <c r="C11" s="10"/>
      <c r="D11" s="10"/>
      <c r="E11" s="10"/>
      <c r="F11" s="10"/>
      <c r="G11" s="37" t="s">
        <v>30</v>
      </c>
      <c r="H11" s="10"/>
      <c r="I11" s="10"/>
      <c r="J11" s="10"/>
      <c r="K11" s="10"/>
      <c r="L11" s="10"/>
      <c r="M11" s="394" t="s">
        <v>31</v>
      </c>
      <c r="N11" s="384"/>
      <c r="O11" s="384"/>
      <c r="P11" s="384"/>
      <c r="Q11" s="384"/>
      <c r="R11" s="385"/>
      <c r="S11" s="10" t="s">
        <v>32</v>
      </c>
      <c r="T11" s="10"/>
      <c r="U11" s="10"/>
      <c r="V11" s="38"/>
      <c r="W11" s="37" t="s">
        <v>33</v>
      </c>
      <c r="X11" s="10"/>
      <c r="Y11" s="38"/>
      <c r="Z11" s="37" t="s">
        <v>34</v>
      </c>
      <c r="AA11" s="10"/>
      <c r="AB11" s="10"/>
      <c r="AC11" s="340" t="s">
        <v>35</v>
      </c>
      <c r="AD11" s="379" t="s">
        <v>36</v>
      </c>
      <c r="AE11" s="374" t="s">
        <v>37</v>
      </c>
      <c r="AF11" s="117"/>
      <c r="AG11" s="117"/>
      <c r="AH11" s="117"/>
      <c r="AI11" s="117"/>
      <c r="AJ11" s="117"/>
      <c r="AQ11" s="8"/>
    </row>
    <row r="12" spans="1:79" s="6" customFormat="1" ht="11.25" customHeight="1">
      <c r="A12" s="341"/>
      <c r="B12" s="227">
        <f>Datensammlung!B11</f>
        <v>0</v>
      </c>
      <c r="C12" s="197" t="s">
        <v>38</v>
      </c>
      <c r="D12" s="197"/>
      <c r="E12" s="197"/>
      <c r="F12" s="198"/>
      <c r="G12" s="40" t="s">
        <v>14</v>
      </c>
      <c r="H12" s="35" t="s">
        <v>39</v>
      </c>
      <c r="I12" s="35"/>
      <c r="J12" s="41"/>
      <c r="K12" s="35"/>
      <c r="L12" s="41"/>
      <c r="M12" s="35"/>
      <c r="N12" s="41"/>
      <c r="O12" s="35"/>
      <c r="P12" s="134"/>
      <c r="Q12" s="132"/>
      <c r="R12" s="133"/>
      <c r="T12" s="35"/>
      <c r="U12" s="35"/>
      <c r="V12" s="42"/>
      <c r="W12" s="40" t="s">
        <v>14</v>
      </c>
      <c r="X12" s="35" t="s">
        <v>40</v>
      </c>
      <c r="Y12" s="42"/>
      <c r="Z12" s="372" t="s">
        <v>41</v>
      </c>
      <c r="AA12" s="334"/>
      <c r="AB12" s="334"/>
      <c r="AC12" s="341"/>
      <c r="AD12" s="341"/>
      <c r="AE12" s="356"/>
      <c r="AF12" s="117"/>
      <c r="AG12" s="117"/>
      <c r="AH12" s="117"/>
      <c r="AI12" s="117"/>
      <c r="AJ12" s="117"/>
      <c r="AQ12" s="8"/>
    </row>
    <row r="13" spans="1:79" s="6" customFormat="1" ht="13.5" customHeight="1">
      <c r="A13" s="341"/>
      <c r="B13" s="199"/>
      <c r="C13" s="197"/>
      <c r="D13" s="197"/>
      <c r="E13" s="197"/>
      <c r="F13" s="198"/>
      <c r="G13" s="40" t="s">
        <v>15</v>
      </c>
      <c r="H13" s="35" t="s">
        <v>42</v>
      </c>
      <c r="I13" s="35"/>
      <c r="J13" s="35"/>
      <c r="K13" s="35"/>
      <c r="L13" s="35"/>
      <c r="M13" s="35"/>
      <c r="N13" s="35"/>
      <c r="O13" s="35"/>
      <c r="P13" s="392"/>
      <c r="Q13" s="334"/>
      <c r="R13" s="356"/>
      <c r="S13" s="30"/>
      <c r="T13" s="35"/>
      <c r="U13" s="35"/>
      <c r="V13" s="42"/>
      <c r="W13" s="40" t="s">
        <v>15</v>
      </c>
      <c r="X13" s="35" t="s">
        <v>43</v>
      </c>
      <c r="Y13" s="42"/>
      <c r="Z13" s="373"/>
      <c r="AA13" s="334"/>
      <c r="AB13" s="334"/>
      <c r="AC13" s="341"/>
      <c r="AD13" s="341"/>
      <c r="AE13" s="356"/>
      <c r="AF13" s="117"/>
      <c r="AG13" s="117"/>
      <c r="AH13" s="117"/>
      <c r="AI13" s="117"/>
      <c r="AJ13" s="117"/>
      <c r="AQ13" s="8"/>
    </row>
    <row r="14" spans="1:79" s="6" customFormat="1" ht="12.75" customHeight="1">
      <c r="A14" s="341"/>
      <c r="B14" s="228"/>
      <c r="C14" s="378" t="s">
        <v>44</v>
      </c>
      <c r="D14" s="334"/>
      <c r="E14" s="334"/>
      <c r="F14" s="356"/>
      <c r="G14" s="40"/>
      <c r="H14" s="35" t="s">
        <v>45</v>
      </c>
      <c r="I14" s="35"/>
      <c r="J14" s="35"/>
      <c r="K14" s="35"/>
      <c r="L14" s="35"/>
      <c r="M14" s="35"/>
      <c r="N14" s="35"/>
      <c r="O14" s="35"/>
      <c r="P14" s="334"/>
      <c r="Q14" s="334"/>
      <c r="R14" s="356"/>
      <c r="S14" s="30"/>
      <c r="T14" s="35"/>
      <c r="U14" s="35"/>
      <c r="V14" s="42"/>
      <c r="W14" s="40"/>
      <c r="X14" s="35" t="s">
        <v>46</v>
      </c>
      <c r="Y14" s="42"/>
      <c r="Z14" s="373"/>
      <c r="AA14" s="334"/>
      <c r="AB14" s="334"/>
      <c r="AC14" s="341"/>
      <c r="AD14" s="341"/>
      <c r="AE14" s="356"/>
      <c r="AF14" s="117"/>
      <c r="AG14" s="117"/>
      <c r="AH14" s="117"/>
      <c r="AI14" s="117"/>
      <c r="AJ14" s="117"/>
      <c r="AQ14" s="8"/>
    </row>
    <row r="15" spans="1:79" s="6" customFormat="1" ht="12.75" customHeight="1">
      <c r="A15" s="341"/>
      <c r="B15" s="199"/>
      <c r="C15" s="334"/>
      <c r="D15" s="334"/>
      <c r="E15" s="334"/>
      <c r="F15" s="356"/>
      <c r="G15" s="40" t="s">
        <v>23</v>
      </c>
      <c r="H15" s="35" t="s">
        <v>47</v>
      </c>
      <c r="I15" s="35"/>
      <c r="J15" s="35"/>
      <c r="K15" s="35"/>
      <c r="L15" s="35"/>
      <c r="M15" s="35"/>
      <c r="N15" s="35"/>
      <c r="O15" s="35"/>
      <c r="P15" s="362"/>
      <c r="Q15" s="334"/>
      <c r="R15" s="334"/>
      <c r="S15" s="30"/>
      <c r="T15" s="35"/>
      <c r="U15" s="35"/>
      <c r="V15" s="42"/>
      <c r="W15" s="40"/>
      <c r="X15" s="35"/>
      <c r="Y15" s="42"/>
      <c r="Z15" s="373"/>
      <c r="AA15" s="334"/>
      <c r="AB15" s="334"/>
      <c r="AC15" s="341"/>
      <c r="AD15" s="341"/>
      <c r="AE15" s="356"/>
      <c r="AF15" s="117"/>
      <c r="AG15" s="117"/>
      <c r="AH15" s="117"/>
      <c r="AI15" s="117"/>
      <c r="AJ15" s="117"/>
      <c r="AN15" s="109"/>
      <c r="AO15" s="109"/>
      <c r="AP15" s="109"/>
      <c r="AQ15" s="27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375" t="s">
        <v>48</v>
      </c>
      <c r="BD15" s="334"/>
      <c r="BE15" s="334"/>
      <c r="BF15" s="334"/>
      <c r="BG15" s="109"/>
      <c r="BH15" s="375" t="s">
        <v>49</v>
      </c>
      <c r="BI15" s="334"/>
      <c r="BJ15" s="334"/>
      <c r="BK15" s="334"/>
    </row>
    <row r="16" spans="1:79" s="6" customFormat="1" ht="12.75" customHeight="1">
      <c r="A16" s="341"/>
      <c r="B16" s="235"/>
      <c r="C16" s="44" t="s">
        <v>50</v>
      </c>
      <c r="D16" s="44"/>
      <c r="E16" s="44"/>
      <c r="F16" s="44"/>
      <c r="G16" s="93" t="s">
        <v>25</v>
      </c>
      <c r="H16" s="44" t="s">
        <v>51</v>
      </c>
      <c r="I16" s="44"/>
      <c r="J16" s="44"/>
      <c r="K16" s="44"/>
      <c r="L16" s="44"/>
      <c r="M16" s="44"/>
      <c r="N16" s="44"/>
      <c r="O16" s="44"/>
      <c r="P16" s="362"/>
      <c r="Q16" s="334"/>
      <c r="R16" s="334"/>
      <c r="S16" s="45"/>
      <c r="T16" s="44"/>
      <c r="U16" s="44"/>
      <c r="V16" s="46"/>
      <c r="W16" s="39"/>
      <c r="X16" s="35"/>
      <c r="Y16" s="42"/>
      <c r="Z16" s="373"/>
      <c r="AA16" s="334"/>
      <c r="AB16" s="334"/>
      <c r="AC16" s="341"/>
      <c r="AD16" s="341"/>
      <c r="AE16" s="356"/>
      <c r="AF16" s="117"/>
      <c r="AG16" s="117"/>
      <c r="AH16" s="117"/>
      <c r="AI16" s="117"/>
      <c r="AJ16" s="117"/>
      <c r="AN16" s="109"/>
      <c r="AO16" s="109"/>
      <c r="AP16" s="109"/>
      <c r="AQ16" s="27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334"/>
      <c r="BD16" s="334"/>
      <c r="BE16" s="334"/>
      <c r="BF16" s="334"/>
      <c r="BG16" s="109"/>
      <c r="BH16" s="334"/>
      <c r="BI16" s="334"/>
      <c r="BJ16" s="334"/>
      <c r="BK16" s="334"/>
    </row>
    <row r="17" spans="1:79" s="6" customFormat="1" ht="14.25" customHeight="1">
      <c r="A17" s="341"/>
      <c r="B17" s="364" t="s">
        <v>52</v>
      </c>
      <c r="C17" s="356"/>
      <c r="D17" s="47" t="s">
        <v>53</v>
      </c>
      <c r="E17" s="22"/>
      <c r="F17" s="22"/>
      <c r="G17" s="397" t="s">
        <v>52</v>
      </c>
      <c r="H17" s="356"/>
      <c r="I17" s="94" t="s">
        <v>52</v>
      </c>
      <c r="J17" s="94"/>
      <c r="K17" s="94" t="s">
        <v>52</v>
      </c>
      <c r="L17" s="94"/>
      <c r="M17" s="94" t="s">
        <v>52</v>
      </c>
      <c r="N17" s="94"/>
      <c r="O17" s="48" t="s">
        <v>54</v>
      </c>
      <c r="P17" s="22" t="s">
        <v>55</v>
      </c>
      <c r="Q17" s="22"/>
      <c r="R17" s="22"/>
      <c r="S17" s="87" t="s">
        <v>54</v>
      </c>
      <c r="T17" s="47" t="s">
        <v>55</v>
      </c>
      <c r="U17" s="22"/>
      <c r="V17" s="49"/>
      <c r="W17" s="20" t="s">
        <v>55</v>
      </c>
      <c r="X17" s="22"/>
      <c r="Y17" s="49"/>
      <c r="Z17" s="373"/>
      <c r="AA17" s="334"/>
      <c r="AB17" s="334"/>
      <c r="AC17" s="341"/>
      <c r="AD17" s="341"/>
      <c r="AE17" s="356"/>
      <c r="AF17" s="117"/>
      <c r="AG17" s="335" t="s">
        <v>56</v>
      </c>
      <c r="AH17" s="336"/>
      <c r="AI17" s="336"/>
      <c r="AJ17" s="336"/>
      <c r="AN17" s="335" t="s">
        <v>57</v>
      </c>
      <c r="AO17" s="336"/>
      <c r="AP17" s="336"/>
      <c r="AQ17" s="336"/>
      <c r="AR17" s="109"/>
      <c r="AS17" s="335" t="s">
        <v>39</v>
      </c>
      <c r="AT17" s="336"/>
      <c r="AU17" s="336"/>
      <c r="AV17" s="336"/>
      <c r="AW17" s="109"/>
      <c r="AX17" s="335" t="s">
        <v>58</v>
      </c>
      <c r="AY17" s="336"/>
      <c r="AZ17" s="336"/>
      <c r="BA17" s="336"/>
      <c r="BB17" s="273"/>
      <c r="BC17" s="336"/>
      <c r="BD17" s="336"/>
      <c r="BE17" s="336"/>
      <c r="BF17" s="336"/>
      <c r="BG17" s="273"/>
      <c r="BH17" s="336"/>
      <c r="BI17" s="336"/>
      <c r="BJ17" s="336"/>
      <c r="BK17" s="336"/>
      <c r="BL17" s="8"/>
    </row>
    <row r="18" spans="1:79" s="6" customFormat="1" ht="12" customHeight="1">
      <c r="A18" s="342"/>
      <c r="B18" s="396" t="s">
        <v>59</v>
      </c>
      <c r="C18" s="349"/>
      <c r="D18" s="32" t="s">
        <v>60</v>
      </c>
      <c r="E18" s="32" t="s">
        <v>61</v>
      </c>
      <c r="F18" s="33" t="s">
        <v>59</v>
      </c>
      <c r="G18" s="348" t="s">
        <v>62</v>
      </c>
      <c r="H18" s="349"/>
      <c r="I18" s="348" t="s">
        <v>63</v>
      </c>
      <c r="J18" s="349"/>
      <c r="K18" s="348" t="s">
        <v>64</v>
      </c>
      <c r="L18" s="349"/>
      <c r="M18" s="348" t="s">
        <v>65</v>
      </c>
      <c r="N18" s="349"/>
      <c r="O18" s="88" t="s">
        <v>66</v>
      </c>
      <c r="P18" s="32" t="s">
        <v>60</v>
      </c>
      <c r="Q18" s="32" t="s">
        <v>61</v>
      </c>
      <c r="R18" s="89" t="s">
        <v>59</v>
      </c>
      <c r="S18" s="88" t="s">
        <v>67</v>
      </c>
      <c r="T18" s="32" t="s">
        <v>60</v>
      </c>
      <c r="U18" s="32" t="s">
        <v>61</v>
      </c>
      <c r="V18" s="89" t="s">
        <v>59</v>
      </c>
      <c r="W18" s="88" t="s">
        <v>60</v>
      </c>
      <c r="X18" s="32" t="s">
        <v>61</v>
      </c>
      <c r="Y18" s="89" t="s">
        <v>59</v>
      </c>
      <c r="Z18" s="373"/>
      <c r="AA18" s="334"/>
      <c r="AB18" s="334"/>
      <c r="AC18" s="341"/>
      <c r="AD18" s="341"/>
      <c r="AE18" s="356"/>
      <c r="AF18" s="117"/>
      <c r="AG18" s="123" t="s">
        <v>14</v>
      </c>
      <c r="AH18" s="123" t="s">
        <v>15</v>
      </c>
      <c r="AI18" s="123" t="s">
        <v>23</v>
      </c>
      <c r="AJ18" s="123" t="s">
        <v>25</v>
      </c>
      <c r="AN18" s="107" t="s">
        <v>68</v>
      </c>
      <c r="AO18" s="107" t="s">
        <v>69</v>
      </c>
      <c r="AP18" s="107" t="s">
        <v>70</v>
      </c>
      <c r="AQ18" s="107" t="s">
        <v>71</v>
      </c>
      <c r="AS18" s="107" t="s">
        <v>68</v>
      </c>
      <c r="AT18" s="107" t="s">
        <v>69</v>
      </c>
      <c r="AU18" s="107" t="s">
        <v>70</v>
      </c>
      <c r="AV18" s="107" t="s">
        <v>71</v>
      </c>
      <c r="AX18" s="107" t="s">
        <v>68</v>
      </c>
      <c r="AY18" s="107" t="s">
        <v>69</v>
      </c>
      <c r="AZ18" s="107" t="s">
        <v>70</v>
      </c>
      <c r="BA18" s="107" t="s">
        <v>71</v>
      </c>
      <c r="BC18" s="107" t="s">
        <v>68</v>
      </c>
      <c r="BD18" s="107" t="s">
        <v>69</v>
      </c>
      <c r="BE18" s="107" t="s">
        <v>70</v>
      </c>
      <c r="BF18" s="107" t="s">
        <v>71</v>
      </c>
      <c r="BH18" s="107" t="s">
        <v>68</v>
      </c>
      <c r="BI18" s="107" t="s">
        <v>69</v>
      </c>
      <c r="BJ18" s="107" t="s">
        <v>70</v>
      </c>
      <c r="BK18" s="107" t="s">
        <v>71</v>
      </c>
      <c r="BL18" s="2"/>
    </row>
    <row r="19" spans="1:79" ht="26.1" customHeight="1">
      <c r="A19" s="387">
        <f>H2</f>
        <v>0</v>
      </c>
      <c r="B19" s="135">
        <v>2</v>
      </c>
      <c r="C19" s="56">
        <f>B12</f>
        <v>0</v>
      </c>
      <c r="D19" s="395" t="s">
        <v>72</v>
      </c>
      <c r="E19" s="344"/>
      <c r="F19" s="345"/>
      <c r="G19" s="135"/>
      <c r="H19" s="56"/>
      <c r="I19" s="135"/>
      <c r="J19" s="56"/>
      <c r="K19" s="135"/>
      <c r="L19" s="56"/>
      <c r="M19" s="135"/>
      <c r="N19" s="56"/>
      <c r="O19" s="343" t="s">
        <v>73</v>
      </c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/>
      <c r="AB19" s="345"/>
      <c r="AC19" s="342"/>
      <c r="AD19" s="342"/>
      <c r="AE19" s="66"/>
      <c r="AF19" s="118"/>
      <c r="AG19" s="128"/>
      <c r="AH19" s="128"/>
      <c r="AI19" s="128"/>
      <c r="AJ19" s="128"/>
      <c r="AK19"/>
      <c r="AL19"/>
      <c r="AM19"/>
      <c r="AN19" s="53">
        <f>KopiervorlageUKK!B19</f>
        <v>2</v>
      </c>
      <c r="AO19" s="53"/>
      <c r="AP19" s="53">
        <f>KopiervorlageUKK!C19-B14-B16</f>
        <v>0</v>
      </c>
      <c r="AQ19" s="53"/>
      <c r="AR19" s="6"/>
      <c r="AS19" s="53">
        <f>KopiervorlageUKK!G19</f>
        <v>0</v>
      </c>
      <c r="AT19" s="243"/>
      <c r="AU19" s="243"/>
      <c r="AV19" s="243"/>
      <c r="AW19" s="6"/>
      <c r="AX19" s="53">
        <f>KopiervorlageUKK!I19</f>
        <v>0</v>
      </c>
      <c r="AY19" s="243"/>
      <c r="AZ19" s="243"/>
      <c r="BA19" s="243"/>
      <c r="BB19"/>
      <c r="BC19" s="53">
        <f>KopiervorlageUKK!K19</f>
        <v>0</v>
      </c>
      <c r="BD19" s="243"/>
      <c r="BE19" s="243"/>
      <c r="BF19" s="243"/>
      <c r="BG19"/>
      <c r="BH19" s="53">
        <f>KopiervorlageUKK!M19</f>
        <v>0</v>
      </c>
      <c r="BI19" s="243"/>
      <c r="BJ19" s="243"/>
      <c r="BK19" s="243"/>
      <c r="BL19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/>
      <c r="BY19"/>
      <c r="BZ19"/>
      <c r="CA19"/>
    </row>
    <row r="20" spans="1:79" ht="20.25" customHeight="1">
      <c r="A20" s="341"/>
      <c r="B20" s="90">
        <f t="shared" ref="B20:B31" si="0">AN20</f>
        <v>2</v>
      </c>
      <c r="C20" s="106">
        <f t="shared" ref="C20:C31" si="1">AP20</f>
        <v>0</v>
      </c>
      <c r="D20" s="278"/>
      <c r="E20" s="278"/>
      <c r="F20" s="279" t="e">
        <f>NETWORKDAYS(D20,E20,Feiertage!A:A)</f>
        <v>#NUM!</v>
      </c>
      <c r="G20" s="90">
        <f t="shared" ref="G20:G31" si="2">AS20</f>
        <v>0</v>
      </c>
      <c r="H20" s="106">
        <f t="shared" ref="H20:H31" si="3">AU20</f>
        <v>3</v>
      </c>
      <c r="I20" s="90">
        <f t="shared" ref="I20:I31" si="4">AX20</f>
        <v>0</v>
      </c>
      <c r="J20" s="106">
        <f t="shared" ref="J20:J31" si="5">AZ20</f>
        <v>0</v>
      </c>
      <c r="K20" s="90">
        <f t="shared" ref="K20:K31" si="6">BC20</f>
        <v>0</v>
      </c>
      <c r="L20" s="106">
        <f t="shared" ref="L20:L31" si="7">BE20</f>
        <v>0</v>
      </c>
      <c r="M20" s="90">
        <f t="shared" ref="M20:M31" si="8">BH20</f>
        <v>0</v>
      </c>
      <c r="N20" s="106">
        <f t="shared" ref="N20:N31" si="9">BJ20</f>
        <v>0</v>
      </c>
      <c r="O20" s="91"/>
      <c r="P20" s="278"/>
      <c r="Q20" s="278"/>
      <c r="R20" s="90" t="e">
        <f>NETWORKDAYS(P20,Q20,Feiertage!A:A)</f>
        <v>#NUM!</v>
      </c>
      <c r="S20" s="280"/>
      <c r="T20" s="278"/>
      <c r="U20" s="278"/>
      <c r="V20" s="90" t="e">
        <f>NETWORKDAYS(T20,U20,Feiertage!A:A)</f>
        <v>#NUM!</v>
      </c>
      <c r="W20" s="278"/>
      <c r="X20" s="281"/>
      <c r="Y20" s="90" t="e">
        <f>NETWORKDAYS(W20,X20,Feiertage!A:A)</f>
        <v>#NUM!</v>
      </c>
      <c r="Z20" s="404"/>
      <c r="AA20" s="371"/>
      <c r="AB20" s="405"/>
      <c r="AC20" s="113">
        <v>3</v>
      </c>
      <c r="AD20" s="91" t="s">
        <v>14</v>
      </c>
      <c r="AE20" s="92"/>
      <c r="AF20" s="118"/>
      <c r="AG20" s="128">
        <f>IF(AD20="a)",KopiervorlageUKK!AC20,0)</f>
        <v>3</v>
      </c>
      <c r="AH20" s="128">
        <f>IF(AD20="b)",KopiervorlageUKK!AC20,0)</f>
        <v>0</v>
      </c>
      <c r="AI20" s="128">
        <f>IF(AD20="c)",KopiervorlageUKK!AC20,0)</f>
        <v>0</v>
      </c>
      <c r="AJ20" s="128">
        <f>IF(AD20="d)",KopiervorlageUKK!AC20,0)</f>
        <v>0</v>
      </c>
      <c r="AK20"/>
      <c r="AL20"/>
      <c r="AM20"/>
      <c r="AN20" s="53">
        <f t="shared" ref="AN20:AN31" si="10">IF(AO20&gt;=0,AO20,0)</f>
        <v>2</v>
      </c>
      <c r="AO20" s="53">
        <f t="shared" ref="AO20:AO31" si="11">AN19-AQ19</f>
        <v>2</v>
      </c>
      <c r="AP20" s="53">
        <f t="shared" ref="AP20:AP31" si="12">IF(AO20&gt;=0,AP19,AO20+AP19)</f>
        <v>0</v>
      </c>
      <c r="AQ20" s="53" t="e">
        <f>KopiervorlageUKK!F20</f>
        <v>#NUM!</v>
      </c>
      <c r="AR20" s="6"/>
      <c r="AS20" s="53">
        <f t="shared" ref="AS20:AS31" si="13">IF(AT20&gt;=0,AT20,0)</f>
        <v>0</v>
      </c>
      <c r="AT20" s="53">
        <f t="shared" ref="AT20:AT31" si="14">AS19-AV19</f>
        <v>0</v>
      </c>
      <c r="AU20" s="244">
        <f t="shared" ref="AU20:AU31" si="15">IF(AT20&gt;=0,AU19,AT20+AU19)+AG20</f>
        <v>3</v>
      </c>
      <c r="AV20" s="53">
        <f>IF(O20="a)",KopiervorlageUKK!R20,0)</f>
        <v>0</v>
      </c>
      <c r="AW20" s="6"/>
      <c r="AX20" s="53">
        <f t="shared" ref="AX20:AX31" si="16">IF(AY20&gt;=0,AY20,0)</f>
        <v>0</v>
      </c>
      <c r="AY20" s="53">
        <f t="shared" ref="AY20:AY31" si="17">AX19-BA19</f>
        <v>0</v>
      </c>
      <c r="AZ20" s="244">
        <f t="shared" ref="AZ20:AZ31" si="18">IF(AY20&gt;=0,AZ19,AY20+AZ19)+AH20</f>
        <v>0</v>
      </c>
      <c r="BA20" s="53">
        <f>IF(O20="b)",KopiervorlageUKK!R20,0)</f>
        <v>0</v>
      </c>
      <c r="BB20"/>
      <c r="BC20" s="53">
        <f t="shared" ref="BC20:BC31" si="19">IF(BD20&gt;=0,BD20,0)</f>
        <v>0</v>
      </c>
      <c r="BD20" s="53">
        <f t="shared" ref="BD20:BD31" si="20">BC19-BF19</f>
        <v>0</v>
      </c>
      <c r="BE20" s="244">
        <f t="shared" ref="BE20:BE31" si="21">IF(BD20&gt;=0,BE19,BD20+BE19)+AI20</f>
        <v>0</v>
      </c>
      <c r="BF20" s="53">
        <f>IF(O20="c)",KopiervorlageUKK!R20,0)</f>
        <v>0</v>
      </c>
      <c r="BG20"/>
      <c r="BH20" s="53">
        <f t="shared" ref="BH20:BH31" si="22">IF(BI20&gt;=0,BI20,0)</f>
        <v>0</v>
      </c>
      <c r="BI20" s="53">
        <f t="shared" ref="BI20:BI31" si="23">BH19-BK19</f>
        <v>0</v>
      </c>
      <c r="BJ20" s="244">
        <f t="shared" ref="BJ20:BJ31" si="24">IF(BI20&gt;=0,BJ19,BI20+BJ19)+AJ20</f>
        <v>0</v>
      </c>
      <c r="BK20" s="53">
        <f>IF(O20="d)",KopiervorlageUKK!R20,0)</f>
        <v>0</v>
      </c>
      <c r="BL20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/>
      <c r="BY20"/>
      <c r="BZ20"/>
      <c r="CA20"/>
    </row>
    <row r="21" spans="1:79" ht="20.25" customHeight="1">
      <c r="A21" s="341"/>
      <c r="B21" s="55" t="e">
        <f t="shared" si="0"/>
        <v>#NUM!</v>
      </c>
      <c r="C21" s="56" t="e">
        <f t="shared" si="1"/>
        <v>#NUM!</v>
      </c>
      <c r="D21" s="282"/>
      <c r="E21" s="282"/>
      <c r="F21" s="283" t="e">
        <f>NETWORKDAYS(D21,E21,Feiertage!A:A)</f>
        <v>#NUM!</v>
      </c>
      <c r="G21" s="55">
        <f t="shared" si="2"/>
        <v>0</v>
      </c>
      <c r="H21" s="56">
        <f t="shared" si="3"/>
        <v>3</v>
      </c>
      <c r="I21" s="55">
        <f t="shared" si="4"/>
        <v>0</v>
      </c>
      <c r="J21" s="56">
        <f t="shared" si="5"/>
        <v>0</v>
      </c>
      <c r="K21" s="90">
        <f t="shared" si="6"/>
        <v>0</v>
      </c>
      <c r="L21" s="106">
        <f t="shared" si="7"/>
        <v>0</v>
      </c>
      <c r="M21" s="90">
        <f t="shared" si="8"/>
        <v>0</v>
      </c>
      <c r="N21" s="106">
        <f t="shared" si="9"/>
        <v>0</v>
      </c>
      <c r="O21" s="91"/>
      <c r="P21" s="278"/>
      <c r="Q21" s="278"/>
      <c r="R21" s="55" t="e">
        <f>NETWORKDAYS(P21,Q21,Feiertage!A:A)</f>
        <v>#NUM!</v>
      </c>
      <c r="S21" s="284"/>
      <c r="T21" s="282"/>
      <c r="U21" s="282"/>
      <c r="V21" s="55" t="e">
        <f>NETWORKDAYS(T21,U21,Feiertage!A:A)</f>
        <v>#NUM!</v>
      </c>
      <c r="W21" s="278"/>
      <c r="X21" s="281"/>
      <c r="Y21" s="55" t="e">
        <f>NETWORKDAYS(W21,X21,Feiertage!A:A)</f>
        <v>#NUM!</v>
      </c>
      <c r="Z21" s="359"/>
      <c r="AA21" s="360"/>
      <c r="AB21" s="361"/>
      <c r="AC21" s="105"/>
      <c r="AD21" s="91"/>
      <c r="AE21" s="66"/>
      <c r="AF21" s="118"/>
      <c r="AG21" s="128">
        <f>IF(AD21="a)",KopiervorlageUKK!AC21,0)</f>
        <v>0</v>
      </c>
      <c r="AH21" s="128">
        <f>IF(AD21="b)",KopiervorlageUKK!AC21,0)</f>
        <v>0</v>
      </c>
      <c r="AI21" s="128">
        <f>IF(AD21="c)",KopiervorlageUKK!AC21,0)</f>
        <v>0</v>
      </c>
      <c r="AJ21" s="128">
        <f>IF(AD21="d)",KopiervorlageUKK!AC21,0)</f>
        <v>0</v>
      </c>
      <c r="AK21"/>
      <c r="AL21"/>
      <c r="AM21"/>
      <c r="AN21" s="53" t="e">
        <f t="shared" si="10"/>
        <v>#NUM!</v>
      </c>
      <c r="AO21" s="53" t="e">
        <f t="shared" si="11"/>
        <v>#NUM!</v>
      </c>
      <c r="AP21" s="53" t="e">
        <f t="shared" si="12"/>
        <v>#NUM!</v>
      </c>
      <c r="AQ21" s="53" t="e">
        <f>KopiervorlageUKK!F21</f>
        <v>#NUM!</v>
      </c>
      <c r="AR21" s="6"/>
      <c r="AS21" s="53">
        <f t="shared" si="13"/>
        <v>0</v>
      </c>
      <c r="AT21" s="53">
        <f t="shared" si="14"/>
        <v>0</v>
      </c>
      <c r="AU21" s="244">
        <f t="shared" si="15"/>
        <v>3</v>
      </c>
      <c r="AV21" s="53">
        <f>IF(O21="a)",KopiervorlageUKK!R21,0)</f>
        <v>0</v>
      </c>
      <c r="AW21" s="6"/>
      <c r="AX21" s="53">
        <f t="shared" si="16"/>
        <v>0</v>
      </c>
      <c r="AY21" s="53">
        <f t="shared" si="17"/>
        <v>0</v>
      </c>
      <c r="AZ21" s="244">
        <f t="shared" si="18"/>
        <v>0</v>
      </c>
      <c r="BA21" s="53">
        <f>IF(O21="b)",KopiervorlageUKK!R21,0)</f>
        <v>0</v>
      </c>
      <c r="BB21"/>
      <c r="BC21" s="53">
        <f t="shared" si="19"/>
        <v>0</v>
      </c>
      <c r="BD21" s="53">
        <f t="shared" si="20"/>
        <v>0</v>
      </c>
      <c r="BE21" s="244">
        <f t="shared" si="21"/>
        <v>0</v>
      </c>
      <c r="BF21" s="53">
        <f>IF(O21="c)",KopiervorlageUKK!R21,0)</f>
        <v>0</v>
      </c>
      <c r="BG21"/>
      <c r="BH21" s="53">
        <f t="shared" si="22"/>
        <v>0</v>
      </c>
      <c r="BI21" s="53">
        <f t="shared" si="23"/>
        <v>0</v>
      </c>
      <c r="BJ21" s="244">
        <f t="shared" si="24"/>
        <v>0</v>
      </c>
      <c r="BK21" s="53">
        <f>IF(O21="d)",KopiervorlageUKK!R21,0)</f>
        <v>0</v>
      </c>
      <c r="BL21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/>
      <c r="BY21"/>
      <c r="BZ21"/>
      <c r="CA21"/>
    </row>
    <row r="22" spans="1:79" ht="20.25" customHeight="1">
      <c r="A22" s="341"/>
      <c r="B22" s="55" t="e">
        <f t="shared" si="0"/>
        <v>#NUM!</v>
      </c>
      <c r="C22" s="56" t="e">
        <f t="shared" si="1"/>
        <v>#NUM!</v>
      </c>
      <c r="D22" s="282"/>
      <c r="E22" s="282"/>
      <c r="F22" s="283" t="e">
        <f>NETWORKDAYS(D22,E22,Feiertage!A:A)</f>
        <v>#NUM!</v>
      </c>
      <c r="G22" s="55">
        <f t="shared" si="2"/>
        <v>0</v>
      </c>
      <c r="H22" s="56">
        <f t="shared" si="3"/>
        <v>3</v>
      </c>
      <c r="I22" s="55">
        <f t="shared" si="4"/>
        <v>0</v>
      </c>
      <c r="J22" s="56">
        <f t="shared" si="5"/>
        <v>0</v>
      </c>
      <c r="K22" s="90">
        <f t="shared" si="6"/>
        <v>0</v>
      </c>
      <c r="L22" s="106">
        <f t="shared" si="7"/>
        <v>0</v>
      </c>
      <c r="M22" s="90">
        <f t="shared" si="8"/>
        <v>0</v>
      </c>
      <c r="N22" s="106">
        <f t="shared" si="9"/>
        <v>0</v>
      </c>
      <c r="O22" s="91"/>
      <c r="P22" s="278"/>
      <c r="Q22" s="278"/>
      <c r="R22" s="55" t="e">
        <f>NETWORKDAYS(P22,Q22,Feiertage!A:A)</f>
        <v>#NUM!</v>
      </c>
      <c r="S22" s="285"/>
      <c r="T22" s="282"/>
      <c r="U22" s="282"/>
      <c r="V22" s="55" t="e">
        <f>NETWORKDAYS(T22,U22,Feiertage!A:A)</f>
        <v>#NUM!</v>
      </c>
      <c r="W22" s="278"/>
      <c r="X22" s="281"/>
      <c r="Y22" s="55" t="e">
        <f>NETWORKDAYS(W22,X22,Feiertage!A:A)</f>
        <v>#NUM!</v>
      </c>
      <c r="Z22" s="359"/>
      <c r="AA22" s="360"/>
      <c r="AB22" s="361"/>
      <c r="AC22" s="105"/>
      <c r="AD22" s="91"/>
      <c r="AE22" s="66"/>
      <c r="AF22" s="118"/>
      <c r="AG22" s="128">
        <f>IF(AD22="a)",KopiervorlageUKK!AC22,0)</f>
        <v>0</v>
      </c>
      <c r="AH22" s="128">
        <f>IF(AD22="b)",KopiervorlageUKK!AC22,0)</f>
        <v>0</v>
      </c>
      <c r="AI22" s="128">
        <f>IF(AD22="c)",KopiervorlageUKK!AC22,0)</f>
        <v>0</v>
      </c>
      <c r="AJ22" s="128">
        <f>IF(AD22="d)",KopiervorlageUKK!AC22,0)</f>
        <v>0</v>
      </c>
      <c r="AK22"/>
      <c r="AL22"/>
      <c r="AM22"/>
      <c r="AN22" s="53" t="e">
        <f t="shared" si="10"/>
        <v>#NUM!</v>
      </c>
      <c r="AO22" s="53" t="e">
        <f t="shared" si="11"/>
        <v>#NUM!</v>
      </c>
      <c r="AP22" s="53" t="e">
        <f t="shared" si="12"/>
        <v>#NUM!</v>
      </c>
      <c r="AQ22" s="53" t="e">
        <f>KopiervorlageUKK!F22</f>
        <v>#NUM!</v>
      </c>
      <c r="AR22" s="6"/>
      <c r="AS22" s="53">
        <f t="shared" si="13"/>
        <v>0</v>
      </c>
      <c r="AT22" s="53">
        <f t="shared" si="14"/>
        <v>0</v>
      </c>
      <c r="AU22" s="244">
        <f t="shared" si="15"/>
        <v>3</v>
      </c>
      <c r="AV22" s="53">
        <f>IF(O22="a)",KopiervorlageUKK!R22,0)</f>
        <v>0</v>
      </c>
      <c r="AW22" s="6"/>
      <c r="AX22" s="53">
        <f t="shared" si="16"/>
        <v>0</v>
      </c>
      <c r="AY22" s="53">
        <f t="shared" si="17"/>
        <v>0</v>
      </c>
      <c r="AZ22" s="244">
        <f t="shared" si="18"/>
        <v>0</v>
      </c>
      <c r="BA22" s="53">
        <f>IF(O22="b)",KopiervorlageUKK!R22,0)</f>
        <v>0</v>
      </c>
      <c r="BB22"/>
      <c r="BC22" s="53">
        <f t="shared" si="19"/>
        <v>0</v>
      </c>
      <c r="BD22" s="53">
        <f t="shared" si="20"/>
        <v>0</v>
      </c>
      <c r="BE22" s="244">
        <f t="shared" si="21"/>
        <v>0</v>
      </c>
      <c r="BF22" s="53">
        <f>IF(O22="c)",KopiervorlageUKK!R22,0)</f>
        <v>0</v>
      </c>
      <c r="BG22"/>
      <c r="BH22" s="53">
        <f t="shared" si="22"/>
        <v>0</v>
      </c>
      <c r="BI22" s="53">
        <f t="shared" si="23"/>
        <v>0</v>
      </c>
      <c r="BJ22" s="244">
        <f t="shared" si="24"/>
        <v>0</v>
      </c>
      <c r="BK22" s="53">
        <f>IF(O22="d)",KopiervorlageUKK!R22,0)</f>
        <v>0</v>
      </c>
      <c r="BL22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/>
      <c r="BY22"/>
      <c r="BZ22"/>
      <c r="CA22"/>
    </row>
    <row r="23" spans="1:79" ht="20.25" customHeight="1">
      <c r="A23" s="341"/>
      <c r="B23" s="55" t="e">
        <f t="shared" si="0"/>
        <v>#NUM!</v>
      </c>
      <c r="C23" s="56" t="e">
        <f t="shared" si="1"/>
        <v>#NUM!</v>
      </c>
      <c r="D23" s="282"/>
      <c r="E23" s="282"/>
      <c r="F23" s="283" t="e">
        <f>NETWORKDAYS(D23,E23,Feiertage!A:A)</f>
        <v>#NUM!</v>
      </c>
      <c r="G23" s="55">
        <f t="shared" si="2"/>
        <v>0</v>
      </c>
      <c r="H23" s="56">
        <f t="shared" si="3"/>
        <v>3</v>
      </c>
      <c r="I23" s="55">
        <f t="shared" si="4"/>
        <v>0</v>
      </c>
      <c r="J23" s="56">
        <f t="shared" si="5"/>
        <v>0</v>
      </c>
      <c r="K23" s="90">
        <f t="shared" si="6"/>
        <v>0</v>
      </c>
      <c r="L23" s="106">
        <f t="shared" si="7"/>
        <v>0</v>
      </c>
      <c r="M23" s="90">
        <f t="shared" si="8"/>
        <v>0</v>
      </c>
      <c r="N23" s="106">
        <f t="shared" si="9"/>
        <v>0</v>
      </c>
      <c r="O23" s="91"/>
      <c r="P23" s="278"/>
      <c r="Q23" s="278"/>
      <c r="R23" s="55" t="e">
        <f>NETWORKDAYS(P23,Q23,Feiertage!A:A)</f>
        <v>#NUM!</v>
      </c>
      <c r="S23" s="284"/>
      <c r="T23" s="282"/>
      <c r="U23" s="282"/>
      <c r="V23" s="55" t="e">
        <f>NETWORKDAYS(T23,U23,Feiertage!A:A)</f>
        <v>#NUM!</v>
      </c>
      <c r="W23" s="278"/>
      <c r="X23" s="281"/>
      <c r="Y23" s="55" t="e">
        <f>NETWORKDAYS(W23,X23,Feiertage!A:A)</f>
        <v>#NUM!</v>
      </c>
      <c r="Z23" s="359"/>
      <c r="AA23" s="360"/>
      <c r="AB23" s="361"/>
      <c r="AC23" s="105"/>
      <c r="AD23" s="91"/>
      <c r="AE23" s="67"/>
      <c r="AF23" s="119"/>
      <c r="AG23" s="128">
        <f>IF(AD23="a)",KopiervorlageUKK!AC23,0)</f>
        <v>0</v>
      </c>
      <c r="AH23" s="128">
        <f>IF(AD23="b)",KopiervorlageUKK!AC23,0)</f>
        <v>0</v>
      </c>
      <c r="AI23" s="128">
        <f>IF(AD23="c)",KopiervorlageUKK!AC23,0)</f>
        <v>0</v>
      </c>
      <c r="AJ23" s="128">
        <f>IF(AD23="d)",KopiervorlageUKK!AC23,0)</f>
        <v>0</v>
      </c>
      <c r="AK23"/>
      <c r="AL23"/>
      <c r="AM23"/>
      <c r="AN23" s="53" t="e">
        <f t="shared" si="10"/>
        <v>#NUM!</v>
      </c>
      <c r="AO23" s="53" t="e">
        <f t="shared" si="11"/>
        <v>#NUM!</v>
      </c>
      <c r="AP23" s="53" t="e">
        <f t="shared" si="12"/>
        <v>#NUM!</v>
      </c>
      <c r="AQ23" s="53" t="e">
        <f>KopiervorlageUKK!F23</f>
        <v>#NUM!</v>
      </c>
      <c r="AR23" s="6"/>
      <c r="AS23" s="53">
        <f t="shared" si="13"/>
        <v>0</v>
      </c>
      <c r="AT23" s="53">
        <f t="shared" si="14"/>
        <v>0</v>
      </c>
      <c r="AU23" s="244">
        <f t="shared" si="15"/>
        <v>3</v>
      </c>
      <c r="AV23" s="53">
        <f>IF(O23="a)",KopiervorlageUKK!R23,0)</f>
        <v>0</v>
      </c>
      <c r="AW23" s="6"/>
      <c r="AX23" s="53">
        <f t="shared" si="16"/>
        <v>0</v>
      </c>
      <c r="AY23" s="53">
        <f t="shared" si="17"/>
        <v>0</v>
      </c>
      <c r="AZ23" s="244">
        <f t="shared" si="18"/>
        <v>0</v>
      </c>
      <c r="BA23" s="53">
        <f>IF(O23="b)",KopiervorlageUKK!R23,0)</f>
        <v>0</v>
      </c>
      <c r="BB23"/>
      <c r="BC23" s="53">
        <f t="shared" si="19"/>
        <v>0</v>
      </c>
      <c r="BD23" s="53">
        <f t="shared" si="20"/>
        <v>0</v>
      </c>
      <c r="BE23" s="244">
        <f t="shared" si="21"/>
        <v>0</v>
      </c>
      <c r="BF23" s="53">
        <f>IF(O23="c)",KopiervorlageUKK!R23,0)</f>
        <v>0</v>
      </c>
      <c r="BG23"/>
      <c r="BH23" s="53">
        <f t="shared" si="22"/>
        <v>0</v>
      </c>
      <c r="BI23" s="53">
        <f t="shared" si="23"/>
        <v>0</v>
      </c>
      <c r="BJ23" s="244">
        <f t="shared" si="24"/>
        <v>0</v>
      </c>
      <c r="BK23" s="53">
        <f>IF(O23="d)",KopiervorlageUKK!R23,0)</f>
        <v>0</v>
      </c>
      <c r="BL23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/>
      <c r="BY23"/>
      <c r="BZ23"/>
      <c r="CA23"/>
    </row>
    <row r="24" spans="1:79" ht="20.25" customHeight="1">
      <c r="A24" s="341"/>
      <c r="B24" s="55" t="e">
        <f t="shared" si="0"/>
        <v>#NUM!</v>
      </c>
      <c r="C24" s="56" t="e">
        <f t="shared" si="1"/>
        <v>#NUM!</v>
      </c>
      <c r="D24" s="282"/>
      <c r="E24" s="282"/>
      <c r="F24" s="283" t="e">
        <f>NETWORKDAYS(D24,E24,Feiertage!A:A)</f>
        <v>#NUM!</v>
      </c>
      <c r="G24" s="55">
        <f t="shared" si="2"/>
        <v>0</v>
      </c>
      <c r="H24" s="56">
        <f t="shared" si="3"/>
        <v>3</v>
      </c>
      <c r="I24" s="55">
        <f t="shared" si="4"/>
        <v>0</v>
      </c>
      <c r="J24" s="56">
        <f t="shared" si="5"/>
        <v>0</v>
      </c>
      <c r="K24" s="90">
        <f t="shared" si="6"/>
        <v>0</v>
      </c>
      <c r="L24" s="106">
        <f t="shared" si="7"/>
        <v>0</v>
      </c>
      <c r="M24" s="90">
        <f t="shared" si="8"/>
        <v>0</v>
      </c>
      <c r="N24" s="106">
        <f t="shared" si="9"/>
        <v>0</v>
      </c>
      <c r="O24" s="91"/>
      <c r="P24" s="278"/>
      <c r="Q24" s="278"/>
      <c r="R24" s="55" t="e">
        <f>NETWORKDAYS(P24,Q24,Feiertage!A:A)</f>
        <v>#NUM!</v>
      </c>
      <c r="S24" s="285"/>
      <c r="T24" s="282"/>
      <c r="U24" s="282"/>
      <c r="V24" s="55" t="e">
        <f>NETWORKDAYS(T24,U24,Feiertage!A:A)</f>
        <v>#NUM!</v>
      </c>
      <c r="W24" s="278"/>
      <c r="X24" s="281"/>
      <c r="Y24" s="55" t="e">
        <f>NETWORKDAYS(W24,X24,Feiertage!A:A)</f>
        <v>#NUM!</v>
      </c>
      <c r="Z24" s="359"/>
      <c r="AA24" s="360"/>
      <c r="AB24" s="361"/>
      <c r="AC24" s="105"/>
      <c r="AD24" s="91"/>
      <c r="AE24" s="67"/>
      <c r="AF24" s="119"/>
      <c r="AG24" s="128">
        <f>IF(AD24="a)",KopiervorlageUKK!AC24,0)</f>
        <v>0</v>
      </c>
      <c r="AH24" s="128">
        <f>IF(AD24="b)",KopiervorlageUKK!AC24,0)</f>
        <v>0</v>
      </c>
      <c r="AI24" s="128">
        <f>IF(AD24="c)",KopiervorlageUKK!AC24,0)</f>
        <v>0</v>
      </c>
      <c r="AJ24" s="128">
        <f>IF(AD24="d)",KopiervorlageUKK!AC24,0)</f>
        <v>0</v>
      </c>
      <c r="AK24"/>
      <c r="AL24"/>
      <c r="AM24"/>
      <c r="AN24" s="53" t="e">
        <f t="shared" si="10"/>
        <v>#NUM!</v>
      </c>
      <c r="AO24" s="53" t="e">
        <f t="shared" si="11"/>
        <v>#NUM!</v>
      </c>
      <c r="AP24" s="53" t="e">
        <f t="shared" si="12"/>
        <v>#NUM!</v>
      </c>
      <c r="AQ24" s="53" t="e">
        <f>KopiervorlageUKK!F24</f>
        <v>#NUM!</v>
      </c>
      <c r="AR24" s="6"/>
      <c r="AS24" s="53">
        <f t="shared" si="13"/>
        <v>0</v>
      </c>
      <c r="AT24" s="53">
        <f t="shared" si="14"/>
        <v>0</v>
      </c>
      <c r="AU24" s="244">
        <f t="shared" si="15"/>
        <v>3</v>
      </c>
      <c r="AV24" s="53">
        <f>IF(O24="a)",KopiervorlageUKK!R24,0)</f>
        <v>0</v>
      </c>
      <c r="AW24" s="6"/>
      <c r="AX24" s="53">
        <f t="shared" si="16"/>
        <v>0</v>
      </c>
      <c r="AY24" s="53">
        <f t="shared" si="17"/>
        <v>0</v>
      </c>
      <c r="AZ24" s="244">
        <f t="shared" si="18"/>
        <v>0</v>
      </c>
      <c r="BA24" s="53">
        <f>IF(O24="b)",KopiervorlageUKK!R24,0)</f>
        <v>0</v>
      </c>
      <c r="BB24"/>
      <c r="BC24" s="53">
        <f t="shared" si="19"/>
        <v>0</v>
      </c>
      <c r="BD24" s="53">
        <f t="shared" si="20"/>
        <v>0</v>
      </c>
      <c r="BE24" s="244">
        <f t="shared" si="21"/>
        <v>0</v>
      </c>
      <c r="BF24" s="53">
        <f>IF(O24="c)",KopiervorlageUKK!R24,0)</f>
        <v>0</v>
      </c>
      <c r="BG24"/>
      <c r="BH24" s="53">
        <f t="shared" si="22"/>
        <v>0</v>
      </c>
      <c r="BI24" s="53">
        <f t="shared" si="23"/>
        <v>0</v>
      </c>
      <c r="BJ24" s="244">
        <f t="shared" si="24"/>
        <v>0</v>
      </c>
      <c r="BK24" s="53">
        <f>IF(O24="d)",KopiervorlageUKK!R24,0)</f>
        <v>0</v>
      </c>
      <c r="BL24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/>
      <c r="BY24"/>
      <c r="BZ24"/>
      <c r="CA24"/>
    </row>
    <row r="25" spans="1:79" ht="20.25" customHeight="1">
      <c r="A25" s="341"/>
      <c r="B25" s="55" t="e">
        <f t="shared" si="0"/>
        <v>#NUM!</v>
      </c>
      <c r="C25" s="56" t="e">
        <f t="shared" si="1"/>
        <v>#NUM!</v>
      </c>
      <c r="D25" s="282"/>
      <c r="E25" s="282"/>
      <c r="F25" s="283" t="e">
        <f>NETWORKDAYS(D25,E25,Feiertage!A:A)</f>
        <v>#NUM!</v>
      </c>
      <c r="G25" s="55">
        <f t="shared" si="2"/>
        <v>0</v>
      </c>
      <c r="H25" s="56">
        <f t="shared" si="3"/>
        <v>3</v>
      </c>
      <c r="I25" s="55">
        <f t="shared" si="4"/>
        <v>0</v>
      </c>
      <c r="J25" s="56">
        <f t="shared" si="5"/>
        <v>0</v>
      </c>
      <c r="K25" s="90">
        <f t="shared" si="6"/>
        <v>0</v>
      </c>
      <c r="L25" s="106">
        <f t="shared" si="7"/>
        <v>0</v>
      </c>
      <c r="M25" s="90">
        <f t="shared" si="8"/>
        <v>0</v>
      </c>
      <c r="N25" s="106">
        <f t="shared" si="9"/>
        <v>0</v>
      </c>
      <c r="O25" s="91"/>
      <c r="P25" s="278"/>
      <c r="Q25" s="278"/>
      <c r="R25" s="55" t="e">
        <f>NETWORKDAYS(P25,Q25,Feiertage!A:A)</f>
        <v>#NUM!</v>
      </c>
      <c r="S25" s="164"/>
      <c r="T25" s="282"/>
      <c r="U25" s="282"/>
      <c r="V25" s="55" t="e">
        <f>NETWORKDAYS(T25,U25,Feiertage!A:A)</f>
        <v>#NUM!</v>
      </c>
      <c r="W25" s="278"/>
      <c r="X25" s="281"/>
      <c r="Y25" s="55" t="e">
        <f>NETWORKDAYS(W25,X25,Feiertage!A:A)</f>
        <v>#NUM!</v>
      </c>
      <c r="Z25" s="359"/>
      <c r="AA25" s="360"/>
      <c r="AB25" s="361"/>
      <c r="AC25" s="105"/>
      <c r="AD25" s="91"/>
      <c r="AE25" s="67"/>
      <c r="AF25" s="119"/>
      <c r="AG25" s="128">
        <f>IF(AD25="a)",KopiervorlageUKK!AC25,0)</f>
        <v>0</v>
      </c>
      <c r="AH25" s="128">
        <f>IF(AD25="b)",KopiervorlageUKK!AC25,0)</f>
        <v>0</v>
      </c>
      <c r="AI25" s="128">
        <f>IF(AD25="c)",KopiervorlageUKK!AC25,0)</f>
        <v>0</v>
      </c>
      <c r="AJ25" s="128">
        <f>IF(AD25="d)",KopiervorlageUKK!AC25,0)</f>
        <v>0</v>
      </c>
      <c r="AK25"/>
      <c r="AL25"/>
      <c r="AM25"/>
      <c r="AN25" s="53" t="e">
        <f t="shared" si="10"/>
        <v>#NUM!</v>
      </c>
      <c r="AO25" s="53" t="e">
        <f t="shared" si="11"/>
        <v>#NUM!</v>
      </c>
      <c r="AP25" s="53" t="e">
        <f t="shared" si="12"/>
        <v>#NUM!</v>
      </c>
      <c r="AQ25" s="53" t="e">
        <f>KopiervorlageUKK!F25</f>
        <v>#NUM!</v>
      </c>
      <c r="AR25"/>
      <c r="AS25" s="53">
        <f t="shared" si="13"/>
        <v>0</v>
      </c>
      <c r="AT25" s="53">
        <f t="shared" si="14"/>
        <v>0</v>
      </c>
      <c r="AU25" s="244">
        <f t="shared" si="15"/>
        <v>3</v>
      </c>
      <c r="AV25" s="53">
        <f>IF(O25="a)",KopiervorlageUKK!R25,0)</f>
        <v>0</v>
      </c>
      <c r="AW25"/>
      <c r="AX25" s="53">
        <f t="shared" si="16"/>
        <v>0</v>
      </c>
      <c r="AY25" s="53">
        <f t="shared" si="17"/>
        <v>0</v>
      </c>
      <c r="AZ25" s="244">
        <f t="shared" si="18"/>
        <v>0</v>
      </c>
      <c r="BA25" s="53">
        <f>IF(O25="b)",KopiervorlageUKK!R25,0)</f>
        <v>0</v>
      </c>
      <c r="BB25"/>
      <c r="BC25" s="53">
        <f t="shared" si="19"/>
        <v>0</v>
      </c>
      <c r="BD25" s="53">
        <f t="shared" si="20"/>
        <v>0</v>
      </c>
      <c r="BE25" s="244">
        <f t="shared" si="21"/>
        <v>0</v>
      </c>
      <c r="BF25" s="53">
        <f>IF(O25="c)",KopiervorlageUKK!R25,0)</f>
        <v>0</v>
      </c>
      <c r="BG25"/>
      <c r="BH25" s="53">
        <f t="shared" si="22"/>
        <v>0</v>
      </c>
      <c r="BI25" s="53">
        <f t="shared" si="23"/>
        <v>0</v>
      </c>
      <c r="BJ25" s="244">
        <f t="shared" si="24"/>
        <v>0</v>
      </c>
      <c r="BK25" s="53">
        <f>IF(O25="d)",KopiervorlageUKK!R25,0)</f>
        <v>0</v>
      </c>
      <c r="BL25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/>
      <c r="BY25"/>
      <c r="BZ25"/>
      <c r="CA25"/>
    </row>
    <row r="26" spans="1:79" ht="20.25" customHeight="1">
      <c r="A26" s="341"/>
      <c r="B26" s="55" t="e">
        <f t="shared" si="0"/>
        <v>#NUM!</v>
      </c>
      <c r="C26" s="56" t="e">
        <f t="shared" si="1"/>
        <v>#NUM!</v>
      </c>
      <c r="D26" s="282"/>
      <c r="E26" s="282"/>
      <c r="F26" s="283" t="e">
        <f>NETWORKDAYS(D26,E26,Feiertage!A:A)</f>
        <v>#NUM!</v>
      </c>
      <c r="G26" s="55">
        <f t="shared" si="2"/>
        <v>0</v>
      </c>
      <c r="H26" s="56">
        <f t="shared" si="3"/>
        <v>3</v>
      </c>
      <c r="I26" s="55">
        <f t="shared" si="4"/>
        <v>0</v>
      </c>
      <c r="J26" s="56">
        <f t="shared" si="5"/>
        <v>0</v>
      </c>
      <c r="K26" s="90">
        <f t="shared" si="6"/>
        <v>0</v>
      </c>
      <c r="L26" s="106">
        <f t="shared" si="7"/>
        <v>0</v>
      </c>
      <c r="M26" s="90">
        <f t="shared" si="8"/>
        <v>0</v>
      </c>
      <c r="N26" s="106">
        <f t="shared" si="9"/>
        <v>0</v>
      </c>
      <c r="O26" s="91"/>
      <c r="P26" s="278"/>
      <c r="Q26" s="278"/>
      <c r="R26" s="55" t="e">
        <f>NETWORKDAYS(P26,Q26,Feiertage!A:A)</f>
        <v>#NUM!</v>
      </c>
      <c r="S26" s="164"/>
      <c r="T26" s="282"/>
      <c r="U26" s="282"/>
      <c r="V26" s="55" t="e">
        <f>NETWORKDAYS(T26,U26,Feiertage!A:A)</f>
        <v>#NUM!</v>
      </c>
      <c r="W26" s="278"/>
      <c r="X26" s="281"/>
      <c r="Y26" s="55" t="e">
        <f>NETWORKDAYS(W26,X26,Feiertage!A:A)</f>
        <v>#NUM!</v>
      </c>
      <c r="Z26" s="359"/>
      <c r="AA26" s="360"/>
      <c r="AB26" s="361"/>
      <c r="AC26" s="105"/>
      <c r="AD26" s="91"/>
      <c r="AE26" s="68"/>
      <c r="AF26" s="120"/>
      <c r="AG26" s="128">
        <f>IF(AD26="a)",KopiervorlageUKK!AC26,0)</f>
        <v>0</v>
      </c>
      <c r="AH26" s="128">
        <f>IF(AD26="b)",KopiervorlageUKK!AC26,0)</f>
        <v>0</v>
      </c>
      <c r="AI26" s="128">
        <f>IF(AD26="c)",KopiervorlageUKK!AC26,0)</f>
        <v>0</v>
      </c>
      <c r="AJ26" s="128">
        <f>IF(AD26="d)",KopiervorlageUKK!AC26,0)</f>
        <v>0</v>
      </c>
      <c r="AK26"/>
      <c r="AL26"/>
      <c r="AM26"/>
      <c r="AN26" s="53" t="e">
        <f t="shared" si="10"/>
        <v>#NUM!</v>
      </c>
      <c r="AO26" s="53" t="e">
        <f t="shared" si="11"/>
        <v>#NUM!</v>
      </c>
      <c r="AP26" s="53" t="e">
        <f t="shared" si="12"/>
        <v>#NUM!</v>
      </c>
      <c r="AQ26" s="53" t="e">
        <f>KopiervorlageUKK!F26</f>
        <v>#NUM!</v>
      </c>
      <c r="AR26" s="6"/>
      <c r="AS26" s="53">
        <f t="shared" si="13"/>
        <v>0</v>
      </c>
      <c r="AT26" s="53">
        <f t="shared" si="14"/>
        <v>0</v>
      </c>
      <c r="AU26" s="244">
        <f t="shared" si="15"/>
        <v>3</v>
      </c>
      <c r="AV26" s="53">
        <f>IF(O26="a)",KopiervorlageUKK!R26,0)</f>
        <v>0</v>
      </c>
      <c r="AW26" s="6"/>
      <c r="AX26" s="53">
        <f t="shared" si="16"/>
        <v>0</v>
      </c>
      <c r="AY26" s="53">
        <f t="shared" si="17"/>
        <v>0</v>
      </c>
      <c r="AZ26" s="244">
        <f t="shared" si="18"/>
        <v>0</v>
      </c>
      <c r="BA26" s="53">
        <f>IF(O26="b)",KopiervorlageUKK!R26,0)</f>
        <v>0</v>
      </c>
      <c r="BB26"/>
      <c r="BC26" s="53">
        <f t="shared" si="19"/>
        <v>0</v>
      </c>
      <c r="BD26" s="53">
        <f t="shared" si="20"/>
        <v>0</v>
      </c>
      <c r="BE26" s="244">
        <f t="shared" si="21"/>
        <v>0</v>
      </c>
      <c r="BF26" s="53">
        <f>IF(O26="c)",KopiervorlageUKK!R26,0)</f>
        <v>0</v>
      </c>
      <c r="BG26"/>
      <c r="BH26" s="53">
        <f t="shared" si="22"/>
        <v>0</v>
      </c>
      <c r="BI26" s="53">
        <f t="shared" si="23"/>
        <v>0</v>
      </c>
      <c r="BJ26" s="244">
        <f t="shared" si="24"/>
        <v>0</v>
      </c>
      <c r="BK26" s="53">
        <f>IF(O26="d)",KopiervorlageUKK!R26,0)</f>
        <v>0</v>
      </c>
      <c r="BL2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/>
      <c r="BY26"/>
      <c r="BZ26"/>
      <c r="CA26"/>
    </row>
    <row r="27" spans="1:79" ht="20.25" customHeight="1">
      <c r="A27" s="341"/>
      <c r="B27" s="55" t="e">
        <f t="shared" si="0"/>
        <v>#NUM!</v>
      </c>
      <c r="C27" s="56" t="e">
        <f t="shared" si="1"/>
        <v>#NUM!</v>
      </c>
      <c r="D27" s="282"/>
      <c r="E27" s="282"/>
      <c r="F27" s="283" t="e">
        <f>NETWORKDAYS(D27,E27,Feiertage!A:A)</f>
        <v>#NUM!</v>
      </c>
      <c r="G27" s="55">
        <f t="shared" si="2"/>
        <v>0</v>
      </c>
      <c r="H27" s="56">
        <f t="shared" si="3"/>
        <v>3</v>
      </c>
      <c r="I27" s="55">
        <f t="shared" si="4"/>
        <v>0</v>
      </c>
      <c r="J27" s="56">
        <f t="shared" si="5"/>
        <v>0</v>
      </c>
      <c r="K27" s="90">
        <f t="shared" si="6"/>
        <v>0</v>
      </c>
      <c r="L27" s="106">
        <f t="shared" si="7"/>
        <v>0</v>
      </c>
      <c r="M27" s="90">
        <f t="shared" si="8"/>
        <v>0</v>
      </c>
      <c r="N27" s="106">
        <f t="shared" si="9"/>
        <v>0</v>
      </c>
      <c r="O27" s="91"/>
      <c r="P27" s="278"/>
      <c r="Q27" s="278"/>
      <c r="R27" s="55" t="e">
        <f>NETWORKDAYS(P27,Q27,Feiertage!A:A)</f>
        <v>#NUM!</v>
      </c>
      <c r="S27" s="164"/>
      <c r="T27" s="282"/>
      <c r="U27" s="282"/>
      <c r="V27" s="55" t="e">
        <f>NETWORKDAYS(T27,U27,Feiertage!A:A)</f>
        <v>#NUM!</v>
      </c>
      <c r="W27" s="278"/>
      <c r="X27" s="281"/>
      <c r="Y27" s="55" t="e">
        <f>NETWORKDAYS(W27,X27,Feiertage!A:A)</f>
        <v>#NUM!</v>
      </c>
      <c r="Z27" s="359"/>
      <c r="AA27" s="360"/>
      <c r="AB27" s="361"/>
      <c r="AC27" s="105"/>
      <c r="AD27" s="91"/>
      <c r="AE27" s="68"/>
      <c r="AF27" s="120"/>
      <c r="AG27" s="128">
        <f>IF(AD27="a)",KopiervorlageUKK!AC27,0)</f>
        <v>0</v>
      </c>
      <c r="AH27" s="128">
        <f>IF(AD27="b)",KopiervorlageUKK!AC27,0)</f>
        <v>0</v>
      </c>
      <c r="AI27" s="128">
        <f>IF(AD27="c)",KopiervorlageUKK!AC27,0)</f>
        <v>0</v>
      </c>
      <c r="AJ27" s="128">
        <f>IF(AD27="d)",KopiervorlageUKK!AC27,0)</f>
        <v>0</v>
      </c>
      <c r="AK27"/>
      <c r="AL27"/>
      <c r="AM27"/>
      <c r="AN27" s="53" t="e">
        <f t="shared" si="10"/>
        <v>#NUM!</v>
      </c>
      <c r="AO27" s="53" t="e">
        <f t="shared" si="11"/>
        <v>#NUM!</v>
      </c>
      <c r="AP27" s="53" t="e">
        <f t="shared" si="12"/>
        <v>#NUM!</v>
      </c>
      <c r="AQ27" s="53" t="e">
        <f>KopiervorlageUKK!F27</f>
        <v>#NUM!</v>
      </c>
      <c r="AR27" s="6"/>
      <c r="AS27" s="53">
        <f t="shared" si="13"/>
        <v>0</v>
      </c>
      <c r="AT27" s="53">
        <f t="shared" si="14"/>
        <v>0</v>
      </c>
      <c r="AU27" s="244">
        <f t="shared" si="15"/>
        <v>3</v>
      </c>
      <c r="AV27" s="53">
        <f>IF(O27="a)",KopiervorlageUKK!R27,0)</f>
        <v>0</v>
      </c>
      <c r="AW27" s="6"/>
      <c r="AX27" s="53">
        <f t="shared" si="16"/>
        <v>0</v>
      </c>
      <c r="AY27" s="53">
        <f t="shared" si="17"/>
        <v>0</v>
      </c>
      <c r="AZ27" s="244">
        <f t="shared" si="18"/>
        <v>0</v>
      </c>
      <c r="BA27" s="53">
        <f>IF(O27="b)",KopiervorlageUKK!R27,0)</f>
        <v>0</v>
      </c>
      <c r="BB27"/>
      <c r="BC27" s="53">
        <f t="shared" si="19"/>
        <v>0</v>
      </c>
      <c r="BD27" s="53">
        <f t="shared" si="20"/>
        <v>0</v>
      </c>
      <c r="BE27" s="244">
        <f t="shared" si="21"/>
        <v>0</v>
      </c>
      <c r="BF27" s="53">
        <f>IF(O27="c)",KopiervorlageUKK!R27,0)</f>
        <v>0</v>
      </c>
      <c r="BG27"/>
      <c r="BH27" s="53">
        <f t="shared" si="22"/>
        <v>0</v>
      </c>
      <c r="BI27" s="53">
        <f t="shared" si="23"/>
        <v>0</v>
      </c>
      <c r="BJ27" s="244">
        <f t="shared" si="24"/>
        <v>0</v>
      </c>
      <c r="BK27" s="53">
        <f>IF(O27="d)",KopiervorlageUKK!R27,0)</f>
        <v>0</v>
      </c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</row>
    <row r="28" spans="1:79" ht="20.25" customHeight="1">
      <c r="A28" s="341"/>
      <c r="B28" s="55" t="e">
        <f t="shared" si="0"/>
        <v>#NUM!</v>
      </c>
      <c r="C28" s="56" t="e">
        <f t="shared" si="1"/>
        <v>#NUM!</v>
      </c>
      <c r="D28" s="282"/>
      <c r="E28" s="282"/>
      <c r="F28" s="283" t="e">
        <f>NETWORKDAYS(D28,E28,Feiertage!A:A)</f>
        <v>#NUM!</v>
      </c>
      <c r="G28" s="55">
        <f t="shared" si="2"/>
        <v>0</v>
      </c>
      <c r="H28" s="56">
        <f t="shared" si="3"/>
        <v>3</v>
      </c>
      <c r="I28" s="55">
        <f t="shared" si="4"/>
        <v>0</v>
      </c>
      <c r="J28" s="56">
        <f t="shared" si="5"/>
        <v>0</v>
      </c>
      <c r="K28" s="90">
        <f t="shared" si="6"/>
        <v>0</v>
      </c>
      <c r="L28" s="106">
        <f t="shared" si="7"/>
        <v>0</v>
      </c>
      <c r="M28" s="90">
        <f t="shared" si="8"/>
        <v>0</v>
      </c>
      <c r="N28" s="106">
        <f t="shared" si="9"/>
        <v>0</v>
      </c>
      <c r="O28" s="91"/>
      <c r="P28" s="278"/>
      <c r="Q28" s="278"/>
      <c r="R28" s="55" t="e">
        <f>NETWORKDAYS(P28,Q28,Feiertage!A:A)</f>
        <v>#NUM!</v>
      </c>
      <c r="S28" s="164"/>
      <c r="T28" s="282"/>
      <c r="U28" s="282"/>
      <c r="V28" s="55" t="e">
        <f>NETWORKDAYS(T28,U28,Feiertage!A:A)</f>
        <v>#NUM!</v>
      </c>
      <c r="W28" s="278"/>
      <c r="X28" s="281"/>
      <c r="Y28" s="55" t="e">
        <f>NETWORKDAYS(W28,X28,Feiertage!A:A)</f>
        <v>#NUM!</v>
      </c>
      <c r="Z28" s="359"/>
      <c r="AA28" s="360"/>
      <c r="AB28" s="361"/>
      <c r="AC28" s="105"/>
      <c r="AD28" s="91"/>
      <c r="AE28" s="67"/>
      <c r="AF28" s="119"/>
      <c r="AG28" s="128">
        <f>IF(AD28="a)",KopiervorlageUKK!AC28,0)</f>
        <v>0</v>
      </c>
      <c r="AH28" s="128">
        <f>IF(AD28="b)",KopiervorlageUKK!AC28,0)</f>
        <v>0</v>
      </c>
      <c r="AI28" s="128">
        <f>IF(AD28="c)",KopiervorlageUKK!AC28,0)</f>
        <v>0</v>
      </c>
      <c r="AJ28" s="128">
        <f>IF(AD28="d)",KopiervorlageUKK!AC28,0)</f>
        <v>0</v>
      </c>
      <c r="AK28"/>
      <c r="AL28"/>
      <c r="AM28"/>
      <c r="AN28" s="53" t="e">
        <f t="shared" si="10"/>
        <v>#NUM!</v>
      </c>
      <c r="AO28" s="53" t="e">
        <f t="shared" si="11"/>
        <v>#NUM!</v>
      </c>
      <c r="AP28" s="53" t="e">
        <f t="shared" si="12"/>
        <v>#NUM!</v>
      </c>
      <c r="AQ28" s="53" t="e">
        <f>KopiervorlageUKK!F28</f>
        <v>#NUM!</v>
      </c>
      <c r="AR28" s="6"/>
      <c r="AS28" s="53">
        <f t="shared" si="13"/>
        <v>0</v>
      </c>
      <c r="AT28" s="53">
        <f t="shared" si="14"/>
        <v>0</v>
      </c>
      <c r="AU28" s="244">
        <f t="shared" si="15"/>
        <v>3</v>
      </c>
      <c r="AV28" s="53">
        <f>IF(O28="a)",KopiervorlageUKK!R28,0)</f>
        <v>0</v>
      </c>
      <c r="AW28" s="6"/>
      <c r="AX28" s="53">
        <f t="shared" si="16"/>
        <v>0</v>
      </c>
      <c r="AY28" s="53">
        <f t="shared" si="17"/>
        <v>0</v>
      </c>
      <c r="AZ28" s="244">
        <f t="shared" si="18"/>
        <v>0</v>
      </c>
      <c r="BA28" s="53">
        <f>IF(O28="b)",KopiervorlageUKK!R28,0)</f>
        <v>0</v>
      </c>
      <c r="BB28"/>
      <c r="BC28" s="53">
        <f t="shared" si="19"/>
        <v>0</v>
      </c>
      <c r="BD28" s="53">
        <f t="shared" si="20"/>
        <v>0</v>
      </c>
      <c r="BE28" s="244">
        <f t="shared" si="21"/>
        <v>0</v>
      </c>
      <c r="BF28" s="53">
        <f>IF(O28="c)",KopiervorlageUKK!R28,0)</f>
        <v>0</v>
      </c>
      <c r="BG28"/>
      <c r="BH28" s="53">
        <f t="shared" si="22"/>
        <v>0</v>
      </c>
      <c r="BI28" s="53">
        <f t="shared" si="23"/>
        <v>0</v>
      </c>
      <c r="BJ28" s="244">
        <f t="shared" si="24"/>
        <v>0</v>
      </c>
      <c r="BK28" s="53">
        <f>IF(O28="d)",KopiervorlageUKK!R28,0)</f>
        <v>0</v>
      </c>
      <c r="BL28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/>
      <c r="BY28"/>
      <c r="BZ28"/>
      <c r="CA28"/>
    </row>
    <row r="29" spans="1:79" ht="20.25" customHeight="1">
      <c r="A29" s="341"/>
      <c r="B29" s="55" t="e">
        <f t="shared" si="0"/>
        <v>#NUM!</v>
      </c>
      <c r="C29" s="56" t="e">
        <f t="shared" si="1"/>
        <v>#NUM!</v>
      </c>
      <c r="D29" s="282"/>
      <c r="E29" s="282"/>
      <c r="F29" s="283" t="e">
        <f>NETWORKDAYS(D29,E29,Feiertage!A:A)</f>
        <v>#NUM!</v>
      </c>
      <c r="G29" s="55">
        <f t="shared" si="2"/>
        <v>0</v>
      </c>
      <c r="H29" s="56">
        <f t="shared" si="3"/>
        <v>3</v>
      </c>
      <c r="I29" s="55">
        <f t="shared" si="4"/>
        <v>0</v>
      </c>
      <c r="J29" s="56">
        <f t="shared" si="5"/>
        <v>0</v>
      </c>
      <c r="K29" s="90">
        <f t="shared" si="6"/>
        <v>0</v>
      </c>
      <c r="L29" s="106">
        <f t="shared" si="7"/>
        <v>0</v>
      </c>
      <c r="M29" s="90">
        <f t="shared" si="8"/>
        <v>0</v>
      </c>
      <c r="N29" s="106">
        <f t="shared" si="9"/>
        <v>0</v>
      </c>
      <c r="O29" s="91"/>
      <c r="P29" s="278"/>
      <c r="Q29" s="278"/>
      <c r="R29" s="55" t="e">
        <f>NETWORKDAYS(P29,Q29,Feiertage!A:A)</f>
        <v>#NUM!</v>
      </c>
      <c r="S29" s="164"/>
      <c r="T29" s="282"/>
      <c r="U29" s="282"/>
      <c r="V29" s="55" t="e">
        <f>NETWORKDAYS(T29,U29,Feiertage!A:A)</f>
        <v>#NUM!</v>
      </c>
      <c r="W29" s="278"/>
      <c r="X29" s="281"/>
      <c r="Y29" s="55" t="e">
        <f>NETWORKDAYS(W29,X29,Feiertage!A:A)</f>
        <v>#NUM!</v>
      </c>
      <c r="Z29" s="359"/>
      <c r="AA29" s="360"/>
      <c r="AB29" s="361"/>
      <c r="AC29" s="105"/>
      <c r="AD29" s="91"/>
      <c r="AE29" s="67"/>
      <c r="AF29" s="119"/>
      <c r="AG29" s="128">
        <f>IF(AD29="a)",KopiervorlageUKK!AC29,0)</f>
        <v>0</v>
      </c>
      <c r="AH29" s="128">
        <f>IF(AD29="b)",KopiervorlageUKK!AC29,0)</f>
        <v>0</v>
      </c>
      <c r="AI29" s="128">
        <f>IF(AD29="c)",KopiervorlageUKK!AC29,0)</f>
        <v>0</v>
      </c>
      <c r="AJ29" s="128">
        <f>IF(AD29="d)",KopiervorlageUKK!AC29,0)</f>
        <v>0</v>
      </c>
      <c r="AK29"/>
      <c r="AL29"/>
      <c r="AM29"/>
      <c r="AN29" s="53" t="e">
        <f t="shared" si="10"/>
        <v>#NUM!</v>
      </c>
      <c r="AO29" s="53" t="e">
        <f t="shared" si="11"/>
        <v>#NUM!</v>
      </c>
      <c r="AP29" s="53" t="e">
        <f t="shared" si="12"/>
        <v>#NUM!</v>
      </c>
      <c r="AQ29" s="53" t="e">
        <f>KopiervorlageUKK!F29</f>
        <v>#NUM!</v>
      </c>
      <c r="AR29" s="6"/>
      <c r="AS29" s="53">
        <f t="shared" si="13"/>
        <v>0</v>
      </c>
      <c r="AT29" s="53">
        <f t="shared" si="14"/>
        <v>0</v>
      </c>
      <c r="AU29" s="244">
        <f t="shared" si="15"/>
        <v>3</v>
      </c>
      <c r="AV29" s="53">
        <f>IF(O29="a)",KopiervorlageUKK!R29,0)</f>
        <v>0</v>
      </c>
      <c r="AW29" s="6"/>
      <c r="AX29" s="53">
        <f t="shared" si="16"/>
        <v>0</v>
      </c>
      <c r="AY29" s="53">
        <f t="shared" si="17"/>
        <v>0</v>
      </c>
      <c r="AZ29" s="244">
        <f t="shared" si="18"/>
        <v>0</v>
      </c>
      <c r="BA29" s="53">
        <f>IF(O29="b)",KopiervorlageUKK!R29,0)</f>
        <v>0</v>
      </c>
      <c r="BB29"/>
      <c r="BC29" s="53">
        <f t="shared" si="19"/>
        <v>0</v>
      </c>
      <c r="BD29" s="53">
        <f t="shared" si="20"/>
        <v>0</v>
      </c>
      <c r="BE29" s="244">
        <f t="shared" si="21"/>
        <v>0</v>
      </c>
      <c r="BF29" s="53">
        <f>IF(O29="c)",KopiervorlageUKK!R29,0)</f>
        <v>0</v>
      </c>
      <c r="BG29"/>
      <c r="BH29" s="53">
        <f t="shared" si="22"/>
        <v>0</v>
      </c>
      <c r="BI29" s="53">
        <f t="shared" si="23"/>
        <v>0</v>
      </c>
      <c r="BJ29" s="244">
        <f t="shared" si="24"/>
        <v>0</v>
      </c>
      <c r="BK29" s="53">
        <f>IF(O29="d)",KopiervorlageUKK!R29,0)</f>
        <v>0</v>
      </c>
      <c r="BL29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/>
      <c r="BY29"/>
      <c r="BZ29"/>
      <c r="CA29"/>
    </row>
    <row r="30" spans="1:79" ht="20.25" customHeight="1">
      <c r="A30" s="341"/>
      <c r="B30" s="55" t="e">
        <f t="shared" si="0"/>
        <v>#NUM!</v>
      </c>
      <c r="C30" s="56" t="e">
        <f t="shared" si="1"/>
        <v>#NUM!</v>
      </c>
      <c r="D30" s="282"/>
      <c r="E30" s="282"/>
      <c r="F30" s="283" t="e">
        <f>NETWORKDAYS(D30,E30,Feiertage!A:A)</f>
        <v>#NUM!</v>
      </c>
      <c r="G30" s="55">
        <f t="shared" si="2"/>
        <v>0</v>
      </c>
      <c r="H30" s="56">
        <f t="shared" si="3"/>
        <v>3</v>
      </c>
      <c r="I30" s="55">
        <f t="shared" si="4"/>
        <v>0</v>
      </c>
      <c r="J30" s="56">
        <f t="shared" si="5"/>
        <v>0</v>
      </c>
      <c r="K30" s="90">
        <f t="shared" si="6"/>
        <v>0</v>
      </c>
      <c r="L30" s="106">
        <f t="shared" si="7"/>
        <v>0</v>
      </c>
      <c r="M30" s="90">
        <f t="shared" si="8"/>
        <v>0</v>
      </c>
      <c r="N30" s="106">
        <f t="shared" si="9"/>
        <v>0</v>
      </c>
      <c r="O30" s="91"/>
      <c r="P30" s="278"/>
      <c r="Q30" s="278"/>
      <c r="R30" s="55" t="e">
        <f>NETWORKDAYS(P30,Q30,Feiertage!A:A)</f>
        <v>#NUM!</v>
      </c>
      <c r="S30" s="164"/>
      <c r="T30" s="282"/>
      <c r="U30" s="282"/>
      <c r="V30" s="55" t="e">
        <f>NETWORKDAYS(T30,U30,Feiertage!A:A)</f>
        <v>#NUM!</v>
      </c>
      <c r="W30" s="278"/>
      <c r="X30" s="281"/>
      <c r="Y30" s="55" t="e">
        <f>NETWORKDAYS(W30,X30,Feiertage!A:A)</f>
        <v>#NUM!</v>
      </c>
      <c r="Z30" s="359"/>
      <c r="AA30" s="360"/>
      <c r="AB30" s="361"/>
      <c r="AC30" s="105"/>
      <c r="AD30" s="91"/>
      <c r="AE30" s="67"/>
      <c r="AF30" s="119"/>
      <c r="AG30" s="128">
        <f>IF(AD30="a)",KopiervorlageUKK!AC30,0)</f>
        <v>0</v>
      </c>
      <c r="AH30" s="128">
        <f>IF(AD30="b)",KopiervorlageUKK!AC30,0)</f>
        <v>0</v>
      </c>
      <c r="AI30" s="128">
        <f>IF(AD30="c)",KopiervorlageUKK!AC30,0)</f>
        <v>0</v>
      </c>
      <c r="AJ30" s="128">
        <f>IF(AD30="d)",KopiervorlageUKK!AC30,0)</f>
        <v>0</v>
      </c>
      <c r="AK30"/>
      <c r="AL30"/>
      <c r="AM30"/>
      <c r="AN30" s="53" t="e">
        <f t="shared" si="10"/>
        <v>#NUM!</v>
      </c>
      <c r="AO30" s="53" t="e">
        <f t="shared" si="11"/>
        <v>#NUM!</v>
      </c>
      <c r="AP30" s="53" t="e">
        <f t="shared" si="12"/>
        <v>#NUM!</v>
      </c>
      <c r="AQ30" s="53" t="e">
        <f>KopiervorlageUKK!F30</f>
        <v>#NUM!</v>
      </c>
      <c r="AR30" s="6"/>
      <c r="AS30" s="53">
        <f t="shared" si="13"/>
        <v>0</v>
      </c>
      <c r="AT30" s="53">
        <f t="shared" si="14"/>
        <v>0</v>
      </c>
      <c r="AU30" s="244">
        <f t="shared" si="15"/>
        <v>3</v>
      </c>
      <c r="AV30" s="53">
        <f>IF(O30="a)",KopiervorlageUKK!R30,0)</f>
        <v>0</v>
      </c>
      <c r="AW30" s="6"/>
      <c r="AX30" s="53">
        <f t="shared" si="16"/>
        <v>0</v>
      </c>
      <c r="AY30" s="53">
        <f t="shared" si="17"/>
        <v>0</v>
      </c>
      <c r="AZ30" s="244">
        <f t="shared" si="18"/>
        <v>0</v>
      </c>
      <c r="BA30" s="53">
        <f>IF(O30="b)",KopiervorlageUKK!R30,0)</f>
        <v>0</v>
      </c>
      <c r="BB30"/>
      <c r="BC30" s="53">
        <f t="shared" si="19"/>
        <v>0</v>
      </c>
      <c r="BD30" s="53">
        <f t="shared" si="20"/>
        <v>0</v>
      </c>
      <c r="BE30" s="244">
        <f t="shared" si="21"/>
        <v>0</v>
      </c>
      <c r="BF30" s="53">
        <f>IF(O30="c)",KopiervorlageUKK!R30,0)</f>
        <v>0</v>
      </c>
      <c r="BG30"/>
      <c r="BH30" s="53">
        <f t="shared" si="22"/>
        <v>0</v>
      </c>
      <c r="BI30" s="53">
        <f t="shared" si="23"/>
        <v>0</v>
      </c>
      <c r="BJ30" s="244">
        <f t="shared" si="24"/>
        <v>0</v>
      </c>
      <c r="BK30" s="53">
        <f>IF(O30="d)",KopiervorlageUKK!R30,0)</f>
        <v>0</v>
      </c>
      <c r="BL30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/>
      <c r="BY30"/>
      <c r="BZ30"/>
      <c r="CA30"/>
    </row>
    <row r="31" spans="1:79" ht="20.25" customHeight="1">
      <c r="A31" s="342"/>
      <c r="B31" s="55" t="e">
        <f t="shared" si="0"/>
        <v>#NUM!</v>
      </c>
      <c r="C31" s="56" t="e">
        <f t="shared" si="1"/>
        <v>#NUM!</v>
      </c>
      <c r="D31" s="282"/>
      <c r="E31" s="282"/>
      <c r="F31" s="283" t="e">
        <f>NETWORKDAYS(D31,E31,Feiertage!A:A)</f>
        <v>#NUM!</v>
      </c>
      <c r="G31" s="55">
        <f t="shared" si="2"/>
        <v>0</v>
      </c>
      <c r="H31" s="56">
        <f t="shared" si="3"/>
        <v>3</v>
      </c>
      <c r="I31" s="55">
        <f t="shared" si="4"/>
        <v>0</v>
      </c>
      <c r="J31" s="56">
        <f t="shared" si="5"/>
        <v>0</v>
      </c>
      <c r="K31" s="55">
        <f t="shared" si="6"/>
        <v>0</v>
      </c>
      <c r="L31" s="56">
        <f t="shared" si="7"/>
        <v>0</v>
      </c>
      <c r="M31" s="55">
        <f t="shared" si="8"/>
        <v>0</v>
      </c>
      <c r="N31" s="56">
        <f t="shared" si="9"/>
        <v>0</v>
      </c>
      <c r="O31" s="170"/>
      <c r="P31" s="282"/>
      <c r="Q31" s="282"/>
      <c r="R31" s="55" t="e">
        <f>NETWORKDAYS(P31,Q31,Feiertage!A:A)</f>
        <v>#NUM!</v>
      </c>
      <c r="S31" s="164"/>
      <c r="T31" s="282"/>
      <c r="U31" s="282"/>
      <c r="V31" s="55" t="e">
        <f>NETWORKDAYS(T31,U31,Feiertage!A:A)</f>
        <v>#NUM!</v>
      </c>
      <c r="W31" s="282"/>
      <c r="X31" s="286"/>
      <c r="Y31" s="55" t="e">
        <f>NETWORKDAYS(W31,X31,Feiertage!A:A)</f>
        <v>#NUM!</v>
      </c>
      <c r="Z31" s="359"/>
      <c r="AA31" s="360"/>
      <c r="AB31" s="361"/>
      <c r="AC31" s="105"/>
      <c r="AD31" s="170"/>
      <c r="AE31" s="67"/>
      <c r="AF31" s="119"/>
      <c r="AG31" s="167">
        <f>IF(AD31="a)",KopiervorlageUKK!AC31,0)</f>
        <v>0</v>
      </c>
      <c r="AH31" s="167">
        <f>IF(AD31="b)",KopiervorlageUKK!AC31,0)</f>
        <v>0</v>
      </c>
      <c r="AI31" s="167">
        <f>IF(AD31="c)",KopiervorlageUKK!AC31,0)</f>
        <v>0</v>
      </c>
      <c r="AJ31" s="167">
        <f>IF(AD31="d)",KopiervorlageUKK!AC31,0)</f>
        <v>0</v>
      </c>
      <c r="AK31"/>
      <c r="AL31"/>
      <c r="AM31"/>
      <c r="AN31" s="168" t="e">
        <f t="shared" si="10"/>
        <v>#NUM!</v>
      </c>
      <c r="AO31" s="168" t="e">
        <f t="shared" si="11"/>
        <v>#NUM!</v>
      </c>
      <c r="AP31" s="168" t="e">
        <f t="shared" si="12"/>
        <v>#NUM!</v>
      </c>
      <c r="AQ31" s="168" t="e">
        <f>KopiervorlageUKK!F31</f>
        <v>#NUM!</v>
      </c>
      <c r="AR31" s="6"/>
      <c r="AS31" s="168">
        <f t="shared" si="13"/>
        <v>0</v>
      </c>
      <c r="AT31" s="168">
        <f t="shared" si="14"/>
        <v>0</v>
      </c>
      <c r="AU31" s="244">
        <f t="shared" si="15"/>
        <v>3</v>
      </c>
      <c r="AV31" s="168">
        <f>IF(O31="a)",KopiervorlageUKK!R31,0)</f>
        <v>0</v>
      </c>
      <c r="AW31" s="6"/>
      <c r="AX31" s="168">
        <f t="shared" si="16"/>
        <v>0</v>
      </c>
      <c r="AY31" s="168">
        <f t="shared" si="17"/>
        <v>0</v>
      </c>
      <c r="AZ31" s="244">
        <f t="shared" si="18"/>
        <v>0</v>
      </c>
      <c r="BA31" s="168">
        <f>IF(O31="b)",KopiervorlageUKK!R31,0)</f>
        <v>0</v>
      </c>
      <c r="BB31"/>
      <c r="BC31" s="168">
        <f t="shared" si="19"/>
        <v>0</v>
      </c>
      <c r="BD31" s="168">
        <f t="shared" si="20"/>
        <v>0</v>
      </c>
      <c r="BE31" s="244">
        <f t="shared" si="21"/>
        <v>0</v>
      </c>
      <c r="BF31" s="168">
        <f>IF(O31="c)",KopiervorlageUKK!R31,0)</f>
        <v>0</v>
      </c>
      <c r="BG31"/>
      <c r="BH31" s="168">
        <f t="shared" si="22"/>
        <v>0</v>
      </c>
      <c r="BI31" s="168">
        <f t="shared" si="23"/>
        <v>0</v>
      </c>
      <c r="BJ31" s="244">
        <f t="shared" si="24"/>
        <v>0</v>
      </c>
      <c r="BK31" s="168">
        <f>IF(O31="d)",KopiervorlageUKK!R31,0)</f>
        <v>0</v>
      </c>
      <c r="BL3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/>
      <c r="BY31"/>
      <c r="BZ31"/>
      <c r="CA31"/>
    </row>
    <row r="32" spans="1:79">
      <c r="C32" s="57"/>
      <c r="H32" s="57"/>
      <c r="J32" s="57"/>
      <c r="L32" s="57"/>
      <c r="N32" s="57"/>
      <c r="AR32" s="6"/>
      <c r="AW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9" ht="11.25" customHeight="1">
      <c r="A33" s="388" t="s">
        <v>28</v>
      </c>
      <c r="B33" s="37" t="s">
        <v>29</v>
      </c>
      <c r="C33" s="10"/>
      <c r="D33" s="10"/>
      <c r="E33" s="10"/>
      <c r="F33" s="10"/>
      <c r="G33" s="37" t="s">
        <v>30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38"/>
      <c r="S33" s="10" t="s">
        <v>32</v>
      </c>
      <c r="T33" s="10"/>
      <c r="U33" s="10"/>
      <c r="V33" s="38"/>
      <c r="W33" s="37" t="s">
        <v>33</v>
      </c>
      <c r="X33" s="10"/>
      <c r="Y33" s="38"/>
      <c r="Z33" s="383" t="s">
        <v>74</v>
      </c>
      <c r="AA33" s="384"/>
      <c r="AB33" s="385"/>
      <c r="AC33" s="38"/>
      <c r="AD33" s="38"/>
      <c r="AE33" s="393" t="s">
        <v>37</v>
      </c>
      <c r="AF33" s="121"/>
      <c r="AG33" s="121"/>
      <c r="AH33" s="121"/>
      <c r="AI33" s="121"/>
      <c r="AJ33" s="121"/>
      <c r="AK33"/>
      <c r="AL33"/>
      <c r="AM33"/>
      <c r="AN33"/>
      <c r="AO33"/>
      <c r="AP33"/>
      <c r="AQ33"/>
      <c r="AR33" s="6"/>
      <c r="AS33"/>
      <c r="AT33"/>
      <c r="AU33"/>
      <c r="AV33"/>
      <c r="AW33" s="6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/>
      <c r="BY33"/>
      <c r="BZ33"/>
      <c r="CA33"/>
    </row>
    <row r="34" spans="1:79" ht="11.25" customHeight="1">
      <c r="A34" s="341"/>
      <c r="B34" s="39"/>
      <c r="C34" s="35"/>
      <c r="D34" s="35"/>
      <c r="E34" s="35"/>
      <c r="F34" s="35"/>
      <c r="G34" s="40" t="s">
        <v>14</v>
      </c>
      <c r="H34" s="35" t="s">
        <v>39</v>
      </c>
      <c r="I34" s="35"/>
      <c r="J34" s="41"/>
      <c r="K34" s="35"/>
      <c r="L34" s="41"/>
      <c r="M34" s="35"/>
      <c r="N34" s="41"/>
      <c r="O34" s="35"/>
      <c r="P34" s="35"/>
      <c r="Q34" s="35"/>
      <c r="R34" s="42"/>
      <c r="S34" s="6"/>
      <c r="T34" s="35"/>
      <c r="U34" s="35"/>
      <c r="V34" s="42"/>
      <c r="W34" s="40" t="s">
        <v>14</v>
      </c>
      <c r="X34" s="35" t="s">
        <v>40</v>
      </c>
      <c r="Y34" s="42"/>
      <c r="Z34" s="373"/>
      <c r="AA34" s="334"/>
      <c r="AB34" s="356"/>
      <c r="AC34" s="42"/>
      <c r="AD34" s="42"/>
      <c r="AE34" s="341"/>
      <c r="AF34" s="121"/>
      <c r="AG34" s="121"/>
      <c r="AH34" s="121"/>
      <c r="AI34" s="121"/>
      <c r="AJ34" s="121"/>
      <c r="AK34"/>
      <c r="AL34"/>
      <c r="AM34"/>
      <c r="AN34"/>
      <c r="AO34"/>
      <c r="AP34"/>
      <c r="AQ34"/>
      <c r="AR34" s="6"/>
      <c r="AS34"/>
      <c r="AT34"/>
      <c r="AU34"/>
      <c r="AV34"/>
      <c r="AW34" s="6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/>
      <c r="BY34"/>
      <c r="BZ34"/>
      <c r="CA34"/>
    </row>
    <row r="35" spans="1:79" ht="11.25" customHeight="1">
      <c r="A35" s="341"/>
      <c r="B35" s="39"/>
      <c r="C35" s="35"/>
      <c r="D35" s="35"/>
      <c r="E35" s="35"/>
      <c r="F35" s="35"/>
      <c r="G35" s="40" t="s">
        <v>15</v>
      </c>
      <c r="H35" s="35" t="s">
        <v>42</v>
      </c>
      <c r="I35" s="35"/>
      <c r="J35" s="35"/>
      <c r="K35" s="35"/>
      <c r="L35" s="35"/>
      <c r="M35" s="35"/>
      <c r="N35" s="35"/>
      <c r="O35" s="35"/>
      <c r="P35" s="35"/>
      <c r="Q35" s="35"/>
      <c r="R35" s="42"/>
      <c r="S35" s="6"/>
      <c r="T35" s="35"/>
      <c r="U35" s="35"/>
      <c r="V35" s="42"/>
      <c r="W35" s="40" t="s">
        <v>15</v>
      </c>
      <c r="X35" s="35" t="s">
        <v>43</v>
      </c>
      <c r="Y35" s="42"/>
      <c r="Z35" s="373"/>
      <c r="AA35" s="334"/>
      <c r="AB35" s="356"/>
      <c r="AC35" s="42"/>
      <c r="AD35" s="42"/>
      <c r="AE35" s="341"/>
      <c r="AF35" s="121"/>
      <c r="AG35" s="121"/>
      <c r="AH35" s="121"/>
      <c r="AI35" s="121"/>
      <c r="AJ35" s="121"/>
      <c r="AK35"/>
      <c r="AL35"/>
      <c r="AM35"/>
      <c r="AN35"/>
      <c r="AO35"/>
      <c r="AP35"/>
      <c r="AQ35"/>
      <c r="AR35" s="6"/>
      <c r="AS35"/>
      <c r="AT35"/>
      <c r="AU35"/>
      <c r="AV35"/>
      <c r="AW35" s="6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/>
      <c r="BY35"/>
      <c r="BZ35"/>
      <c r="CA35"/>
    </row>
    <row r="36" spans="1:79" s="6" customFormat="1" ht="11.25" customHeight="1" outlineLevel="1">
      <c r="A36" s="341"/>
      <c r="B36" s="39"/>
      <c r="C36" s="35"/>
      <c r="D36" s="35"/>
      <c r="E36" s="35"/>
      <c r="F36" s="35"/>
      <c r="G36" s="40"/>
      <c r="H36" s="35" t="s">
        <v>45</v>
      </c>
      <c r="I36" s="35"/>
      <c r="J36" s="35"/>
      <c r="K36" s="35"/>
      <c r="L36" s="35"/>
      <c r="M36" s="35"/>
      <c r="N36" s="35"/>
      <c r="O36" s="35"/>
      <c r="P36" s="35"/>
      <c r="Q36" s="35"/>
      <c r="R36" s="42"/>
      <c r="S36" s="4"/>
      <c r="U36" s="35"/>
      <c r="V36" s="42"/>
      <c r="W36" s="40"/>
      <c r="X36" s="35" t="s">
        <v>46</v>
      </c>
      <c r="Y36" s="42"/>
      <c r="Z36" s="373"/>
      <c r="AA36" s="334"/>
      <c r="AB36" s="356"/>
      <c r="AC36" s="42"/>
      <c r="AD36" s="42"/>
      <c r="AE36" s="341"/>
      <c r="AF36" s="121"/>
      <c r="AG36" s="121"/>
      <c r="AH36" s="121"/>
      <c r="AI36" s="121"/>
      <c r="AJ36" s="121"/>
      <c r="AQ36" s="8"/>
    </row>
    <row r="37" spans="1:79" s="6" customFormat="1" ht="11.25" customHeight="1" outlineLevel="1">
      <c r="A37" s="341"/>
      <c r="B37" s="39"/>
      <c r="C37" s="35"/>
      <c r="D37" s="35"/>
      <c r="E37" s="35"/>
      <c r="F37" s="35"/>
      <c r="G37" s="40" t="s">
        <v>23</v>
      </c>
      <c r="H37" s="35" t="s">
        <v>47</v>
      </c>
      <c r="I37" s="35"/>
      <c r="J37" s="35"/>
      <c r="K37" s="35"/>
      <c r="L37" s="35"/>
      <c r="M37" s="35"/>
      <c r="N37" s="35"/>
      <c r="O37" s="35"/>
      <c r="P37" s="35"/>
      <c r="Q37" s="35"/>
      <c r="R37" s="42"/>
      <c r="S37" s="4"/>
      <c r="U37" s="35"/>
      <c r="V37" s="42"/>
      <c r="W37" s="40"/>
      <c r="X37" s="35"/>
      <c r="Y37" s="42"/>
      <c r="Z37" s="373"/>
      <c r="AA37" s="334"/>
      <c r="AB37" s="356"/>
      <c r="AC37" s="42"/>
      <c r="AD37" s="42"/>
      <c r="AE37" s="341"/>
      <c r="AF37" s="121"/>
      <c r="AG37" s="121"/>
      <c r="AH37" s="121"/>
      <c r="AI37" s="121"/>
      <c r="AJ37" s="121"/>
      <c r="AQ37" s="8"/>
    </row>
    <row r="38" spans="1:79">
      <c r="A38" s="341"/>
      <c r="B38" s="43"/>
      <c r="C38" s="44"/>
      <c r="D38" s="44"/>
      <c r="E38" s="44"/>
      <c r="F38" s="44"/>
      <c r="G38" s="93" t="s">
        <v>25</v>
      </c>
      <c r="H38" s="44" t="s">
        <v>51</v>
      </c>
      <c r="I38" s="44"/>
      <c r="J38" s="44"/>
      <c r="K38" s="44"/>
      <c r="L38" s="44"/>
      <c r="M38" s="44"/>
      <c r="N38" s="44"/>
      <c r="O38" s="44"/>
      <c r="Q38" s="35"/>
      <c r="R38" s="42"/>
      <c r="S38" s="44"/>
      <c r="T38" s="44"/>
      <c r="U38" s="44"/>
      <c r="V38" s="46"/>
      <c r="W38" s="39"/>
      <c r="X38" s="35"/>
      <c r="Y38" s="42"/>
      <c r="Z38" s="373"/>
      <c r="AA38" s="334"/>
      <c r="AB38" s="356"/>
      <c r="AC38" s="42"/>
      <c r="AD38" s="42"/>
      <c r="AE38" s="341"/>
      <c r="AF38" s="121"/>
      <c r="AG38" s="121"/>
      <c r="AH38" s="121"/>
      <c r="AI38" s="121"/>
      <c r="AJ38" s="121"/>
      <c r="AN38" s="109"/>
      <c r="AO38" s="109"/>
      <c r="AP38" s="109"/>
      <c r="AQ38" s="273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375" t="s">
        <v>48</v>
      </c>
      <c r="BD38" s="334"/>
      <c r="BE38" s="334"/>
      <c r="BF38" s="334"/>
      <c r="BG38" s="109"/>
      <c r="BH38" s="375" t="s">
        <v>49</v>
      </c>
      <c r="BI38" s="334"/>
      <c r="BJ38" s="334"/>
      <c r="BK38" s="334"/>
    </row>
    <row r="39" spans="1:79" ht="12.75" customHeight="1">
      <c r="A39" s="341"/>
      <c r="B39" s="400" t="s">
        <v>52</v>
      </c>
      <c r="C39" s="356"/>
      <c r="D39" s="47" t="s">
        <v>53</v>
      </c>
      <c r="E39" s="22"/>
      <c r="F39" s="22"/>
      <c r="G39" s="355" t="s">
        <v>52</v>
      </c>
      <c r="H39" s="356"/>
      <c r="I39" s="94" t="s">
        <v>52</v>
      </c>
      <c r="J39" s="94"/>
      <c r="K39" s="94" t="s">
        <v>52</v>
      </c>
      <c r="L39" s="94"/>
      <c r="M39" s="94" t="s">
        <v>52</v>
      </c>
      <c r="N39" s="94"/>
      <c r="O39" s="48" t="s">
        <v>54</v>
      </c>
      <c r="P39" s="22" t="s">
        <v>55</v>
      </c>
      <c r="Q39" s="22"/>
      <c r="R39" s="22"/>
      <c r="S39" s="87" t="s">
        <v>54</v>
      </c>
      <c r="T39" s="47" t="s">
        <v>55</v>
      </c>
      <c r="U39" s="22"/>
      <c r="V39" s="49"/>
      <c r="W39" s="20" t="s">
        <v>55</v>
      </c>
      <c r="X39" s="22"/>
      <c r="Y39" s="49"/>
      <c r="Z39" s="373"/>
      <c r="AA39" s="334"/>
      <c r="AB39" s="356"/>
      <c r="AC39" s="59"/>
      <c r="AD39" s="59"/>
      <c r="AE39" s="341"/>
      <c r="AF39" s="7"/>
      <c r="AG39" s="108"/>
      <c r="AH39" s="108"/>
      <c r="AI39" s="108"/>
      <c r="AJ39" s="108"/>
      <c r="AK39"/>
      <c r="AL39"/>
      <c r="AM39"/>
      <c r="AN39" s="109"/>
      <c r="AO39" s="109"/>
      <c r="AP39" s="109"/>
      <c r="AQ39" s="273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334"/>
      <c r="BD39" s="334"/>
      <c r="BE39" s="334"/>
      <c r="BF39" s="334"/>
      <c r="BG39" s="109"/>
      <c r="BH39" s="334"/>
      <c r="BI39" s="334"/>
      <c r="BJ39" s="334"/>
      <c r="BK39" s="334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 customHeight="1">
      <c r="A40" s="342"/>
      <c r="B40" s="363" t="s">
        <v>59</v>
      </c>
      <c r="C40" s="358"/>
      <c r="D40" s="50" t="s">
        <v>60</v>
      </c>
      <c r="E40" s="50" t="s">
        <v>61</v>
      </c>
      <c r="F40" s="169" t="s">
        <v>59</v>
      </c>
      <c r="G40" s="357" t="s">
        <v>62</v>
      </c>
      <c r="H40" s="358"/>
      <c r="I40" s="357" t="s">
        <v>63</v>
      </c>
      <c r="J40" s="358"/>
      <c r="K40" s="357" t="s">
        <v>64</v>
      </c>
      <c r="L40" s="358"/>
      <c r="M40" s="357" t="s">
        <v>65</v>
      </c>
      <c r="N40" s="358"/>
      <c r="O40" s="51" t="s">
        <v>66</v>
      </c>
      <c r="P40" s="50" t="s">
        <v>60</v>
      </c>
      <c r="Q40" s="50" t="s">
        <v>61</v>
      </c>
      <c r="R40" s="52" t="s">
        <v>59</v>
      </c>
      <c r="S40" s="51" t="s">
        <v>67</v>
      </c>
      <c r="T40" s="50" t="s">
        <v>60</v>
      </c>
      <c r="U40" s="50" t="s">
        <v>61</v>
      </c>
      <c r="V40" s="52" t="s">
        <v>59</v>
      </c>
      <c r="W40" s="51" t="s">
        <v>60</v>
      </c>
      <c r="X40" s="50" t="s">
        <v>61</v>
      </c>
      <c r="Y40" s="52" t="s">
        <v>59</v>
      </c>
      <c r="Z40" s="386"/>
      <c r="AA40" s="336"/>
      <c r="AB40" s="347"/>
      <c r="AC40" s="60"/>
      <c r="AD40" s="60"/>
      <c r="AE40" s="342"/>
      <c r="AF40" s="7"/>
      <c r="AG40" s="108"/>
      <c r="AH40" s="108"/>
      <c r="AI40" s="108"/>
      <c r="AJ40" s="108"/>
      <c r="AK40"/>
      <c r="AL40"/>
      <c r="AM40"/>
      <c r="AN40" s="110" t="s">
        <v>57</v>
      </c>
      <c r="AO40" s="110"/>
      <c r="AP40" s="110"/>
      <c r="AQ40" s="110"/>
      <c r="AR40" s="109"/>
      <c r="AS40" s="110" t="s">
        <v>39</v>
      </c>
      <c r="AT40" s="110"/>
      <c r="AU40" s="110"/>
      <c r="AV40" s="110"/>
      <c r="AW40" s="109"/>
      <c r="AX40" s="110" t="s">
        <v>58</v>
      </c>
      <c r="AY40" s="110"/>
      <c r="AZ40" s="110"/>
      <c r="BA40" s="110"/>
      <c r="BB40" s="273"/>
      <c r="BC40" s="336"/>
      <c r="BD40" s="336"/>
      <c r="BE40" s="336"/>
      <c r="BF40" s="336"/>
      <c r="BG40" s="273"/>
      <c r="BH40" s="336"/>
      <c r="BI40" s="336"/>
      <c r="BJ40" s="336"/>
      <c r="BK40" s="336"/>
      <c r="BL40" s="61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20.25" customHeight="1">
      <c r="A41" s="387">
        <f>A19</f>
        <v>0</v>
      </c>
      <c r="B41" s="55" t="e">
        <f t="shared" ref="B41:B59" si="25">AN41</f>
        <v>#NUM!</v>
      </c>
      <c r="C41" s="56" t="e">
        <f t="shared" ref="C41:C59" si="26">AP41</f>
        <v>#NUM!</v>
      </c>
      <c r="D41" s="278"/>
      <c r="E41" s="278"/>
      <c r="F41" s="283" t="e">
        <f>NETWORKDAYS(D41,E41,Feiertage!A:A)</f>
        <v>#NUM!</v>
      </c>
      <c r="G41" s="90">
        <f t="shared" ref="G41:G59" si="27">AS41</f>
        <v>0</v>
      </c>
      <c r="H41" s="106">
        <f t="shared" ref="H41:H59" si="28">AU41</f>
        <v>3</v>
      </c>
      <c r="I41" s="90">
        <f t="shared" ref="I41:I59" si="29">AX41</f>
        <v>0</v>
      </c>
      <c r="J41" s="106">
        <f t="shared" ref="J41:J59" si="30">AZ41</f>
        <v>0</v>
      </c>
      <c r="K41" s="90">
        <f t="shared" ref="K41:K59" si="31">BC41</f>
        <v>0</v>
      </c>
      <c r="L41" s="106">
        <f t="shared" ref="L41:L59" si="32">BE41</f>
        <v>0</v>
      </c>
      <c r="M41" s="90">
        <f t="shared" ref="M41:M59" si="33">BH41</f>
        <v>0</v>
      </c>
      <c r="N41" s="106">
        <f t="shared" ref="N41:N59" si="34">BJ41</f>
        <v>0</v>
      </c>
      <c r="O41" s="91"/>
      <c r="P41" s="278"/>
      <c r="Q41" s="278"/>
      <c r="R41" s="90" t="e">
        <f>NETWORKDAYS(P41,Q41,Feiertage!A:A)</f>
        <v>#NUM!</v>
      </c>
      <c r="S41" s="165"/>
      <c r="T41" s="287"/>
      <c r="U41" s="287"/>
      <c r="V41" s="55" t="e">
        <f>NETWORKDAYS(T41,U41,Feiertage!A:A)</f>
        <v>#NUM!</v>
      </c>
      <c r="W41" s="282"/>
      <c r="X41" s="286"/>
      <c r="Y41" s="55" t="e">
        <f>NETWORKDAYS(W41,X41,Feiertage!A:A)</f>
        <v>#NUM!</v>
      </c>
      <c r="Z41" s="359"/>
      <c r="AA41" s="360"/>
      <c r="AB41" s="361"/>
      <c r="AC41" s="105"/>
      <c r="AD41" s="91"/>
      <c r="AE41" s="66"/>
      <c r="AF41" s="118"/>
      <c r="AG41" s="128">
        <f>IF(AD41="a)",KopiervorlageUKK!AC41,0)</f>
        <v>0</v>
      </c>
      <c r="AH41" s="128">
        <f>IF(AD41="b)",KopiervorlageUKK!AC41,0)</f>
        <v>0</v>
      </c>
      <c r="AI41" s="128">
        <f>IF(AD41="c)",KopiervorlageUKK!AC41,0)</f>
        <v>0</v>
      </c>
      <c r="AJ41" s="128">
        <f>IF(AD41="d)",KopiervorlageUKK!AC41,0)</f>
        <v>0</v>
      </c>
      <c r="AK41"/>
      <c r="AL41"/>
      <c r="AM41"/>
      <c r="AN41" s="62" t="e">
        <f t="shared" ref="AN41:AN59" si="35">IF(AO41&gt;=0,AO41,0)</f>
        <v>#NUM!</v>
      </c>
      <c r="AO41" s="62" t="e">
        <f>AN31-AQ31</f>
        <v>#NUM!</v>
      </c>
      <c r="AP41" s="62" t="e">
        <f>IF(AO41&gt;=0,AP31,AO41+AP31)</f>
        <v>#NUM!</v>
      </c>
      <c r="AQ41" s="53" t="e">
        <f>KopiervorlageUKK!F41</f>
        <v>#NUM!</v>
      </c>
      <c r="AR41"/>
      <c r="AS41" s="62">
        <f t="shared" ref="AS41:AS59" si="36">IF(AT41&gt;=0,AT41,0)</f>
        <v>0</v>
      </c>
      <c r="AT41" s="62">
        <f>AS31-AV31</f>
        <v>0</v>
      </c>
      <c r="AU41" s="245">
        <f>IF(AT41&gt;=0,AU31,AT41+AU31)+AG41</f>
        <v>3</v>
      </c>
      <c r="AV41" s="53">
        <f>IF(O41="a)",KopiervorlageUKK!R41,0)</f>
        <v>0</v>
      </c>
      <c r="AW41"/>
      <c r="AX41" s="62">
        <f t="shared" ref="AX41:AX59" si="37">IF(AY41&gt;=0,AY41,0)</f>
        <v>0</v>
      </c>
      <c r="AY41" s="62">
        <f>AX31-BA31</f>
        <v>0</v>
      </c>
      <c r="AZ41" s="245">
        <f>IF(AY41&gt;=0,AZ31,AY41+AZ31)+AH41</f>
        <v>0</v>
      </c>
      <c r="BA41" s="53">
        <f>IF(O41="b)",KopiervorlageUKK!R41,0)</f>
        <v>0</v>
      </c>
      <c r="BB41"/>
      <c r="BC41" s="62">
        <f t="shared" ref="BC41:BC59" si="38">IF(BD41&gt;=0,BD41,0)</f>
        <v>0</v>
      </c>
      <c r="BD41" s="62">
        <f>BC31-BF31</f>
        <v>0</v>
      </c>
      <c r="BE41" s="245">
        <f>IF(BD41&gt;=0,BE31,BD41+BE31)+AI41</f>
        <v>0</v>
      </c>
      <c r="BF41" s="53">
        <f>IF(O41="c)",KopiervorlageUKK!R41,0)</f>
        <v>0</v>
      </c>
      <c r="BG41"/>
      <c r="BH41" s="62">
        <f t="shared" ref="BH41:BH59" si="39">IF(BI41&gt;=0,BI41,0)</f>
        <v>0</v>
      </c>
      <c r="BI41" s="62">
        <f>BH31-BK31</f>
        <v>0</v>
      </c>
      <c r="BJ41" s="245">
        <f>IF(BI41&gt;=0,BJ31,BI41+BJ31)+AJ41</f>
        <v>0</v>
      </c>
      <c r="BK41" s="53">
        <f>IF(O41="d)",KopiervorlageUKK!R41,0)</f>
        <v>0</v>
      </c>
      <c r="BL41"/>
      <c r="BM41"/>
      <c r="BN41" s="63" t="s">
        <v>75</v>
      </c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20.25" customHeight="1">
      <c r="A42" s="341"/>
      <c r="B42" s="55" t="e">
        <f t="shared" si="25"/>
        <v>#NUM!</v>
      </c>
      <c r="C42" s="56" t="e">
        <f t="shared" si="26"/>
        <v>#NUM!</v>
      </c>
      <c r="D42" s="282"/>
      <c r="E42" s="282"/>
      <c r="F42" s="283" t="e">
        <f>NETWORKDAYS(D42,E42,Feiertage!A:A)</f>
        <v>#NUM!</v>
      </c>
      <c r="G42" s="55">
        <f t="shared" si="27"/>
        <v>0</v>
      </c>
      <c r="H42" s="56">
        <f t="shared" si="28"/>
        <v>3</v>
      </c>
      <c r="I42" s="55">
        <f t="shared" si="29"/>
        <v>0</v>
      </c>
      <c r="J42" s="56">
        <f t="shared" si="30"/>
        <v>0</v>
      </c>
      <c r="K42" s="90">
        <f t="shared" si="31"/>
        <v>0</v>
      </c>
      <c r="L42" s="106">
        <f t="shared" si="32"/>
        <v>0</v>
      </c>
      <c r="M42" s="90">
        <f t="shared" si="33"/>
        <v>0</v>
      </c>
      <c r="N42" s="106">
        <f t="shared" si="34"/>
        <v>0</v>
      </c>
      <c r="O42" s="91"/>
      <c r="P42" s="278"/>
      <c r="Q42" s="278"/>
      <c r="R42" s="55" t="e">
        <f>NETWORKDAYS(P42,Q42,Feiertage!A:A)</f>
        <v>#NUM!</v>
      </c>
      <c r="S42" s="164"/>
      <c r="T42" s="287"/>
      <c r="U42" s="287"/>
      <c r="V42" s="55" t="e">
        <f>NETWORKDAYS(T42,U42,Feiertage!A:A)</f>
        <v>#NUM!</v>
      </c>
      <c r="W42" s="278"/>
      <c r="X42" s="281"/>
      <c r="Y42" s="55" t="e">
        <f>NETWORKDAYS(W42,X42,Feiertage!A:A)</f>
        <v>#NUM!</v>
      </c>
      <c r="Z42" s="359"/>
      <c r="AA42" s="360"/>
      <c r="AB42" s="361"/>
      <c r="AC42" s="274"/>
      <c r="AD42" s="91"/>
      <c r="AE42" s="66"/>
      <c r="AF42" s="118"/>
      <c r="AG42" s="128">
        <f>IF(AD42="a)",KopiervorlageUKK!AC42,0)</f>
        <v>0</v>
      </c>
      <c r="AH42" s="128">
        <f>IF(AD42="b)",KopiervorlageUKK!AC42,0)</f>
        <v>0</v>
      </c>
      <c r="AI42" s="128">
        <f>IF(AD42="c)",KopiervorlageUKK!AC42,0)</f>
        <v>0</v>
      </c>
      <c r="AJ42" s="128">
        <f>IF(AD42="d)",KopiervorlageUKK!AC42,0)</f>
        <v>0</v>
      </c>
      <c r="AK42"/>
      <c r="AL42"/>
      <c r="AM42"/>
      <c r="AN42" s="62" t="e">
        <f t="shared" si="35"/>
        <v>#NUM!</v>
      </c>
      <c r="AO42" s="62" t="e">
        <f t="shared" ref="AO42:AO59" si="40">AN41-AQ41</f>
        <v>#NUM!</v>
      </c>
      <c r="AP42" s="62" t="e">
        <f t="shared" ref="AP42:AP59" si="41">IF(AO42&gt;=0,AP41,AO42+AP41)</f>
        <v>#NUM!</v>
      </c>
      <c r="AQ42" s="53" t="e">
        <f>KopiervorlageUKK!F42</f>
        <v>#NUM!</v>
      </c>
      <c r="AR42"/>
      <c r="AS42" s="62">
        <f t="shared" si="36"/>
        <v>0</v>
      </c>
      <c r="AT42" s="62">
        <f t="shared" ref="AT42:AT59" si="42">AS41-AV41</f>
        <v>0</v>
      </c>
      <c r="AU42" s="245">
        <f t="shared" ref="AU42:AU58" si="43">IF(AT42&gt;=0,AU41,AT42+AU41)+AG42</f>
        <v>3</v>
      </c>
      <c r="AV42" s="53">
        <f>IF(O42="a)",KopiervorlageUKK!R42,0)</f>
        <v>0</v>
      </c>
      <c r="AW42"/>
      <c r="AX42" s="62">
        <f t="shared" si="37"/>
        <v>0</v>
      </c>
      <c r="AY42" s="62">
        <f t="shared" ref="AY42:AY59" si="44">AX41-BA41</f>
        <v>0</v>
      </c>
      <c r="AZ42" s="245">
        <f t="shared" ref="AZ42:AZ59" si="45">IF(AY42&gt;=0,AZ41,AY42+AZ41)+AH42</f>
        <v>0</v>
      </c>
      <c r="BA42" s="53">
        <f>IF(O42="b)",KopiervorlageUKK!R42,0)</f>
        <v>0</v>
      </c>
      <c r="BB42"/>
      <c r="BC42" s="62">
        <f t="shared" si="38"/>
        <v>0</v>
      </c>
      <c r="BD42" s="62">
        <f t="shared" ref="BD42:BD59" si="46">BC41-BF41</f>
        <v>0</v>
      </c>
      <c r="BE42" s="245">
        <f t="shared" ref="BE42:BE59" si="47">IF(BD42&gt;=0,BE41,BD42+BE41)+AI42</f>
        <v>0</v>
      </c>
      <c r="BF42" s="53">
        <f>IF(O42="c)",KopiervorlageUKK!R42,0)</f>
        <v>0</v>
      </c>
      <c r="BG42"/>
      <c r="BH42" s="62">
        <f t="shared" si="39"/>
        <v>0</v>
      </c>
      <c r="BI42" s="62">
        <f t="shared" ref="BI42:BI59" si="48">BH41-BK41</f>
        <v>0</v>
      </c>
      <c r="BJ42" s="245">
        <f t="shared" ref="BJ42:BJ59" si="49">IF(BI42&gt;=0,BJ41,BI42+BJ41)+AJ42</f>
        <v>0</v>
      </c>
      <c r="BK42" s="53">
        <f>IF(O42="d)",KopiervorlageUKK!R42,0)</f>
        <v>0</v>
      </c>
      <c r="BL42"/>
      <c r="BM42"/>
      <c r="BN42" s="63" t="s">
        <v>76</v>
      </c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20.25" customHeight="1">
      <c r="A43" s="341"/>
      <c r="B43" s="55" t="e">
        <f t="shared" si="25"/>
        <v>#NUM!</v>
      </c>
      <c r="C43" s="56" t="e">
        <f t="shared" si="26"/>
        <v>#NUM!</v>
      </c>
      <c r="D43" s="282"/>
      <c r="E43" s="282"/>
      <c r="F43" s="283" t="e">
        <f>NETWORKDAYS(D43,E43,Feiertage!A:A)</f>
        <v>#NUM!</v>
      </c>
      <c r="G43" s="55">
        <f t="shared" si="27"/>
        <v>0</v>
      </c>
      <c r="H43" s="56">
        <f t="shared" si="28"/>
        <v>3</v>
      </c>
      <c r="I43" s="55">
        <f t="shared" si="29"/>
        <v>0</v>
      </c>
      <c r="J43" s="56">
        <f t="shared" si="30"/>
        <v>0</v>
      </c>
      <c r="K43" s="90">
        <f t="shared" si="31"/>
        <v>0</v>
      </c>
      <c r="L43" s="106">
        <f t="shared" si="32"/>
        <v>0</v>
      </c>
      <c r="M43" s="90">
        <f t="shared" si="33"/>
        <v>0</v>
      </c>
      <c r="N43" s="106">
        <f t="shared" si="34"/>
        <v>0</v>
      </c>
      <c r="O43" s="91"/>
      <c r="P43" s="278"/>
      <c r="Q43" s="278"/>
      <c r="R43" s="55" t="e">
        <f>NETWORKDAYS(P43,Q43,Feiertage!A:A)</f>
        <v>#NUM!</v>
      </c>
      <c r="S43" s="164"/>
      <c r="T43" s="287"/>
      <c r="U43" s="287"/>
      <c r="V43" s="55" t="e">
        <f>NETWORKDAYS(T43,U43,Feiertage!A:A)</f>
        <v>#NUM!</v>
      </c>
      <c r="W43" s="278"/>
      <c r="X43" s="281"/>
      <c r="Y43" s="55" t="e">
        <f>NETWORKDAYS(W43,X43,Feiertage!A:A)</f>
        <v>#NUM!</v>
      </c>
      <c r="Z43" s="359"/>
      <c r="AA43" s="360"/>
      <c r="AB43" s="361"/>
      <c r="AC43" s="274"/>
      <c r="AD43" s="91"/>
      <c r="AE43" s="66"/>
      <c r="AF43" s="118"/>
      <c r="AG43" s="128">
        <f>IF(AD43="a)",KopiervorlageUKK!AC43,0)</f>
        <v>0</v>
      </c>
      <c r="AH43" s="128">
        <f>IF(AD43="b)",KopiervorlageUKK!AC43,0)</f>
        <v>0</v>
      </c>
      <c r="AI43" s="128">
        <f>IF(AD43="c)",KopiervorlageUKK!AC43,0)</f>
        <v>0</v>
      </c>
      <c r="AJ43" s="128">
        <f>IF(AD43="d)",KopiervorlageUKK!AC43,0)</f>
        <v>0</v>
      </c>
      <c r="AK43"/>
      <c r="AL43"/>
      <c r="AM43"/>
      <c r="AN43" s="62" t="e">
        <f t="shared" si="35"/>
        <v>#NUM!</v>
      </c>
      <c r="AO43" s="62" t="e">
        <f t="shared" si="40"/>
        <v>#NUM!</v>
      </c>
      <c r="AP43" s="62" t="e">
        <f t="shared" si="41"/>
        <v>#NUM!</v>
      </c>
      <c r="AQ43" s="53" t="e">
        <f>KopiervorlageUKK!F43</f>
        <v>#NUM!</v>
      </c>
      <c r="AR43"/>
      <c r="AS43" s="62">
        <f t="shared" si="36"/>
        <v>0</v>
      </c>
      <c r="AT43" s="62">
        <f t="shared" si="42"/>
        <v>0</v>
      </c>
      <c r="AU43" s="245">
        <f t="shared" si="43"/>
        <v>3</v>
      </c>
      <c r="AV43" s="53">
        <f>IF(O43="a)",KopiervorlageUKK!R43,0)</f>
        <v>0</v>
      </c>
      <c r="AW43"/>
      <c r="AX43" s="62">
        <f t="shared" si="37"/>
        <v>0</v>
      </c>
      <c r="AY43" s="62">
        <f t="shared" si="44"/>
        <v>0</v>
      </c>
      <c r="AZ43" s="245">
        <f t="shared" si="45"/>
        <v>0</v>
      </c>
      <c r="BA43" s="53">
        <f>IF(O43="b)",KopiervorlageUKK!R43,0)</f>
        <v>0</v>
      </c>
      <c r="BB43"/>
      <c r="BC43" s="62">
        <f t="shared" si="38"/>
        <v>0</v>
      </c>
      <c r="BD43" s="62">
        <f t="shared" si="46"/>
        <v>0</v>
      </c>
      <c r="BE43" s="245">
        <f t="shared" si="47"/>
        <v>0</v>
      </c>
      <c r="BF43" s="53">
        <f>IF(O43="c)",KopiervorlageUKK!R43,0)</f>
        <v>0</v>
      </c>
      <c r="BG43"/>
      <c r="BH43" s="62">
        <f t="shared" si="39"/>
        <v>0</v>
      </c>
      <c r="BI43" s="62">
        <f t="shared" si="48"/>
        <v>0</v>
      </c>
      <c r="BJ43" s="245">
        <f t="shared" si="49"/>
        <v>0</v>
      </c>
      <c r="BK43" s="53">
        <f>IF(O43="d)",KopiervorlageUKK!R43,0)</f>
        <v>0</v>
      </c>
      <c r="BL43"/>
      <c r="BM43"/>
      <c r="BN43" s="63" t="s">
        <v>77</v>
      </c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20.25" customHeight="1">
      <c r="A44" s="341"/>
      <c r="B44" s="55" t="e">
        <f t="shared" si="25"/>
        <v>#NUM!</v>
      </c>
      <c r="C44" s="56" t="e">
        <f t="shared" si="26"/>
        <v>#NUM!</v>
      </c>
      <c r="D44" s="282"/>
      <c r="E44" s="282"/>
      <c r="F44" s="283" t="e">
        <f>NETWORKDAYS(D44,E44,Feiertage!A:A)</f>
        <v>#NUM!</v>
      </c>
      <c r="G44" s="55">
        <f t="shared" si="27"/>
        <v>0</v>
      </c>
      <c r="H44" s="56">
        <f t="shared" si="28"/>
        <v>3</v>
      </c>
      <c r="I44" s="55">
        <f t="shared" si="29"/>
        <v>0</v>
      </c>
      <c r="J44" s="56">
        <f t="shared" si="30"/>
        <v>0</v>
      </c>
      <c r="K44" s="90">
        <f t="shared" si="31"/>
        <v>0</v>
      </c>
      <c r="L44" s="106">
        <f t="shared" si="32"/>
        <v>0</v>
      </c>
      <c r="M44" s="90">
        <f t="shared" si="33"/>
        <v>0</v>
      </c>
      <c r="N44" s="106">
        <f t="shared" si="34"/>
        <v>0</v>
      </c>
      <c r="O44" s="91"/>
      <c r="P44" s="278"/>
      <c r="Q44" s="278"/>
      <c r="R44" s="55" t="e">
        <f>NETWORKDAYS(P44,Q44,Feiertage!A:A)</f>
        <v>#NUM!</v>
      </c>
      <c r="S44" s="164"/>
      <c r="T44" s="287"/>
      <c r="U44" s="287"/>
      <c r="V44" s="55" t="e">
        <f>NETWORKDAYS(T44,U44,Feiertage!A:A)</f>
        <v>#NUM!</v>
      </c>
      <c r="W44" s="278"/>
      <c r="X44" s="281"/>
      <c r="Y44" s="55" t="e">
        <f>NETWORKDAYS(W44,X44,Feiertage!A:A)</f>
        <v>#NUM!</v>
      </c>
      <c r="Z44" s="359"/>
      <c r="AA44" s="360"/>
      <c r="AB44" s="361"/>
      <c r="AC44" s="274"/>
      <c r="AD44" s="91"/>
      <c r="AE44" s="66"/>
      <c r="AF44" s="118"/>
      <c r="AG44" s="128">
        <f>IF(AD44="a)",KopiervorlageUKK!AC44,0)</f>
        <v>0</v>
      </c>
      <c r="AH44" s="128">
        <f>IF(AD44="b)",KopiervorlageUKK!AC44,0)</f>
        <v>0</v>
      </c>
      <c r="AI44" s="128">
        <f>IF(AD44="c)",KopiervorlageUKK!AC44,0)</f>
        <v>0</v>
      </c>
      <c r="AJ44" s="128">
        <f>IF(AD44="d)",KopiervorlageUKK!AC44,0)</f>
        <v>0</v>
      </c>
      <c r="AK44"/>
      <c r="AL44"/>
      <c r="AM44"/>
      <c r="AN44" s="62" t="e">
        <f t="shared" si="35"/>
        <v>#NUM!</v>
      </c>
      <c r="AO44" s="62" t="e">
        <f t="shared" si="40"/>
        <v>#NUM!</v>
      </c>
      <c r="AP44" s="62" t="e">
        <f t="shared" si="41"/>
        <v>#NUM!</v>
      </c>
      <c r="AQ44" s="53" t="e">
        <f>KopiervorlageUKK!F44</f>
        <v>#NUM!</v>
      </c>
      <c r="AR44"/>
      <c r="AS44" s="62">
        <f t="shared" si="36"/>
        <v>0</v>
      </c>
      <c r="AT44" s="62">
        <f t="shared" si="42"/>
        <v>0</v>
      </c>
      <c r="AU44" s="245">
        <f t="shared" si="43"/>
        <v>3</v>
      </c>
      <c r="AV44" s="53">
        <f>IF(O44="a)",KopiervorlageUKK!R44,0)</f>
        <v>0</v>
      </c>
      <c r="AW44"/>
      <c r="AX44" s="62">
        <f t="shared" si="37"/>
        <v>0</v>
      </c>
      <c r="AY44" s="62">
        <f t="shared" si="44"/>
        <v>0</v>
      </c>
      <c r="AZ44" s="245">
        <f t="shared" si="45"/>
        <v>0</v>
      </c>
      <c r="BA44" s="53">
        <f>IF(O44="b)",KopiervorlageUKK!R44,0)</f>
        <v>0</v>
      </c>
      <c r="BB44"/>
      <c r="BC44" s="62">
        <f t="shared" si="38"/>
        <v>0</v>
      </c>
      <c r="BD44" s="62">
        <f t="shared" si="46"/>
        <v>0</v>
      </c>
      <c r="BE44" s="245">
        <f t="shared" si="47"/>
        <v>0</v>
      </c>
      <c r="BF44" s="53">
        <f>IF(O44="c)",KopiervorlageUKK!R44,0)</f>
        <v>0</v>
      </c>
      <c r="BG44"/>
      <c r="BH44" s="62">
        <f t="shared" si="39"/>
        <v>0</v>
      </c>
      <c r="BI44" s="62">
        <f t="shared" si="48"/>
        <v>0</v>
      </c>
      <c r="BJ44" s="245">
        <f t="shared" si="49"/>
        <v>0</v>
      </c>
      <c r="BK44" s="53">
        <f>IF(O44="d)",KopiervorlageUKK!R44,0)</f>
        <v>0</v>
      </c>
      <c r="BL44"/>
      <c r="BM44"/>
      <c r="BN44" s="63" t="s">
        <v>78</v>
      </c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20.25" customHeight="1">
      <c r="A45" s="341"/>
      <c r="B45" s="55" t="e">
        <f t="shared" si="25"/>
        <v>#NUM!</v>
      </c>
      <c r="C45" s="56" t="e">
        <f t="shared" si="26"/>
        <v>#NUM!</v>
      </c>
      <c r="D45" s="282"/>
      <c r="E45" s="282"/>
      <c r="F45" s="283" t="e">
        <f>NETWORKDAYS(D45,E45,Feiertage!A:A)</f>
        <v>#NUM!</v>
      </c>
      <c r="G45" s="55">
        <f t="shared" si="27"/>
        <v>0</v>
      </c>
      <c r="H45" s="56">
        <f t="shared" si="28"/>
        <v>3</v>
      </c>
      <c r="I45" s="55">
        <f t="shared" si="29"/>
        <v>0</v>
      </c>
      <c r="J45" s="56">
        <f t="shared" si="30"/>
        <v>0</v>
      </c>
      <c r="K45" s="90">
        <f t="shared" si="31"/>
        <v>0</v>
      </c>
      <c r="L45" s="106">
        <f t="shared" si="32"/>
        <v>0</v>
      </c>
      <c r="M45" s="90">
        <f t="shared" si="33"/>
        <v>0</v>
      </c>
      <c r="N45" s="106">
        <f t="shared" si="34"/>
        <v>0</v>
      </c>
      <c r="O45" s="91"/>
      <c r="P45" s="278"/>
      <c r="Q45" s="278"/>
      <c r="R45" s="55" t="e">
        <f>NETWORKDAYS(P45,Q45,Feiertage!A:A)</f>
        <v>#NUM!</v>
      </c>
      <c r="S45" s="288"/>
      <c r="T45" s="289"/>
      <c r="U45" s="289"/>
      <c r="V45" s="55" t="e">
        <f>NETWORKDAYS(T45,U45,Feiertage!A:A)</f>
        <v>#NUM!</v>
      </c>
      <c r="W45" s="278"/>
      <c r="X45" s="281"/>
      <c r="Y45" s="55" t="e">
        <f>NETWORKDAYS(W45,X45,Feiertage!A:A)</f>
        <v>#NUM!</v>
      </c>
      <c r="Z45" s="359"/>
      <c r="AA45" s="360"/>
      <c r="AB45" s="361"/>
      <c r="AC45" s="274"/>
      <c r="AD45" s="91"/>
      <c r="AE45" s="66"/>
      <c r="AF45" s="118"/>
      <c r="AG45" s="128">
        <f>IF(AD45="a)",KopiervorlageUKK!AC45,0)</f>
        <v>0</v>
      </c>
      <c r="AH45" s="128">
        <f>IF(AD45="b)",KopiervorlageUKK!AC45,0)</f>
        <v>0</v>
      </c>
      <c r="AI45" s="128">
        <f>IF(AD45="c)",KopiervorlageUKK!AC45,0)</f>
        <v>0</v>
      </c>
      <c r="AJ45" s="128">
        <f>IF(AD45="d)",KopiervorlageUKK!AC45,0)</f>
        <v>0</v>
      </c>
      <c r="AK45"/>
      <c r="AL45"/>
      <c r="AM45"/>
      <c r="AN45" s="62" t="e">
        <f t="shared" si="35"/>
        <v>#NUM!</v>
      </c>
      <c r="AO45" s="62" t="e">
        <f t="shared" si="40"/>
        <v>#NUM!</v>
      </c>
      <c r="AP45" s="62" t="e">
        <f t="shared" si="41"/>
        <v>#NUM!</v>
      </c>
      <c r="AQ45" s="53" t="e">
        <f>KopiervorlageUKK!F45</f>
        <v>#NUM!</v>
      </c>
      <c r="AR45"/>
      <c r="AS45" s="62">
        <f t="shared" si="36"/>
        <v>0</v>
      </c>
      <c r="AT45" s="62">
        <f t="shared" si="42"/>
        <v>0</v>
      </c>
      <c r="AU45" s="245">
        <f t="shared" si="43"/>
        <v>3</v>
      </c>
      <c r="AV45" s="53">
        <f>IF(O45="a)",KopiervorlageUKK!R45,0)</f>
        <v>0</v>
      </c>
      <c r="AW45"/>
      <c r="AX45" s="62">
        <f t="shared" si="37"/>
        <v>0</v>
      </c>
      <c r="AY45" s="62">
        <f t="shared" si="44"/>
        <v>0</v>
      </c>
      <c r="AZ45" s="245">
        <f t="shared" si="45"/>
        <v>0</v>
      </c>
      <c r="BA45" s="53">
        <f>IF(O45="b)",KopiervorlageUKK!R45,0)</f>
        <v>0</v>
      </c>
      <c r="BB45"/>
      <c r="BC45" s="62">
        <f t="shared" si="38"/>
        <v>0</v>
      </c>
      <c r="BD45" s="62">
        <f t="shared" si="46"/>
        <v>0</v>
      </c>
      <c r="BE45" s="245">
        <f t="shared" si="47"/>
        <v>0</v>
      </c>
      <c r="BF45" s="53">
        <f>IF(O45="c)",KopiervorlageUKK!R45,0)</f>
        <v>0</v>
      </c>
      <c r="BG45"/>
      <c r="BH45" s="62">
        <f t="shared" si="39"/>
        <v>0</v>
      </c>
      <c r="BI45" s="62">
        <f t="shared" si="48"/>
        <v>0</v>
      </c>
      <c r="BJ45" s="245">
        <f t="shared" si="49"/>
        <v>0</v>
      </c>
      <c r="BK45" s="53">
        <f>IF(O45="d)",KopiervorlageUKK!R45,0)</f>
        <v>0</v>
      </c>
      <c r="BL45"/>
      <c r="BM45"/>
      <c r="BN45" s="63" t="s">
        <v>79</v>
      </c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20.25" customHeight="1">
      <c r="A46" s="341"/>
      <c r="B46" s="55" t="e">
        <f t="shared" si="25"/>
        <v>#NUM!</v>
      </c>
      <c r="C46" s="56" t="e">
        <f t="shared" si="26"/>
        <v>#NUM!</v>
      </c>
      <c r="D46" s="282"/>
      <c r="E46" s="282"/>
      <c r="F46" s="283" t="e">
        <f>NETWORKDAYS(D46,E46,Feiertage!A:A)</f>
        <v>#NUM!</v>
      </c>
      <c r="G46" s="55">
        <f t="shared" si="27"/>
        <v>0</v>
      </c>
      <c r="H46" s="56">
        <f t="shared" si="28"/>
        <v>3</v>
      </c>
      <c r="I46" s="55">
        <f t="shared" si="29"/>
        <v>0</v>
      </c>
      <c r="J46" s="56">
        <f t="shared" si="30"/>
        <v>0</v>
      </c>
      <c r="K46" s="90">
        <f t="shared" si="31"/>
        <v>0</v>
      </c>
      <c r="L46" s="106">
        <f t="shared" si="32"/>
        <v>0</v>
      </c>
      <c r="M46" s="90">
        <f t="shared" si="33"/>
        <v>0</v>
      </c>
      <c r="N46" s="106">
        <f t="shared" si="34"/>
        <v>0</v>
      </c>
      <c r="O46" s="91"/>
      <c r="P46" s="278"/>
      <c r="Q46" s="278"/>
      <c r="R46" s="55" t="e">
        <f>NETWORKDAYS(P46,Q46,Feiertage!A:A)</f>
        <v>#NUM!</v>
      </c>
      <c r="S46" s="288"/>
      <c r="T46" s="289"/>
      <c r="U46" s="289"/>
      <c r="V46" s="55" t="e">
        <f>NETWORKDAYS(T46,U46,Feiertage!A:A)</f>
        <v>#NUM!</v>
      </c>
      <c r="W46" s="278"/>
      <c r="X46" s="281"/>
      <c r="Y46" s="55" t="e">
        <f>NETWORKDAYS(W46,X46,Feiertage!A:A)</f>
        <v>#NUM!</v>
      </c>
      <c r="Z46" s="359"/>
      <c r="AA46" s="360"/>
      <c r="AB46" s="361"/>
      <c r="AC46" s="274"/>
      <c r="AD46" s="91"/>
      <c r="AE46" s="66"/>
      <c r="AF46" s="118"/>
      <c r="AG46" s="128">
        <f>IF(AD46="a)",KopiervorlageUKK!AC46,0)</f>
        <v>0</v>
      </c>
      <c r="AH46" s="128">
        <f>IF(AD46="b)",KopiervorlageUKK!AC46,0)</f>
        <v>0</v>
      </c>
      <c r="AI46" s="128">
        <f>IF(AD46="c)",KopiervorlageUKK!AC46,0)</f>
        <v>0</v>
      </c>
      <c r="AJ46" s="128">
        <f>IF(AD46="d)",KopiervorlageUKK!AC46,0)</f>
        <v>0</v>
      </c>
      <c r="AK46"/>
      <c r="AL46"/>
      <c r="AM46"/>
      <c r="AN46" s="62" t="e">
        <f t="shared" si="35"/>
        <v>#NUM!</v>
      </c>
      <c r="AO46" s="62" t="e">
        <f t="shared" si="40"/>
        <v>#NUM!</v>
      </c>
      <c r="AP46" s="62" t="e">
        <f t="shared" si="41"/>
        <v>#NUM!</v>
      </c>
      <c r="AQ46" s="53" t="e">
        <f>KopiervorlageUKK!F46</f>
        <v>#NUM!</v>
      </c>
      <c r="AR46"/>
      <c r="AS46" s="62">
        <f t="shared" si="36"/>
        <v>0</v>
      </c>
      <c r="AT46" s="62">
        <f t="shared" si="42"/>
        <v>0</v>
      </c>
      <c r="AU46" s="245">
        <f t="shared" si="43"/>
        <v>3</v>
      </c>
      <c r="AV46" s="53">
        <f>IF(O46="a)",KopiervorlageUKK!R46,0)</f>
        <v>0</v>
      </c>
      <c r="AW46"/>
      <c r="AX46" s="62">
        <f t="shared" si="37"/>
        <v>0</v>
      </c>
      <c r="AY46" s="62">
        <f t="shared" si="44"/>
        <v>0</v>
      </c>
      <c r="AZ46" s="245">
        <f t="shared" si="45"/>
        <v>0</v>
      </c>
      <c r="BA46" s="53">
        <f>IF(O46="b)",KopiervorlageUKK!R46,0)</f>
        <v>0</v>
      </c>
      <c r="BB46"/>
      <c r="BC46" s="62">
        <f t="shared" si="38"/>
        <v>0</v>
      </c>
      <c r="BD46" s="62">
        <f t="shared" si="46"/>
        <v>0</v>
      </c>
      <c r="BE46" s="245">
        <f t="shared" si="47"/>
        <v>0</v>
      </c>
      <c r="BF46" s="53">
        <f>IF(O46="c)",KopiervorlageUKK!R46,0)</f>
        <v>0</v>
      </c>
      <c r="BG46"/>
      <c r="BH46" s="62">
        <f t="shared" si="39"/>
        <v>0</v>
      </c>
      <c r="BI46" s="62">
        <f t="shared" si="48"/>
        <v>0</v>
      </c>
      <c r="BJ46" s="245">
        <f t="shared" si="49"/>
        <v>0</v>
      </c>
      <c r="BK46" s="53">
        <f>IF(O46="d)",KopiervorlageUKK!R46,0)</f>
        <v>0</v>
      </c>
      <c r="BL46"/>
      <c r="BM46"/>
      <c r="BN46" s="63" t="s">
        <v>80</v>
      </c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20.25" customHeight="1">
      <c r="A47" s="341"/>
      <c r="B47" s="55" t="e">
        <f t="shared" si="25"/>
        <v>#NUM!</v>
      </c>
      <c r="C47" s="56" t="e">
        <f t="shared" si="26"/>
        <v>#NUM!</v>
      </c>
      <c r="D47" s="282"/>
      <c r="E47" s="282"/>
      <c r="F47" s="283" t="e">
        <f>NETWORKDAYS(D47,E47,Feiertage!A:A)</f>
        <v>#NUM!</v>
      </c>
      <c r="G47" s="55">
        <f t="shared" si="27"/>
        <v>0</v>
      </c>
      <c r="H47" s="56">
        <f t="shared" si="28"/>
        <v>3</v>
      </c>
      <c r="I47" s="55">
        <f t="shared" si="29"/>
        <v>0</v>
      </c>
      <c r="J47" s="56">
        <f t="shared" si="30"/>
        <v>0</v>
      </c>
      <c r="K47" s="90">
        <f t="shared" si="31"/>
        <v>0</v>
      </c>
      <c r="L47" s="106">
        <f t="shared" si="32"/>
        <v>0</v>
      </c>
      <c r="M47" s="90">
        <f t="shared" si="33"/>
        <v>0</v>
      </c>
      <c r="N47" s="106">
        <f t="shared" si="34"/>
        <v>0</v>
      </c>
      <c r="O47" s="91"/>
      <c r="P47" s="278"/>
      <c r="Q47" s="278"/>
      <c r="R47" s="55" t="e">
        <f>NETWORKDAYS(P47,Q47,Feiertage!A:A)</f>
        <v>#NUM!</v>
      </c>
      <c r="S47" s="164"/>
      <c r="T47" s="287"/>
      <c r="U47" s="287"/>
      <c r="V47" s="55" t="e">
        <f>NETWORKDAYS(T47,U47,Feiertage!A:A)</f>
        <v>#NUM!</v>
      </c>
      <c r="W47" s="278"/>
      <c r="X47" s="281"/>
      <c r="Y47" s="55" t="e">
        <f>NETWORKDAYS(W47,X47,Feiertage!A:A)</f>
        <v>#NUM!</v>
      </c>
      <c r="Z47" s="359"/>
      <c r="AA47" s="360"/>
      <c r="AB47" s="361"/>
      <c r="AC47" s="274"/>
      <c r="AD47" s="91"/>
      <c r="AE47" s="66"/>
      <c r="AF47" s="118"/>
      <c r="AG47" s="128">
        <f>IF(AD47="a)",KopiervorlageUKK!AC47,0)</f>
        <v>0</v>
      </c>
      <c r="AH47" s="128">
        <f>IF(AD47="b)",KopiervorlageUKK!AC47,0)</f>
        <v>0</v>
      </c>
      <c r="AI47" s="128">
        <f>IF(AD47="c)",KopiervorlageUKK!AC47,0)</f>
        <v>0</v>
      </c>
      <c r="AJ47" s="128">
        <f>IF(AD47="d)",KopiervorlageUKK!AC47,0)</f>
        <v>0</v>
      </c>
      <c r="AK47"/>
      <c r="AL47"/>
      <c r="AM47"/>
      <c r="AN47" s="62" t="e">
        <f t="shared" si="35"/>
        <v>#NUM!</v>
      </c>
      <c r="AO47" s="62" t="e">
        <f t="shared" si="40"/>
        <v>#NUM!</v>
      </c>
      <c r="AP47" s="62" t="e">
        <f t="shared" si="41"/>
        <v>#NUM!</v>
      </c>
      <c r="AQ47" s="53" t="e">
        <f>KopiervorlageUKK!F47</f>
        <v>#NUM!</v>
      </c>
      <c r="AR47"/>
      <c r="AS47" s="62">
        <f t="shared" si="36"/>
        <v>0</v>
      </c>
      <c r="AT47" s="62">
        <f t="shared" si="42"/>
        <v>0</v>
      </c>
      <c r="AU47" s="245">
        <f t="shared" si="43"/>
        <v>3</v>
      </c>
      <c r="AV47" s="53">
        <f>IF(O47="a)",KopiervorlageUKK!R47,0)</f>
        <v>0</v>
      </c>
      <c r="AW47"/>
      <c r="AX47" s="62">
        <f t="shared" si="37"/>
        <v>0</v>
      </c>
      <c r="AY47" s="62">
        <f t="shared" si="44"/>
        <v>0</v>
      </c>
      <c r="AZ47" s="245">
        <f t="shared" si="45"/>
        <v>0</v>
      </c>
      <c r="BA47" s="53">
        <f>IF(O47="b)",KopiervorlageUKK!R47,0)</f>
        <v>0</v>
      </c>
      <c r="BB47"/>
      <c r="BC47" s="62">
        <f t="shared" si="38"/>
        <v>0</v>
      </c>
      <c r="BD47" s="62">
        <f t="shared" si="46"/>
        <v>0</v>
      </c>
      <c r="BE47" s="245">
        <f t="shared" si="47"/>
        <v>0</v>
      </c>
      <c r="BF47" s="53">
        <f>IF(O47="c)",KopiervorlageUKK!R47,0)</f>
        <v>0</v>
      </c>
      <c r="BG47"/>
      <c r="BH47" s="62">
        <f t="shared" si="39"/>
        <v>0</v>
      </c>
      <c r="BI47" s="62">
        <f t="shared" si="48"/>
        <v>0</v>
      </c>
      <c r="BJ47" s="245">
        <f t="shared" si="49"/>
        <v>0</v>
      </c>
      <c r="BK47" s="53">
        <f>IF(O47="d)",KopiervorlageUKK!R47,0)</f>
        <v>0</v>
      </c>
      <c r="BL47"/>
      <c r="BM47"/>
      <c r="BN47" s="63" t="s">
        <v>81</v>
      </c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20.25" customHeight="1">
      <c r="A48" s="341"/>
      <c r="B48" s="55" t="e">
        <f t="shared" si="25"/>
        <v>#NUM!</v>
      </c>
      <c r="C48" s="56" t="e">
        <f t="shared" si="26"/>
        <v>#NUM!</v>
      </c>
      <c r="D48" s="282"/>
      <c r="E48" s="282"/>
      <c r="F48" s="283" t="e">
        <f>NETWORKDAYS(D48,E48,Feiertage!A:A)</f>
        <v>#NUM!</v>
      </c>
      <c r="G48" s="55">
        <f t="shared" si="27"/>
        <v>0</v>
      </c>
      <c r="H48" s="56">
        <f t="shared" si="28"/>
        <v>3</v>
      </c>
      <c r="I48" s="55">
        <f t="shared" si="29"/>
        <v>0</v>
      </c>
      <c r="J48" s="56">
        <f t="shared" si="30"/>
        <v>0</v>
      </c>
      <c r="K48" s="90">
        <f t="shared" si="31"/>
        <v>0</v>
      </c>
      <c r="L48" s="106">
        <f t="shared" si="32"/>
        <v>0</v>
      </c>
      <c r="M48" s="90">
        <f t="shared" si="33"/>
        <v>0</v>
      </c>
      <c r="N48" s="106">
        <f t="shared" si="34"/>
        <v>0</v>
      </c>
      <c r="O48" s="91"/>
      <c r="P48" s="278"/>
      <c r="Q48" s="278"/>
      <c r="R48" s="55" t="e">
        <f>NETWORKDAYS(P48,Q48,Feiertage!A:A)</f>
        <v>#NUM!</v>
      </c>
      <c r="S48" s="164"/>
      <c r="T48" s="287"/>
      <c r="U48" s="287"/>
      <c r="V48" s="55" t="e">
        <f>NETWORKDAYS(T48,U48,Feiertage!A:A)</f>
        <v>#NUM!</v>
      </c>
      <c r="W48" s="278"/>
      <c r="X48" s="281"/>
      <c r="Y48" s="55" t="e">
        <f>NETWORKDAYS(W48,X48,Feiertage!A:A)</f>
        <v>#NUM!</v>
      </c>
      <c r="Z48" s="359"/>
      <c r="AA48" s="360"/>
      <c r="AB48" s="361"/>
      <c r="AC48" s="274"/>
      <c r="AD48" s="91"/>
      <c r="AE48" s="66"/>
      <c r="AF48" s="118"/>
      <c r="AG48" s="128">
        <f>IF(AD48="a)",KopiervorlageUKK!AC48,0)</f>
        <v>0</v>
      </c>
      <c r="AH48" s="128">
        <f>IF(AD48="b)",KopiervorlageUKK!AC48,0)</f>
        <v>0</v>
      </c>
      <c r="AI48" s="128">
        <f>IF(AD48="c)",KopiervorlageUKK!AC48,0)</f>
        <v>0</v>
      </c>
      <c r="AJ48" s="128">
        <f>IF(AD48="d)",KopiervorlageUKK!AC48,0)</f>
        <v>0</v>
      </c>
      <c r="AK48"/>
      <c r="AL48"/>
      <c r="AM48"/>
      <c r="AN48" s="62" t="e">
        <f t="shared" si="35"/>
        <v>#NUM!</v>
      </c>
      <c r="AO48" s="62" t="e">
        <f t="shared" si="40"/>
        <v>#NUM!</v>
      </c>
      <c r="AP48" s="62" t="e">
        <f t="shared" si="41"/>
        <v>#NUM!</v>
      </c>
      <c r="AQ48" s="53" t="e">
        <f>KopiervorlageUKK!F48</f>
        <v>#NUM!</v>
      </c>
      <c r="AR48"/>
      <c r="AS48" s="62">
        <f t="shared" si="36"/>
        <v>0</v>
      </c>
      <c r="AT48" s="62">
        <f t="shared" si="42"/>
        <v>0</v>
      </c>
      <c r="AU48" s="245">
        <f t="shared" si="43"/>
        <v>3</v>
      </c>
      <c r="AV48" s="53">
        <f>IF(O48="a)",KopiervorlageUKK!R48,0)</f>
        <v>0</v>
      </c>
      <c r="AW48"/>
      <c r="AX48" s="62">
        <f t="shared" si="37"/>
        <v>0</v>
      </c>
      <c r="AY48" s="62">
        <f t="shared" si="44"/>
        <v>0</v>
      </c>
      <c r="AZ48" s="245">
        <f t="shared" si="45"/>
        <v>0</v>
      </c>
      <c r="BA48" s="53">
        <f>IF(O48="b)",KopiervorlageUKK!R48,0)</f>
        <v>0</v>
      </c>
      <c r="BB48"/>
      <c r="BC48" s="62">
        <f t="shared" si="38"/>
        <v>0</v>
      </c>
      <c r="BD48" s="62">
        <f t="shared" si="46"/>
        <v>0</v>
      </c>
      <c r="BE48" s="245">
        <f t="shared" si="47"/>
        <v>0</v>
      </c>
      <c r="BF48" s="53">
        <f>IF(O48="c)",KopiervorlageUKK!R48,0)</f>
        <v>0</v>
      </c>
      <c r="BG48"/>
      <c r="BH48" s="62">
        <f t="shared" si="39"/>
        <v>0</v>
      </c>
      <c r="BI48" s="62">
        <f t="shared" si="48"/>
        <v>0</v>
      </c>
      <c r="BJ48" s="245">
        <f t="shared" si="49"/>
        <v>0</v>
      </c>
      <c r="BK48" s="53">
        <f>IF(O48="d)",KopiervorlageUKK!R48,0)</f>
        <v>0</v>
      </c>
      <c r="BL48"/>
      <c r="BM48"/>
      <c r="BN48" s="63" t="s">
        <v>82</v>
      </c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20.25" customHeight="1">
      <c r="A49" s="341"/>
      <c r="B49" s="55" t="e">
        <f t="shared" si="25"/>
        <v>#NUM!</v>
      </c>
      <c r="C49" s="56" t="e">
        <f t="shared" si="26"/>
        <v>#NUM!</v>
      </c>
      <c r="D49" s="282"/>
      <c r="E49" s="282"/>
      <c r="F49" s="283" t="e">
        <f>NETWORKDAYS(D49,E49,Feiertage!A:A)</f>
        <v>#NUM!</v>
      </c>
      <c r="G49" s="55">
        <f t="shared" si="27"/>
        <v>0</v>
      </c>
      <c r="H49" s="56">
        <f t="shared" si="28"/>
        <v>3</v>
      </c>
      <c r="I49" s="55">
        <f t="shared" si="29"/>
        <v>0</v>
      </c>
      <c r="J49" s="56">
        <f t="shared" si="30"/>
        <v>0</v>
      </c>
      <c r="K49" s="90">
        <f t="shared" si="31"/>
        <v>0</v>
      </c>
      <c r="L49" s="106">
        <f t="shared" si="32"/>
        <v>0</v>
      </c>
      <c r="M49" s="90">
        <f t="shared" si="33"/>
        <v>0</v>
      </c>
      <c r="N49" s="106">
        <f t="shared" si="34"/>
        <v>0</v>
      </c>
      <c r="O49" s="91"/>
      <c r="P49" s="278"/>
      <c r="Q49" s="278"/>
      <c r="R49" s="55" t="e">
        <f>NETWORKDAYS(P49,Q49,Feiertage!A:A)</f>
        <v>#NUM!</v>
      </c>
      <c r="S49" s="164"/>
      <c r="T49" s="287"/>
      <c r="U49" s="287"/>
      <c r="V49" s="55" t="e">
        <f>NETWORKDAYS(T49,U49,Feiertage!A:A)</f>
        <v>#NUM!</v>
      </c>
      <c r="W49" s="278"/>
      <c r="X49" s="281"/>
      <c r="Y49" s="55" t="e">
        <f>NETWORKDAYS(W49,X49,Feiertage!A:A)</f>
        <v>#NUM!</v>
      </c>
      <c r="Z49" s="359"/>
      <c r="AA49" s="360"/>
      <c r="AB49" s="361"/>
      <c r="AC49" s="274"/>
      <c r="AD49" s="91"/>
      <c r="AE49" s="66"/>
      <c r="AF49" s="118"/>
      <c r="AG49" s="128">
        <f>IF(AD49="a)",KopiervorlageUKK!AC49,0)</f>
        <v>0</v>
      </c>
      <c r="AH49" s="128">
        <f>IF(AD49="b)",KopiervorlageUKK!AC49,0)</f>
        <v>0</v>
      </c>
      <c r="AI49" s="128">
        <f>IF(AD49="c)",KopiervorlageUKK!AC49,0)</f>
        <v>0</v>
      </c>
      <c r="AJ49" s="128">
        <f>IF(AD49="d)",KopiervorlageUKK!AC49,0)</f>
        <v>0</v>
      </c>
      <c r="AK49"/>
      <c r="AL49"/>
      <c r="AM49"/>
      <c r="AN49" s="62" t="e">
        <f t="shared" si="35"/>
        <v>#NUM!</v>
      </c>
      <c r="AO49" s="62" t="e">
        <f t="shared" si="40"/>
        <v>#NUM!</v>
      </c>
      <c r="AP49" s="62" t="e">
        <f t="shared" si="41"/>
        <v>#NUM!</v>
      </c>
      <c r="AQ49" s="53" t="e">
        <f>KopiervorlageUKK!F49</f>
        <v>#NUM!</v>
      </c>
      <c r="AR49"/>
      <c r="AS49" s="62">
        <f t="shared" si="36"/>
        <v>0</v>
      </c>
      <c r="AT49" s="62">
        <f t="shared" si="42"/>
        <v>0</v>
      </c>
      <c r="AU49" s="245">
        <f t="shared" si="43"/>
        <v>3</v>
      </c>
      <c r="AV49" s="53">
        <f>IF(O49="a)",KopiervorlageUKK!R49,0)</f>
        <v>0</v>
      </c>
      <c r="AW49"/>
      <c r="AX49" s="62">
        <f t="shared" si="37"/>
        <v>0</v>
      </c>
      <c r="AY49" s="62">
        <f t="shared" si="44"/>
        <v>0</v>
      </c>
      <c r="AZ49" s="245">
        <f t="shared" si="45"/>
        <v>0</v>
      </c>
      <c r="BA49" s="53">
        <f>IF(O49="b)",KopiervorlageUKK!R49,0)</f>
        <v>0</v>
      </c>
      <c r="BB49"/>
      <c r="BC49" s="62">
        <f t="shared" si="38"/>
        <v>0</v>
      </c>
      <c r="BD49" s="62">
        <f t="shared" si="46"/>
        <v>0</v>
      </c>
      <c r="BE49" s="245">
        <f t="shared" si="47"/>
        <v>0</v>
      </c>
      <c r="BF49" s="53">
        <f>IF(O49="c)",KopiervorlageUKK!R49,0)</f>
        <v>0</v>
      </c>
      <c r="BG49"/>
      <c r="BH49" s="62">
        <f t="shared" si="39"/>
        <v>0</v>
      </c>
      <c r="BI49" s="62">
        <f t="shared" si="48"/>
        <v>0</v>
      </c>
      <c r="BJ49" s="245">
        <f t="shared" si="49"/>
        <v>0</v>
      </c>
      <c r="BK49" s="53">
        <f>IF(O49="d)",KopiervorlageUKK!R49,0)</f>
        <v>0</v>
      </c>
      <c r="BL49"/>
      <c r="BM49"/>
      <c r="BN49" s="63" t="s">
        <v>83</v>
      </c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20.25" customHeight="1">
      <c r="A50" s="341"/>
      <c r="B50" s="55" t="e">
        <f t="shared" si="25"/>
        <v>#NUM!</v>
      </c>
      <c r="C50" s="56" t="e">
        <f t="shared" si="26"/>
        <v>#NUM!</v>
      </c>
      <c r="D50" s="282"/>
      <c r="E50" s="282"/>
      <c r="F50" s="283" t="e">
        <f>NETWORKDAYS(D50,E50,Feiertage!A:A)</f>
        <v>#NUM!</v>
      </c>
      <c r="G50" s="55">
        <f t="shared" si="27"/>
        <v>0</v>
      </c>
      <c r="H50" s="56">
        <f t="shared" si="28"/>
        <v>3</v>
      </c>
      <c r="I50" s="55">
        <f t="shared" si="29"/>
        <v>0</v>
      </c>
      <c r="J50" s="56">
        <f t="shared" si="30"/>
        <v>0</v>
      </c>
      <c r="K50" s="90">
        <f t="shared" si="31"/>
        <v>0</v>
      </c>
      <c r="L50" s="106">
        <f t="shared" si="32"/>
        <v>0</v>
      </c>
      <c r="M50" s="90">
        <f t="shared" si="33"/>
        <v>0</v>
      </c>
      <c r="N50" s="106">
        <f t="shared" si="34"/>
        <v>0</v>
      </c>
      <c r="O50" s="91"/>
      <c r="P50" s="278"/>
      <c r="Q50" s="278"/>
      <c r="R50" s="55" t="e">
        <f>NETWORKDAYS(P50,Q50,Feiertage!A:A)</f>
        <v>#NUM!</v>
      </c>
      <c r="S50" s="164"/>
      <c r="T50" s="287"/>
      <c r="U50" s="287"/>
      <c r="V50" s="55" t="e">
        <f>NETWORKDAYS(T50,U50,Feiertage!A:A)</f>
        <v>#NUM!</v>
      </c>
      <c r="W50" s="278"/>
      <c r="X50" s="281"/>
      <c r="Y50" s="55" t="e">
        <f>NETWORKDAYS(W50,X50,Feiertage!A:A)</f>
        <v>#NUM!</v>
      </c>
      <c r="Z50" s="359"/>
      <c r="AA50" s="360"/>
      <c r="AB50" s="361"/>
      <c r="AC50" s="274"/>
      <c r="AD50" s="91"/>
      <c r="AE50" s="66"/>
      <c r="AF50" s="118"/>
      <c r="AG50" s="128">
        <f>IF(AD50="a)",KopiervorlageUKK!AC50,0)</f>
        <v>0</v>
      </c>
      <c r="AH50" s="128">
        <f>IF(AD50="b)",KopiervorlageUKK!AC50,0)</f>
        <v>0</v>
      </c>
      <c r="AI50" s="128">
        <f>IF(AD50="c)",KopiervorlageUKK!AC50,0)</f>
        <v>0</v>
      </c>
      <c r="AJ50" s="128">
        <f>IF(AD50="d)",KopiervorlageUKK!AC50,0)</f>
        <v>0</v>
      </c>
      <c r="AK50"/>
      <c r="AL50"/>
      <c r="AM50"/>
      <c r="AN50" s="62" t="e">
        <f t="shared" si="35"/>
        <v>#NUM!</v>
      </c>
      <c r="AO50" s="62" t="e">
        <f t="shared" si="40"/>
        <v>#NUM!</v>
      </c>
      <c r="AP50" s="62" t="e">
        <f t="shared" si="41"/>
        <v>#NUM!</v>
      </c>
      <c r="AQ50" s="53" t="e">
        <f>KopiervorlageUKK!F50</f>
        <v>#NUM!</v>
      </c>
      <c r="AR50"/>
      <c r="AS50" s="62">
        <f t="shared" si="36"/>
        <v>0</v>
      </c>
      <c r="AT50" s="62">
        <f t="shared" si="42"/>
        <v>0</v>
      </c>
      <c r="AU50" s="245">
        <f t="shared" si="43"/>
        <v>3</v>
      </c>
      <c r="AV50" s="53">
        <f>IF(O50="a)",KopiervorlageUKK!R50,0)</f>
        <v>0</v>
      </c>
      <c r="AW50"/>
      <c r="AX50" s="62">
        <f t="shared" si="37"/>
        <v>0</v>
      </c>
      <c r="AY50" s="62">
        <f t="shared" si="44"/>
        <v>0</v>
      </c>
      <c r="AZ50" s="245">
        <f t="shared" si="45"/>
        <v>0</v>
      </c>
      <c r="BA50" s="53">
        <f>IF(O50="b)",KopiervorlageUKK!R50,0)</f>
        <v>0</v>
      </c>
      <c r="BB50"/>
      <c r="BC50" s="62">
        <f t="shared" si="38"/>
        <v>0</v>
      </c>
      <c r="BD50" s="62">
        <f t="shared" si="46"/>
        <v>0</v>
      </c>
      <c r="BE50" s="245">
        <f t="shared" si="47"/>
        <v>0</v>
      </c>
      <c r="BF50" s="53">
        <f>IF(O50="c)",KopiervorlageUKK!R50,0)</f>
        <v>0</v>
      </c>
      <c r="BG50"/>
      <c r="BH50" s="62">
        <f t="shared" si="39"/>
        <v>0</v>
      </c>
      <c r="BI50" s="62">
        <f t="shared" si="48"/>
        <v>0</v>
      </c>
      <c r="BJ50" s="245">
        <f t="shared" si="49"/>
        <v>0</v>
      </c>
      <c r="BK50" s="53">
        <f>IF(O50="d)",KopiervorlageUKK!R50,0)</f>
        <v>0</v>
      </c>
      <c r="BL50"/>
      <c r="BM50"/>
      <c r="BN50" s="63" t="s">
        <v>84</v>
      </c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20.25" customHeight="1">
      <c r="A51" s="341"/>
      <c r="B51" s="55" t="e">
        <f t="shared" si="25"/>
        <v>#NUM!</v>
      </c>
      <c r="C51" s="56" t="e">
        <f t="shared" si="26"/>
        <v>#NUM!</v>
      </c>
      <c r="D51" s="282"/>
      <c r="E51" s="282"/>
      <c r="F51" s="283" t="e">
        <f>NETWORKDAYS(D51,E51,Feiertage!A:A)</f>
        <v>#NUM!</v>
      </c>
      <c r="G51" s="55">
        <f t="shared" si="27"/>
        <v>0</v>
      </c>
      <c r="H51" s="56">
        <f t="shared" si="28"/>
        <v>3</v>
      </c>
      <c r="I51" s="55">
        <f t="shared" si="29"/>
        <v>0</v>
      </c>
      <c r="J51" s="56">
        <f t="shared" si="30"/>
        <v>0</v>
      </c>
      <c r="K51" s="90">
        <f t="shared" si="31"/>
        <v>0</v>
      </c>
      <c r="L51" s="106">
        <f t="shared" si="32"/>
        <v>0</v>
      </c>
      <c r="M51" s="90">
        <f t="shared" si="33"/>
        <v>0</v>
      </c>
      <c r="N51" s="106">
        <f t="shared" si="34"/>
        <v>0</v>
      </c>
      <c r="O51" s="91"/>
      <c r="P51" s="278"/>
      <c r="Q51" s="278"/>
      <c r="R51" s="55" t="e">
        <f>NETWORKDAYS(P51,Q51,Feiertage!A:A)</f>
        <v>#NUM!</v>
      </c>
      <c r="S51" s="164"/>
      <c r="T51" s="287"/>
      <c r="U51" s="287"/>
      <c r="V51" s="55" t="e">
        <f>NETWORKDAYS(T51,U51,Feiertage!A:A)</f>
        <v>#NUM!</v>
      </c>
      <c r="W51" s="278"/>
      <c r="X51" s="281"/>
      <c r="Y51" s="55" t="e">
        <f>NETWORKDAYS(W51,X51,Feiertage!A:A)</f>
        <v>#NUM!</v>
      </c>
      <c r="Z51" s="359"/>
      <c r="AA51" s="360"/>
      <c r="AB51" s="361"/>
      <c r="AC51" s="274"/>
      <c r="AD51" s="91"/>
      <c r="AE51" s="66"/>
      <c r="AF51" s="118"/>
      <c r="AG51" s="128">
        <f>IF(AD51="a)",KopiervorlageUKK!AC51,0)</f>
        <v>0</v>
      </c>
      <c r="AH51" s="128">
        <f>IF(AD51="b)",KopiervorlageUKK!AC51,0)</f>
        <v>0</v>
      </c>
      <c r="AI51" s="128">
        <f>IF(AD51="c)",KopiervorlageUKK!AC51,0)</f>
        <v>0</v>
      </c>
      <c r="AJ51" s="128">
        <f>IF(AD51="d)",KopiervorlageUKK!AC51,0)</f>
        <v>0</v>
      </c>
      <c r="AK51"/>
      <c r="AL51"/>
      <c r="AM51"/>
      <c r="AN51" s="62" t="e">
        <f t="shared" si="35"/>
        <v>#NUM!</v>
      </c>
      <c r="AO51" s="62" t="e">
        <f t="shared" si="40"/>
        <v>#NUM!</v>
      </c>
      <c r="AP51" s="62" t="e">
        <f t="shared" si="41"/>
        <v>#NUM!</v>
      </c>
      <c r="AQ51" s="53" t="e">
        <f>KopiervorlageUKK!F51</f>
        <v>#NUM!</v>
      </c>
      <c r="AR51"/>
      <c r="AS51" s="62">
        <f t="shared" si="36"/>
        <v>0</v>
      </c>
      <c r="AT51" s="62">
        <f t="shared" si="42"/>
        <v>0</v>
      </c>
      <c r="AU51" s="245">
        <f t="shared" si="43"/>
        <v>3</v>
      </c>
      <c r="AV51" s="53">
        <f>IF(O51="a)",KopiervorlageUKK!R51,0)</f>
        <v>0</v>
      </c>
      <c r="AW51"/>
      <c r="AX51" s="62">
        <f t="shared" si="37"/>
        <v>0</v>
      </c>
      <c r="AY51" s="62">
        <f t="shared" si="44"/>
        <v>0</v>
      </c>
      <c r="AZ51" s="245">
        <f t="shared" si="45"/>
        <v>0</v>
      </c>
      <c r="BA51" s="53">
        <f>IF(O51="b)",KopiervorlageUKK!R51,0)</f>
        <v>0</v>
      </c>
      <c r="BB51"/>
      <c r="BC51" s="62">
        <f t="shared" si="38"/>
        <v>0</v>
      </c>
      <c r="BD51" s="62">
        <f t="shared" si="46"/>
        <v>0</v>
      </c>
      <c r="BE51" s="245">
        <f t="shared" si="47"/>
        <v>0</v>
      </c>
      <c r="BF51" s="53">
        <f>IF(O51="c)",KopiervorlageUKK!R51,0)</f>
        <v>0</v>
      </c>
      <c r="BG51"/>
      <c r="BH51" s="62">
        <f t="shared" si="39"/>
        <v>0</v>
      </c>
      <c r="BI51" s="62">
        <f t="shared" si="48"/>
        <v>0</v>
      </c>
      <c r="BJ51" s="245">
        <f t="shared" si="49"/>
        <v>0</v>
      </c>
      <c r="BK51" s="53">
        <f>IF(O51="d)",KopiervorlageUKK!R51,0)</f>
        <v>0</v>
      </c>
      <c r="BL51"/>
      <c r="BM51"/>
      <c r="BN51" s="63" t="s">
        <v>85</v>
      </c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20.25" customHeight="1">
      <c r="A52" s="341"/>
      <c r="B52" s="55" t="e">
        <f t="shared" si="25"/>
        <v>#NUM!</v>
      </c>
      <c r="C52" s="56" t="e">
        <f t="shared" si="26"/>
        <v>#NUM!</v>
      </c>
      <c r="D52" s="282"/>
      <c r="E52" s="282"/>
      <c r="F52" s="283" t="e">
        <f>NETWORKDAYS(D52,E52,Feiertage!A:A)</f>
        <v>#NUM!</v>
      </c>
      <c r="G52" s="55">
        <f t="shared" si="27"/>
        <v>0</v>
      </c>
      <c r="H52" s="56">
        <f t="shared" si="28"/>
        <v>3</v>
      </c>
      <c r="I52" s="55">
        <f t="shared" si="29"/>
        <v>0</v>
      </c>
      <c r="J52" s="56">
        <f t="shared" si="30"/>
        <v>0</v>
      </c>
      <c r="K52" s="90">
        <f t="shared" si="31"/>
        <v>0</v>
      </c>
      <c r="L52" s="106">
        <f t="shared" si="32"/>
        <v>0</v>
      </c>
      <c r="M52" s="90">
        <f t="shared" si="33"/>
        <v>0</v>
      </c>
      <c r="N52" s="106">
        <f t="shared" si="34"/>
        <v>0</v>
      </c>
      <c r="O52" s="91"/>
      <c r="P52" s="278"/>
      <c r="Q52" s="278"/>
      <c r="R52" s="55" t="e">
        <f>NETWORKDAYS(P52,Q52,Feiertage!A:A)</f>
        <v>#NUM!</v>
      </c>
      <c r="S52" s="164"/>
      <c r="T52" s="287"/>
      <c r="U52" s="287"/>
      <c r="V52" s="55" t="e">
        <f>NETWORKDAYS(T52,U52,Feiertage!A:A)</f>
        <v>#NUM!</v>
      </c>
      <c r="W52" s="278"/>
      <c r="X52" s="281"/>
      <c r="Y52" s="55" t="e">
        <f>NETWORKDAYS(W52,X52,Feiertage!A:A)</f>
        <v>#NUM!</v>
      </c>
      <c r="Z52" s="359"/>
      <c r="AA52" s="360"/>
      <c r="AB52" s="361"/>
      <c r="AC52" s="274"/>
      <c r="AD52" s="91"/>
      <c r="AE52" s="66"/>
      <c r="AF52" s="118"/>
      <c r="AG52" s="128">
        <f>IF(AD52="a)",KopiervorlageUKK!AC52,0)</f>
        <v>0</v>
      </c>
      <c r="AH52" s="128">
        <f>IF(AD52="b)",KopiervorlageUKK!AC52,0)</f>
        <v>0</v>
      </c>
      <c r="AI52" s="128">
        <f>IF(AD52="c)",KopiervorlageUKK!AC52,0)</f>
        <v>0</v>
      </c>
      <c r="AJ52" s="128">
        <f>IF(AD52="d)",KopiervorlageUKK!AC52,0)</f>
        <v>0</v>
      </c>
      <c r="AK52"/>
      <c r="AL52"/>
      <c r="AM52"/>
      <c r="AN52" s="62" t="e">
        <f t="shared" si="35"/>
        <v>#NUM!</v>
      </c>
      <c r="AO52" s="62" t="e">
        <f t="shared" si="40"/>
        <v>#NUM!</v>
      </c>
      <c r="AP52" s="62" t="e">
        <f t="shared" si="41"/>
        <v>#NUM!</v>
      </c>
      <c r="AQ52" s="53" t="e">
        <f>KopiervorlageUKK!F52</f>
        <v>#NUM!</v>
      </c>
      <c r="AR52"/>
      <c r="AS52" s="62">
        <f t="shared" si="36"/>
        <v>0</v>
      </c>
      <c r="AT52" s="62">
        <f t="shared" si="42"/>
        <v>0</v>
      </c>
      <c r="AU52" s="245">
        <f t="shared" si="43"/>
        <v>3</v>
      </c>
      <c r="AV52" s="53">
        <f>IF(O52="a)",KopiervorlageUKK!R52,0)</f>
        <v>0</v>
      </c>
      <c r="AW52"/>
      <c r="AX52" s="62">
        <f t="shared" si="37"/>
        <v>0</v>
      </c>
      <c r="AY52" s="62">
        <f t="shared" si="44"/>
        <v>0</v>
      </c>
      <c r="AZ52" s="245">
        <f t="shared" si="45"/>
        <v>0</v>
      </c>
      <c r="BA52" s="53">
        <f>IF(O52="b)",KopiervorlageUKK!R52,0)</f>
        <v>0</v>
      </c>
      <c r="BB52"/>
      <c r="BC52" s="62">
        <f t="shared" si="38"/>
        <v>0</v>
      </c>
      <c r="BD52" s="62">
        <f t="shared" si="46"/>
        <v>0</v>
      </c>
      <c r="BE52" s="245">
        <f t="shared" si="47"/>
        <v>0</v>
      </c>
      <c r="BF52" s="53">
        <f>IF(O52="c)",KopiervorlageUKK!R52,0)</f>
        <v>0</v>
      </c>
      <c r="BG52"/>
      <c r="BH52" s="62">
        <f t="shared" si="39"/>
        <v>0</v>
      </c>
      <c r="BI52" s="62">
        <f t="shared" si="48"/>
        <v>0</v>
      </c>
      <c r="BJ52" s="245">
        <f t="shared" si="49"/>
        <v>0</v>
      </c>
      <c r="BK52" s="53">
        <f>IF(O52="d)",KopiervorlageUKK!R52,0)</f>
        <v>0</v>
      </c>
      <c r="BL52"/>
      <c r="BM52"/>
      <c r="BN52" s="63" t="s">
        <v>86</v>
      </c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20.25" customHeight="1">
      <c r="A53" s="341"/>
      <c r="B53" s="55" t="e">
        <f t="shared" si="25"/>
        <v>#NUM!</v>
      </c>
      <c r="C53" s="56" t="e">
        <f t="shared" si="26"/>
        <v>#NUM!</v>
      </c>
      <c r="D53" s="282"/>
      <c r="E53" s="282"/>
      <c r="F53" s="283" t="e">
        <f>NETWORKDAYS(D53,E53,Feiertage!A:A)</f>
        <v>#NUM!</v>
      </c>
      <c r="G53" s="55">
        <f t="shared" si="27"/>
        <v>0</v>
      </c>
      <c r="H53" s="56">
        <f t="shared" si="28"/>
        <v>3</v>
      </c>
      <c r="I53" s="55">
        <f t="shared" si="29"/>
        <v>0</v>
      </c>
      <c r="J53" s="56">
        <f t="shared" si="30"/>
        <v>0</v>
      </c>
      <c r="K53" s="90">
        <f t="shared" si="31"/>
        <v>0</v>
      </c>
      <c r="L53" s="106">
        <f t="shared" si="32"/>
        <v>0</v>
      </c>
      <c r="M53" s="90">
        <f t="shared" si="33"/>
        <v>0</v>
      </c>
      <c r="N53" s="106">
        <f t="shared" si="34"/>
        <v>0</v>
      </c>
      <c r="O53" s="91"/>
      <c r="P53" s="278"/>
      <c r="Q53" s="278"/>
      <c r="R53" s="55" t="e">
        <f>NETWORKDAYS(P53,Q53,Feiertage!A:A)</f>
        <v>#NUM!</v>
      </c>
      <c r="S53" s="164"/>
      <c r="T53" s="287"/>
      <c r="U53" s="287"/>
      <c r="V53" s="55" t="e">
        <f>NETWORKDAYS(T53,U53,Feiertage!A:A)</f>
        <v>#NUM!</v>
      </c>
      <c r="W53" s="278"/>
      <c r="X53" s="281"/>
      <c r="Y53" s="55" t="e">
        <f>NETWORKDAYS(W53,X53,Feiertage!A:A)</f>
        <v>#NUM!</v>
      </c>
      <c r="Z53" s="359"/>
      <c r="AA53" s="360"/>
      <c r="AB53" s="361"/>
      <c r="AC53" s="274"/>
      <c r="AD53" s="91"/>
      <c r="AE53" s="66"/>
      <c r="AF53" s="118"/>
      <c r="AG53" s="128">
        <f>IF(AD53="a)",KopiervorlageUKK!AC53,0)</f>
        <v>0</v>
      </c>
      <c r="AH53" s="128">
        <f>IF(AD53="b)",KopiervorlageUKK!AC53,0)</f>
        <v>0</v>
      </c>
      <c r="AI53" s="128">
        <f>IF(AD53="c)",KopiervorlageUKK!AC53,0)</f>
        <v>0</v>
      </c>
      <c r="AJ53" s="128">
        <f>IF(AD53="d)",KopiervorlageUKK!AC53,0)</f>
        <v>0</v>
      </c>
      <c r="AK53"/>
      <c r="AL53"/>
      <c r="AM53"/>
      <c r="AN53" s="62" t="e">
        <f t="shared" si="35"/>
        <v>#NUM!</v>
      </c>
      <c r="AO53" s="62" t="e">
        <f t="shared" si="40"/>
        <v>#NUM!</v>
      </c>
      <c r="AP53" s="62" t="e">
        <f t="shared" si="41"/>
        <v>#NUM!</v>
      </c>
      <c r="AQ53" s="53" t="e">
        <f>KopiervorlageUKK!F53</f>
        <v>#NUM!</v>
      </c>
      <c r="AR53"/>
      <c r="AS53" s="62">
        <f t="shared" si="36"/>
        <v>0</v>
      </c>
      <c r="AT53" s="62">
        <f t="shared" si="42"/>
        <v>0</v>
      </c>
      <c r="AU53" s="245">
        <f t="shared" si="43"/>
        <v>3</v>
      </c>
      <c r="AV53" s="53">
        <f>IF(O53="a)",KopiervorlageUKK!R53,0)</f>
        <v>0</v>
      </c>
      <c r="AW53"/>
      <c r="AX53" s="62">
        <f t="shared" si="37"/>
        <v>0</v>
      </c>
      <c r="AY53" s="62">
        <f t="shared" si="44"/>
        <v>0</v>
      </c>
      <c r="AZ53" s="245">
        <f t="shared" si="45"/>
        <v>0</v>
      </c>
      <c r="BA53" s="53">
        <f>IF(O53="b)",KopiervorlageUKK!R53,0)</f>
        <v>0</v>
      </c>
      <c r="BB53"/>
      <c r="BC53" s="62">
        <f t="shared" si="38"/>
        <v>0</v>
      </c>
      <c r="BD53" s="62">
        <f t="shared" si="46"/>
        <v>0</v>
      </c>
      <c r="BE53" s="245">
        <f t="shared" si="47"/>
        <v>0</v>
      </c>
      <c r="BF53" s="53">
        <f>IF(O53="c)",KopiervorlageUKK!R53,0)</f>
        <v>0</v>
      </c>
      <c r="BG53"/>
      <c r="BH53" s="62">
        <f t="shared" si="39"/>
        <v>0</v>
      </c>
      <c r="BI53" s="62">
        <f t="shared" si="48"/>
        <v>0</v>
      </c>
      <c r="BJ53" s="245">
        <f t="shared" si="49"/>
        <v>0</v>
      </c>
      <c r="BK53" s="53">
        <f>IF(O53="d)",KopiervorlageUKK!R53,0)</f>
        <v>0</v>
      </c>
      <c r="BL53"/>
      <c r="BM53"/>
      <c r="BN53" s="63" t="s">
        <v>87</v>
      </c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20.25" customHeight="1">
      <c r="A54" s="341"/>
      <c r="B54" s="55" t="e">
        <f t="shared" si="25"/>
        <v>#NUM!</v>
      </c>
      <c r="C54" s="56" t="e">
        <f t="shared" si="26"/>
        <v>#NUM!</v>
      </c>
      <c r="D54" s="282"/>
      <c r="E54" s="282"/>
      <c r="F54" s="283" t="e">
        <f>NETWORKDAYS(D54,E54,Feiertage!A:A)</f>
        <v>#NUM!</v>
      </c>
      <c r="G54" s="55">
        <f t="shared" si="27"/>
        <v>0</v>
      </c>
      <c r="H54" s="56">
        <f t="shared" si="28"/>
        <v>3</v>
      </c>
      <c r="I54" s="55">
        <f t="shared" si="29"/>
        <v>0</v>
      </c>
      <c r="J54" s="56">
        <f t="shared" si="30"/>
        <v>0</v>
      </c>
      <c r="K54" s="90">
        <f t="shared" si="31"/>
        <v>0</v>
      </c>
      <c r="L54" s="106">
        <f t="shared" si="32"/>
        <v>0</v>
      </c>
      <c r="M54" s="90">
        <f t="shared" si="33"/>
        <v>0</v>
      </c>
      <c r="N54" s="106">
        <f t="shared" si="34"/>
        <v>0</v>
      </c>
      <c r="O54" s="91"/>
      <c r="P54" s="278"/>
      <c r="Q54" s="278"/>
      <c r="R54" s="55" t="e">
        <f>NETWORKDAYS(P54,Q54,Feiertage!A:A)</f>
        <v>#NUM!</v>
      </c>
      <c r="S54" s="164"/>
      <c r="T54" s="287"/>
      <c r="U54" s="287"/>
      <c r="V54" s="55" t="e">
        <f>NETWORKDAYS(T54,U54,Feiertage!A:A)</f>
        <v>#NUM!</v>
      </c>
      <c r="W54" s="278"/>
      <c r="X54" s="281"/>
      <c r="Y54" s="55" t="e">
        <f>NETWORKDAYS(W54,X54,Feiertage!A:A)</f>
        <v>#NUM!</v>
      </c>
      <c r="Z54" s="359"/>
      <c r="AA54" s="360"/>
      <c r="AB54" s="361"/>
      <c r="AC54" s="274"/>
      <c r="AD54" s="91"/>
      <c r="AE54" s="66"/>
      <c r="AF54" s="118"/>
      <c r="AG54" s="128">
        <f>IF(AD54="a)",KopiervorlageUKK!AC54,0)</f>
        <v>0</v>
      </c>
      <c r="AH54" s="128">
        <f>IF(AD54="b)",KopiervorlageUKK!AC54,0)</f>
        <v>0</v>
      </c>
      <c r="AI54" s="128">
        <f>IF(AD54="c)",KopiervorlageUKK!AC54,0)</f>
        <v>0</v>
      </c>
      <c r="AJ54" s="128">
        <f>IF(AD54="d)",KopiervorlageUKK!AC54,0)</f>
        <v>0</v>
      </c>
      <c r="AK54"/>
      <c r="AL54"/>
      <c r="AM54"/>
      <c r="AN54" s="62" t="e">
        <f t="shared" si="35"/>
        <v>#NUM!</v>
      </c>
      <c r="AO54" s="62" t="e">
        <f t="shared" si="40"/>
        <v>#NUM!</v>
      </c>
      <c r="AP54" s="62" t="e">
        <f t="shared" si="41"/>
        <v>#NUM!</v>
      </c>
      <c r="AQ54" s="53" t="e">
        <f>KopiervorlageUKK!F54</f>
        <v>#NUM!</v>
      </c>
      <c r="AR54"/>
      <c r="AS54" s="62">
        <f t="shared" si="36"/>
        <v>0</v>
      </c>
      <c r="AT54" s="62">
        <f t="shared" si="42"/>
        <v>0</v>
      </c>
      <c r="AU54" s="245">
        <f t="shared" si="43"/>
        <v>3</v>
      </c>
      <c r="AV54" s="53">
        <f>IF(O54="a)",KopiervorlageUKK!R54,0)</f>
        <v>0</v>
      </c>
      <c r="AW54"/>
      <c r="AX54" s="62">
        <f t="shared" si="37"/>
        <v>0</v>
      </c>
      <c r="AY54" s="62">
        <f t="shared" si="44"/>
        <v>0</v>
      </c>
      <c r="AZ54" s="245">
        <f t="shared" si="45"/>
        <v>0</v>
      </c>
      <c r="BA54" s="53">
        <f>IF(O54="b)",KopiervorlageUKK!R54,0)</f>
        <v>0</v>
      </c>
      <c r="BB54"/>
      <c r="BC54" s="62">
        <f t="shared" si="38"/>
        <v>0</v>
      </c>
      <c r="BD54" s="62">
        <f t="shared" si="46"/>
        <v>0</v>
      </c>
      <c r="BE54" s="245">
        <f t="shared" si="47"/>
        <v>0</v>
      </c>
      <c r="BF54" s="53">
        <f>IF(O54="c)",KopiervorlageUKK!R54,0)</f>
        <v>0</v>
      </c>
      <c r="BG54"/>
      <c r="BH54" s="62">
        <f t="shared" si="39"/>
        <v>0</v>
      </c>
      <c r="BI54" s="62">
        <f t="shared" si="48"/>
        <v>0</v>
      </c>
      <c r="BJ54" s="245">
        <f t="shared" si="49"/>
        <v>0</v>
      </c>
      <c r="BK54" s="53">
        <f>IF(O54="d)",KopiervorlageUKK!R54,0)</f>
        <v>0</v>
      </c>
      <c r="BL54"/>
      <c r="BM54"/>
      <c r="BN54" s="63" t="s">
        <v>88</v>
      </c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20.25" customHeight="1">
      <c r="A55" s="341"/>
      <c r="B55" s="55" t="e">
        <f t="shared" si="25"/>
        <v>#NUM!</v>
      </c>
      <c r="C55" s="56" t="e">
        <f t="shared" si="26"/>
        <v>#NUM!</v>
      </c>
      <c r="D55" s="282"/>
      <c r="E55" s="282"/>
      <c r="F55" s="283" t="e">
        <f>NETWORKDAYS(D55,E55,Feiertage!A:A)</f>
        <v>#NUM!</v>
      </c>
      <c r="G55" s="55">
        <f t="shared" si="27"/>
        <v>0</v>
      </c>
      <c r="H55" s="56">
        <f t="shared" si="28"/>
        <v>3</v>
      </c>
      <c r="I55" s="55">
        <f t="shared" si="29"/>
        <v>0</v>
      </c>
      <c r="J55" s="56">
        <f t="shared" si="30"/>
        <v>0</v>
      </c>
      <c r="K55" s="90">
        <f t="shared" si="31"/>
        <v>0</v>
      </c>
      <c r="L55" s="106">
        <f t="shared" si="32"/>
        <v>0</v>
      </c>
      <c r="M55" s="90">
        <f t="shared" si="33"/>
        <v>0</v>
      </c>
      <c r="N55" s="106">
        <f t="shared" si="34"/>
        <v>0</v>
      </c>
      <c r="O55" s="91"/>
      <c r="P55" s="278"/>
      <c r="Q55" s="278"/>
      <c r="R55" s="55" t="e">
        <f>NETWORKDAYS(P55,Q55,Feiertage!A:A)</f>
        <v>#NUM!</v>
      </c>
      <c r="S55" s="164"/>
      <c r="T55" s="287"/>
      <c r="U55" s="287"/>
      <c r="V55" s="55" t="e">
        <f>NETWORKDAYS(T55,U55,Feiertage!A:A)</f>
        <v>#NUM!</v>
      </c>
      <c r="W55" s="278"/>
      <c r="X55" s="281"/>
      <c r="Y55" s="55" t="e">
        <f>NETWORKDAYS(W55,X55,Feiertage!A:A)</f>
        <v>#NUM!</v>
      </c>
      <c r="Z55" s="359"/>
      <c r="AA55" s="360"/>
      <c r="AB55" s="361"/>
      <c r="AC55" s="274"/>
      <c r="AD55" s="91"/>
      <c r="AE55" s="66"/>
      <c r="AF55" s="118"/>
      <c r="AG55" s="128">
        <f>IF(AD55="a)",KopiervorlageUKK!AC55,0)</f>
        <v>0</v>
      </c>
      <c r="AH55" s="128">
        <f>IF(AD55="b)",KopiervorlageUKK!AC55,0)</f>
        <v>0</v>
      </c>
      <c r="AI55" s="128">
        <f>IF(AD55="c)",KopiervorlageUKK!AC55,0)</f>
        <v>0</v>
      </c>
      <c r="AJ55" s="128">
        <f>IF(AD55="d)",KopiervorlageUKK!AC55,0)</f>
        <v>0</v>
      </c>
      <c r="AK55"/>
      <c r="AL55"/>
      <c r="AM55"/>
      <c r="AN55" s="62" t="e">
        <f t="shared" si="35"/>
        <v>#NUM!</v>
      </c>
      <c r="AO55" s="62" t="e">
        <f t="shared" si="40"/>
        <v>#NUM!</v>
      </c>
      <c r="AP55" s="62" t="e">
        <f t="shared" si="41"/>
        <v>#NUM!</v>
      </c>
      <c r="AQ55" s="53" t="e">
        <f>KopiervorlageUKK!F55</f>
        <v>#NUM!</v>
      </c>
      <c r="AR55"/>
      <c r="AS55" s="62">
        <f t="shared" si="36"/>
        <v>0</v>
      </c>
      <c r="AT55" s="62">
        <f t="shared" si="42"/>
        <v>0</v>
      </c>
      <c r="AU55" s="245">
        <f t="shared" si="43"/>
        <v>3</v>
      </c>
      <c r="AV55" s="53">
        <f>IF(O55="a)",KopiervorlageUKK!R55,0)</f>
        <v>0</v>
      </c>
      <c r="AW55"/>
      <c r="AX55" s="62">
        <f t="shared" si="37"/>
        <v>0</v>
      </c>
      <c r="AY55" s="62">
        <f t="shared" si="44"/>
        <v>0</v>
      </c>
      <c r="AZ55" s="245">
        <f t="shared" si="45"/>
        <v>0</v>
      </c>
      <c r="BA55" s="53">
        <f>IF(O55="b)",KopiervorlageUKK!R55,0)</f>
        <v>0</v>
      </c>
      <c r="BB55"/>
      <c r="BC55" s="62">
        <f t="shared" si="38"/>
        <v>0</v>
      </c>
      <c r="BD55" s="62">
        <f t="shared" si="46"/>
        <v>0</v>
      </c>
      <c r="BE55" s="245">
        <f t="shared" si="47"/>
        <v>0</v>
      </c>
      <c r="BF55" s="53">
        <f>IF(O55="c)",KopiervorlageUKK!R55,0)</f>
        <v>0</v>
      </c>
      <c r="BG55"/>
      <c r="BH55" s="62">
        <f t="shared" si="39"/>
        <v>0</v>
      </c>
      <c r="BI55" s="62">
        <f t="shared" si="48"/>
        <v>0</v>
      </c>
      <c r="BJ55" s="245">
        <f t="shared" si="49"/>
        <v>0</v>
      </c>
      <c r="BK55" s="53">
        <f>IF(O55="d)",KopiervorlageUKK!R55,0)</f>
        <v>0</v>
      </c>
      <c r="BL55"/>
      <c r="BM55"/>
      <c r="BN55" s="63" t="s">
        <v>89</v>
      </c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20.25" customHeight="1">
      <c r="A56" s="341"/>
      <c r="B56" s="99" t="e">
        <f t="shared" si="25"/>
        <v>#NUM!</v>
      </c>
      <c r="C56" s="100" t="e">
        <f t="shared" si="26"/>
        <v>#NUM!</v>
      </c>
      <c r="D56" s="290"/>
      <c r="E56" s="290"/>
      <c r="F56" s="291" t="e">
        <f>NETWORKDAYS(D56,E56,Feiertage!A:A)</f>
        <v>#NUM!</v>
      </c>
      <c r="G56" s="99">
        <f t="shared" si="27"/>
        <v>0</v>
      </c>
      <c r="H56" s="100">
        <f t="shared" si="28"/>
        <v>3</v>
      </c>
      <c r="I56" s="99">
        <f t="shared" si="29"/>
        <v>0</v>
      </c>
      <c r="J56" s="56">
        <f t="shared" si="30"/>
        <v>0</v>
      </c>
      <c r="K56" s="55">
        <f t="shared" si="31"/>
        <v>0</v>
      </c>
      <c r="L56" s="56">
        <f t="shared" si="32"/>
        <v>0</v>
      </c>
      <c r="M56" s="55">
        <f t="shared" si="33"/>
        <v>0</v>
      </c>
      <c r="N56" s="56">
        <f t="shared" si="34"/>
        <v>0</v>
      </c>
      <c r="O56" s="170"/>
      <c r="P56" s="282"/>
      <c r="Q56" s="282"/>
      <c r="R56" s="99" t="e">
        <f>NETWORKDAYS(P56,Q56,Feiertage!A:A)</f>
        <v>#NUM!</v>
      </c>
      <c r="S56" s="166"/>
      <c r="T56" s="292"/>
      <c r="U56" s="292"/>
      <c r="V56" s="99" t="e">
        <f>NETWORKDAYS(T56,U56,Feiertage!A:A)</f>
        <v>#NUM!</v>
      </c>
      <c r="W56" s="278"/>
      <c r="X56" s="281"/>
      <c r="Y56" s="99" t="e">
        <f>NETWORKDAYS(W56,X56,Feiertage!A:A)</f>
        <v>#NUM!</v>
      </c>
      <c r="Z56" s="359"/>
      <c r="AA56" s="360"/>
      <c r="AB56" s="361"/>
      <c r="AC56" s="274"/>
      <c r="AD56" s="91"/>
      <c r="AE56" s="102"/>
      <c r="AF56" s="118"/>
      <c r="AG56" s="128">
        <f>IF(AD56="a)",KopiervorlageUKK!AC56,0)</f>
        <v>0</v>
      </c>
      <c r="AH56" s="128">
        <f>IF(AD56="b)",KopiervorlageUKK!AC56,0)</f>
        <v>0</v>
      </c>
      <c r="AI56" s="128">
        <f>IF(AD56="c)",KopiervorlageUKK!AC56,0)</f>
        <v>0</v>
      </c>
      <c r="AJ56" s="128">
        <f>IF(AD56="d)",KopiervorlageUKK!AC56,0)</f>
        <v>0</v>
      </c>
      <c r="AK56"/>
      <c r="AL56"/>
      <c r="AM56"/>
      <c r="AN56" s="62" t="e">
        <f t="shared" si="35"/>
        <v>#NUM!</v>
      </c>
      <c r="AO56" s="62" t="e">
        <f t="shared" si="40"/>
        <v>#NUM!</v>
      </c>
      <c r="AP56" s="62" t="e">
        <f t="shared" si="41"/>
        <v>#NUM!</v>
      </c>
      <c r="AQ56" s="53" t="e">
        <f>KopiervorlageUKK!F56</f>
        <v>#NUM!</v>
      </c>
      <c r="AR56"/>
      <c r="AS56" s="62">
        <f t="shared" si="36"/>
        <v>0</v>
      </c>
      <c r="AT56" s="62">
        <f t="shared" si="42"/>
        <v>0</v>
      </c>
      <c r="AU56" s="245">
        <f t="shared" si="43"/>
        <v>3</v>
      </c>
      <c r="AV56" s="53">
        <f>IF(O56="a)",KopiervorlageUKK!R56,0)</f>
        <v>0</v>
      </c>
      <c r="AW56"/>
      <c r="AX56" s="62">
        <f t="shared" si="37"/>
        <v>0</v>
      </c>
      <c r="AY56" s="62">
        <f t="shared" si="44"/>
        <v>0</v>
      </c>
      <c r="AZ56" s="245">
        <f t="shared" si="45"/>
        <v>0</v>
      </c>
      <c r="BA56" s="53">
        <f>IF(O56="b)",KopiervorlageUKK!R56,0)</f>
        <v>0</v>
      </c>
      <c r="BB56"/>
      <c r="BC56" s="62">
        <f t="shared" si="38"/>
        <v>0</v>
      </c>
      <c r="BD56" s="62">
        <f t="shared" si="46"/>
        <v>0</v>
      </c>
      <c r="BE56" s="245">
        <f t="shared" si="47"/>
        <v>0</v>
      </c>
      <c r="BF56" s="53">
        <f>IF(O56="c)",KopiervorlageUKK!R56,0)</f>
        <v>0</v>
      </c>
      <c r="BG56"/>
      <c r="BH56" s="62">
        <f t="shared" si="39"/>
        <v>0</v>
      </c>
      <c r="BI56" s="62">
        <f t="shared" si="48"/>
        <v>0</v>
      </c>
      <c r="BJ56" s="245">
        <f t="shared" si="49"/>
        <v>0</v>
      </c>
      <c r="BK56" s="53">
        <f>IF(O56="d)",KopiervorlageUKK!R56,0)</f>
        <v>0</v>
      </c>
      <c r="BL56"/>
      <c r="BM56"/>
      <c r="BN56" s="63" t="s">
        <v>90</v>
      </c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20.25" customHeight="1">
      <c r="A57" s="341"/>
      <c r="B57" s="55" t="e">
        <f t="shared" si="25"/>
        <v>#NUM!</v>
      </c>
      <c r="C57" s="56" t="e">
        <f t="shared" si="26"/>
        <v>#NUM!</v>
      </c>
      <c r="D57" s="282"/>
      <c r="E57" s="282"/>
      <c r="F57" s="283" t="e">
        <f>NETWORKDAYS(D57,E57,Feiertage!A:A)</f>
        <v>#NUM!</v>
      </c>
      <c r="G57" s="55">
        <f t="shared" si="27"/>
        <v>0</v>
      </c>
      <c r="H57" s="56">
        <f t="shared" si="28"/>
        <v>3</v>
      </c>
      <c r="I57" s="55">
        <f t="shared" si="29"/>
        <v>0</v>
      </c>
      <c r="J57" s="56">
        <f t="shared" si="30"/>
        <v>0</v>
      </c>
      <c r="K57" s="55">
        <f t="shared" si="31"/>
        <v>0</v>
      </c>
      <c r="L57" s="56">
        <f t="shared" si="32"/>
        <v>0</v>
      </c>
      <c r="M57" s="55">
        <f t="shared" si="33"/>
        <v>0</v>
      </c>
      <c r="N57" s="56">
        <f t="shared" si="34"/>
        <v>0</v>
      </c>
      <c r="O57" s="170"/>
      <c r="P57" s="282"/>
      <c r="Q57" s="282"/>
      <c r="R57" s="55" t="e">
        <f>NETWORKDAYS(P57,Q57,Feiertage!A:A)</f>
        <v>#NUM!</v>
      </c>
      <c r="S57" s="164"/>
      <c r="T57" s="287"/>
      <c r="U57" s="287"/>
      <c r="V57" s="55" t="e">
        <f>NETWORKDAYS(T57,U57,Feiertage!A:A)</f>
        <v>#NUM!</v>
      </c>
      <c r="W57" s="278"/>
      <c r="X57" s="281"/>
      <c r="Y57" s="55" t="e">
        <f>NETWORKDAYS(W57,X57,Feiertage!A:A)</f>
        <v>#NUM!</v>
      </c>
      <c r="Z57" s="359"/>
      <c r="AA57" s="360"/>
      <c r="AB57" s="361"/>
      <c r="AC57" s="274"/>
      <c r="AD57" s="91"/>
      <c r="AE57" s="66"/>
      <c r="AF57" s="118"/>
      <c r="AG57" s="128">
        <f>IF(AD57="a)",KopiervorlageUKK!AC57,0)</f>
        <v>0</v>
      </c>
      <c r="AH57" s="128">
        <f>IF(AD57="b)",KopiervorlageUKK!AC57,0)</f>
        <v>0</v>
      </c>
      <c r="AI57" s="128">
        <f>IF(AD57="c)",KopiervorlageUKK!AC57,0)</f>
        <v>0</v>
      </c>
      <c r="AJ57" s="128">
        <f>IF(AD57="d)",KopiervorlageUKK!AC57,0)</f>
        <v>0</v>
      </c>
      <c r="AK57"/>
      <c r="AL57"/>
      <c r="AM57"/>
      <c r="AN57" s="62" t="e">
        <f t="shared" si="35"/>
        <v>#NUM!</v>
      </c>
      <c r="AO57" s="62" t="e">
        <f t="shared" si="40"/>
        <v>#NUM!</v>
      </c>
      <c r="AP57" s="62" t="e">
        <f t="shared" si="41"/>
        <v>#NUM!</v>
      </c>
      <c r="AQ57" s="53" t="e">
        <f>KopiervorlageUKK!F57</f>
        <v>#NUM!</v>
      </c>
      <c r="AR57"/>
      <c r="AS57" s="62">
        <f t="shared" si="36"/>
        <v>0</v>
      </c>
      <c r="AT57" s="62">
        <f t="shared" si="42"/>
        <v>0</v>
      </c>
      <c r="AU57" s="245">
        <f t="shared" si="43"/>
        <v>3</v>
      </c>
      <c r="AV57" s="53">
        <f>IF(O57="a)",KopiervorlageUKK!R57,0)</f>
        <v>0</v>
      </c>
      <c r="AW57"/>
      <c r="AX57" s="62">
        <f t="shared" si="37"/>
        <v>0</v>
      </c>
      <c r="AY57" s="62">
        <f t="shared" si="44"/>
        <v>0</v>
      </c>
      <c r="AZ57" s="245">
        <f t="shared" si="45"/>
        <v>0</v>
      </c>
      <c r="BA57" s="53">
        <f>IF(O57="b)",KopiervorlageUKK!R57,0)</f>
        <v>0</v>
      </c>
      <c r="BB57"/>
      <c r="BC57" s="62">
        <f t="shared" si="38"/>
        <v>0</v>
      </c>
      <c r="BD57" s="62">
        <f t="shared" si="46"/>
        <v>0</v>
      </c>
      <c r="BE57" s="245">
        <f t="shared" si="47"/>
        <v>0</v>
      </c>
      <c r="BF57" s="53">
        <f>IF(O57="c)",KopiervorlageUKK!R57,0)</f>
        <v>0</v>
      </c>
      <c r="BG57"/>
      <c r="BH57" s="62">
        <f t="shared" si="39"/>
        <v>0</v>
      </c>
      <c r="BI57" s="62">
        <f t="shared" si="48"/>
        <v>0</v>
      </c>
      <c r="BJ57" s="245">
        <f t="shared" si="49"/>
        <v>0</v>
      </c>
      <c r="BK57" s="53">
        <f>IF(O57="d)",KopiervorlageUKK!R57,0)</f>
        <v>0</v>
      </c>
      <c r="BL57"/>
      <c r="BM57"/>
      <c r="BN57" s="63" t="s">
        <v>91</v>
      </c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20.25" customHeight="1">
      <c r="A58" s="341"/>
      <c r="B58" s="99" t="e">
        <f t="shared" si="25"/>
        <v>#NUM!</v>
      </c>
      <c r="C58" s="100" t="e">
        <f t="shared" si="26"/>
        <v>#NUM!</v>
      </c>
      <c r="D58" s="290"/>
      <c r="E58" s="290"/>
      <c r="F58" s="291" t="e">
        <f>NETWORKDAYS(D58,E58,Feiertage!A:A)</f>
        <v>#NUM!</v>
      </c>
      <c r="G58" s="99">
        <f t="shared" si="27"/>
        <v>0</v>
      </c>
      <c r="H58" s="100">
        <f t="shared" si="28"/>
        <v>3</v>
      </c>
      <c r="I58" s="99">
        <f t="shared" si="29"/>
        <v>0</v>
      </c>
      <c r="J58" s="100">
        <f t="shared" si="30"/>
        <v>0</v>
      </c>
      <c r="K58" s="104">
        <f t="shared" si="31"/>
        <v>0</v>
      </c>
      <c r="L58" s="112">
        <f t="shared" si="32"/>
        <v>0</v>
      </c>
      <c r="M58" s="104">
        <f t="shared" si="33"/>
        <v>0</v>
      </c>
      <c r="N58" s="112">
        <f t="shared" si="34"/>
        <v>0</v>
      </c>
      <c r="O58" s="101"/>
      <c r="P58" s="293"/>
      <c r="Q58" s="293"/>
      <c r="R58" s="99" t="e">
        <f>NETWORKDAYS(P58,Q58,Feiertage!A:A)</f>
        <v>#NUM!</v>
      </c>
      <c r="S58" s="166"/>
      <c r="T58" s="292"/>
      <c r="U58" s="292"/>
      <c r="V58" s="99" t="e">
        <f>NETWORKDAYS(T58,U58,Feiertage!A:A)</f>
        <v>#NUM!</v>
      </c>
      <c r="W58" s="278"/>
      <c r="X58" s="281"/>
      <c r="Y58" s="99" t="e">
        <f>NETWORKDAYS(W58,X58,Feiertage!A:A)</f>
        <v>#NUM!</v>
      </c>
      <c r="Z58" s="359"/>
      <c r="AA58" s="360"/>
      <c r="AB58" s="361"/>
      <c r="AC58" s="274"/>
      <c r="AD58" s="91"/>
      <c r="AE58" s="102"/>
      <c r="AF58" s="118"/>
      <c r="AG58" s="128">
        <f>IF(AD58="a)",KopiervorlageUKK!AC58,0)</f>
        <v>0</v>
      </c>
      <c r="AH58" s="128">
        <f>IF(AD58="b)",KopiervorlageUKK!AC58,0)</f>
        <v>0</v>
      </c>
      <c r="AI58" s="128">
        <f>IF(AD58="c)",KopiervorlageUKK!AC58,0)</f>
        <v>0</v>
      </c>
      <c r="AJ58" s="128">
        <f>IF(AD58="d)",KopiervorlageUKK!AC58,0)</f>
        <v>0</v>
      </c>
      <c r="AK58"/>
      <c r="AL58"/>
      <c r="AM58"/>
      <c r="AN58" s="62" t="e">
        <f t="shared" si="35"/>
        <v>#NUM!</v>
      </c>
      <c r="AO58" s="62" t="e">
        <f t="shared" si="40"/>
        <v>#NUM!</v>
      </c>
      <c r="AP58" s="62" t="e">
        <f t="shared" si="41"/>
        <v>#NUM!</v>
      </c>
      <c r="AQ58" s="53" t="e">
        <f>KopiervorlageUKK!F58</f>
        <v>#NUM!</v>
      </c>
      <c r="AR58"/>
      <c r="AS58" s="62">
        <f t="shared" si="36"/>
        <v>0</v>
      </c>
      <c r="AT58" s="62">
        <f t="shared" si="42"/>
        <v>0</v>
      </c>
      <c r="AU58" s="245">
        <f t="shared" si="43"/>
        <v>3</v>
      </c>
      <c r="AV58" s="53">
        <f>IF(O58="a)",KopiervorlageUKK!R58,0)</f>
        <v>0</v>
      </c>
      <c r="AW58"/>
      <c r="AX58" s="62">
        <f t="shared" si="37"/>
        <v>0</v>
      </c>
      <c r="AY58" s="62">
        <f t="shared" si="44"/>
        <v>0</v>
      </c>
      <c r="AZ58" s="245">
        <f t="shared" si="45"/>
        <v>0</v>
      </c>
      <c r="BA58" s="53">
        <f>IF(O58="b)",KopiervorlageUKK!R58,0)</f>
        <v>0</v>
      </c>
      <c r="BB58"/>
      <c r="BC58" s="62">
        <f t="shared" si="38"/>
        <v>0</v>
      </c>
      <c r="BD58" s="62">
        <f t="shared" si="46"/>
        <v>0</v>
      </c>
      <c r="BE58" s="245">
        <f t="shared" si="47"/>
        <v>0</v>
      </c>
      <c r="BF58" s="53">
        <f>IF(O58="c)",KopiervorlageUKK!R58,0)</f>
        <v>0</v>
      </c>
      <c r="BG58"/>
      <c r="BH58" s="62">
        <f t="shared" si="39"/>
        <v>0</v>
      </c>
      <c r="BI58" s="62">
        <f t="shared" si="48"/>
        <v>0</v>
      </c>
      <c r="BJ58" s="245">
        <f t="shared" si="49"/>
        <v>0</v>
      </c>
      <c r="BK58" s="53">
        <f>IF(O58="d)",KopiervorlageUKK!R58,0)</f>
        <v>0</v>
      </c>
      <c r="BL58"/>
      <c r="BM58"/>
      <c r="BN58" s="63" t="s">
        <v>90</v>
      </c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20.25" customHeight="1">
      <c r="A59" s="342"/>
      <c r="B59" s="294" t="e">
        <f t="shared" si="25"/>
        <v>#NUM!</v>
      </c>
      <c r="C59" s="129" t="e">
        <f t="shared" si="26"/>
        <v>#NUM!</v>
      </c>
      <c r="D59" s="399" t="s">
        <v>92</v>
      </c>
      <c r="E59" s="353"/>
      <c r="F59" s="354"/>
      <c r="G59" s="96">
        <f t="shared" si="27"/>
        <v>0</v>
      </c>
      <c r="H59" s="129">
        <f t="shared" si="28"/>
        <v>3</v>
      </c>
      <c r="I59" s="97">
        <f t="shared" si="29"/>
        <v>0</v>
      </c>
      <c r="J59" s="129">
        <f t="shared" si="30"/>
        <v>0</v>
      </c>
      <c r="K59" s="97">
        <f t="shared" si="31"/>
        <v>0</v>
      </c>
      <c r="L59" s="129">
        <f t="shared" si="32"/>
        <v>0</v>
      </c>
      <c r="M59" s="97">
        <f t="shared" si="33"/>
        <v>0</v>
      </c>
      <c r="N59" s="129">
        <f t="shared" si="34"/>
        <v>0</v>
      </c>
      <c r="O59" s="352" t="s">
        <v>93</v>
      </c>
      <c r="P59" s="353"/>
      <c r="Q59" s="353"/>
      <c r="R59" s="353"/>
      <c r="S59" s="353"/>
      <c r="T59" s="353"/>
      <c r="U59" s="353"/>
      <c r="V59" s="353"/>
      <c r="W59" s="353"/>
      <c r="X59" s="353"/>
      <c r="Y59" s="354"/>
      <c r="Z59" s="380" t="s">
        <v>94</v>
      </c>
      <c r="AA59" s="381"/>
      <c r="AB59" s="381"/>
      <c r="AC59" s="381"/>
      <c r="AD59" s="382"/>
      <c r="AE59" s="295" t="e">
        <f>SUM(B59+C59+G59+H59+I59+J59+K59+L59+M59+N59)</f>
        <v>#NUM!</v>
      </c>
      <c r="AF59" s="122"/>
      <c r="AG59" s="242"/>
      <c r="AH59" s="242"/>
      <c r="AI59" s="242"/>
      <c r="AJ59" s="242"/>
      <c r="AK59"/>
      <c r="AL59"/>
      <c r="AM59"/>
      <c r="AN59" s="62" t="e">
        <f t="shared" si="35"/>
        <v>#NUM!</v>
      </c>
      <c r="AO59" s="62" t="e">
        <f t="shared" si="40"/>
        <v>#NUM!</v>
      </c>
      <c r="AP59" s="62" t="e">
        <f t="shared" si="41"/>
        <v>#NUM!</v>
      </c>
      <c r="AQ59" s="103"/>
      <c r="AR59"/>
      <c r="AS59" s="62">
        <f t="shared" si="36"/>
        <v>0</v>
      </c>
      <c r="AT59" s="62">
        <f t="shared" si="42"/>
        <v>0</v>
      </c>
      <c r="AU59" s="62">
        <f>IF(AT59&gt;=0,AU49,AT59+AU49)+AG59</f>
        <v>3</v>
      </c>
      <c r="AV59" s="103"/>
      <c r="AW59"/>
      <c r="AX59" s="62">
        <f t="shared" si="37"/>
        <v>0</v>
      </c>
      <c r="AY59" s="62">
        <f t="shared" si="44"/>
        <v>0</v>
      </c>
      <c r="AZ59" s="62">
        <f t="shared" si="45"/>
        <v>0</v>
      </c>
      <c r="BA59" s="103"/>
      <c r="BB59"/>
      <c r="BC59" s="62">
        <f t="shared" si="38"/>
        <v>0</v>
      </c>
      <c r="BD59" s="62">
        <f t="shared" si="46"/>
        <v>0</v>
      </c>
      <c r="BE59" s="246">
        <f t="shared" si="47"/>
        <v>0</v>
      </c>
      <c r="BF59" s="103"/>
      <c r="BG59"/>
      <c r="BH59" s="62">
        <f t="shared" si="39"/>
        <v>0</v>
      </c>
      <c r="BI59" s="62">
        <f t="shared" si="48"/>
        <v>0</v>
      </c>
      <c r="BJ59" s="62">
        <f t="shared" si="49"/>
        <v>0</v>
      </c>
      <c r="BK59" s="103"/>
      <c r="BL59"/>
      <c r="BM59"/>
      <c r="BN59" s="63" t="s">
        <v>95</v>
      </c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>
      <c r="BN60" s="63" t="s">
        <v>96</v>
      </c>
    </row>
    <row r="61" spans="1:79">
      <c r="BN61" s="63" t="s">
        <v>97</v>
      </c>
    </row>
    <row r="62" spans="1:79">
      <c r="BN62" s="63" t="s">
        <v>98</v>
      </c>
    </row>
    <row r="63" spans="1:79">
      <c r="BN63" s="63" t="s">
        <v>99</v>
      </c>
    </row>
    <row r="64" spans="1:79">
      <c r="BN64" s="63" t="s">
        <v>100</v>
      </c>
    </row>
    <row r="65" spans="66:66">
      <c r="BN65" s="63" t="s">
        <v>101</v>
      </c>
    </row>
    <row r="66" spans="66:66">
      <c r="BN66" s="63" t="s">
        <v>102</v>
      </c>
    </row>
    <row r="67" spans="66:66">
      <c r="BN67" s="63" t="s">
        <v>103</v>
      </c>
    </row>
    <row r="68" spans="66:66">
      <c r="BN68" s="63" t="s">
        <v>104</v>
      </c>
    </row>
    <row r="69" spans="66:66">
      <c r="BN69" s="63" t="s">
        <v>105</v>
      </c>
    </row>
    <row r="70" spans="66:66">
      <c r="BN70" s="63" t="s">
        <v>106</v>
      </c>
    </row>
    <row r="71" spans="66:66">
      <c r="BN71" s="63" t="s">
        <v>107</v>
      </c>
    </row>
    <row r="72" spans="66:66">
      <c r="BN72" s="63" t="s">
        <v>108</v>
      </c>
    </row>
    <row r="73" spans="66:66">
      <c r="BN73" s="63" t="s">
        <v>109</v>
      </c>
    </row>
  </sheetData>
  <mergeCells count="85">
    <mergeCell ref="D59:F59"/>
    <mergeCell ref="Z30:AB30"/>
    <mergeCell ref="B39:C39"/>
    <mergeCell ref="Z45:AB45"/>
    <mergeCell ref="BC15:BF17"/>
    <mergeCell ref="Z53:AB53"/>
    <mergeCell ref="Z20:AB20"/>
    <mergeCell ref="Z50:AB50"/>
    <mergeCell ref="A41:A59"/>
    <mergeCell ref="A33:A40"/>
    <mergeCell ref="Z58:AB58"/>
    <mergeCell ref="Z24:AB24"/>
    <mergeCell ref="P16:R16"/>
    <mergeCell ref="A11:A18"/>
    <mergeCell ref="I18:J18"/>
    <mergeCell ref="Z41:AB41"/>
    <mergeCell ref="Z26:AB26"/>
    <mergeCell ref="P13:R14"/>
    <mergeCell ref="M11:R11"/>
    <mergeCell ref="D19:F19"/>
    <mergeCell ref="K40:L40"/>
    <mergeCell ref="Z48:AB48"/>
    <mergeCell ref="A19:A31"/>
    <mergeCell ref="Z55:AB55"/>
    <mergeCell ref="AX17:BA17"/>
    <mergeCell ref="AE11:AE18"/>
    <mergeCell ref="BH38:BK40"/>
    <mergeCell ref="BH15:BK17"/>
    <mergeCell ref="A1:E1"/>
    <mergeCell ref="C14:F15"/>
    <mergeCell ref="AD11:AD19"/>
    <mergeCell ref="K18:L18"/>
    <mergeCell ref="G40:H40"/>
    <mergeCell ref="Z33:AB40"/>
    <mergeCell ref="T9:U9"/>
    <mergeCell ref="P8:S9"/>
    <mergeCell ref="BC38:BF40"/>
    <mergeCell ref="AE33:AE40"/>
    <mergeCell ref="B18:C18"/>
    <mergeCell ref="G17:H17"/>
    <mergeCell ref="AS17:AV17"/>
    <mergeCell ref="Z46:AB46"/>
    <mergeCell ref="Z29:AB29"/>
    <mergeCell ref="Z25:AB25"/>
    <mergeCell ref="Z21:AB21"/>
    <mergeCell ref="Z12:AB18"/>
    <mergeCell ref="Z43:AB43"/>
    <mergeCell ref="Z23:AB23"/>
    <mergeCell ref="AN17:AQ17"/>
    <mergeCell ref="B40:C40"/>
    <mergeCell ref="B17:C17"/>
    <mergeCell ref="V9:W9"/>
    <mergeCell ref="P6:S6"/>
    <mergeCell ref="B8:O9"/>
    <mergeCell ref="G18:H18"/>
    <mergeCell ref="V7:W7"/>
    <mergeCell ref="T6:W6"/>
    <mergeCell ref="Z27:AB27"/>
    <mergeCell ref="Z28:AB28"/>
    <mergeCell ref="Z31:AB31"/>
    <mergeCell ref="Z22:AB22"/>
    <mergeCell ref="Z49:AB49"/>
    <mergeCell ref="O59:Y59"/>
    <mergeCell ref="G39:H39"/>
    <mergeCell ref="I40:J40"/>
    <mergeCell ref="M40:N40"/>
    <mergeCell ref="Z57:AB57"/>
    <mergeCell ref="Z42:AB42"/>
    <mergeCell ref="Z47:AB47"/>
    <mergeCell ref="Z44:AB44"/>
    <mergeCell ref="Z51:AB51"/>
    <mergeCell ref="Z52:AB52"/>
    <mergeCell ref="Z54:AB54"/>
    <mergeCell ref="Z56:AB56"/>
    <mergeCell ref="Z59:AD59"/>
    <mergeCell ref="H2:J3"/>
    <mergeCell ref="AG17:AJ17"/>
    <mergeCell ref="X6:AE6"/>
    <mergeCell ref="AC11:AC19"/>
    <mergeCell ref="O19:AB19"/>
    <mergeCell ref="AB9:AE9"/>
    <mergeCell ref="M18:N18"/>
    <mergeCell ref="B6:O6"/>
    <mergeCell ref="P15:R15"/>
    <mergeCell ref="B2:G3"/>
  </mergeCells>
  <dataValidations count="1">
    <dataValidation type="list" allowBlank="1" showInputMessage="1" showErrorMessage="1" sqref="AD41:AD58 O41:O58 O20:O31 AD20:AD31" xr:uid="{00000000-0002-0000-0000-000000000000}">
      <formula1>$AP$4:$AP$8</formula1>
    </dataValidation>
  </dataValidations>
  <hyperlinks>
    <hyperlink ref="A1" location="Deckblatt!A1" display="Link zum Deckblatt UKK" xr:uid="{00000000-0004-0000-0000-000000000000}"/>
  </hyperlinks>
  <pageMargins left="3.9370078740157001E-2" right="3.9370078740157001E-2" top="0.74803149606299002" bottom="0.74803149606299002" header="0" footer="0"/>
  <pageSetup paperSize="9" fitToHeight="0" orientation="landscape" r:id="rId1"/>
  <headerFooter scaleWithDoc="0" alignWithMargins="0">
    <oddHeader>&amp;CUrlaubskarteikarte</oddHeader>
    <oddFooter>&amp;CUrlaubskarteikarte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J82"/>
  <sheetViews>
    <sheetView topLeftCell="C21" workbookViewId="0">
      <selection activeCell="F48" sqref="F48"/>
    </sheetView>
  </sheetViews>
  <sheetFormatPr baseColWidth="10" defaultColWidth="11.44140625" defaultRowHeight="13.2"/>
  <cols>
    <col min="1" max="1" width="11.44140625" style="2" hidden="1"/>
    <col min="2" max="2" width="3.88671875" style="2" hidden="1" customWidth="1"/>
    <col min="3" max="4" width="16.44140625" style="2" customWidth="1"/>
    <col min="5" max="5" width="20" style="2" customWidth="1"/>
    <col min="6" max="6" width="5.33203125" style="2" customWidth="1"/>
    <col min="7" max="7" width="8.33203125" style="2" customWidth="1"/>
    <col min="8" max="8" width="16.109375" style="2" customWidth="1"/>
    <col min="9" max="9" width="15.44140625" style="2" customWidth="1"/>
    <col min="10" max="10" width="11.44140625" style="2"/>
  </cols>
  <sheetData>
    <row r="1" spans="1:10" ht="15" customHeight="1">
      <c r="A1" s="204" t="e">
        <f>IF(Feiertage!D1="Ja",Feiertage!C1,0)</f>
        <v>#NUM!</v>
      </c>
      <c r="B1" s="205">
        <v>2</v>
      </c>
      <c r="C1" s="201" t="e">
        <f t="shared" ref="C1:C23" si="0">I1</f>
        <v>#NUM!</v>
      </c>
      <c r="D1" s="71" t="s">
        <v>110</v>
      </c>
      <c r="E1" s="216" t="s">
        <v>111</v>
      </c>
      <c r="F1" s="409">
        <f>F25-1</f>
        <v>-1</v>
      </c>
      <c r="G1" s="415" t="s">
        <v>112</v>
      </c>
      <c r="H1" s="217" t="s">
        <v>113</v>
      </c>
      <c r="I1" s="218" t="e">
        <f>DATE(F1,1,1)</f>
        <v>#NUM!</v>
      </c>
      <c r="J1" s="406" t="s">
        <v>114</v>
      </c>
    </row>
    <row r="2" spans="1:10" ht="14.25" customHeight="1">
      <c r="A2" s="206">
        <f>IF(Feiertage!D2="Ja",Feiertage!C2,0)</f>
        <v>0</v>
      </c>
      <c r="B2" s="62"/>
      <c r="C2" s="200" t="e">
        <f t="shared" si="0"/>
        <v>#NUM!</v>
      </c>
      <c r="D2" s="1" t="s">
        <v>26</v>
      </c>
      <c r="E2" s="219" t="s">
        <v>115</v>
      </c>
      <c r="F2" s="407"/>
      <c r="G2" s="407"/>
      <c r="H2" s="217" t="s">
        <v>116</v>
      </c>
      <c r="I2" s="218" t="e">
        <f>DATE(F1,1,6)</f>
        <v>#NUM!</v>
      </c>
      <c r="J2" s="407"/>
    </row>
    <row r="3" spans="1:10" ht="14.25" customHeight="1">
      <c r="A3" s="206" t="e">
        <f>IF(Feiertage!D3="Ja",Feiertage!C3,0)</f>
        <v>#NUM!</v>
      </c>
      <c r="B3" s="62"/>
      <c r="C3" s="200" t="e">
        <f t="shared" si="0"/>
        <v>#NUM!</v>
      </c>
      <c r="D3" s="1" t="s">
        <v>110</v>
      </c>
      <c r="E3" s="219" t="s">
        <v>117</v>
      </c>
      <c r="F3" s="407"/>
      <c r="G3" s="407"/>
      <c r="H3" s="220" t="s">
        <v>118</v>
      </c>
      <c r="I3" s="221" t="e">
        <f>I6-48</f>
        <v>#NUM!</v>
      </c>
      <c r="J3" s="407"/>
    </row>
    <row r="4" spans="1:10" ht="14.25" customHeight="1">
      <c r="A4" s="206">
        <f>IF(Feiertage!D4="Ja",Feiertage!C4,0)</f>
        <v>0</v>
      </c>
      <c r="B4" s="62"/>
      <c r="C4" s="200" t="e">
        <f t="shared" si="0"/>
        <v>#NUM!</v>
      </c>
      <c r="D4" s="1" t="s">
        <v>26</v>
      </c>
      <c r="E4" s="219" t="s">
        <v>119</v>
      </c>
      <c r="F4" s="407"/>
      <c r="G4" s="407"/>
      <c r="H4" s="217" t="s">
        <v>120</v>
      </c>
      <c r="I4" s="218" t="e">
        <f>DATE(F1,3,8)</f>
        <v>#NUM!</v>
      </c>
      <c r="J4" s="407"/>
    </row>
    <row r="5" spans="1:10" ht="14.25" customHeight="1">
      <c r="A5" s="206" t="e">
        <f>IF(Feiertage!D5="Ja",Feiertage!C5,0)</f>
        <v>#NUM!</v>
      </c>
      <c r="B5" s="62"/>
      <c r="C5" s="200" t="e">
        <f t="shared" si="0"/>
        <v>#NUM!</v>
      </c>
      <c r="D5" s="72" t="s">
        <v>110</v>
      </c>
      <c r="E5" s="219" t="s">
        <v>121</v>
      </c>
      <c r="F5" s="407"/>
      <c r="G5" s="407"/>
      <c r="H5" s="217" t="s">
        <v>122</v>
      </c>
      <c r="I5" s="221" t="e">
        <f>I6-2</f>
        <v>#NUM!</v>
      </c>
      <c r="J5" s="407"/>
    </row>
    <row r="6" spans="1:10" ht="14.25" customHeight="1">
      <c r="A6" s="206" t="e">
        <f>IF(Feiertage!D6="Ja",Feiertage!C6,0)</f>
        <v>#NUM!</v>
      </c>
      <c r="B6" s="62"/>
      <c r="C6" s="200" t="e">
        <f t="shared" si="0"/>
        <v>#NUM!</v>
      </c>
      <c r="D6" s="72" t="s">
        <v>110</v>
      </c>
      <c r="E6" s="219" t="s">
        <v>123</v>
      </c>
      <c r="F6" s="407"/>
      <c r="G6" s="407"/>
      <c r="H6" s="217" t="s">
        <v>118</v>
      </c>
      <c r="I6" s="221" t="e">
        <f>DOLLAR((DAY(MINUTE($F$1/38)/2+55)&amp;".4."&amp;$F$1)/7,)*7-6</f>
        <v>#NUM!</v>
      </c>
      <c r="J6" s="407"/>
    </row>
    <row r="7" spans="1:10" ht="14.25" customHeight="1">
      <c r="A7" s="206" t="e">
        <f>IF(Feiertage!D7="Ja",Feiertage!C7,0)</f>
        <v>#NUM!</v>
      </c>
      <c r="B7" s="62"/>
      <c r="C7" s="200" t="e">
        <f t="shared" si="0"/>
        <v>#NUM!</v>
      </c>
      <c r="D7" s="72" t="s">
        <v>110</v>
      </c>
      <c r="E7" s="219" t="s">
        <v>124</v>
      </c>
      <c r="F7" s="407"/>
      <c r="G7" s="407"/>
      <c r="H7" s="217" t="s">
        <v>125</v>
      </c>
      <c r="I7" s="221" t="e">
        <f>I6+1</f>
        <v>#NUM!</v>
      </c>
      <c r="J7" s="407"/>
    </row>
    <row r="8" spans="1:10" ht="14.25" customHeight="1">
      <c r="A8" s="206" t="e">
        <f>IF(Feiertage!D8="Ja",Feiertage!C8,0)</f>
        <v>#NUM!</v>
      </c>
      <c r="B8" s="62"/>
      <c r="C8" s="200" t="e">
        <f t="shared" si="0"/>
        <v>#NUM!</v>
      </c>
      <c r="D8" s="72" t="s">
        <v>110</v>
      </c>
      <c r="E8" s="222" t="s">
        <v>126</v>
      </c>
      <c r="F8" s="407"/>
      <c r="G8" s="407"/>
      <c r="H8" s="217" t="s">
        <v>127</v>
      </c>
      <c r="I8" s="218" t="e">
        <f>DATE(F1,5,1)</f>
        <v>#NUM!</v>
      </c>
      <c r="J8" s="407"/>
    </row>
    <row r="9" spans="1:10" ht="14.25" customHeight="1">
      <c r="A9" s="206" t="e">
        <f>IF(Feiertage!D9="Ja",Feiertage!C9,0)</f>
        <v>#NUM!</v>
      </c>
      <c r="B9" s="62"/>
      <c r="C9" s="200" t="e">
        <f t="shared" si="0"/>
        <v>#NUM!</v>
      </c>
      <c r="D9" s="72" t="s">
        <v>110</v>
      </c>
      <c r="E9" s="219" t="s">
        <v>128</v>
      </c>
      <c r="F9" s="407"/>
      <c r="G9" s="407"/>
      <c r="H9" s="217" t="s">
        <v>129</v>
      </c>
      <c r="I9" s="221" t="e">
        <f>I6+39</f>
        <v>#NUM!</v>
      </c>
      <c r="J9" s="407"/>
    </row>
    <row r="10" spans="1:10" ht="14.25" customHeight="1">
      <c r="A10" s="206" t="e">
        <f>IF(Feiertage!D10="Ja",Feiertage!C10,0)</f>
        <v>#NUM!</v>
      </c>
      <c r="B10" s="62"/>
      <c r="C10" s="200" t="e">
        <f t="shared" si="0"/>
        <v>#NUM!</v>
      </c>
      <c r="D10" s="1" t="s">
        <v>110</v>
      </c>
      <c r="E10" s="219" t="s">
        <v>130</v>
      </c>
      <c r="F10" s="407"/>
      <c r="G10" s="407"/>
      <c r="H10" s="217" t="s">
        <v>131</v>
      </c>
      <c r="I10" s="221" t="e">
        <f>I6+49</f>
        <v>#NUM!</v>
      </c>
      <c r="J10" s="407"/>
    </row>
    <row r="11" spans="1:10" ht="14.25" customHeight="1">
      <c r="A11" s="206" t="e">
        <f>IF(Feiertage!D11="Ja",Feiertage!C11,0)</f>
        <v>#NUM!</v>
      </c>
      <c r="B11" s="62"/>
      <c r="C11" s="200" t="e">
        <f t="shared" si="0"/>
        <v>#NUM!</v>
      </c>
      <c r="D11" s="72" t="s">
        <v>110</v>
      </c>
      <c r="E11" s="219" t="s">
        <v>132</v>
      </c>
      <c r="F11" s="407"/>
      <c r="G11" s="407"/>
      <c r="H11" s="217" t="s">
        <v>133</v>
      </c>
      <c r="I11" s="221" t="e">
        <f>I6+50</f>
        <v>#NUM!</v>
      </c>
      <c r="J11" s="407"/>
    </row>
    <row r="12" spans="1:10" ht="14.25" customHeight="1">
      <c r="A12" s="206" t="e">
        <f>IF(Feiertage!D12="Ja",Feiertage!C12,0)</f>
        <v>#NUM!</v>
      </c>
      <c r="B12" s="62"/>
      <c r="C12" s="200" t="e">
        <f t="shared" si="0"/>
        <v>#NUM!</v>
      </c>
      <c r="D12" s="1" t="s">
        <v>110</v>
      </c>
      <c r="E12" s="219" t="s">
        <v>134</v>
      </c>
      <c r="F12" s="407"/>
      <c r="G12" s="407"/>
      <c r="H12" s="217" t="s">
        <v>135</v>
      </c>
      <c r="I12" s="221" t="e">
        <f>I6+60</f>
        <v>#NUM!</v>
      </c>
      <c r="J12" s="407"/>
    </row>
    <row r="13" spans="1:10" ht="12.75" customHeight="1">
      <c r="A13" s="206">
        <f>IF(Feiertage!D13="Ja",Feiertage!C13,0)</f>
        <v>0</v>
      </c>
      <c r="B13" s="62"/>
      <c r="C13" s="200" t="e">
        <f t="shared" si="0"/>
        <v>#NUM!</v>
      </c>
      <c r="D13" s="1" t="s">
        <v>26</v>
      </c>
      <c r="E13" s="219" t="s">
        <v>136</v>
      </c>
      <c r="F13" s="407"/>
      <c r="G13" s="407"/>
      <c r="H13" s="217" t="s">
        <v>137</v>
      </c>
      <c r="I13" s="218" t="e">
        <f>DATE(F1,8,8)</f>
        <v>#NUM!</v>
      </c>
      <c r="J13" s="407"/>
    </row>
    <row r="14" spans="1:10" ht="14.25" customHeight="1">
      <c r="A14" s="206">
        <f>IF(Feiertage!D14="Ja",Feiertage!C14,0)</f>
        <v>0</v>
      </c>
      <c r="B14" s="62"/>
      <c r="C14" s="200" t="e">
        <f t="shared" si="0"/>
        <v>#NUM!</v>
      </c>
      <c r="D14" s="1" t="s">
        <v>26</v>
      </c>
      <c r="E14" s="219" t="s">
        <v>138</v>
      </c>
      <c r="F14" s="407"/>
      <c r="G14" s="407"/>
      <c r="H14" s="217" t="s">
        <v>139</v>
      </c>
      <c r="I14" s="218" t="e">
        <f>DATE(F1,8,15)</f>
        <v>#NUM!</v>
      </c>
      <c r="J14" s="407"/>
    </row>
    <row r="15" spans="1:10" ht="14.25" customHeight="1">
      <c r="A15" s="206">
        <f>IF(Feiertage!D15="Ja",Feiertage!C15,0)</f>
        <v>0</v>
      </c>
      <c r="B15" s="62"/>
      <c r="C15" s="200" t="e">
        <f t="shared" si="0"/>
        <v>#NUM!</v>
      </c>
      <c r="D15" s="1" t="s">
        <v>26</v>
      </c>
      <c r="E15" s="219" t="s">
        <v>140</v>
      </c>
      <c r="F15" s="407"/>
      <c r="G15" s="407"/>
      <c r="H15" s="217" t="s">
        <v>141</v>
      </c>
      <c r="I15" s="218" t="e">
        <f>DATE(F1,9,20)</f>
        <v>#NUM!</v>
      </c>
      <c r="J15" s="407"/>
    </row>
    <row r="16" spans="1:10" ht="14.25" customHeight="1">
      <c r="A16" s="206" t="e">
        <f>IF(Feiertage!D16="Ja",Feiertage!C16,0)</f>
        <v>#NUM!</v>
      </c>
      <c r="B16" s="62"/>
      <c r="C16" s="200" t="e">
        <f t="shared" si="0"/>
        <v>#NUM!</v>
      </c>
      <c r="D16" s="72" t="s">
        <v>110</v>
      </c>
      <c r="E16" s="219" t="s">
        <v>142</v>
      </c>
      <c r="F16" s="407"/>
      <c r="G16" s="407"/>
      <c r="H16" s="217" t="s">
        <v>143</v>
      </c>
      <c r="I16" s="218" t="e">
        <f>DATE(F1,10,3)</f>
        <v>#NUM!</v>
      </c>
      <c r="J16" s="407"/>
    </row>
    <row r="17" spans="1:10" ht="14.25" customHeight="1">
      <c r="A17" s="206">
        <f>IF(Feiertage!D17="Ja",Feiertage!C17,0)</f>
        <v>0</v>
      </c>
      <c r="B17" s="62"/>
      <c r="C17" s="200" t="e">
        <f t="shared" si="0"/>
        <v>#NUM!</v>
      </c>
      <c r="D17" s="1" t="s">
        <v>26</v>
      </c>
      <c r="E17" s="219" t="s">
        <v>144</v>
      </c>
      <c r="F17" s="407"/>
      <c r="G17" s="407"/>
      <c r="H17" s="217" t="s">
        <v>145</v>
      </c>
      <c r="I17" s="218" t="e">
        <f>DATE(F1,10,31)</f>
        <v>#NUM!</v>
      </c>
      <c r="J17" s="407"/>
    </row>
    <row r="18" spans="1:10" ht="14.25" customHeight="1">
      <c r="A18" s="206" t="e">
        <f>IF(Feiertage!D18="Ja",Feiertage!C18,0)</f>
        <v>#NUM!</v>
      </c>
      <c r="B18" s="62"/>
      <c r="C18" s="200" t="e">
        <f t="shared" si="0"/>
        <v>#NUM!</v>
      </c>
      <c r="D18" s="72" t="s">
        <v>110</v>
      </c>
      <c r="E18" s="219" t="s">
        <v>146</v>
      </c>
      <c r="F18" s="407"/>
      <c r="G18" s="407"/>
      <c r="H18" s="217" t="s">
        <v>147</v>
      </c>
      <c r="I18" s="218" t="e">
        <f>DATE(F1,11,1)</f>
        <v>#NUM!</v>
      </c>
      <c r="J18" s="407"/>
    </row>
    <row r="19" spans="1:10" ht="14.25" customHeight="1">
      <c r="A19" s="206">
        <f>IF(Feiertage!D19="Ja",Feiertage!C19,0)</f>
        <v>0</v>
      </c>
      <c r="B19" s="62"/>
      <c r="C19" s="200" t="e">
        <f t="shared" si="0"/>
        <v>#NUM!</v>
      </c>
      <c r="D19" s="1" t="s">
        <v>26</v>
      </c>
      <c r="E19" s="219" t="s">
        <v>148</v>
      </c>
      <c r="F19" s="407"/>
      <c r="G19" s="407"/>
      <c r="H19" s="217" t="s">
        <v>118</v>
      </c>
      <c r="I19" s="221" t="e">
        <f>DATE($F$1,12,25)-WEEKDAY(DATE($F$1,12,25),2)-32</f>
        <v>#NUM!</v>
      </c>
      <c r="J19" s="407"/>
    </row>
    <row r="20" spans="1:10" ht="12.75" customHeight="1">
      <c r="A20" s="206" t="e">
        <f>IF(Feiertage!D20="Ja",Feiertage!C20,0)</f>
        <v>#NUM!</v>
      </c>
      <c r="B20" s="62"/>
      <c r="C20" s="200" t="e">
        <f t="shared" si="0"/>
        <v>#NUM!</v>
      </c>
      <c r="D20" s="72" t="s">
        <v>110</v>
      </c>
      <c r="E20" s="219" t="s">
        <v>149</v>
      </c>
      <c r="F20" s="407"/>
      <c r="G20" s="407"/>
      <c r="H20" s="217" t="s">
        <v>150</v>
      </c>
      <c r="I20" s="218" t="e">
        <f>DATE(F1,12,24)</f>
        <v>#NUM!</v>
      </c>
      <c r="J20" s="407"/>
    </row>
    <row r="21" spans="1:10" ht="14.25" customHeight="1">
      <c r="A21" s="206" t="e">
        <f>IF(Feiertage!D21="Ja",Feiertage!C21,0)</f>
        <v>#NUM!</v>
      </c>
      <c r="B21" s="62"/>
      <c r="C21" s="200" t="e">
        <f t="shared" si="0"/>
        <v>#NUM!</v>
      </c>
      <c r="D21" s="72" t="s">
        <v>110</v>
      </c>
      <c r="E21" s="219" t="s">
        <v>151</v>
      </c>
      <c r="F21" s="407"/>
      <c r="G21" s="407"/>
      <c r="H21" s="217" t="s">
        <v>152</v>
      </c>
      <c r="I21" s="218" t="e">
        <f>DATE(F1,12,25)</f>
        <v>#NUM!</v>
      </c>
      <c r="J21" s="407"/>
    </row>
    <row r="22" spans="1:10" ht="14.25" customHeight="1">
      <c r="A22" s="206" t="e">
        <f>IF(Feiertage!D22="Ja",Feiertage!C22,0)</f>
        <v>#NUM!</v>
      </c>
      <c r="B22" s="62"/>
      <c r="C22" s="200" t="e">
        <f t="shared" si="0"/>
        <v>#NUM!</v>
      </c>
      <c r="D22" s="72" t="s">
        <v>110</v>
      </c>
      <c r="E22" s="219" t="s">
        <v>153</v>
      </c>
      <c r="F22" s="407"/>
      <c r="G22" s="407"/>
      <c r="H22" s="217" t="s">
        <v>154</v>
      </c>
      <c r="I22" s="218" t="e">
        <f>DATE(F1,12,26)</f>
        <v>#NUM!</v>
      </c>
      <c r="J22" s="407"/>
    </row>
    <row r="23" spans="1:10" ht="15" customHeight="1">
      <c r="A23" s="207" t="e">
        <f>IF(Feiertage!D23="Ja",Feiertage!C23,0)</f>
        <v>#NUM!</v>
      </c>
      <c r="B23" s="208"/>
      <c r="C23" s="202" t="e">
        <f t="shared" si="0"/>
        <v>#NUM!</v>
      </c>
      <c r="D23" s="73" t="s">
        <v>110</v>
      </c>
      <c r="E23" s="223" t="s">
        <v>155</v>
      </c>
      <c r="F23" s="408"/>
      <c r="G23" s="408"/>
      <c r="H23" s="217" t="s">
        <v>156</v>
      </c>
      <c r="I23" s="218" t="e">
        <f>DATE(F1,12,31)</f>
        <v>#NUM!</v>
      </c>
      <c r="J23" s="408"/>
    </row>
    <row r="24" spans="1:10" ht="13.8" customHeight="1">
      <c r="A24" s="54"/>
      <c r="B24" s="58"/>
      <c r="C24"/>
      <c r="D24"/>
      <c r="E24"/>
      <c r="F24"/>
      <c r="G24"/>
      <c r="H24"/>
      <c r="J24"/>
    </row>
    <row r="25" spans="1:10" ht="15" customHeight="1">
      <c r="A25" s="204">
        <f>IF(Feiertage!D25="Ja",Feiertage!C25,0)</f>
        <v>1</v>
      </c>
      <c r="B25" s="205">
        <v>2</v>
      </c>
      <c r="C25" s="201">
        <f t="shared" ref="C25:C47" si="1">I25</f>
        <v>1</v>
      </c>
      <c r="D25" s="71" t="s">
        <v>110</v>
      </c>
      <c r="E25" s="216" t="s">
        <v>111</v>
      </c>
      <c r="F25" s="413">
        <f>Datensammlung!B9</f>
        <v>0</v>
      </c>
      <c r="G25" s="412" t="s">
        <v>157</v>
      </c>
      <c r="H25" s="217" t="s">
        <v>113</v>
      </c>
      <c r="I25" s="218">
        <f>DATE(F25,1,1)</f>
        <v>1</v>
      </c>
      <c r="J25" s="406" t="s">
        <v>114</v>
      </c>
    </row>
    <row r="26" spans="1:10" ht="13.8" customHeight="1">
      <c r="A26" s="206">
        <f>IF(Feiertage!D26="Ja",Feiertage!C26,0)</f>
        <v>0</v>
      </c>
      <c r="B26" s="62"/>
      <c r="C26" s="200">
        <f t="shared" si="1"/>
        <v>6</v>
      </c>
      <c r="D26" s="1" t="s">
        <v>26</v>
      </c>
      <c r="E26" s="219" t="s">
        <v>115</v>
      </c>
      <c r="F26" s="369"/>
      <c r="G26" s="407"/>
      <c r="H26" s="217" t="s">
        <v>116</v>
      </c>
      <c r="I26" s="218">
        <f>DATE(F25,1,6)</f>
        <v>6</v>
      </c>
      <c r="J26" s="407"/>
    </row>
    <row r="27" spans="1:10" ht="13.8" customHeight="1">
      <c r="A27" s="206">
        <f>IF(Feiertage!D27="Ja",Feiertage!C27,0)</f>
        <v>36584</v>
      </c>
      <c r="B27" s="62"/>
      <c r="C27" s="200">
        <f t="shared" si="1"/>
        <v>36584</v>
      </c>
      <c r="D27" s="1" t="s">
        <v>110</v>
      </c>
      <c r="E27" s="219" t="s">
        <v>117</v>
      </c>
      <c r="F27" s="369"/>
      <c r="G27" s="407"/>
      <c r="H27" s="220" t="s">
        <v>158</v>
      </c>
      <c r="I27" s="221">
        <f>I30-48</f>
        <v>36584</v>
      </c>
      <c r="J27" s="407"/>
    </row>
    <row r="28" spans="1:10" ht="13.8" customHeight="1">
      <c r="A28" s="206">
        <f>IF(Feiertage!D28="Ja",Feiertage!C28,0)</f>
        <v>0</v>
      </c>
      <c r="B28" s="62"/>
      <c r="C28" s="200">
        <f t="shared" si="1"/>
        <v>68</v>
      </c>
      <c r="D28" s="1" t="s">
        <v>26</v>
      </c>
      <c r="E28" s="219" t="s">
        <v>119</v>
      </c>
      <c r="F28" s="369"/>
      <c r="G28" s="407"/>
      <c r="H28" s="217" t="s">
        <v>120</v>
      </c>
      <c r="I28" s="218">
        <f>DATE(F25,3,8)</f>
        <v>68</v>
      </c>
      <c r="J28" s="407"/>
    </row>
    <row r="29" spans="1:10" ht="13.8" customHeight="1">
      <c r="A29" s="206">
        <f>IF(Feiertage!D29="Ja",Feiertage!C29,0)</f>
        <v>36630</v>
      </c>
      <c r="B29" s="62"/>
      <c r="C29" s="200">
        <f t="shared" si="1"/>
        <v>36630</v>
      </c>
      <c r="D29" s="72" t="s">
        <v>110</v>
      </c>
      <c r="E29" s="219" t="s">
        <v>121</v>
      </c>
      <c r="F29" s="369"/>
      <c r="G29" s="407"/>
      <c r="H29" s="217" t="s">
        <v>122</v>
      </c>
      <c r="I29" s="221">
        <f>I30-2</f>
        <v>36630</v>
      </c>
      <c r="J29" s="407"/>
    </row>
    <row r="30" spans="1:10" ht="13.8" customHeight="1">
      <c r="A30" s="206">
        <f>IF(Feiertage!D30="Ja",Feiertage!C30,0)</f>
        <v>36632</v>
      </c>
      <c r="B30" s="62"/>
      <c r="C30" s="200">
        <f t="shared" si="1"/>
        <v>36632</v>
      </c>
      <c r="D30" s="72" t="s">
        <v>110</v>
      </c>
      <c r="E30" s="219" t="s">
        <v>123</v>
      </c>
      <c r="F30" s="369"/>
      <c r="G30" s="407"/>
      <c r="H30" s="217" t="s">
        <v>118</v>
      </c>
      <c r="I30" s="221">
        <f>DOLLAR((DAY(MINUTE($F$25/38)/2+55)&amp;".4."&amp;$F$25)/7,)*7-6</f>
        <v>36632</v>
      </c>
      <c r="J30" s="407"/>
    </row>
    <row r="31" spans="1:10" ht="13.8" customHeight="1">
      <c r="A31" s="206">
        <f>IF(Feiertage!D31="Ja",Feiertage!C31,0)</f>
        <v>36633</v>
      </c>
      <c r="B31" s="62"/>
      <c r="C31" s="200">
        <f t="shared" si="1"/>
        <v>36633</v>
      </c>
      <c r="D31" s="72" t="s">
        <v>110</v>
      </c>
      <c r="E31" s="219" t="s">
        <v>124</v>
      </c>
      <c r="F31" s="369"/>
      <c r="G31" s="407"/>
      <c r="H31" s="217" t="s">
        <v>125</v>
      </c>
      <c r="I31" s="221">
        <f>I30+1</f>
        <v>36633</v>
      </c>
      <c r="J31" s="407"/>
    </row>
    <row r="32" spans="1:10" ht="13.8" customHeight="1">
      <c r="A32" s="206">
        <f>IF(Feiertage!D32="Ja",Feiertage!C32,0)</f>
        <v>122</v>
      </c>
      <c r="B32" s="62"/>
      <c r="C32" s="200">
        <f t="shared" si="1"/>
        <v>122</v>
      </c>
      <c r="D32" s="72" t="s">
        <v>110</v>
      </c>
      <c r="E32" s="222" t="s">
        <v>126</v>
      </c>
      <c r="F32" s="369"/>
      <c r="G32" s="407"/>
      <c r="H32" s="217" t="s">
        <v>127</v>
      </c>
      <c r="I32" s="218">
        <f>DATE(F25,5,1)</f>
        <v>122</v>
      </c>
      <c r="J32" s="407"/>
    </row>
    <row r="33" spans="1:10" ht="13.8" customHeight="1">
      <c r="A33" s="206">
        <f>IF(Feiertage!D33="Ja",Feiertage!C33,0)</f>
        <v>36671</v>
      </c>
      <c r="B33" s="62"/>
      <c r="C33" s="200">
        <f t="shared" si="1"/>
        <v>36671</v>
      </c>
      <c r="D33" s="72" t="s">
        <v>110</v>
      </c>
      <c r="E33" s="219" t="s">
        <v>128</v>
      </c>
      <c r="F33" s="369"/>
      <c r="G33" s="407"/>
      <c r="H33" s="217" t="s">
        <v>129</v>
      </c>
      <c r="I33" s="221">
        <f>I30+39</f>
        <v>36671</v>
      </c>
      <c r="J33" s="407"/>
    </row>
    <row r="34" spans="1:10" ht="13.8" customHeight="1">
      <c r="A34" s="206">
        <f>IF(Feiertage!D34="Ja",Feiertage!C34,0)</f>
        <v>36681</v>
      </c>
      <c r="B34" s="62"/>
      <c r="C34" s="200">
        <f t="shared" si="1"/>
        <v>36681</v>
      </c>
      <c r="D34" s="72" t="s">
        <v>110</v>
      </c>
      <c r="E34" s="219" t="s">
        <v>130</v>
      </c>
      <c r="F34" s="369"/>
      <c r="G34" s="407"/>
      <c r="H34" s="217" t="s">
        <v>131</v>
      </c>
      <c r="I34" s="221">
        <f>I30+49</f>
        <v>36681</v>
      </c>
      <c r="J34" s="407"/>
    </row>
    <row r="35" spans="1:10" ht="13.8" customHeight="1">
      <c r="A35" s="206">
        <f>IF(Feiertage!D35="Ja",Feiertage!C35,0)</f>
        <v>36682</v>
      </c>
      <c r="B35" s="62"/>
      <c r="C35" s="200">
        <f t="shared" si="1"/>
        <v>36682</v>
      </c>
      <c r="D35" s="72" t="s">
        <v>110</v>
      </c>
      <c r="E35" s="219" t="s">
        <v>132</v>
      </c>
      <c r="F35" s="369"/>
      <c r="G35" s="407"/>
      <c r="H35" s="217" t="s">
        <v>133</v>
      </c>
      <c r="I35" s="221">
        <f>I30+50</f>
        <v>36682</v>
      </c>
      <c r="J35" s="407"/>
    </row>
    <row r="36" spans="1:10" ht="13.8" customHeight="1">
      <c r="A36" s="206">
        <f>IF(Feiertage!D36="Ja",Feiertage!C36,0)</f>
        <v>36692</v>
      </c>
      <c r="B36" s="62"/>
      <c r="C36" s="200">
        <f t="shared" si="1"/>
        <v>36692</v>
      </c>
      <c r="D36" s="72" t="s">
        <v>110</v>
      </c>
      <c r="E36" s="219" t="s">
        <v>134</v>
      </c>
      <c r="F36" s="369"/>
      <c r="G36" s="407"/>
      <c r="H36" s="217" t="s">
        <v>135</v>
      </c>
      <c r="I36" s="221">
        <f>I30+60</f>
        <v>36692</v>
      </c>
      <c r="J36" s="407"/>
    </row>
    <row r="37" spans="1:10" ht="13.8" customHeight="1">
      <c r="A37" s="206">
        <f>IF(Feiertage!D37="Ja",Feiertage!C37,0)</f>
        <v>0</v>
      </c>
      <c r="B37" s="62"/>
      <c r="C37" s="200">
        <f t="shared" si="1"/>
        <v>221</v>
      </c>
      <c r="D37" s="72" t="s">
        <v>26</v>
      </c>
      <c r="E37" s="219" t="s">
        <v>136</v>
      </c>
      <c r="F37" s="369"/>
      <c r="G37" s="407"/>
      <c r="H37" s="217" t="s">
        <v>137</v>
      </c>
      <c r="I37" s="218">
        <f>DATE(F25,8,8)</f>
        <v>221</v>
      </c>
      <c r="J37" s="407"/>
    </row>
    <row r="38" spans="1:10" ht="13.8" customHeight="1">
      <c r="A38" s="206">
        <f>IF(Feiertage!D38="Ja",Feiertage!C38,0)</f>
        <v>0</v>
      </c>
      <c r="B38" s="62"/>
      <c r="C38" s="200">
        <f t="shared" si="1"/>
        <v>228</v>
      </c>
      <c r="D38" s="1" t="s">
        <v>26</v>
      </c>
      <c r="E38" s="219" t="s">
        <v>138</v>
      </c>
      <c r="F38" s="369"/>
      <c r="G38" s="407"/>
      <c r="H38" s="217" t="s">
        <v>139</v>
      </c>
      <c r="I38" s="218">
        <f>DATE(F25,8,15)</f>
        <v>228</v>
      </c>
      <c r="J38" s="407"/>
    </row>
    <row r="39" spans="1:10" ht="13.8" customHeight="1">
      <c r="A39" s="206">
        <f>IF(Feiertage!D39="Ja",Feiertage!C39,0)</f>
        <v>0</v>
      </c>
      <c r="B39" s="62"/>
      <c r="C39" s="200">
        <f t="shared" si="1"/>
        <v>264</v>
      </c>
      <c r="D39" s="1" t="s">
        <v>26</v>
      </c>
      <c r="E39" s="219" t="s">
        <v>140</v>
      </c>
      <c r="F39" s="369"/>
      <c r="G39" s="407"/>
      <c r="H39" s="217" t="s">
        <v>141</v>
      </c>
      <c r="I39" s="218">
        <f>DATE(F25,9,20)</f>
        <v>264</v>
      </c>
      <c r="J39" s="407"/>
    </row>
    <row r="40" spans="1:10" ht="13.8" customHeight="1">
      <c r="A40" s="206">
        <f>IF(Feiertage!D40="Ja",Feiertage!C40,0)</f>
        <v>277</v>
      </c>
      <c r="B40" s="62"/>
      <c r="C40" s="200">
        <f t="shared" si="1"/>
        <v>277</v>
      </c>
      <c r="D40" s="72" t="s">
        <v>110</v>
      </c>
      <c r="E40" s="219" t="s">
        <v>142</v>
      </c>
      <c r="F40" s="369"/>
      <c r="G40" s="407"/>
      <c r="H40" s="217" t="s">
        <v>143</v>
      </c>
      <c r="I40" s="218">
        <f>DATE(F25,10,3)</f>
        <v>277</v>
      </c>
      <c r="J40" s="407"/>
    </row>
    <row r="41" spans="1:10" ht="13.8" customHeight="1">
      <c r="A41" s="206">
        <f>IF(Feiertage!D41="Ja",Feiertage!C41,0)</f>
        <v>0</v>
      </c>
      <c r="B41" s="62"/>
      <c r="C41" s="200">
        <f t="shared" si="1"/>
        <v>305</v>
      </c>
      <c r="D41" s="1" t="s">
        <v>26</v>
      </c>
      <c r="E41" s="219" t="s">
        <v>144</v>
      </c>
      <c r="F41" s="369"/>
      <c r="G41" s="407"/>
      <c r="H41" s="217" t="s">
        <v>145</v>
      </c>
      <c r="I41" s="218">
        <f>DATE(F25,10,31)</f>
        <v>305</v>
      </c>
      <c r="J41" s="407"/>
    </row>
    <row r="42" spans="1:10" ht="13.8" customHeight="1">
      <c r="A42" s="206">
        <f>IF(Feiertage!D42="Ja",Feiertage!C42,0)</f>
        <v>306</v>
      </c>
      <c r="B42" s="62"/>
      <c r="C42" s="200">
        <f t="shared" si="1"/>
        <v>306</v>
      </c>
      <c r="D42" s="72" t="s">
        <v>110</v>
      </c>
      <c r="E42" s="219" t="s">
        <v>146</v>
      </c>
      <c r="F42" s="369"/>
      <c r="G42" s="407"/>
      <c r="H42" s="217" t="s">
        <v>147</v>
      </c>
      <c r="I42" s="218">
        <f>DATE(F25,11,1)</f>
        <v>306</v>
      </c>
      <c r="J42" s="407"/>
    </row>
    <row r="43" spans="1:10" ht="13.8" customHeight="1">
      <c r="A43" s="206">
        <f>IF(Feiertage!D43="Ja",Feiertage!C43,0)</f>
        <v>0</v>
      </c>
      <c r="B43" s="62"/>
      <c r="C43" s="200">
        <f t="shared" si="1"/>
        <v>326</v>
      </c>
      <c r="D43" s="1" t="s">
        <v>26</v>
      </c>
      <c r="E43" s="219" t="s">
        <v>148</v>
      </c>
      <c r="F43" s="369"/>
      <c r="G43" s="407"/>
      <c r="H43" s="217" t="s">
        <v>118</v>
      </c>
      <c r="I43" s="221">
        <f>DATE($F$25,12,25)-WEEKDAY(DATE($F$25,12,25),2)-32</f>
        <v>326</v>
      </c>
      <c r="J43" s="407"/>
    </row>
    <row r="44" spans="1:10" ht="13.8" customHeight="1">
      <c r="A44" s="206">
        <f>IF(Feiertage!D44="Ja",Feiertage!C44,0)</f>
        <v>359</v>
      </c>
      <c r="B44" s="62"/>
      <c r="C44" s="200">
        <f t="shared" si="1"/>
        <v>359</v>
      </c>
      <c r="D44" s="72" t="s">
        <v>110</v>
      </c>
      <c r="E44" s="219" t="s">
        <v>149</v>
      </c>
      <c r="F44" s="369"/>
      <c r="G44" s="407"/>
      <c r="H44" s="217" t="s">
        <v>150</v>
      </c>
      <c r="I44" s="218">
        <f>DATE(F25,12,24)</f>
        <v>359</v>
      </c>
      <c r="J44" s="407"/>
    </row>
    <row r="45" spans="1:10" ht="13.8" customHeight="1">
      <c r="A45" s="206">
        <f>IF(Feiertage!D45="Ja",Feiertage!C45,0)</f>
        <v>360</v>
      </c>
      <c r="B45" s="62"/>
      <c r="C45" s="200">
        <f t="shared" si="1"/>
        <v>360</v>
      </c>
      <c r="D45" s="72" t="s">
        <v>110</v>
      </c>
      <c r="E45" s="219" t="s">
        <v>151</v>
      </c>
      <c r="F45" s="369"/>
      <c r="G45" s="407"/>
      <c r="H45" s="217" t="s">
        <v>152</v>
      </c>
      <c r="I45" s="218">
        <f>DATE(F25,12,25)</f>
        <v>360</v>
      </c>
      <c r="J45" s="407"/>
    </row>
    <row r="46" spans="1:10" ht="13.8" customHeight="1">
      <c r="A46" s="206">
        <f>IF(Feiertage!D46="Ja",Feiertage!C46,0)</f>
        <v>361</v>
      </c>
      <c r="B46" s="62"/>
      <c r="C46" s="200">
        <f t="shared" si="1"/>
        <v>361</v>
      </c>
      <c r="D46" s="72" t="s">
        <v>110</v>
      </c>
      <c r="E46" s="219" t="s">
        <v>153</v>
      </c>
      <c r="F46" s="369"/>
      <c r="G46" s="407"/>
      <c r="H46" s="217" t="s">
        <v>154</v>
      </c>
      <c r="I46" s="218">
        <f>DATE(F25,12,26)</f>
        <v>361</v>
      </c>
      <c r="J46" s="407"/>
    </row>
    <row r="47" spans="1:10" ht="14.4" customHeight="1">
      <c r="A47" s="207">
        <f>IF(Feiertage!D47="Ja",Feiertage!C47,0)</f>
        <v>366</v>
      </c>
      <c r="B47" s="208"/>
      <c r="C47" s="202">
        <f t="shared" si="1"/>
        <v>366</v>
      </c>
      <c r="D47" s="73" t="s">
        <v>110</v>
      </c>
      <c r="E47" s="223" t="s">
        <v>155</v>
      </c>
      <c r="F47" s="414"/>
      <c r="G47" s="408"/>
      <c r="H47" s="217" t="s">
        <v>156</v>
      </c>
      <c r="I47" s="218">
        <f>DATE(F25,12,31)</f>
        <v>366</v>
      </c>
      <c r="J47" s="408"/>
    </row>
    <row r="48" spans="1:10" ht="13.8" customHeight="1">
      <c r="A48" s="54"/>
      <c r="B48" s="58"/>
      <c r="C48"/>
      <c r="D48"/>
      <c r="E48"/>
      <c r="F48"/>
      <c r="G48"/>
      <c r="H48"/>
      <c r="J48"/>
    </row>
    <row r="49" spans="1:10" ht="14.25" customHeight="1">
      <c r="A49" s="204">
        <f>IF(Feiertage!D49="Ja",Feiertage!C49,0)</f>
        <v>367</v>
      </c>
      <c r="B49" s="205">
        <v>2</v>
      </c>
      <c r="C49" s="201">
        <f t="shared" ref="C49:C71" si="2">I49</f>
        <v>367</v>
      </c>
      <c r="D49" s="71" t="s">
        <v>110</v>
      </c>
      <c r="E49" s="216" t="s">
        <v>111</v>
      </c>
      <c r="F49" s="410">
        <f>F25+1</f>
        <v>1</v>
      </c>
      <c r="G49" s="415" t="s">
        <v>159</v>
      </c>
      <c r="H49" s="224" t="s">
        <v>113</v>
      </c>
      <c r="I49" s="218">
        <f>DATE(F49,1,1)</f>
        <v>367</v>
      </c>
      <c r="J49" s="406" t="s">
        <v>114</v>
      </c>
    </row>
    <row r="50" spans="1:10" ht="13.8" customHeight="1">
      <c r="A50" s="206">
        <f>IF(Feiertage!D50="Ja",Feiertage!C50,0)</f>
        <v>0</v>
      </c>
      <c r="B50" s="62"/>
      <c r="C50" s="200">
        <f t="shared" si="2"/>
        <v>372</v>
      </c>
      <c r="D50" s="1" t="s">
        <v>26</v>
      </c>
      <c r="E50" s="219" t="s">
        <v>115</v>
      </c>
      <c r="F50" s="334"/>
      <c r="G50" s="407"/>
      <c r="H50" s="224" t="s">
        <v>116</v>
      </c>
      <c r="I50" s="218">
        <f>DATE(F49,1,6)</f>
        <v>372</v>
      </c>
      <c r="J50" s="407"/>
    </row>
    <row r="51" spans="1:10" ht="13.8" customHeight="1">
      <c r="A51" s="206">
        <f>IF(Feiertage!D51="Ja",Feiertage!C51,0)</f>
        <v>36941</v>
      </c>
      <c r="B51" s="62"/>
      <c r="C51" s="200">
        <f t="shared" si="2"/>
        <v>36941</v>
      </c>
      <c r="D51" s="1" t="s">
        <v>110</v>
      </c>
      <c r="E51" s="219" t="s">
        <v>117</v>
      </c>
      <c r="F51" s="334"/>
      <c r="G51" s="407"/>
      <c r="H51" s="225" t="s">
        <v>158</v>
      </c>
      <c r="I51" s="221">
        <f>I54-48</f>
        <v>36941</v>
      </c>
      <c r="J51" s="407"/>
    </row>
    <row r="52" spans="1:10" ht="13.8" customHeight="1">
      <c r="A52" s="206">
        <f>IF(Feiertage!D52="Ja",Feiertage!C52,0)</f>
        <v>0</v>
      </c>
      <c r="B52" s="62"/>
      <c r="C52" s="200">
        <f t="shared" si="2"/>
        <v>433</v>
      </c>
      <c r="D52" s="1" t="s">
        <v>26</v>
      </c>
      <c r="E52" s="219" t="s">
        <v>119</v>
      </c>
      <c r="F52" s="334"/>
      <c r="G52" s="407"/>
      <c r="H52" s="224" t="s">
        <v>120</v>
      </c>
      <c r="I52" s="218">
        <f>DATE(F49,3,8)</f>
        <v>433</v>
      </c>
      <c r="J52" s="407"/>
    </row>
    <row r="53" spans="1:10" ht="13.8" customHeight="1">
      <c r="A53" s="206">
        <f>IF(Feiertage!D53="Ja",Feiertage!C53,0)</f>
        <v>36987</v>
      </c>
      <c r="B53" s="62"/>
      <c r="C53" s="200">
        <f t="shared" si="2"/>
        <v>36987</v>
      </c>
      <c r="D53" s="72" t="s">
        <v>110</v>
      </c>
      <c r="E53" s="219" t="s">
        <v>121</v>
      </c>
      <c r="F53" s="334"/>
      <c r="G53" s="407"/>
      <c r="H53" s="224" t="s">
        <v>122</v>
      </c>
      <c r="I53" s="221">
        <f>I54-2</f>
        <v>36987</v>
      </c>
      <c r="J53" s="407"/>
    </row>
    <row r="54" spans="1:10" ht="13.8" customHeight="1">
      <c r="A54" s="206">
        <f>IF(Feiertage!D54="Ja",Feiertage!C54,0)</f>
        <v>36989</v>
      </c>
      <c r="B54" s="62"/>
      <c r="C54" s="200">
        <f t="shared" si="2"/>
        <v>36989</v>
      </c>
      <c r="D54" s="72" t="s">
        <v>110</v>
      </c>
      <c r="E54" s="219" t="s">
        <v>123</v>
      </c>
      <c r="F54" s="334"/>
      <c r="G54" s="407"/>
      <c r="H54" s="224" t="s">
        <v>118</v>
      </c>
      <c r="I54" s="221">
        <f>DOLLAR((DAY(MINUTE($F$49/38)/2+55)&amp;".4."&amp;$F$49)/7,)*7-6</f>
        <v>36989</v>
      </c>
      <c r="J54" s="407"/>
    </row>
    <row r="55" spans="1:10" ht="13.8" customHeight="1">
      <c r="A55" s="206">
        <f>IF(Feiertage!D55="Ja",Feiertage!C55,0)</f>
        <v>36990</v>
      </c>
      <c r="B55" s="62"/>
      <c r="C55" s="200">
        <f t="shared" si="2"/>
        <v>36990</v>
      </c>
      <c r="D55" s="72" t="s">
        <v>110</v>
      </c>
      <c r="E55" s="219" t="s">
        <v>124</v>
      </c>
      <c r="F55" s="334"/>
      <c r="G55" s="407"/>
      <c r="H55" s="224" t="s">
        <v>125</v>
      </c>
      <c r="I55" s="221">
        <f>I54+1</f>
        <v>36990</v>
      </c>
      <c r="J55" s="407"/>
    </row>
    <row r="56" spans="1:10" ht="13.8" customHeight="1">
      <c r="A56" s="206">
        <f>IF(Feiertage!D56="Ja",Feiertage!C56,0)</f>
        <v>487</v>
      </c>
      <c r="B56" s="62"/>
      <c r="C56" s="200">
        <f t="shared" si="2"/>
        <v>487</v>
      </c>
      <c r="D56" s="72" t="s">
        <v>110</v>
      </c>
      <c r="E56" s="222" t="s">
        <v>126</v>
      </c>
      <c r="F56" s="334"/>
      <c r="G56" s="407"/>
      <c r="H56" s="224" t="s">
        <v>127</v>
      </c>
      <c r="I56" s="218">
        <f>DATE(F49,5,1)</f>
        <v>487</v>
      </c>
      <c r="J56" s="407"/>
    </row>
    <row r="57" spans="1:10" ht="13.8" customHeight="1">
      <c r="A57" s="206">
        <f>IF(Feiertage!D57="Ja",Feiertage!C57,0)</f>
        <v>37028</v>
      </c>
      <c r="B57" s="62"/>
      <c r="C57" s="200">
        <f t="shared" si="2"/>
        <v>37028</v>
      </c>
      <c r="D57" s="72" t="s">
        <v>110</v>
      </c>
      <c r="E57" s="219" t="s">
        <v>128</v>
      </c>
      <c r="F57" s="334"/>
      <c r="G57" s="407"/>
      <c r="H57" s="224" t="s">
        <v>129</v>
      </c>
      <c r="I57" s="221">
        <f>I54+39</f>
        <v>37028</v>
      </c>
      <c r="J57" s="407"/>
    </row>
    <row r="58" spans="1:10" ht="13.8" customHeight="1">
      <c r="A58" s="206">
        <f>IF(Feiertage!D58="Ja",Feiertage!C58,0)</f>
        <v>37038</v>
      </c>
      <c r="B58" s="62"/>
      <c r="C58" s="200">
        <f t="shared" si="2"/>
        <v>37038</v>
      </c>
      <c r="D58" s="72" t="s">
        <v>110</v>
      </c>
      <c r="E58" s="219" t="s">
        <v>130</v>
      </c>
      <c r="F58" s="334"/>
      <c r="G58" s="407"/>
      <c r="H58" s="224" t="s">
        <v>131</v>
      </c>
      <c r="I58" s="221">
        <f>I54+49</f>
        <v>37038</v>
      </c>
      <c r="J58" s="407"/>
    </row>
    <row r="59" spans="1:10" ht="13.8" customHeight="1">
      <c r="A59" s="206">
        <f>IF(Feiertage!D59="Ja",Feiertage!C59,0)</f>
        <v>37039</v>
      </c>
      <c r="B59" s="62"/>
      <c r="C59" s="200">
        <f t="shared" si="2"/>
        <v>37039</v>
      </c>
      <c r="D59" s="72" t="s">
        <v>110</v>
      </c>
      <c r="E59" s="219" t="s">
        <v>132</v>
      </c>
      <c r="F59" s="334"/>
      <c r="G59" s="407"/>
      <c r="H59" s="224" t="s">
        <v>133</v>
      </c>
      <c r="I59" s="221">
        <f>I54+50</f>
        <v>37039</v>
      </c>
      <c r="J59" s="407"/>
    </row>
    <row r="60" spans="1:10" ht="13.8" customHeight="1">
      <c r="A60" s="206">
        <f>IF(Feiertage!D60="Ja",Feiertage!C60,0)</f>
        <v>37049</v>
      </c>
      <c r="B60" s="62"/>
      <c r="C60" s="200">
        <f t="shared" si="2"/>
        <v>37049</v>
      </c>
      <c r="D60" s="72" t="s">
        <v>110</v>
      </c>
      <c r="E60" s="219" t="s">
        <v>134</v>
      </c>
      <c r="F60" s="334"/>
      <c r="G60" s="407"/>
      <c r="H60" s="224" t="s">
        <v>135</v>
      </c>
      <c r="I60" s="221">
        <f>I54+60</f>
        <v>37049</v>
      </c>
      <c r="J60" s="407"/>
    </row>
    <row r="61" spans="1:10" ht="13.8" customHeight="1">
      <c r="A61" s="206">
        <f>IF(Feiertage!D61="Ja",Feiertage!C61,0)</f>
        <v>0</v>
      </c>
      <c r="B61" s="62"/>
      <c r="C61" s="200">
        <f t="shared" si="2"/>
        <v>586</v>
      </c>
      <c r="D61" s="72" t="s">
        <v>26</v>
      </c>
      <c r="E61" s="219" t="s">
        <v>136</v>
      </c>
      <c r="F61" s="334"/>
      <c r="G61" s="407"/>
      <c r="H61" s="224" t="s">
        <v>137</v>
      </c>
      <c r="I61" s="218">
        <f>DATE(F49,8,8)</f>
        <v>586</v>
      </c>
      <c r="J61" s="407"/>
    </row>
    <row r="62" spans="1:10" ht="13.8" customHeight="1">
      <c r="A62" s="206">
        <f>IF(Feiertage!D62="Ja",Feiertage!C62,0)</f>
        <v>0</v>
      </c>
      <c r="B62" s="62"/>
      <c r="C62" s="200">
        <f t="shared" si="2"/>
        <v>593</v>
      </c>
      <c r="D62" s="1" t="s">
        <v>26</v>
      </c>
      <c r="E62" s="219" t="s">
        <v>138</v>
      </c>
      <c r="F62" s="334"/>
      <c r="G62" s="407"/>
      <c r="H62" s="224" t="s">
        <v>139</v>
      </c>
      <c r="I62" s="218">
        <f>DATE(F49,8,15)</f>
        <v>593</v>
      </c>
      <c r="J62" s="407"/>
    </row>
    <row r="63" spans="1:10" ht="13.8" customHeight="1">
      <c r="A63" s="206">
        <f>IF(Feiertage!D63="Ja",Feiertage!C63,0)</f>
        <v>0</v>
      </c>
      <c r="B63" s="62"/>
      <c r="C63" s="200">
        <f t="shared" si="2"/>
        <v>629</v>
      </c>
      <c r="D63" s="1" t="s">
        <v>26</v>
      </c>
      <c r="E63" s="219" t="s">
        <v>140</v>
      </c>
      <c r="F63" s="334"/>
      <c r="G63" s="407"/>
      <c r="H63" s="224" t="s">
        <v>141</v>
      </c>
      <c r="I63" s="218">
        <f>DATE(F49,9,20)</f>
        <v>629</v>
      </c>
      <c r="J63" s="407"/>
    </row>
    <row r="64" spans="1:10" ht="13.8" customHeight="1">
      <c r="A64" s="206">
        <f>IF(Feiertage!D64="Ja",Feiertage!C64,0)</f>
        <v>642</v>
      </c>
      <c r="B64" s="62"/>
      <c r="C64" s="200">
        <f t="shared" si="2"/>
        <v>642</v>
      </c>
      <c r="D64" s="72" t="s">
        <v>110</v>
      </c>
      <c r="E64" s="219" t="s">
        <v>142</v>
      </c>
      <c r="F64" s="334"/>
      <c r="G64" s="407"/>
      <c r="H64" s="224" t="s">
        <v>143</v>
      </c>
      <c r="I64" s="218">
        <f>DATE(F49,10,3)</f>
        <v>642</v>
      </c>
      <c r="J64" s="407"/>
    </row>
    <row r="65" spans="1:10" ht="13.8" customHeight="1">
      <c r="A65" s="206">
        <f>IF(Feiertage!D65="Ja",Feiertage!C65,0)</f>
        <v>0</v>
      </c>
      <c r="B65" s="62"/>
      <c r="C65" s="200">
        <f t="shared" si="2"/>
        <v>670</v>
      </c>
      <c r="D65" s="1" t="s">
        <v>26</v>
      </c>
      <c r="E65" s="219" t="s">
        <v>144</v>
      </c>
      <c r="F65" s="334"/>
      <c r="G65" s="407"/>
      <c r="H65" s="224" t="s">
        <v>145</v>
      </c>
      <c r="I65" s="218">
        <f>DATE(F49,10,31)</f>
        <v>670</v>
      </c>
      <c r="J65" s="407"/>
    </row>
    <row r="66" spans="1:10" ht="13.8" customHeight="1">
      <c r="A66" s="206">
        <f>IF(Feiertage!D66="Ja",Feiertage!C66,0)</f>
        <v>671</v>
      </c>
      <c r="B66" s="62"/>
      <c r="C66" s="200">
        <f t="shared" si="2"/>
        <v>671</v>
      </c>
      <c r="D66" s="72" t="s">
        <v>110</v>
      </c>
      <c r="E66" s="219" t="s">
        <v>146</v>
      </c>
      <c r="F66" s="334"/>
      <c r="G66" s="407"/>
      <c r="H66" s="224" t="s">
        <v>147</v>
      </c>
      <c r="I66" s="218">
        <f>DATE(F49,11,1)</f>
        <v>671</v>
      </c>
      <c r="J66" s="407"/>
    </row>
    <row r="67" spans="1:10" ht="13.8" customHeight="1">
      <c r="A67" s="206">
        <f>IF(Feiertage!D67="Ja",Feiertage!C67,0)</f>
        <v>0</v>
      </c>
      <c r="B67" s="62"/>
      <c r="C67" s="200">
        <f t="shared" si="2"/>
        <v>690</v>
      </c>
      <c r="D67" s="1" t="s">
        <v>26</v>
      </c>
      <c r="E67" s="219" t="s">
        <v>148</v>
      </c>
      <c r="F67" s="334"/>
      <c r="G67" s="407"/>
      <c r="H67" s="224" t="s">
        <v>118</v>
      </c>
      <c r="I67" s="221">
        <f>DATE($F$49,12,25)-WEEKDAY(DATE($F$49,12,25),2)-32</f>
        <v>690</v>
      </c>
      <c r="J67" s="407"/>
    </row>
    <row r="68" spans="1:10" ht="13.8" customHeight="1">
      <c r="A68" s="206">
        <f>IF(Feiertage!D68="Ja",Feiertage!C68,0)</f>
        <v>724</v>
      </c>
      <c r="B68" s="62"/>
      <c r="C68" s="200">
        <f t="shared" si="2"/>
        <v>724</v>
      </c>
      <c r="D68" s="72" t="s">
        <v>110</v>
      </c>
      <c r="E68" s="219" t="s">
        <v>149</v>
      </c>
      <c r="F68" s="334"/>
      <c r="G68" s="407"/>
      <c r="H68" s="224" t="s">
        <v>150</v>
      </c>
      <c r="I68" s="218">
        <f>DATE(F49,12,24)</f>
        <v>724</v>
      </c>
      <c r="J68" s="407"/>
    </row>
    <row r="69" spans="1:10" ht="13.8" customHeight="1">
      <c r="A69" s="206">
        <f>IF(Feiertage!D69="Ja",Feiertage!C69,0)</f>
        <v>725</v>
      </c>
      <c r="B69" s="62"/>
      <c r="C69" s="200">
        <f t="shared" si="2"/>
        <v>725</v>
      </c>
      <c r="D69" s="72" t="s">
        <v>110</v>
      </c>
      <c r="E69" s="219" t="s">
        <v>151</v>
      </c>
      <c r="F69" s="334"/>
      <c r="G69" s="407"/>
      <c r="H69" s="224" t="s">
        <v>152</v>
      </c>
      <c r="I69" s="218">
        <f>DATE(F49,12,25)</f>
        <v>725</v>
      </c>
      <c r="J69" s="407"/>
    </row>
    <row r="70" spans="1:10" ht="13.8" customHeight="1">
      <c r="A70" s="206">
        <f>IF(Feiertage!D70="Ja",Feiertage!C70,0)</f>
        <v>726</v>
      </c>
      <c r="B70" s="62"/>
      <c r="C70" s="200">
        <f t="shared" si="2"/>
        <v>726</v>
      </c>
      <c r="D70" s="72" t="s">
        <v>110</v>
      </c>
      <c r="E70" s="219" t="s">
        <v>153</v>
      </c>
      <c r="F70" s="334"/>
      <c r="G70" s="407"/>
      <c r="H70" s="224" t="s">
        <v>154</v>
      </c>
      <c r="I70" s="218">
        <f>DATE(F49,12,26)</f>
        <v>726</v>
      </c>
      <c r="J70" s="407"/>
    </row>
    <row r="71" spans="1:10" ht="14.4" customHeight="1">
      <c r="A71" s="207">
        <f>IF(Feiertage!D71="Ja",Feiertage!C71,0)</f>
        <v>731</v>
      </c>
      <c r="B71" s="208"/>
      <c r="C71" s="202">
        <f t="shared" si="2"/>
        <v>731</v>
      </c>
      <c r="D71" s="73" t="s">
        <v>110</v>
      </c>
      <c r="E71" s="223" t="s">
        <v>155</v>
      </c>
      <c r="F71" s="411"/>
      <c r="G71" s="408"/>
      <c r="H71" s="224" t="s">
        <v>156</v>
      </c>
      <c r="I71" s="218">
        <f>DATE(F49,12,31)</f>
        <v>731</v>
      </c>
      <c r="J71" s="408"/>
    </row>
    <row r="72" spans="1:10" ht="13.8" customHeight="1">
      <c r="A72"/>
      <c r="B72" s="58"/>
      <c r="C72"/>
      <c r="D72"/>
      <c r="E72"/>
      <c r="F72"/>
      <c r="G72"/>
      <c r="H72"/>
      <c r="J72"/>
    </row>
    <row r="73" spans="1:10" ht="13.8" customHeight="1">
      <c r="A73" s="209">
        <f>IF(Feiertage!D73="Ja",Feiertage!C73,0)</f>
        <v>732</v>
      </c>
      <c r="B73" s="210"/>
      <c r="C73" s="211">
        <f>I73</f>
        <v>732</v>
      </c>
      <c r="D73" s="203" t="s">
        <v>110</v>
      </c>
      <c r="E73" s="226" t="s">
        <v>111</v>
      </c>
      <c r="F73" s="213"/>
      <c r="G73" s="214"/>
      <c r="H73" s="212" t="s">
        <v>113</v>
      </c>
      <c r="I73" s="215">
        <f>I71+1</f>
        <v>732</v>
      </c>
      <c r="J73"/>
    </row>
    <row r="74" spans="1:10">
      <c r="C74" s="54"/>
    </row>
    <row r="75" spans="1:10">
      <c r="C75" s="54"/>
    </row>
    <row r="76" spans="1:10">
      <c r="C76" s="54"/>
    </row>
    <row r="77" spans="1:10">
      <c r="C77" s="54"/>
    </row>
    <row r="78" spans="1:10">
      <c r="C78" s="54"/>
    </row>
    <row r="79" spans="1:10">
      <c r="C79" s="54"/>
    </row>
    <row r="80" spans="1:10">
      <c r="C80" s="54"/>
    </row>
    <row r="81" spans="3:3">
      <c r="C81" s="54"/>
    </row>
    <row r="82" spans="3:3">
      <c r="C82" s="54"/>
    </row>
  </sheetData>
  <mergeCells count="9">
    <mergeCell ref="J25:J47"/>
    <mergeCell ref="F1:F23"/>
    <mergeCell ref="F49:F71"/>
    <mergeCell ref="G25:G47"/>
    <mergeCell ref="J1:J23"/>
    <mergeCell ref="F25:F47"/>
    <mergeCell ref="G49:G71"/>
    <mergeCell ref="G1:G23"/>
    <mergeCell ref="J49:J71"/>
  </mergeCells>
  <conditionalFormatting sqref="D1:D71">
    <cfRule type="containsText" dxfId="1" priority="1" operator="containsText" text="Nein">
      <formula>NOT(ISERROR(SEARCH("Nein",D1)))</formula>
    </cfRule>
  </conditionalFormatting>
  <conditionalFormatting sqref="D73">
    <cfRule type="containsText" dxfId="0" priority="2" operator="containsText" text="Nein">
      <formula>NOT(ISERROR(SEARCH("Nein",D73)))</formula>
    </cfRule>
  </conditionalFormatting>
  <dataValidations count="1">
    <dataValidation type="list" allowBlank="1" showInputMessage="1" showErrorMessage="1" sqref="D25:D47 D1:D23 D49:D71" xr:uid="{00000000-0002-0000-0100-000000000000}">
      <formula1>"Ja,Nein"</formula1>
    </dataValidation>
  </dataValidations>
  <pageMargins left="0.7" right="0.7" top="0.78740157499999996" bottom="0.78740157499999996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3A2C7"/>
    <pageSetUpPr fitToPage="1"/>
  </sheetPr>
  <dimension ref="A1:R31"/>
  <sheetViews>
    <sheetView showGridLines="0" showZeros="0" workbookViewId="0">
      <selection activeCell="C13" sqref="C13"/>
    </sheetView>
  </sheetViews>
  <sheetFormatPr baseColWidth="10" defaultColWidth="11.44140625" defaultRowHeight="13.2"/>
  <cols>
    <col min="1" max="1" width="13.88671875" style="2" customWidth="1"/>
    <col min="2" max="2" width="20" style="2" customWidth="1"/>
    <col min="3" max="3" width="14.44140625" style="2" customWidth="1"/>
    <col min="4" max="5" width="13.109375" style="2" customWidth="1"/>
    <col min="6" max="7" width="14.6640625" style="2" customWidth="1"/>
    <col min="8" max="8" width="29" style="2" customWidth="1"/>
    <col min="9" max="9" width="3.33203125" style="2" customWidth="1"/>
    <col min="10" max="11" width="14.6640625" style="2" hidden="1" customWidth="1"/>
    <col min="12" max="12" width="3.109375" style="2" hidden="1" customWidth="1"/>
    <col min="13" max="14" width="14.88671875" style="2" hidden="1" customWidth="1"/>
    <col min="15" max="15" width="3.33203125" style="2" hidden="1" customWidth="1"/>
    <col min="16" max="16" width="17" style="2" hidden="1" customWidth="1"/>
    <col min="17" max="17" width="11.44140625" style="2" hidden="1"/>
    <col min="18" max="18" width="11.44140625" style="2"/>
  </cols>
  <sheetData>
    <row r="1" spans="1:18">
      <c r="H1" s="6" t="s">
        <v>160</v>
      </c>
    </row>
    <row r="2" spans="1:18" s="2" customFormat="1">
      <c r="A2" s="418" t="s">
        <v>10</v>
      </c>
      <c r="B2" s="334"/>
      <c r="D2" s="418" t="s">
        <v>16</v>
      </c>
      <c r="E2" s="334"/>
      <c r="G2" s="418" t="s">
        <v>161</v>
      </c>
      <c r="H2" s="334"/>
      <c r="J2" s="2" t="s">
        <v>162</v>
      </c>
    </row>
    <row r="3" spans="1:18" s="2" customFormat="1" ht="15" customHeight="1">
      <c r="A3" s="431" t="s">
        <v>163</v>
      </c>
      <c r="B3" s="334"/>
      <c r="D3" s="431">
        <f>KopiervorlageUKK!B8</f>
        <v>0</v>
      </c>
      <c r="E3" s="334"/>
      <c r="G3" s="75">
        <f>KopiervorlageUKK!P6</f>
        <v>0</v>
      </c>
      <c r="H3" s="75"/>
      <c r="J3" s="416" t="s">
        <v>164</v>
      </c>
      <c r="K3" s="345"/>
    </row>
    <row r="4" spans="1:18" s="2" customFormat="1">
      <c r="B4" s="57"/>
      <c r="H4" s="57"/>
      <c r="J4" s="296">
        <f>SUM(H13/H14)</f>
        <v>0.33333333333334003</v>
      </c>
    </row>
    <row r="5" spans="1:18" s="2" customFormat="1">
      <c r="A5" s="418" t="s">
        <v>165</v>
      </c>
      <c r="B5" s="334"/>
      <c r="D5" s="418" t="s">
        <v>166</v>
      </c>
      <c r="E5" s="334"/>
      <c r="G5" s="418" t="s">
        <v>17</v>
      </c>
      <c r="H5" s="334"/>
    </row>
    <row r="6" spans="1:18" s="2" customFormat="1" ht="15" customHeight="1">
      <c r="A6" s="431">
        <f>KopiervorlageUKK!T6</f>
        <v>0</v>
      </c>
      <c r="B6" s="334"/>
      <c r="D6" s="431">
        <f>KopiervorlageUKK!V6</f>
        <v>0</v>
      </c>
      <c r="E6" s="334"/>
      <c r="G6" s="154">
        <f>KopiervorlageUKK!P8</f>
        <v>0</v>
      </c>
      <c r="H6" s="154"/>
      <c r="J6" s="2" t="s">
        <v>167</v>
      </c>
      <c r="K6" s="6"/>
    </row>
    <row r="7" spans="1:18" s="2" customFormat="1">
      <c r="B7" s="57"/>
      <c r="G7" s="77"/>
      <c r="H7" s="57"/>
      <c r="J7" s="416" t="s">
        <v>164</v>
      </c>
      <c r="K7" s="345"/>
    </row>
    <row r="8" spans="1:18" s="2" customFormat="1">
      <c r="A8" s="57" t="s">
        <v>168</v>
      </c>
      <c r="B8" s="57" t="s">
        <v>168</v>
      </c>
      <c r="D8" s="418" t="s">
        <v>169</v>
      </c>
      <c r="E8" s="334"/>
      <c r="G8" s="418" t="s">
        <v>170</v>
      </c>
      <c r="H8" s="334"/>
      <c r="J8" s="296">
        <f>SUM(H13/H14)</f>
        <v>0.33333333333334003</v>
      </c>
    </row>
    <row r="9" spans="1:18" s="2" customFormat="1" ht="15" customHeight="1">
      <c r="D9" s="432">
        <f>KopiervorlageUKK!T9</f>
        <v>0</v>
      </c>
      <c r="E9" s="334"/>
      <c r="G9" s="268">
        <f>KopiervorlageUKK!V9</f>
        <v>0</v>
      </c>
      <c r="H9" s="163"/>
    </row>
    <row r="10" spans="1:18" s="2" customFormat="1" ht="11.25" customHeight="1">
      <c r="C10" s="57"/>
      <c r="F10" s="57"/>
      <c r="G10" s="57"/>
      <c r="J10" s="2" t="s">
        <v>171</v>
      </c>
      <c r="K10" s="297">
        <v>6.8340277777778002</v>
      </c>
      <c r="M10" s="2" t="s">
        <v>172</v>
      </c>
      <c r="N10" s="297">
        <v>4.1673611111111004</v>
      </c>
      <c r="P10" s="2" t="s">
        <v>173</v>
      </c>
      <c r="Q10" s="297">
        <v>58.334027777777997</v>
      </c>
    </row>
    <row r="11" spans="1:18" s="2" customFormat="1" ht="13.8" customHeight="1">
      <c r="J11" s="428">
        <v>6.8333333333333002</v>
      </c>
      <c r="K11" s="345"/>
      <c r="M11" s="428">
        <v>4.1666666666666998</v>
      </c>
      <c r="N11" s="345"/>
      <c r="P11" s="428">
        <v>58.333333333333002</v>
      </c>
      <c r="Q11" s="345"/>
    </row>
    <row r="12" spans="1:18" ht="21.6" customHeight="1">
      <c r="A12" s="78" t="s">
        <v>174</v>
      </c>
      <c r="B12"/>
      <c r="C12" s="440">
        <f>Datensammlung!B9</f>
        <v>0</v>
      </c>
      <c r="D12" s="441"/>
      <c r="E12"/>
      <c r="F12" s="417" t="s">
        <v>175</v>
      </c>
      <c r="G12" s="345"/>
      <c r="H12" s="298">
        <v>3.3333333333333002</v>
      </c>
      <c r="I12"/>
      <c r="J12" s="2" t="s">
        <v>176</v>
      </c>
      <c r="K12"/>
      <c r="L12"/>
      <c r="M12" s="2" t="s">
        <v>177</v>
      </c>
      <c r="N12"/>
      <c r="O12"/>
      <c r="P12" s="2" t="s">
        <v>178</v>
      </c>
      <c r="Q12"/>
      <c r="R12"/>
    </row>
    <row r="13" spans="1:18" ht="12.75" customHeight="1">
      <c r="A13" s="57" t="s">
        <v>179</v>
      </c>
      <c r="B13"/>
      <c r="C13"/>
      <c r="D13"/>
      <c r="E13"/>
      <c r="F13" s="417" t="s">
        <v>180</v>
      </c>
      <c r="G13" s="345"/>
      <c r="H13" s="298">
        <v>1.6666666666667</v>
      </c>
      <c r="I13"/>
      <c r="J13" s="428">
        <f>SUM(E19:E28)</f>
        <v>0</v>
      </c>
      <c r="K13" s="345"/>
      <c r="L13"/>
      <c r="M13" s="428">
        <f>SUM(C19:C28)</f>
        <v>4.1666666666666998</v>
      </c>
      <c r="N13" s="345"/>
      <c r="O13"/>
      <c r="P13" s="428">
        <f>F29</f>
        <v>7.5</v>
      </c>
      <c r="Q13" s="345"/>
      <c r="R13"/>
    </row>
    <row r="14" spans="1:18">
      <c r="A14" s="79" t="s">
        <v>181</v>
      </c>
      <c r="F14" s="417" t="s">
        <v>182</v>
      </c>
      <c r="G14" s="345"/>
      <c r="H14" s="299">
        <v>5</v>
      </c>
      <c r="J14" s="2" t="s">
        <v>183</v>
      </c>
      <c r="M14" s="2" t="s">
        <v>184</v>
      </c>
      <c r="P14" s="2" t="s">
        <v>185</v>
      </c>
    </row>
    <row r="15" spans="1:18" ht="13.8" customHeight="1">
      <c r="A15"/>
      <c r="B15"/>
      <c r="C15"/>
      <c r="D15"/>
      <c r="E15"/>
      <c r="F15"/>
      <c r="G15"/>
      <c r="H15"/>
      <c r="I15"/>
      <c r="J15" s="428">
        <f>SUM(J13-J11)</f>
        <v>-6.8333333333333002</v>
      </c>
      <c r="K15" s="345"/>
      <c r="L15"/>
      <c r="M15" s="428">
        <f>SUM(M13-M11)</f>
        <v>0</v>
      </c>
      <c r="N15" s="345"/>
      <c r="O15"/>
      <c r="P15" s="428">
        <f>SUM(P13-P11)</f>
        <v>-50.833333333333002</v>
      </c>
      <c r="Q15" s="345"/>
      <c r="R15"/>
    </row>
    <row r="16" spans="1:18" ht="12.75" customHeight="1">
      <c r="A16" s="420" t="s">
        <v>186</v>
      </c>
      <c r="B16" s="434" t="s">
        <v>67</v>
      </c>
      <c r="C16" s="425" t="s">
        <v>187</v>
      </c>
      <c r="D16" s="420" t="s">
        <v>188</v>
      </c>
      <c r="E16" s="433" t="s">
        <v>189</v>
      </c>
      <c r="F16" s="435" t="s">
        <v>190</v>
      </c>
      <c r="G16" s="425" t="s">
        <v>191</v>
      </c>
      <c r="H16" s="442" t="s">
        <v>192</v>
      </c>
      <c r="I16"/>
      <c r="J16"/>
      <c r="K16"/>
      <c r="L16"/>
      <c r="M16"/>
      <c r="N16"/>
      <c r="O16"/>
      <c r="P16"/>
      <c r="Q16"/>
      <c r="R16"/>
    </row>
    <row r="17" spans="1:18" ht="12.75" customHeight="1">
      <c r="A17" s="421"/>
      <c r="B17" s="373"/>
      <c r="C17" s="341"/>
      <c r="D17" s="421"/>
      <c r="E17" s="427"/>
      <c r="F17" s="356"/>
      <c r="G17" s="341"/>
      <c r="H17" s="443"/>
      <c r="I17"/>
      <c r="J17" s="419"/>
      <c r="K17" s="334"/>
      <c r="L17"/>
      <c r="M17" s="419"/>
      <c r="N17" s="334"/>
      <c r="O17"/>
      <c r="P17"/>
      <c r="Q17"/>
    </row>
    <row r="18" spans="1:18" ht="13.8" customHeight="1">
      <c r="A18" s="421"/>
      <c r="B18" s="373"/>
      <c r="C18" s="341"/>
      <c r="D18" s="421"/>
      <c r="E18" s="427"/>
      <c r="F18" s="356"/>
      <c r="G18" s="341"/>
      <c r="H18" s="443"/>
      <c r="I18"/>
      <c r="J18"/>
      <c r="K18"/>
      <c r="L18"/>
      <c r="M18"/>
      <c r="N18"/>
      <c r="O18"/>
      <c r="Q18"/>
      <c r="R18"/>
    </row>
    <row r="19" spans="1:18" ht="26.25" customHeight="1">
      <c r="A19" s="267">
        <v>45351</v>
      </c>
      <c r="B19" s="151">
        <v>2024</v>
      </c>
      <c r="C19" s="300">
        <v>1.6666666666667</v>
      </c>
      <c r="D19" s="150"/>
      <c r="E19" s="301">
        <f t="shared" ref="E19:E28" si="0">SUM(D19*$J$8)</f>
        <v>0</v>
      </c>
      <c r="F19" s="159"/>
      <c r="G19" s="302">
        <f t="shared" ref="G19:G28" si="1">IF(E19&gt;$J$11," nicht möglich",IF(C19&gt;$M$11," nicht möglich",(E19+C19)))</f>
        <v>1.6666666666667</v>
      </c>
      <c r="H19" s="156" t="s">
        <v>193</v>
      </c>
      <c r="I19"/>
      <c r="J19" s="297"/>
      <c r="K19" s="297"/>
      <c r="L19"/>
      <c r="M19" s="297"/>
      <c r="N19" s="297"/>
      <c r="O19"/>
      <c r="P19" s="297"/>
      <c r="Q19"/>
      <c r="R19"/>
    </row>
    <row r="20" spans="1:18" ht="24" customHeight="1">
      <c r="A20" s="161">
        <v>45453</v>
      </c>
      <c r="B20" s="152">
        <v>2024</v>
      </c>
      <c r="C20" s="303">
        <v>2.5</v>
      </c>
      <c r="D20" s="147"/>
      <c r="E20" s="304">
        <f t="shared" si="0"/>
        <v>0</v>
      </c>
      <c r="F20" s="305"/>
      <c r="G20" s="306">
        <f t="shared" si="1"/>
        <v>2.5</v>
      </c>
      <c r="H20" s="157" t="s">
        <v>193</v>
      </c>
      <c r="I20"/>
      <c r="J20" s="297"/>
      <c r="K20" s="297"/>
      <c r="L20"/>
      <c r="M20" s="297"/>
      <c r="N20" s="297"/>
      <c r="O20"/>
      <c r="P20" s="428"/>
      <c r="Q20" s="345"/>
      <c r="R20"/>
    </row>
    <row r="21" spans="1:18" ht="24" customHeight="1">
      <c r="A21" s="147"/>
      <c r="B21" s="152"/>
      <c r="C21" s="303"/>
      <c r="D21" s="147"/>
      <c r="E21" s="304">
        <f t="shared" si="0"/>
        <v>0</v>
      </c>
      <c r="F21" s="305"/>
      <c r="G21" s="306">
        <f t="shared" si="1"/>
        <v>0</v>
      </c>
      <c r="H21" s="157"/>
      <c r="I21"/>
      <c r="J21" s="297"/>
      <c r="K21" s="297"/>
      <c r="L21"/>
      <c r="M21" s="297"/>
      <c r="N21" s="297"/>
      <c r="O21"/>
      <c r="P21" s="297"/>
      <c r="Q21"/>
      <c r="R21"/>
    </row>
    <row r="22" spans="1:18" ht="24" customHeight="1">
      <c r="A22" s="147"/>
      <c r="B22" s="152"/>
      <c r="C22" s="303"/>
      <c r="D22" s="147"/>
      <c r="E22" s="304">
        <f t="shared" si="0"/>
        <v>0</v>
      </c>
      <c r="F22" s="305"/>
      <c r="G22" s="306">
        <f t="shared" si="1"/>
        <v>0</v>
      </c>
      <c r="H22" s="157"/>
      <c r="I22"/>
      <c r="J22" s="297"/>
      <c r="K22" s="297"/>
      <c r="L22"/>
      <c r="M22" s="297"/>
      <c r="N22" s="297"/>
      <c r="O22"/>
      <c r="P22" s="297"/>
      <c r="Q22"/>
      <c r="R22"/>
    </row>
    <row r="23" spans="1:18" ht="24" customHeight="1">
      <c r="A23" s="147"/>
      <c r="B23" s="152"/>
      <c r="C23" s="303"/>
      <c r="D23" s="147"/>
      <c r="E23" s="304">
        <f t="shared" si="0"/>
        <v>0</v>
      </c>
      <c r="F23" s="305"/>
      <c r="G23" s="306">
        <f t="shared" si="1"/>
        <v>0</v>
      </c>
      <c r="H23" s="157"/>
      <c r="I23"/>
      <c r="J23" s="297"/>
      <c r="K23" s="297"/>
      <c r="L23"/>
      <c r="M23" s="297"/>
      <c r="N23" s="297"/>
      <c r="O23"/>
      <c r="P23" s="297"/>
      <c r="Q23"/>
      <c r="R23"/>
    </row>
    <row r="24" spans="1:18" ht="24" customHeight="1">
      <c r="A24" s="147"/>
      <c r="B24" s="152"/>
      <c r="C24" s="303"/>
      <c r="D24" s="147"/>
      <c r="E24" s="304">
        <f t="shared" si="0"/>
        <v>0</v>
      </c>
      <c r="F24" s="305"/>
      <c r="G24" s="306">
        <f t="shared" si="1"/>
        <v>0</v>
      </c>
      <c r="H24" s="157"/>
      <c r="I24"/>
      <c r="J24" s="297"/>
      <c r="K24" s="297"/>
      <c r="L24"/>
      <c r="M24" s="297"/>
      <c r="N24" s="297"/>
      <c r="O24"/>
      <c r="P24" s="297"/>
      <c r="Q24"/>
      <c r="R24"/>
    </row>
    <row r="25" spans="1:18" ht="24" customHeight="1">
      <c r="A25" s="147"/>
      <c r="B25" s="152"/>
      <c r="C25" s="303"/>
      <c r="D25" s="147"/>
      <c r="E25" s="304">
        <f t="shared" si="0"/>
        <v>0</v>
      </c>
      <c r="F25" s="305"/>
      <c r="G25" s="306">
        <f t="shared" si="1"/>
        <v>0</v>
      </c>
      <c r="H25" s="157"/>
      <c r="I25"/>
      <c r="J25" s="297"/>
      <c r="K25" s="297"/>
      <c r="L25"/>
      <c r="M25" s="297"/>
      <c r="N25" s="297"/>
      <c r="O25"/>
      <c r="P25" s="297"/>
      <c r="Q25"/>
      <c r="R25"/>
    </row>
    <row r="26" spans="1:18" ht="24" customHeight="1">
      <c r="A26" s="147"/>
      <c r="B26" s="152"/>
      <c r="C26" s="303"/>
      <c r="D26" s="147"/>
      <c r="E26" s="304">
        <f t="shared" si="0"/>
        <v>0</v>
      </c>
      <c r="F26" s="305"/>
      <c r="G26" s="306">
        <f t="shared" si="1"/>
        <v>0</v>
      </c>
      <c r="H26" s="157"/>
      <c r="I26"/>
      <c r="J26" s="297"/>
      <c r="K26" s="297"/>
      <c r="L26"/>
      <c r="M26" s="297"/>
      <c r="N26" s="297"/>
      <c r="O26"/>
      <c r="P26" s="297"/>
      <c r="Q26"/>
      <c r="R26"/>
    </row>
    <row r="27" spans="1:18" ht="24" customHeight="1">
      <c r="A27" s="147"/>
      <c r="B27" s="152"/>
      <c r="C27" s="303"/>
      <c r="D27" s="147"/>
      <c r="E27" s="304">
        <f t="shared" si="0"/>
        <v>0</v>
      </c>
      <c r="F27" s="305"/>
      <c r="G27" s="306">
        <f t="shared" si="1"/>
        <v>0</v>
      </c>
      <c r="H27" s="157"/>
      <c r="I27"/>
      <c r="J27" s="297"/>
      <c r="K27" s="297"/>
      <c r="L27"/>
      <c r="M27" s="297"/>
      <c r="N27" s="297"/>
      <c r="O27"/>
      <c r="P27" s="297"/>
      <c r="Q27"/>
      <c r="R27"/>
    </row>
    <row r="28" spans="1:18" ht="24" customHeight="1">
      <c r="A28" s="148"/>
      <c r="B28" s="153"/>
      <c r="C28" s="307"/>
      <c r="D28" s="148"/>
      <c r="E28" s="308">
        <f t="shared" si="0"/>
        <v>0</v>
      </c>
      <c r="F28" s="309"/>
      <c r="G28" s="310">
        <f t="shared" si="1"/>
        <v>0</v>
      </c>
      <c r="H28" s="158"/>
      <c r="I28"/>
      <c r="J28" s="297"/>
      <c r="K28" s="297"/>
      <c r="L28"/>
      <c r="M28" s="297"/>
      <c r="N28" s="297"/>
      <c r="O28"/>
      <c r="P28" s="297"/>
      <c r="Q28"/>
      <c r="R28"/>
    </row>
    <row r="29" spans="1:18" ht="17.25" customHeight="1">
      <c r="A29" s="422" t="str">
        <f>IF(J13&lt;K10,"","ACHTUNG: Gesamt Buchung FvD übersteigt um "&amp;TEXT(J13-J11,"[h]:mm") &amp; " Std den maximalen Übertrag für 1 Jahr!")</f>
        <v/>
      </c>
      <c r="B29" s="423"/>
      <c r="C29" s="423"/>
      <c r="D29" s="423"/>
      <c r="E29" s="424"/>
      <c r="F29" s="436">
        <f>IF((SUM(G19:G28)+H12)&gt;(SUM(F19:F28)),(SUM(G19:G28)+H12)-(SUM(F19:F28)),IF((SUM(G19:G28)+H12)&lt;(SUM(F19:F28)),"Minus nicht möglich!","0"))</f>
        <v>7.5</v>
      </c>
      <c r="G29" s="427"/>
      <c r="H29" s="429" t="s">
        <v>194</v>
      </c>
      <c r="I29"/>
      <c r="J29"/>
      <c r="K29"/>
      <c r="L29"/>
      <c r="M29"/>
      <c r="N29"/>
      <c r="O29"/>
      <c r="P29"/>
      <c r="Q29"/>
      <c r="R29"/>
    </row>
    <row r="30" spans="1:18" ht="17.25" customHeight="1">
      <c r="A30" s="426" t="str">
        <f>IF(M13&lt;N10," ","ACHTUNG: Gesamt Mehrarbeit übersteigt um "&amp;TEXT(M13-M11,"[h]:mm") &amp; " Std den maximalen Übertrag für 1 Jahr!")</f>
        <v xml:space="preserve"> </v>
      </c>
      <c r="B30" s="334"/>
      <c r="C30" s="334"/>
      <c r="D30" s="334"/>
      <c r="E30" s="427"/>
      <c r="F30" s="437"/>
      <c r="G30" s="427"/>
      <c r="H30" s="407"/>
      <c r="I30"/>
      <c r="J30" s="430"/>
      <c r="K30" s="334"/>
      <c r="L30"/>
      <c r="M30"/>
      <c r="N30"/>
      <c r="O30"/>
      <c r="P30"/>
      <c r="Q30"/>
      <c r="R30"/>
    </row>
    <row r="31" spans="1:18" ht="17.25" customHeight="1">
      <c r="A31" s="426" t="str">
        <f>IF(P13&lt;Q10," ",IF(F29="0"," ","ACHTUNG: Gesamt Langzeitkonto übersteigt um "&amp;TEXT(P13-P11,"[h]:mm") &amp; " Std die maximale Stundenanzahl!"))</f>
        <v xml:space="preserve"> </v>
      </c>
      <c r="B31" s="334"/>
      <c r="C31" s="334"/>
      <c r="D31" s="334"/>
      <c r="E31" s="427"/>
      <c r="F31" s="438"/>
      <c r="G31" s="439"/>
      <c r="H31" s="408"/>
      <c r="I31"/>
      <c r="J31"/>
      <c r="K31"/>
      <c r="L31"/>
      <c r="M31"/>
      <c r="N31"/>
      <c r="O31"/>
      <c r="P31"/>
      <c r="Q31"/>
      <c r="R31"/>
    </row>
  </sheetData>
  <mergeCells count="45">
    <mergeCell ref="P11:Q11"/>
    <mergeCell ref="C12:D12"/>
    <mergeCell ref="D3:E3"/>
    <mergeCell ref="D2:E2"/>
    <mergeCell ref="D8:E8"/>
    <mergeCell ref="G5:H5"/>
    <mergeCell ref="J3:K3"/>
    <mergeCell ref="G2:H2"/>
    <mergeCell ref="M11:N11"/>
    <mergeCell ref="D6:E6"/>
    <mergeCell ref="D9:E9"/>
    <mergeCell ref="A6:B6"/>
    <mergeCell ref="A2:B2"/>
    <mergeCell ref="D5:E5"/>
    <mergeCell ref="A3:B3"/>
    <mergeCell ref="A5:B5"/>
    <mergeCell ref="H29:H31"/>
    <mergeCell ref="J30:K30"/>
    <mergeCell ref="M13:N13"/>
    <mergeCell ref="P13:Q13"/>
    <mergeCell ref="M15:N15"/>
    <mergeCell ref="J13:K13"/>
    <mergeCell ref="P20:Q20"/>
    <mergeCell ref="H16:H18"/>
    <mergeCell ref="J15:K15"/>
    <mergeCell ref="P15:Q15"/>
    <mergeCell ref="J17:K17"/>
    <mergeCell ref="A29:E29"/>
    <mergeCell ref="A16:A18"/>
    <mergeCell ref="G16:G18"/>
    <mergeCell ref="C16:C18"/>
    <mergeCell ref="A31:E31"/>
    <mergeCell ref="E16:E18"/>
    <mergeCell ref="B16:B18"/>
    <mergeCell ref="F16:F18"/>
    <mergeCell ref="F29:G31"/>
    <mergeCell ref="A30:E30"/>
    <mergeCell ref="J7:K7"/>
    <mergeCell ref="F12:G12"/>
    <mergeCell ref="G8:H8"/>
    <mergeCell ref="M17:N17"/>
    <mergeCell ref="D16:D18"/>
    <mergeCell ref="J11:K11"/>
    <mergeCell ref="F14:G14"/>
    <mergeCell ref="F13:G13"/>
  </mergeCells>
  <pageMargins left="0.70866141732282995" right="0.70866141732282995" top="0.78740157480314998" bottom="0.78740157480314998" header="0.31496062992126" footer="0.31496062992126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3CEDD"/>
    <pageSetUpPr fitToPage="1"/>
  </sheetPr>
  <dimension ref="A1:Q40"/>
  <sheetViews>
    <sheetView showGridLines="0" showZeros="0" workbookViewId="0">
      <selection activeCell="C11" sqref="C11:D11"/>
    </sheetView>
  </sheetViews>
  <sheetFormatPr baseColWidth="10" defaultColWidth="11.44140625" defaultRowHeight="13.2"/>
  <cols>
    <col min="1" max="1" width="10.5546875" style="2" customWidth="1"/>
    <col min="2" max="2" width="15.5546875" style="2" customWidth="1"/>
    <col min="3" max="4" width="11.88671875" style="2" customWidth="1"/>
    <col min="5" max="6" width="10.5546875" style="2" customWidth="1"/>
    <col min="7" max="7" width="17.88671875" style="2" customWidth="1"/>
    <col min="8" max="8" width="3.33203125" style="2" customWidth="1"/>
    <col min="9" max="10" width="14.6640625" style="2" customWidth="1"/>
    <col min="11" max="11" width="3.109375" style="2" customWidth="1"/>
    <col min="12" max="13" width="14.88671875" style="2" customWidth="1"/>
    <col min="14" max="14" width="3.33203125" style="2" customWidth="1"/>
    <col min="15" max="15" width="17" style="2" customWidth="1"/>
    <col min="16" max="17" width="11.44140625" style="2"/>
  </cols>
  <sheetData>
    <row r="1" spans="1:17">
      <c r="G1" s="6" t="s">
        <v>160</v>
      </c>
    </row>
    <row r="2" spans="1:17" s="2" customFormat="1">
      <c r="A2" s="418" t="s">
        <v>10</v>
      </c>
      <c r="B2" s="334"/>
      <c r="D2" s="74" t="s">
        <v>16</v>
      </c>
      <c r="F2" s="74" t="s">
        <v>161</v>
      </c>
    </row>
    <row r="3" spans="1:17" s="2" customFormat="1" ht="15" customHeight="1">
      <c r="A3" s="431">
        <f>KopiervorlageUKK!B6</f>
        <v>0</v>
      </c>
      <c r="B3" s="334"/>
      <c r="D3" s="75">
        <f>KopiervorlageUKK!B8</f>
        <v>0</v>
      </c>
      <c r="F3" s="431">
        <f>KopiervorlageUKK!P6</f>
        <v>0</v>
      </c>
      <c r="G3" s="334"/>
      <c r="I3" s="419"/>
      <c r="J3" s="334"/>
    </row>
    <row r="4" spans="1:17" s="2" customFormat="1">
      <c r="B4" s="57"/>
      <c r="F4" s="57"/>
      <c r="I4" s="297"/>
    </row>
    <row r="5" spans="1:17" s="2" customFormat="1">
      <c r="A5" s="418" t="s">
        <v>165</v>
      </c>
      <c r="B5" s="334"/>
      <c r="D5" s="74" t="s">
        <v>166</v>
      </c>
      <c r="F5" s="418" t="s">
        <v>17</v>
      </c>
      <c r="G5" s="334"/>
    </row>
    <row r="6" spans="1:17" s="2" customFormat="1" ht="15" customHeight="1">
      <c r="A6" s="431">
        <f>KopiervorlageUKK!T6</f>
        <v>0</v>
      </c>
      <c r="B6" s="334"/>
      <c r="D6" s="75">
        <f>KopiervorlageUKK!V6</f>
        <v>0</v>
      </c>
      <c r="F6" s="431">
        <f>KopiervorlageUKK!P8</f>
        <v>0</v>
      </c>
      <c r="G6" s="334"/>
      <c r="J6" s="6"/>
    </row>
    <row r="7" spans="1:17" s="2" customFormat="1">
      <c r="B7" s="57"/>
      <c r="E7" s="77"/>
      <c r="F7" s="57"/>
      <c r="I7" s="419"/>
      <c r="J7" s="334"/>
    </row>
    <row r="8" spans="1:17" s="2" customFormat="1">
      <c r="A8" s="57" t="s">
        <v>168</v>
      </c>
      <c r="B8" s="57" t="s">
        <v>168</v>
      </c>
      <c r="D8" s="74" t="s">
        <v>169</v>
      </c>
      <c r="F8" s="418" t="s">
        <v>170</v>
      </c>
      <c r="G8" s="334"/>
      <c r="I8" s="297"/>
    </row>
    <row r="9" spans="1:17" s="2" customFormat="1" ht="13.8" customHeight="1">
      <c r="D9" s="269">
        <f>KopiervorlageUKK!T9</f>
        <v>0</v>
      </c>
      <c r="F9" s="448">
        <f>KopiervorlageUKK!V9</f>
        <v>0</v>
      </c>
      <c r="G9" s="334"/>
    </row>
    <row r="10" spans="1:17" s="2" customFormat="1" ht="13.8" customHeight="1">
      <c r="I10" s="444"/>
      <c r="J10" s="334"/>
      <c r="L10" s="444"/>
      <c r="M10" s="334"/>
      <c r="O10" s="444"/>
      <c r="P10" s="334"/>
    </row>
    <row r="11" spans="1:17" ht="21.6" customHeight="1">
      <c r="A11" s="162" t="s">
        <v>195</v>
      </c>
      <c r="B11"/>
      <c r="C11" s="440">
        <f>Feiertage!F25</f>
        <v>0</v>
      </c>
      <c r="D11" s="441"/>
      <c r="E11" s="445" t="s">
        <v>196</v>
      </c>
      <c r="F11" s="356"/>
      <c r="G11" s="298">
        <v>1.6666666666667</v>
      </c>
      <c r="H11"/>
      <c r="I11"/>
      <c r="J11"/>
      <c r="K11"/>
      <c r="L11"/>
      <c r="M11"/>
      <c r="N11"/>
      <c r="O11"/>
      <c r="P11"/>
      <c r="Q11"/>
    </row>
    <row r="12" spans="1:17" ht="12.75" customHeight="1">
      <c r="A12" s="57" t="s">
        <v>179</v>
      </c>
      <c r="B12"/>
      <c r="C12"/>
      <c r="D12"/>
      <c r="E12" s="446" t="s">
        <v>180</v>
      </c>
      <c r="F12" s="356"/>
      <c r="G12" s="298">
        <v>1.7083333333333</v>
      </c>
      <c r="H12"/>
      <c r="I12" s="444"/>
      <c r="J12" s="334"/>
      <c r="K12"/>
      <c r="L12" s="444"/>
      <c r="M12" s="334"/>
      <c r="N12"/>
      <c r="O12" s="444"/>
      <c r="P12" s="334"/>
      <c r="Q12"/>
    </row>
    <row r="13" spans="1:17">
      <c r="A13" s="79" t="s">
        <v>197</v>
      </c>
      <c r="E13" s="446" t="s">
        <v>182</v>
      </c>
      <c r="F13" s="356"/>
      <c r="G13" s="299">
        <v>5</v>
      </c>
    </row>
    <row r="14" spans="1:17" ht="13.8" customHeight="1">
      <c r="A14"/>
      <c r="B14"/>
      <c r="C14"/>
      <c r="D14"/>
      <c r="E14"/>
      <c r="F14"/>
      <c r="G14"/>
      <c r="H14"/>
      <c r="I14" s="444"/>
      <c r="J14" s="334"/>
      <c r="K14"/>
      <c r="L14" s="444"/>
      <c r="M14" s="334"/>
      <c r="N14"/>
      <c r="O14" s="444"/>
      <c r="P14" s="334"/>
      <c r="Q14"/>
    </row>
    <row r="15" spans="1:17" ht="12.75" customHeight="1">
      <c r="A15" s="420" t="s">
        <v>186</v>
      </c>
      <c r="B15" s="434" t="s">
        <v>67</v>
      </c>
      <c r="C15" s="420" t="s">
        <v>198</v>
      </c>
      <c r="D15" s="442" t="s">
        <v>199</v>
      </c>
      <c r="E15" s="435" t="s">
        <v>190</v>
      </c>
      <c r="F15" s="425" t="s">
        <v>191</v>
      </c>
      <c r="G15" s="442" t="s">
        <v>192</v>
      </c>
      <c r="H15"/>
      <c r="I15"/>
      <c r="J15"/>
      <c r="K15"/>
      <c r="L15"/>
      <c r="M15"/>
      <c r="N15"/>
      <c r="O15"/>
      <c r="P15"/>
      <c r="Q15"/>
    </row>
    <row r="16" spans="1:17" ht="12.75" customHeight="1">
      <c r="A16" s="421"/>
      <c r="B16" s="373"/>
      <c r="C16" s="421"/>
      <c r="D16" s="443"/>
      <c r="E16" s="356"/>
      <c r="F16" s="341"/>
      <c r="G16" s="443"/>
      <c r="H16"/>
      <c r="I16" s="419"/>
      <c r="J16" s="334"/>
      <c r="K16"/>
      <c r="L16" s="419"/>
      <c r="M16" s="334"/>
      <c r="N16"/>
      <c r="O16"/>
      <c r="P16"/>
    </row>
    <row r="17" spans="1:17" ht="13.8" customHeight="1">
      <c r="A17" s="421"/>
      <c r="B17" s="373"/>
      <c r="C17" s="421"/>
      <c r="D17" s="443"/>
      <c r="E17" s="356"/>
      <c r="F17" s="341"/>
      <c r="G17" s="443"/>
      <c r="H17"/>
      <c r="I17"/>
      <c r="J17"/>
      <c r="K17"/>
      <c r="L17"/>
      <c r="M17"/>
      <c r="N17"/>
      <c r="P17"/>
      <c r="Q17"/>
    </row>
    <row r="18" spans="1:17" ht="26.25" customHeight="1">
      <c r="A18" s="149"/>
      <c r="B18" s="171" t="s">
        <v>200</v>
      </c>
      <c r="C18" s="311">
        <v>2.2916666666666998</v>
      </c>
      <c r="D18" s="312">
        <f t="shared" ref="D18:D36" si="0">IF($G$12&gt;C18,0,(IF($G$12="",0,C18-$G$12)))</f>
        <v>0.58333333333339987</v>
      </c>
      <c r="E18" s="313"/>
      <c r="F18" s="314">
        <f t="shared" ref="F18:F36" si="1">D18</f>
        <v>0.58333333333339987</v>
      </c>
      <c r="G18" s="172"/>
      <c r="H18"/>
      <c r="I18" s="297"/>
      <c r="J18" s="297"/>
      <c r="K18"/>
      <c r="L18" s="297"/>
      <c r="M18" s="297"/>
      <c r="N18"/>
      <c r="O18" s="297"/>
      <c r="P18"/>
      <c r="Q18"/>
    </row>
    <row r="19" spans="1:17" ht="24" customHeight="1">
      <c r="A19" s="161">
        <v>44694</v>
      </c>
      <c r="B19" s="143" t="s">
        <v>201</v>
      </c>
      <c r="C19" s="315"/>
      <c r="D19" s="316">
        <f t="shared" si="0"/>
        <v>0</v>
      </c>
      <c r="E19" s="317">
        <v>0.75</v>
      </c>
      <c r="F19" s="318">
        <f t="shared" si="1"/>
        <v>0</v>
      </c>
      <c r="G19" s="173"/>
      <c r="H19"/>
      <c r="I19" s="297"/>
      <c r="J19" s="297"/>
      <c r="K19"/>
      <c r="L19" s="297"/>
      <c r="M19" s="297"/>
      <c r="N19"/>
      <c r="O19" s="444"/>
      <c r="P19" s="334"/>
      <c r="Q19"/>
    </row>
    <row r="20" spans="1:17" ht="24" customHeight="1">
      <c r="A20" s="147"/>
      <c r="B20" s="143"/>
      <c r="C20" s="315"/>
      <c r="D20" s="316">
        <f t="shared" si="0"/>
        <v>0</v>
      </c>
      <c r="E20" s="317"/>
      <c r="F20" s="318">
        <f t="shared" si="1"/>
        <v>0</v>
      </c>
      <c r="G20" s="173"/>
      <c r="H20"/>
      <c r="I20"/>
      <c r="J20" s="57"/>
      <c r="K20" s="57"/>
      <c r="L20" s="297"/>
      <c r="M20" s="297"/>
      <c r="N20"/>
      <c r="O20" s="297"/>
      <c r="P20"/>
      <c r="Q20"/>
    </row>
    <row r="21" spans="1:17" ht="24" customHeight="1">
      <c r="A21" s="147"/>
      <c r="B21" s="143"/>
      <c r="C21" s="315"/>
      <c r="D21" s="316">
        <f t="shared" si="0"/>
        <v>0</v>
      </c>
      <c r="E21" s="317"/>
      <c r="F21" s="318">
        <f t="shared" si="1"/>
        <v>0</v>
      </c>
      <c r="G21" s="173"/>
      <c r="H21"/>
      <c r="I21"/>
      <c r="J21" s="57"/>
      <c r="K21" s="57"/>
      <c r="L21" s="297"/>
      <c r="M21" s="297"/>
      <c r="N21"/>
      <c r="O21" s="297"/>
      <c r="P21"/>
      <c r="Q21"/>
    </row>
    <row r="22" spans="1:17" ht="24" customHeight="1">
      <c r="A22" s="147"/>
      <c r="B22" s="143"/>
      <c r="C22" s="315"/>
      <c r="D22" s="316">
        <f t="shared" si="0"/>
        <v>0</v>
      </c>
      <c r="E22" s="317"/>
      <c r="F22" s="318">
        <f t="shared" si="1"/>
        <v>0</v>
      </c>
      <c r="G22" s="173"/>
      <c r="H22"/>
      <c r="I22"/>
      <c r="J22" s="57"/>
      <c r="K22" s="57"/>
      <c r="L22" s="297"/>
      <c r="M22" s="297"/>
      <c r="N22"/>
      <c r="O22" s="297"/>
      <c r="P22"/>
      <c r="Q22"/>
    </row>
    <row r="23" spans="1:17" ht="24" customHeight="1">
      <c r="A23" s="147"/>
      <c r="B23" s="143"/>
      <c r="C23" s="315"/>
      <c r="D23" s="316">
        <f t="shared" si="0"/>
        <v>0</v>
      </c>
      <c r="E23" s="317"/>
      <c r="F23" s="318">
        <f t="shared" si="1"/>
        <v>0</v>
      </c>
      <c r="G23" s="173"/>
      <c r="H23"/>
      <c r="I23" s="297"/>
      <c r="J23" s="297"/>
      <c r="K23"/>
      <c r="L23" s="297"/>
      <c r="M23" s="297"/>
      <c r="N23"/>
      <c r="O23" s="297"/>
      <c r="P23"/>
      <c r="Q23"/>
    </row>
    <row r="24" spans="1:17" ht="24" customHeight="1">
      <c r="A24" s="147"/>
      <c r="B24" s="143"/>
      <c r="C24" s="315"/>
      <c r="D24" s="316">
        <f t="shared" si="0"/>
        <v>0</v>
      </c>
      <c r="E24" s="317"/>
      <c r="F24" s="318">
        <f t="shared" si="1"/>
        <v>0</v>
      </c>
      <c r="G24" s="173"/>
      <c r="H24"/>
      <c r="I24" s="297"/>
      <c r="J24" s="297"/>
      <c r="K24"/>
      <c r="L24" s="297"/>
      <c r="M24" s="297"/>
      <c r="N24"/>
      <c r="O24" s="297"/>
      <c r="P24"/>
      <c r="Q24"/>
    </row>
    <row r="25" spans="1:17" ht="24" customHeight="1">
      <c r="A25" s="147"/>
      <c r="B25" s="143"/>
      <c r="C25" s="315"/>
      <c r="D25" s="316">
        <f t="shared" si="0"/>
        <v>0</v>
      </c>
      <c r="E25" s="317"/>
      <c r="F25" s="318">
        <f t="shared" si="1"/>
        <v>0</v>
      </c>
      <c r="G25" s="173"/>
      <c r="H25"/>
      <c r="I25" s="297"/>
      <c r="J25" s="297"/>
      <c r="K25"/>
      <c r="L25" s="297"/>
      <c r="M25" s="297"/>
      <c r="N25"/>
      <c r="O25" s="297"/>
      <c r="P25"/>
      <c r="Q25"/>
    </row>
    <row r="26" spans="1:17" ht="24" customHeight="1">
      <c r="A26" s="147"/>
      <c r="B26" s="143"/>
      <c r="C26" s="315"/>
      <c r="D26" s="316">
        <f t="shared" si="0"/>
        <v>0</v>
      </c>
      <c r="E26" s="317"/>
      <c r="F26" s="318">
        <f t="shared" si="1"/>
        <v>0</v>
      </c>
      <c r="G26" s="173"/>
      <c r="H26"/>
      <c r="I26" s="297"/>
      <c r="J26" s="297"/>
      <c r="K26"/>
      <c r="L26" s="297"/>
      <c r="M26" s="297"/>
      <c r="N26"/>
      <c r="O26" s="297"/>
      <c r="P26"/>
      <c r="Q26"/>
    </row>
    <row r="27" spans="1:17" ht="24" customHeight="1">
      <c r="A27" s="147"/>
      <c r="B27" s="143"/>
      <c r="C27" s="315"/>
      <c r="D27" s="316">
        <f t="shared" si="0"/>
        <v>0</v>
      </c>
      <c r="E27" s="317"/>
      <c r="F27" s="318">
        <f t="shared" si="1"/>
        <v>0</v>
      </c>
      <c r="G27" s="173"/>
      <c r="H27"/>
      <c r="I27" s="297"/>
      <c r="J27" s="297"/>
      <c r="K27"/>
      <c r="L27" s="297"/>
      <c r="M27" s="297"/>
      <c r="N27"/>
      <c r="O27" s="297"/>
      <c r="P27"/>
      <c r="Q27"/>
    </row>
    <row r="28" spans="1:17" ht="24" customHeight="1">
      <c r="A28" s="147"/>
      <c r="B28" s="143"/>
      <c r="C28" s="315"/>
      <c r="D28" s="316">
        <f t="shared" si="0"/>
        <v>0</v>
      </c>
      <c r="E28" s="317"/>
      <c r="F28" s="318">
        <f t="shared" si="1"/>
        <v>0</v>
      </c>
      <c r="G28" s="173"/>
      <c r="H28"/>
      <c r="I28"/>
      <c r="J28" s="57"/>
      <c r="K28" s="57"/>
      <c r="L28" s="297"/>
      <c r="M28" s="297"/>
      <c r="N28"/>
      <c r="O28" s="297"/>
      <c r="P28"/>
      <c r="Q28"/>
    </row>
    <row r="29" spans="1:17" ht="24" customHeight="1">
      <c r="A29" s="147"/>
      <c r="B29" s="143"/>
      <c r="C29" s="315"/>
      <c r="D29" s="316">
        <f t="shared" si="0"/>
        <v>0</v>
      </c>
      <c r="E29" s="317"/>
      <c r="F29" s="318">
        <f t="shared" si="1"/>
        <v>0</v>
      </c>
      <c r="G29" s="173"/>
      <c r="H29"/>
      <c r="I29" s="297"/>
      <c r="J29" s="297"/>
      <c r="K29"/>
      <c r="L29" s="297"/>
      <c r="M29" s="297"/>
      <c r="N29"/>
      <c r="O29" s="297"/>
      <c r="P29"/>
      <c r="Q29"/>
    </row>
    <row r="30" spans="1:17" ht="24" customHeight="1">
      <c r="A30" s="147"/>
      <c r="B30" s="143"/>
      <c r="C30" s="315"/>
      <c r="D30" s="316">
        <f t="shared" si="0"/>
        <v>0</v>
      </c>
      <c r="E30" s="317"/>
      <c r="F30" s="318">
        <f t="shared" si="1"/>
        <v>0</v>
      </c>
      <c r="G30" s="173"/>
      <c r="H30"/>
      <c r="I30" s="297"/>
      <c r="J30" s="297"/>
      <c r="K30"/>
      <c r="L30" s="297"/>
      <c r="M30" s="297"/>
      <c r="N30"/>
      <c r="O30" s="297"/>
      <c r="P30"/>
      <c r="Q30"/>
    </row>
    <row r="31" spans="1:17" ht="24" customHeight="1">
      <c r="A31" s="147"/>
      <c r="B31" s="143"/>
      <c r="C31" s="315"/>
      <c r="D31" s="316">
        <f t="shared" si="0"/>
        <v>0</v>
      </c>
      <c r="E31" s="317"/>
      <c r="F31" s="318">
        <f t="shared" si="1"/>
        <v>0</v>
      </c>
      <c r="G31" s="173"/>
      <c r="H31"/>
      <c r="I31" s="297"/>
      <c r="J31" s="297"/>
      <c r="K31"/>
      <c r="L31" s="297"/>
      <c r="M31" s="297"/>
      <c r="N31"/>
      <c r="O31" s="297"/>
      <c r="P31"/>
      <c r="Q31"/>
    </row>
    <row r="32" spans="1:17" ht="24" customHeight="1">
      <c r="A32" s="147"/>
      <c r="B32" s="143"/>
      <c r="C32" s="315"/>
      <c r="D32" s="316">
        <f t="shared" si="0"/>
        <v>0</v>
      </c>
      <c r="E32" s="317"/>
      <c r="F32" s="318">
        <f t="shared" si="1"/>
        <v>0</v>
      </c>
      <c r="G32" s="173"/>
      <c r="H32"/>
      <c r="I32" s="297"/>
      <c r="J32" s="297"/>
      <c r="K32"/>
      <c r="L32" s="297"/>
      <c r="M32" s="297"/>
      <c r="N32"/>
      <c r="O32" s="297"/>
      <c r="P32"/>
      <c r="Q32"/>
    </row>
    <row r="33" spans="1:17" ht="24" customHeight="1">
      <c r="A33" s="147"/>
      <c r="B33" s="143"/>
      <c r="C33" s="315"/>
      <c r="D33" s="316">
        <f t="shared" si="0"/>
        <v>0</v>
      </c>
      <c r="E33" s="317"/>
      <c r="F33" s="318">
        <f t="shared" si="1"/>
        <v>0</v>
      </c>
      <c r="G33" s="173"/>
      <c r="H33"/>
      <c r="I33" s="297"/>
      <c r="J33" s="297"/>
      <c r="K33"/>
      <c r="L33" s="297"/>
      <c r="M33" s="297"/>
      <c r="N33"/>
      <c r="O33" s="297"/>
      <c r="P33"/>
      <c r="Q33"/>
    </row>
    <row r="34" spans="1:17" ht="24" customHeight="1">
      <c r="A34" s="147"/>
      <c r="B34" s="143"/>
      <c r="C34" s="315"/>
      <c r="D34" s="316">
        <f t="shared" si="0"/>
        <v>0</v>
      </c>
      <c r="E34" s="317"/>
      <c r="F34" s="318">
        <f t="shared" si="1"/>
        <v>0</v>
      </c>
      <c r="G34" s="173"/>
      <c r="H34"/>
      <c r="I34" s="297"/>
      <c r="J34" s="297"/>
      <c r="K34"/>
      <c r="L34" s="297"/>
      <c r="M34" s="297"/>
      <c r="N34"/>
      <c r="O34" s="297"/>
      <c r="P34"/>
      <c r="Q34"/>
    </row>
    <row r="35" spans="1:17" ht="24" customHeight="1">
      <c r="A35" s="147"/>
      <c r="B35" s="143"/>
      <c r="C35" s="315"/>
      <c r="D35" s="316">
        <f t="shared" si="0"/>
        <v>0</v>
      </c>
      <c r="E35" s="317"/>
      <c r="F35" s="318">
        <f t="shared" si="1"/>
        <v>0</v>
      </c>
      <c r="G35" s="173"/>
      <c r="H35"/>
      <c r="I35" s="297"/>
      <c r="J35" s="297"/>
      <c r="K35"/>
      <c r="L35" s="297"/>
      <c r="M35" s="297"/>
      <c r="N35"/>
      <c r="O35" s="297"/>
      <c r="P35"/>
      <c r="Q35"/>
    </row>
    <row r="36" spans="1:17" ht="24" customHeight="1">
      <c r="A36" s="148"/>
      <c r="B36" s="174"/>
      <c r="C36" s="319"/>
      <c r="D36" s="320">
        <f t="shared" si="0"/>
        <v>0</v>
      </c>
      <c r="E36" s="321"/>
      <c r="F36" s="322">
        <f t="shared" si="1"/>
        <v>0</v>
      </c>
      <c r="G36" s="175"/>
      <c r="H36"/>
      <c r="I36" s="297"/>
      <c r="J36" s="297"/>
      <c r="K36"/>
      <c r="L36" s="297"/>
      <c r="M36" s="297"/>
      <c r="N36"/>
      <c r="O36" s="297"/>
      <c r="P36"/>
      <c r="Q36"/>
    </row>
    <row r="37" spans="1:17" ht="17.25" customHeight="1">
      <c r="A37" s="155"/>
      <c r="B37" s="155"/>
      <c r="C37" s="155"/>
      <c r="D37"/>
      <c r="E37" s="436">
        <f>IF((SUM(F18:F36)+G11)&gt;(SUM(E18:E36)),(SUM(F18:F36)+G11)-(SUM(E18:E36)),IF((SUM(F18:F36)+G11)&lt;(SUM(E18:E36)),"Minus nicht möglich!","0"))</f>
        <v>1.5000000000000999</v>
      </c>
      <c r="F37" s="427"/>
      <c r="G37" s="447" t="s">
        <v>194</v>
      </c>
      <c r="H37"/>
      <c r="I37"/>
      <c r="J37"/>
      <c r="K37"/>
      <c r="L37"/>
      <c r="M37"/>
      <c r="N37"/>
      <c r="O37"/>
      <c r="P37"/>
      <c r="Q37"/>
    </row>
    <row r="38" spans="1:17" ht="17.25" customHeight="1">
      <c r="A38" s="155"/>
      <c r="B38" s="155"/>
      <c r="C38" s="155"/>
      <c r="D38"/>
      <c r="E38" s="437"/>
      <c r="F38" s="427"/>
      <c r="G38" s="407"/>
      <c r="H38"/>
      <c r="I38" s="430"/>
      <c r="J38" s="334"/>
      <c r="K38"/>
      <c r="L38"/>
      <c r="M38"/>
      <c r="N38"/>
      <c r="O38"/>
      <c r="P38"/>
      <c r="Q38"/>
    </row>
    <row r="39" spans="1:17" ht="17.25" customHeight="1">
      <c r="A39"/>
      <c r="B39"/>
      <c r="C39"/>
      <c r="D39"/>
      <c r="E39" s="438"/>
      <c r="F39" s="439"/>
      <c r="G39" s="408"/>
      <c r="H39"/>
      <c r="I39"/>
      <c r="J39"/>
      <c r="K39"/>
      <c r="L39"/>
      <c r="M39"/>
      <c r="N39"/>
      <c r="O39"/>
      <c r="P39"/>
      <c r="Q39"/>
    </row>
    <row r="40" spans="1:17" ht="15" customHeight="1">
      <c r="A40" s="160"/>
      <c r="B40" s="160"/>
      <c r="C40" s="160"/>
      <c r="D40" s="160"/>
      <c r="E40" s="160"/>
      <c r="F40" s="160"/>
      <c r="G40" s="160"/>
      <c r="H40"/>
      <c r="I40"/>
      <c r="J40"/>
      <c r="K40"/>
      <c r="L40"/>
      <c r="M40"/>
      <c r="N40"/>
      <c r="O40"/>
      <c r="P40"/>
      <c r="Q40"/>
    </row>
  </sheetData>
  <mergeCells count="37">
    <mergeCell ref="O19:P19"/>
    <mergeCell ref="L16:M16"/>
    <mergeCell ref="I7:J7"/>
    <mergeCell ref="D15:D17"/>
    <mergeCell ref="A5:B5"/>
    <mergeCell ref="E15:E17"/>
    <mergeCell ref="L12:M12"/>
    <mergeCell ref="F3:G3"/>
    <mergeCell ref="A2:B2"/>
    <mergeCell ref="I3:J3"/>
    <mergeCell ref="F6:G6"/>
    <mergeCell ref="C11:D11"/>
    <mergeCell ref="F9:G9"/>
    <mergeCell ref="A3:B3"/>
    <mergeCell ref="G37:G39"/>
    <mergeCell ref="I38:J38"/>
    <mergeCell ref="F15:F17"/>
    <mergeCell ref="I16:J16"/>
    <mergeCell ref="F8:G8"/>
    <mergeCell ref="I14:J14"/>
    <mergeCell ref="E12:F12"/>
    <mergeCell ref="E37:F39"/>
    <mergeCell ref="G15:G17"/>
    <mergeCell ref="O12:P12"/>
    <mergeCell ref="L14:M14"/>
    <mergeCell ref="A15:A17"/>
    <mergeCell ref="C15:C17"/>
    <mergeCell ref="I12:J12"/>
    <mergeCell ref="E13:F13"/>
    <mergeCell ref="B15:B17"/>
    <mergeCell ref="O14:P14"/>
    <mergeCell ref="A6:B6"/>
    <mergeCell ref="F5:G5"/>
    <mergeCell ref="I10:J10"/>
    <mergeCell ref="O10:P10"/>
    <mergeCell ref="E11:F11"/>
    <mergeCell ref="L10:M10"/>
  </mergeCells>
  <pageMargins left="0.70866141732282995" right="0.70866141732282995" top="0.78740157480314998" bottom="0.78740157480314998" header="0.31496062992126" footer="0.31496062992126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J168"/>
  <sheetViews>
    <sheetView showGridLines="0" workbookViewId="0">
      <pane xSplit="1" ySplit="6" topLeftCell="B7" activePane="bottomRight" state="frozen"/>
      <selection pane="topRight"/>
      <selection pane="bottomLeft"/>
      <selection pane="bottomRight" activeCell="F2" sqref="F2"/>
    </sheetView>
  </sheetViews>
  <sheetFormatPr baseColWidth="10" defaultColWidth="8.88671875" defaultRowHeight="13.2"/>
  <cols>
    <col min="1" max="1" width="35.6640625" customWidth="1"/>
    <col min="2" max="3" width="9.5546875" customWidth="1"/>
    <col min="4" max="4" width="13.6640625" customWidth="1"/>
    <col min="5" max="5" width="7.6640625" customWidth="1"/>
    <col min="6" max="6" width="53.6640625" customWidth="1"/>
    <col min="8" max="9" width="11.44140625" customWidth="1"/>
  </cols>
  <sheetData>
    <row r="1" spans="1:10" s="176" customFormat="1" ht="28.2" customHeight="1">
      <c r="A1" s="449"/>
      <c r="B1" s="369"/>
      <c r="C1" s="369"/>
      <c r="D1" s="369"/>
      <c r="F1" s="265" t="s">
        <v>202</v>
      </c>
      <c r="G1" s="177"/>
    </row>
    <row r="2" spans="1:10" ht="28.2" customHeight="1">
      <c r="A2" s="272"/>
      <c r="B2" s="254"/>
      <c r="D2" s="61"/>
      <c r="E2" s="254"/>
      <c r="F2" s="271">
        <f>Datensammlung!B9</f>
        <v>0</v>
      </c>
      <c r="G2" s="259"/>
      <c r="H2" s="259"/>
      <c r="I2" s="259"/>
      <c r="J2" s="259"/>
    </row>
    <row r="3" spans="1:10">
      <c r="B3" s="178" t="s">
        <v>203</v>
      </c>
      <c r="C3" s="179" t="s">
        <v>204</v>
      </c>
      <c r="D3" s="261"/>
      <c r="E3" s="261"/>
    </row>
    <row r="4" spans="1:10" ht="1.5" customHeight="1">
      <c r="B4" s="249" t="s">
        <v>205</v>
      </c>
      <c r="C4" s="249" t="s">
        <v>206</v>
      </c>
      <c r="D4" s="249" t="s">
        <v>207</v>
      </c>
      <c r="E4" s="183"/>
    </row>
    <row r="5" spans="1:10" s="177" customFormat="1" ht="117" customHeight="1">
      <c r="A5" s="196" t="s">
        <v>10</v>
      </c>
      <c r="B5" s="238" t="s">
        <v>208</v>
      </c>
      <c r="C5" s="239" t="s">
        <v>209</v>
      </c>
      <c r="D5" s="251" t="s">
        <v>210</v>
      </c>
      <c r="E5" s="252" t="s">
        <v>211</v>
      </c>
      <c r="F5" s="264" t="s">
        <v>212</v>
      </c>
    </row>
    <row r="6" spans="1:10" ht="22.5" customHeight="1">
      <c r="A6" s="182" t="s">
        <v>213</v>
      </c>
      <c r="B6" s="262">
        <f t="shared" ref="B6:B37" ca="1" si="0">IF(A6="","",INDIRECT(CONCATENATE(A6,$B$4)))</f>
        <v>0</v>
      </c>
      <c r="C6" s="323">
        <f t="shared" ref="C6:C37" ca="1" si="1">IF(A6="","",INDIRECT(CONCATENATE(A6,$C$4)))</f>
        <v>16.666666666666664</v>
      </c>
      <c r="D6" s="263">
        <f ca="1">IF(A6="","",INDIRECT(CONCATENATE(A6,$D$4)))</f>
        <v>46768</v>
      </c>
      <c r="E6" s="324">
        <f ca="1">TEXT(D6,"JJJJ")+1</f>
        <v>2029</v>
      </c>
      <c r="F6" s="233"/>
    </row>
    <row r="7" spans="1:10" ht="20.25" customHeight="1">
      <c r="A7" s="182"/>
      <c r="B7" s="262" t="str">
        <f t="shared" ca="1" si="0"/>
        <v/>
      </c>
      <c r="C7" s="323" t="str">
        <f t="shared" ca="1" si="1"/>
        <v/>
      </c>
      <c r="D7" s="263" t="str">
        <f ca="1">IF(A7="","",INDIRECT(CONCATENATE(A7,$D$4)))</f>
        <v/>
      </c>
      <c r="E7" s="324" t="str">
        <f>IF(A7="","",TEXT(D7,"JJJJ")+1)</f>
        <v/>
      </c>
      <c r="F7" s="233"/>
    </row>
    <row r="8" spans="1:10" ht="20.25" customHeight="1">
      <c r="A8" s="241"/>
      <c r="B8" s="256" t="str">
        <f t="shared" ca="1" si="0"/>
        <v/>
      </c>
      <c r="C8" s="256" t="str">
        <f t="shared" ca="1" si="1"/>
        <v/>
      </c>
      <c r="D8" s="260" t="str">
        <f ca="1">IF(A8="","",INDIRECT(CONCATENATE(A8,$D$4)))</f>
        <v/>
      </c>
      <c r="E8" s="325" t="str">
        <f>IF(A8="","",TEXT(D8,"JJJJ")+1)</f>
        <v/>
      </c>
      <c r="F8" s="234"/>
    </row>
    <row r="9" spans="1:10" ht="20.25" customHeight="1">
      <c r="A9" s="241"/>
      <c r="B9" s="256" t="str">
        <f t="shared" ca="1" si="0"/>
        <v/>
      </c>
      <c r="C9" s="256" t="str">
        <f t="shared" ca="1" si="1"/>
        <v/>
      </c>
      <c r="D9" s="325" t="str">
        <f t="shared" ref="D9:D40" si="2">IF(A9="","",SUM(B9:C9))</f>
        <v/>
      </c>
      <c r="E9" s="325" t="str">
        <f>IF(A9="","",SUM(B9+#REF!+#REF!+#REF!+#REF!))</f>
        <v/>
      </c>
      <c r="F9" s="234"/>
    </row>
    <row r="10" spans="1:10" ht="20.25" customHeight="1">
      <c r="A10" s="240"/>
      <c r="B10" s="256" t="str">
        <f t="shared" ca="1" si="0"/>
        <v/>
      </c>
      <c r="C10" s="256" t="str">
        <f t="shared" ca="1" si="1"/>
        <v/>
      </c>
      <c r="D10" s="325" t="str">
        <f t="shared" si="2"/>
        <v/>
      </c>
      <c r="E10" s="325" t="str">
        <f>IF(A10="","",SUM(B10+#REF!+#REF!+#REF!+#REF!))</f>
        <v/>
      </c>
      <c r="F10" s="234"/>
    </row>
    <row r="11" spans="1:10" ht="20.25" customHeight="1">
      <c r="A11" s="240"/>
      <c r="B11" s="256" t="str">
        <f t="shared" ca="1" si="0"/>
        <v/>
      </c>
      <c r="C11" s="256" t="str">
        <f t="shared" ca="1" si="1"/>
        <v/>
      </c>
      <c r="D11" s="325" t="str">
        <f t="shared" si="2"/>
        <v/>
      </c>
      <c r="E11" s="325" t="str">
        <f>IF(A11="","",SUM(B11+#REF!+#REF!+#REF!+#REF!))</f>
        <v/>
      </c>
      <c r="F11" s="234"/>
    </row>
    <row r="12" spans="1:10" ht="20.25" customHeight="1">
      <c r="A12" s="240"/>
      <c r="B12" s="256" t="str">
        <f t="shared" ca="1" si="0"/>
        <v/>
      </c>
      <c r="C12" s="256" t="str">
        <f t="shared" ca="1" si="1"/>
        <v/>
      </c>
      <c r="D12" s="325" t="str">
        <f t="shared" si="2"/>
        <v/>
      </c>
      <c r="E12" s="325" t="str">
        <f>IF(A12="","",SUM(B12+#REF!+#REF!+#REF!+#REF!))</f>
        <v/>
      </c>
      <c r="F12" s="234"/>
    </row>
    <row r="13" spans="1:10" ht="20.25" customHeight="1">
      <c r="A13" s="240"/>
      <c r="B13" s="256" t="str">
        <f t="shared" ca="1" si="0"/>
        <v/>
      </c>
      <c r="C13" s="256" t="str">
        <f t="shared" ca="1" si="1"/>
        <v/>
      </c>
      <c r="D13" s="325" t="str">
        <f t="shared" si="2"/>
        <v/>
      </c>
      <c r="E13" s="325" t="str">
        <f>IF(A13="","",SUM(B13+#REF!+#REF!+#REF!+#REF!))</f>
        <v/>
      </c>
      <c r="F13" s="234"/>
    </row>
    <row r="14" spans="1:10" ht="20.25" customHeight="1">
      <c r="A14" s="240"/>
      <c r="B14" s="256" t="str">
        <f t="shared" ca="1" si="0"/>
        <v/>
      </c>
      <c r="C14" s="256" t="str">
        <f t="shared" ca="1" si="1"/>
        <v/>
      </c>
      <c r="D14" s="325" t="str">
        <f t="shared" si="2"/>
        <v/>
      </c>
      <c r="E14" s="325" t="str">
        <f>IF(A14="","",SUM(B14+#REF!+#REF!+#REF!+#REF!))</f>
        <v/>
      </c>
      <c r="F14" s="234"/>
    </row>
    <row r="15" spans="1:10" ht="20.25" customHeight="1">
      <c r="A15" s="240"/>
      <c r="B15" s="256" t="str">
        <f t="shared" ca="1" si="0"/>
        <v/>
      </c>
      <c r="C15" s="256" t="str">
        <f t="shared" ca="1" si="1"/>
        <v/>
      </c>
      <c r="D15" s="325" t="str">
        <f t="shared" si="2"/>
        <v/>
      </c>
      <c r="E15" s="325" t="str">
        <f>IF(A15="","",SUM(B15+#REF!+#REF!+#REF!+#REF!))</f>
        <v/>
      </c>
      <c r="F15" s="234"/>
    </row>
    <row r="16" spans="1:10" ht="20.25" customHeight="1">
      <c r="A16" s="240"/>
      <c r="B16" s="256" t="str">
        <f t="shared" ca="1" si="0"/>
        <v/>
      </c>
      <c r="C16" s="256" t="str">
        <f t="shared" ca="1" si="1"/>
        <v/>
      </c>
      <c r="D16" s="325" t="str">
        <f t="shared" si="2"/>
        <v/>
      </c>
      <c r="E16" s="325" t="str">
        <f>IF(A16="","",SUM(B16+#REF!+#REF!+#REF!+#REF!))</f>
        <v/>
      </c>
      <c r="F16" s="234"/>
    </row>
    <row r="17" spans="1:6" ht="20.25" customHeight="1">
      <c r="A17" s="240"/>
      <c r="B17" s="256" t="str">
        <f t="shared" ca="1" si="0"/>
        <v/>
      </c>
      <c r="C17" s="256" t="str">
        <f t="shared" ca="1" si="1"/>
        <v/>
      </c>
      <c r="D17" s="325" t="str">
        <f t="shared" si="2"/>
        <v/>
      </c>
      <c r="E17" s="325" t="str">
        <f>IF(A17="","",SUM(B17+#REF!+#REF!+#REF!+#REF!))</f>
        <v/>
      </c>
      <c r="F17" s="234"/>
    </row>
    <row r="18" spans="1:6" ht="20.25" customHeight="1">
      <c r="A18" s="240"/>
      <c r="B18" s="256" t="str">
        <f t="shared" ca="1" si="0"/>
        <v/>
      </c>
      <c r="C18" s="256" t="str">
        <f t="shared" ca="1" si="1"/>
        <v/>
      </c>
      <c r="D18" s="325" t="str">
        <f t="shared" si="2"/>
        <v/>
      </c>
      <c r="E18" s="325" t="str">
        <f>IF(A18="","",SUM(B18+#REF!+#REF!+#REF!+#REF!))</f>
        <v/>
      </c>
      <c r="F18" s="234"/>
    </row>
    <row r="19" spans="1:6" ht="20.25" customHeight="1">
      <c r="A19" s="240"/>
      <c r="B19" s="256" t="str">
        <f t="shared" ca="1" si="0"/>
        <v/>
      </c>
      <c r="C19" s="256" t="str">
        <f t="shared" ca="1" si="1"/>
        <v/>
      </c>
      <c r="D19" s="325" t="str">
        <f t="shared" si="2"/>
        <v/>
      </c>
      <c r="E19" s="325" t="str">
        <f>IF(A19="","",SUM(B19+#REF!+#REF!+#REF!+#REF!))</f>
        <v/>
      </c>
      <c r="F19" s="234"/>
    </row>
    <row r="20" spans="1:6" ht="20.25" customHeight="1">
      <c r="A20" s="240"/>
      <c r="B20" s="256" t="str">
        <f t="shared" ca="1" si="0"/>
        <v/>
      </c>
      <c r="C20" s="256" t="str">
        <f t="shared" ca="1" si="1"/>
        <v/>
      </c>
      <c r="D20" s="325" t="str">
        <f t="shared" si="2"/>
        <v/>
      </c>
      <c r="E20" s="325" t="str">
        <f>IF(A20="","",SUM(B20+#REF!+#REF!+#REF!+#REF!))</f>
        <v/>
      </c>
      <c r="F20" s="234"/>
    </row>
    <row r="21" spans="1:6" ht="20.25" customHeight="1">
      <c r="A21" s="240"/>
      <c r="B21" s="256" t="str">
        <f t="shared" ca="1" si="0"/>
        <v/>
      </c>
      <c r="C21" s="256" t="str">
        <f t="shared" ca="1" si="1"/>
        <v/>
      </c>
      <c r="D21" s="325" t="str">
        <f t="shared" si="2"/>
        <v/>
      </c>
      <c r="E21" s="325" t="str">
        <f>IF(A21="","",SUM(B21+#REF!+#REF!+#REF!+#REF!))</f>
        <v/>
      </c>
      <c r="F21" s="234"/>
    </row>
    <row r="22" spans="1:6" ht="20.25" customHeight="1">
      <c r="A22" s="240"/>
      <c r="B22" s="256" t="str">
        <f t="shared" ca="1" si="0"/>
        <v/>
      </c>
      <c r="C22" s="256" t="str">
        <f t="shared" ca="1" si="1"/>
        <v/>
      </c>
      <c r="D22" s="325" t="str">
        <f t="shared" si="2"/>
        <v/>
      </c>
      <c r="E22" s="325" t="str">
        <f>IF(A22="","",SUM(B22+#REF!+#REF!+#REF!+#REF!))</f>
        <v/>
      </c>
      <c r="F22" s="234"/>
    </row>
    <row r="23" spans="1:6" ht="20.25" customHeight="1">
      <c r="A23" s="240"/>
      <c r="B23" s="256" t="str">
        <f t="shared" ca="1" si="0"/>
        <v/>
      </c>
      <c r="C23" s="256" t="str">
        <f t="shared" ca="1" si="1"/>
        <v/>
      </c>
      <c r="D23" s="325" t="str">
        <f t="shared" si="2"/>
        <v/>
      </c>
      <c r="E23" s="325" t="str">
        <f>IF(A23="","",SUM(B23+#REF!+#REF!+#REF!+#REF!))</f>
        <v/>
      </c>
      <c r="F23" s="234"/>
    </row>
    <row r="24" spans="1:6" ht="20.25" customHeight="1">
      <c r="A24" s="240"/>
      <c r="B24" s="256" t="str">
        <f t="shared" ca="1" si="0"/>
        <v/>
      </c>
      <c r="C24" s="256" t="str">
        <f t="shared" ca="1" si="1"/>
        <v/>
      </c>
      <c r="D24" s="325" t="str">
        <f t="shared" si="2"/>
        <v/>
      </c>
      <c r="E24" s="325" t="str">
        <f>IF(A24="","",SUM(B24+#REF!+#REF!+#REF!+#REF!))</f>
        <v/>
      </c>
      <c r="F24" s="234"/>
    </row>
    <row r="25" spans="1:6" ht="20.25" customHeight="1">
      <c r="A25" s="240"/>
      <c r="B25" s="256" t="str">
        <f t="shared" ca="1" si="0"/>
        <v/>
      </c>
      <c r="C25" s="256" t="str">
        <f t="shared" ca="1" si="1"/>
        <v/>
      </c>
      <c r="D25" s="325" t="str">
        <f t="shared" si="2"/>
        <v/>
      </c>
      <c r="E25" s="325" t="str">
        <f>IF(A25="","",SUM(B25+#REF!+#REF!+#REF!+#REF!))</f>
        <v/>
      </c>
      <c r="F25" s="234"/>
    </row>
    <row r="26" spans="1:6" ht="20.25" customHeight="1">
      <c r="A26" s="240"/>
      <c r="B26" s="256" t="str">
        <f t="shared" ca="1" si="0"/>
        <v/>
      </c>
      <c r="C26" s="256" t="str">
        <f t="shared" ca="1" si="1"/>
        <v/>
      </c>
      <c r="D26" s="325" t="str">
        <f t="shared" si="2"/>
        <v/>
      </c>
      <c r="E26" s="325" t="str">
        <f>IF(A26="","",SUM(B26+#REF!+#REF!+#REF!+#REF!))</f>
        <v/>
      </c>
      <c r="F26" s="234"/>
    </row>
    <row r="27" spans="1:6" ht="20.25" customHeight="1">
      <c r="A27" s="240"/>
      <c r="B27" s="256" t="str">
        <f t="shared" ca="1" si="0"/>
        <v/>
      </c>
      <c r="C27" s="256" t="str">
        <f t="shared" ca="1" si="1"/>
        <v/>
      </c>
      <c r="D27" s="325" t="str">
        <f t="shared" si="2"/>
        <v/>
      </c>
      <c r="E27" s="325" t="str">
        <f>IF(A27="","",SUM(B27+#REF!+#REF!+#REF!+#REF!))</f>
        <v/>
      </c>
      <c r="F27" s="234"/>
    </row>
    <row r="28" spans="1:6" ht="20.25" customHeight="1">
      <c r="A28" s="240"/>
      <c r="B28" s="256" t="str">
        <f t="shared" ca="1" si="0"/>
        <v/>
      </c>
      <c r="C28" s="256" t="str">
        <f t="shared" ca="1" si="1"/>
        <v/>
      </c>
      <c r="D28" s="325" t="str">
        <f t="shared" si="2"/>
        <v/>
      </c>
      <c r="E28" s="325" t="str">
        <f>IF(A28="","",SUM(B28+#REF!+#REF!+#REF!+#REF!))</f>
        <v/>
      </c>
      <c r="F28" s="234"/>
    </row>
    <row r="29" spans="1:6" ht="20.25" customHeight="1">
      <c r="A29" s="240"/>
      <c r="B29" s="256" t="str">
        <f t="shared" ca="1" si="0"/>
        <v/>
      </c>
      <c r="C29" s="256" t="str">
        <f t="shared" ca="1" si="1"/>
        <v/>
      </c>
      <c r="D29" s="325" t="str">
        <f t="shared" si="2"/>
        <v/>
      </c>
      <c r="E29" s="325" t="str">
        <f>IF(A29="","",SUM(B29+#REF!+#REF!+#REF!+#REF!))</f>
        <v/>
      </c>
      <c r="F29" s="234"/>
    </row>
    <row r="30" spans="1:6" ht="20.25" customHeight="1">
      <c r="A30" s="240"/>
      <c r="B30" s="256" t="str">
        <f t="shared" ca="1" si="0"/>
        <v/>
      </c>
      <c r="C30" s="256" t="str">
        <f t="shared" ca="1" si="1"/>
        <v/>
      </c>
      <c r="D30" s="325" t="str">
        <f t="shared" si="2"/>
        <v/>
      </c>
      <c r="E30" s="325" t="str">
        <f>IF(A30="","",SUM(B30+#REF!+#REF!+#REF!+#REF!))</f>
        <v/>
      </c>
      <c r="F30" s="234"/>
    </row>
    <row r="31" spans="1:6" ht="20.25" customHeight="1">
      <c r="A31" s="240"/>
      <c r="B31" s="256" t="str">
        <f t="shared" ca="1" si="0"/>
        <v/>
      </c>
      <c r="C31" s="256" t="str">
        <f t="shared" ca="1" si="1"/>
        <v/>
      </c>
      <c r="D31" s="325" t="str">
        <f t="shared" si="2"/>
        <v/>
      </c>
      <c r="E31" s="325" t="str">
        <f>IF(A31="","",SUM(B31+#REF!+#REF!+#REF!+#REF!))</f>
        <v/>
      </c>
      <c r="F31" s="234"/>
    </row>
    <row r="32" spans="1:6" ht="20.25" customHeight="1">
      <c r="A32" s="240"/>
      <c r="B32" s="256" t="str">
        <f t="shared" ca="1" si="0"/>
        <v/>
      </c>
      <c r="C32" s="256" t="str">
        <f t="shared" ca="1" si="1"/>
        <v/>
      </c>
      <c r="D32" s="325" t="str">
        <f t="shared" si="2"/>
        <v/>
      </c>
      <c r="E32" s="325" t="str">
        <f>IF(A32="","",SUM(B32+#REF!+#REF!+#REF!+#REF!))</f>
        <v/>
      </c>
      <c r="F32" s="234"/>
    </row>
    <row r="33" spans="1:6" ht="20.25" customHeight="1">
      <c r="A33" s="240"/>
      <c r="B33" s="256" t="str">
        <f t="shared" ca="1" si="0"/>
        <v/>
      </c>
      <c r="C33" s="256" t="str">
        <f t="shared" ca="1" si="1"/>
        <v/>
      </c>
      <c r="D33" s="325" t="str">
        <f t="shared" si="2"/>
        <v/>
      </c>
      <c r="E33" s="325" t="str">
        <f>IF(A33="","",SUM(B33+#REF!+#REF!+#REF!+#REF!))</f>
        <v/>
      </c>
      <c r="F33" s="234"/>
    </row>
    <row r="34" spans="1:6" ht="20.25" customHeight="1">
      <c r="A34" s="240"/>
      <c r="B34" s="256" t="str">
        <f t="shared" ca="1" si="0"/>
        <v/>
      </c>
      <c r="C34" s="256" t="str">
        <f t="shared" ca="1" si="1"/>
        <v/>
      </c>
      <c r="D34" s="325" t="str">
        <f t="shared" si="2"/>
        <v/>
      </c>
      <c r="E34" s="325" t="str">
        <f>IF(A34="","",SUM(B34+#REF!+#REF!+#REF!+#REF!))</f>
        <v/>
      </c>
      <c r="F34" s="234"/>
    </row>
    <row r="35" spans="1:6" ht="20.25" customHeight="1">
      <c r="A35" s="240"/>
      <c r="B35" s="256" t="str">
        <f t="shared" ca="1" si="0"/>
        <v/>
      </c>
      <c r="C35" s="256" t="str">
        <f t="shared" ca="1" si="1"/>
        <v/>
      </c>
      <c r="D35" s="325" t="str">
        <f t="shared" si="2"/>
        <v/>
      </c>
      <c r="E35" s="325" t="str">
        <f>IF(A35="","",SUM(B35+#REF!+#REF!+#REF!+#REF!))</f>
        <v/>
      </c>
      <c r="F35" s="234"/>
    </row>
    <row r="36" spans="1:6" ht="20.25" customHeight="1">
      <c r="A36" s="240"/>
      <c r="B36" s="256" t="str">
        <f t="shared" ca="1" si="0"/>
        <v/>
      </c>
      <c r="C36" s="256" t="str">
        <f t="shared" ca="1" si="1"/>
        <v/>
      </c>
      <c r="D36" s="325" t="str">
        <f t="shared" si="2"/>
        <v/>
      </c>
      <c r="E36" s="325" t="str">
        <f>IF(A36="","",SUM(B36+#REF!+#REF!+#REF!+#REF!))</f>
        <v/>
      </c>
      <c r="F36" s="234"/>
    </row>
    <row r="37" spans="1:6" ht="20.25" customHeight="1">
      <c r="A37" s="240"/>
      <c r="B37" s="256" t="str">
        <f t="shared" ca="1" si="0"/>
        <v/>
      </c>
      <c r="C37" s="256" t="str">
        <f t="shared" ca="1" si="1"/>
        <v/>
      </c>
      <c r="D37" s="325" t="str">
        <f t="shared" si="2"/>
        <v/>
      </c>
      <c r="E37" s="325" t="str">
        <f>IF(A37="","",SUM(B37+#REF!+#REF!+#REF!+#REF!))</f>
        <v/>
      </c>
      <c r="F37" s="234"/>
    </row>
    <row r="38" spans="1:6" ht="20.25" customHeight="1">
      <c r="A38" s="240"/>
      <c r="B38" s="256" t="str">
        <f t="shared" ref="B38:B69" ca="1" si="3">IF(A38="","",INDIRECT(CONCATENATE(A38,$B$4)))</f>
        <v/>
      </c>
      <c r="C38" s="256" t="str">
        <f t="shared" ref="C38:C69" ca="1" si="4">IF(A38="","",INDIRECT(CONCATENATE(A38,$C$4)))</f>
        <v/>
      </c>
      <c r="D38" s="325" t="str">
        <f t="shared" si="2"/>
        <v/>
      </c>
      <c r="E38" s="325" t="str">
        <f>IF(A38="","",SUM(B38+#REF!+#REF!+#REF!+#REF!))</f>
        <v/>
      </c>
      <c r="F38" s="234"/>
    </row>
    <row r="39" spans="1:6" ht="20.25" customHeight="1">
      <c r="A39" s="240"/>
      <c r="B39" s="256" t="str">
        <f t="shared" ca="1" si="3"/>
        <v/>
      </c>
      <c r="C39" s="256" t="str">
        <f t="shared" ca="1" si="4"/>
        <v/>
      </c>
      <c r="D39" s="325" t="str">
        <f t="shared" si="2"/>
        <v/>
      </c>
      <c r="E39" s="325" t="str">
        <f>IF(A39="","",SUM(B39+#REF!+#REF!+#REF!+#REF!))</f>
        <v/>
      </c>
      <c r="F39" s="234"/>
    </row>
    <row r="40" spans="1:6" ht="20.25" customHeight="1">
      <c r="A40" s="240"/>
      <c r="B40" s="256" t="str">
        <f t="shared" ca="1" si="3"/>
        <v/>
      </c>
      <c r="C40" s="256" t="str">
        <f t="shared" ca="1" si="4"/>
        <v/>
      </c>
      <c r="D40" s="325" t="str">
        <f t="shared" si="2"/>
        <v/>
      </c>
      <c r="E40" s="325" t="str">
        <f>IF(A40="","",SUM(B40+#REF!+#REF!+#REF!+#REF!))</f>
        <v/>
      </c>
      <c r="F40" s="234"/>
    </row>
    <row r="41" spans="1:6" ht="20.25" customHeight="1">
      <c r="A41" s="240"/>
      <c r="B41" s="256" t="str">
        <f t="shared" ca="1" si="3"/>
        <v/>
      </c>
      <c r="C41" s="256" t="str">
        <f t="shared" ca="1" si="4"/>
        <v/>
      </c>
      <c r="D41" s="325" t="str">
        <f t="shared" ref="D41:D72" si="5">IF(A41="","",SUM(B41:C41))</f>
        <v/>
      </c>
      <c r="E41" s="325" t="str">
        <f>IF(A41="","",SUM(B41+#REF!+#REF!+#REF!+#REF!))</f>
        <v/>
      </c>
      <c r="F41" s="234"/>
    </row>
    <row r="42" spans="1:6" ht="20.25" customHeight="1">
      <c r="A42" s="240"/>
      <c r="B42" s="256" t="str">
        <f t="shared" ca="1" si="3"/>
        <v/>
      </c>
      <c r="C42" s="256" t="str">
        <f t="shared" ca="1" si="4"/>
        <v/>
      </c>
      <c r="D42" s="325" t="str">
        <f t="shared" si="5"/>
        <v/>
      </c>
      <c r="E42" s="325" t="str">
        <f>IF(A42="","",SUM(B42+#REF!+#REF!+#REF!+#REF!))</f>
        <v/>
      </c>
      <c r="F42" s="234"/>
    </row>
    <row r="43" spans="1:6" ht="20.25" customHeight="1">
      <c r="A43" s="240"/>
      <c r="B43" s="256" t="str">
        <f t="shared" ca="1" si="3"/>
        <v/>
      </c>
      <c r="C43" s="256" t="str">
        <f t="shared" ca="1" si="4"/>
        <v/>
      </c>
      <c r="D43" s="325" t="str">
        <f t="shared" si="5"/>
        <v/>
      </c>
      <c r="E43" s="325" t="str">
        <f>IF(A43="","",SUM(B43+#REF!+#REF!+#REF!+#REF!))</f>
        <v/>
      </c>
      <c r="F43" s="234"/>
    </row>
    <row r="44" spans="1:6" ht="20.25" customHeight="1">
      <c r="A44" s="240"/>
      <c r="B44" s="256" t="str">
        <f t="shared" ca="1" si="3"/>
        <v/>
      </c>
      <c r="C44" s="256" t="str">
        <f t="shared" ca="1" si="4"/>
        <v/>
      </c>
      <c r="D44" s="325" t="str">
        <f t="shared" si="5"/>
        <v/>
      </c>
      <c r="E44" s="325" t="str">
        <f>IF(A44="","",SUM(B44+#REF!+#REF!+#REF!+#REF!))</f>
        <v/>
      </c>
      <c r="F44" s="234"/>
    </row>
    <row r="45" spans="1:6" ht="20.25" customHeight="1">
      <c r="A45" s="240"/>
      <c r="B45" s="256" t="str">
        <f t="shared" ca="1" si="3"/>
        <v/>
      </c>
      <c r="C45" s="256" t="str">
        <f t="shared" ca="1" si="4"/>
        <v/>
      </c>
      <c r="D45" s="325" t="str">
        <f t="shared" si="5"/>
        <v/>
      </c>
      <c r="E45" s="325" t="str">
        <f>IF(A45="","",SUM(B45+#REF!+#REF!+#REF!+#REF!))</f>
        <v/>
      </c>
      <c r="F45" s="234"/>
    </row>
    <row r="46" spans="1:6" ht="20.25" customHeight="1">
      <c r="A46" s="240"/>
      <c r="B46" s="256" t="str">
        <f t="shared" ca="1" si="3"/>
        <v/>
      </c>
      <c r="C46" s="256" t="str">
        <f t="shared" ca="1" si="4"/>
        <v/>
      </c>
      <c r="D46" s="325" t="str">
        <f t="shared" si="5"/>
        <v/>
      </c>
      <c r="E46" s="325" t="str">
        <f>IF(A46="","",SUM(B46+#REF!+#REF!+#REF!+#REF!))</f>
        <v/>
      </c>
      <c r="F46" s="234"/>
    </row>
    <row r="47" spans="1:6" ht="20.25" customHeight="1">
      <c r="A47" s="240"/>
      <c r="B47" s="256" t="str">
        <f t="shared" ca="1" si="3"/>
        <v/>
      </c>
      <c r="C47" s="256" t="str">
        <f t="shared" ca="1" si="4"/>
        <v/>
      </c>
      <c r="D47" s="325" t="str">
        <f t="shared" si="5"/>
        <v/>
      </c>
      <c r="E47" s="325" t="str">
        <f>IF(A47="","",SUM(B47+#REF!+#REF!+#REF!+#REF!))</f>
        <v/>
      </c>
      <c r="F47" s="234"/>
    </row>
    <row r="48" spans="1:6" ht="20.25" customHeight="1">
      <c r="A48" s="240"/>
      <c r="B48" s="256" t="str">
        <f t="shared" ca="1" si="3"/>
        <v/>
      </c>
      <c r="C48" s="256" t="str">
        <f t="shared" ca="1" si="4"/>
        <v/>
      </c>
      <c r="D48" s="325" t="str">
        <f t="shared" si="5"/>
        <v/>
      </c>
      <c r="E48" s="325" t="str">
        <f>IF(A48="","",SUM(B48+#REF!+#REF!+#REF!+#REF!))</f>
        <v/>
      </c>
      <c r="F48" s="234"/>
    </row>
    <row r="49" spans="1:6" ht="20.25" customHeight="1">
      <c r="A49" s="240"/>
      <c r="B49" s="256" t="str">
        <f t="shared" ca="1" si="3"/>
        <v/>
      </c>
      <c r="C49" s="256" t="str">
        <f t="shared" ca="1" si="4"/>
        <v/>
      </c>
      <c r="D49" s="325" t="str">
        <f t="shared" si="5"/>
        <v/>
      </c>
      <c r="E49" s="325" t="str">
        <f>IF(A49="","",SUM(B49+#REF!+#REF!+#REF!+#REF!))</f>
        <v/>
      </c>
      <c r="F49" s="234"/>
    </row>
    <row r="50" spans="1:6" ht="20.25" customHeight="1">
      <c r="A50" s="240"/>
      <c r="B50" s="256" t="str">
        <f t="shared" ca="1" si="3"/>
        <v/>
      </c>
      <c r="C50" s="256" t="str">
        <f t="shared" ca="1" si="4"/>
        <v/>
      </c>
      <c r="D50" s="325" t="str">
        <f t="shared" si="5"/>
        <v/>
      </c>
      <c r="E50" s="325" t="str">
        <f>IF(A50="","",SUM(B50+#REF!+#REF!+#REF!+#REF!))</f>
        <v/>
      </c>
      <c r="F50" s="234"/>
    </row>
    <row r="51" spans="1:6" ht="20.25" customHeight="1">
      <c r="A51" s="240"/>
      <c r="B51" s="256" t="str">
        <f t="shared" ca="1" si="3"/>
        <v/>
      </c>
      <c r="C51" s="256" t="str">
        <f t="shared" ca="1" si="4"/>
        <v/>
      </c>
      <c r="D51" s="325" t="str">
        <f t="shared" si="5"/>
        <v/>
      </c>
      <c r="E51" s="325" t="str">
        <f>IF(A51="","",SUM(B51+#REF!+#REF!+#REF!+#REF!))</f>
        <v/>
      </c>
      <c r="F51" s="234"/>
    </row>
    <row r="52" spans="1:6" ht="20.25" customHeight="1">
      <c r="A52" s="240"/>
      <c r="B52" s="256" t="str">
        <f t="shared" ca="1" si="3"/>
        <v/>
      </c>
      <c r="C52" s="256" t="str">
        <f t="shared" ca="1" si="4"/>
        <v/>
      </c>
      <c r="D52" s="325" t="str">
        <f t="shared" si="5"/>
        <v/>
      </c>
      <c r="E52" s="325" t="str">
        <f>IF(A52="","",SUM(B52+#REF!+#REF!+#REF!+#REF!))</f>
        <v/>
      </c>
      <c r="F52" s="234"/>
    </row>
    <row r="53" spans="1:6" ht="20.25" customHeight="1">
      <c r="A53" s="240"/>
      <c r="B53" s="256" t="str">
        <f t="shared" ca="1" si="3"/>
        <v/>
      </c>
      <c r="C53" s="256" t="str">
        <f t="shared" ca="1" si="4"/>
        <v/>
      </c>
      <c r="D53" s="325" t="str">
        <f t="shared" si="5"/>
        <v/>
      </c>
      <c r="E53" s="325" t="str">
        <f>IF(A53="","",SUM(B53+#REF!+#REF!+#REF!+#REF!))</f>
        <v/>
      </c>
      <c r="F53" s="234"/>
    </row>
    <row r="54" spans="1:6" ht="20.25" customHeight="1">
      <c r="A54" s="240"/>
      <c r="B54" s="256" t="str">
        <f t="shared" ca="1" si="3"/>
        <v/>
      </c>
      <c r="C54" s="256" t="str">
        <f t="shared" ca="1" si="4"/>
        <v/>
      </c>
      <c r="D54" s="325" t="str">
        <f t="shared" si="5"/>
        <v/>
      </c>
      <c r="E54" s="325" t="str">
        <f>IF(A54="","",SUM(B54+#REF!+#REF!+#REF!+#REF!))</f>
        <v/>
      </c>
      <c r="F54" s="234"/>
    </row>
    <row r="55" spans="1:6" ht="20.25" customHeight="1">
      <c r="A55" s="240"/>
      <c r="B55" s="256" t="str">
        <f t="shared" ca="1" si="3"/>
        <v/>
      </c>
      <c r="C55" s="256" t="str">
        <f t="shared" ca="1" si="4"/>
        <v/>
      </c>
      <c r="D55" s="325" t="str">
        <f t="shared" si="5"/>
        <v/>
      </c>
      <c r="E55" s="325" t="str">
        <f>IF(A55="","",SUM(B55+#REF!+#REF!+#REF!+#REF!))</f>
        <v/>
      </c>
      <c r="F55" s="234"/>
    </row>
    <row r="56" spans="1:6" ht="20.25" customHeight="1">
      <c r="A56" s="240"/>
      <c r="B56" s="256" t="str">
        <f t="shared" ca="1" si="3"/>
        <v/>
      </c>
      <c r="C56" s="256" t="str">
        <f t="shared" ca="1" si="4"/>
        <v/>
      </c>
      <c r="D56" s="325" t="str">
        <f t="shared" si="5"/>
        <v/>
      </c>
      <c r="E56" s="325" t="str">
        <f>IF(A56="","",SUM(B56+#REF!+#REF!+#REF!+#REF!))</f>
        <v/>
      </c>
      <c r="F56" s="234"/>
    </row>
    <row r="57" spans="1:6" ht="20.25" customHeight="1">
      <c r="A57" s="240"/>
      <c r="B57" s="256" t="str">
        <f t="shared" ca="1" si="3"/>
        <v/>
      </c>
      <c r="C57" s="256" t="str">
        <f t="shared" ca="1" si="4"/>
        <v/>
      </c>
      <c r="D57" s="325" t="str">
        <f t="shared" si="5"/>
        <v/>
      </c>
      <c r="E57" s="325" t="str">
        <f>IF(A57="","",SUM(B57+#REF!+#REF!+#REF!+#REF!))</f>
        <v/>
      </c>
      <c r="F57" s="234"/>
    </row>
    <row r="58" spans="1:6" ht="20.25" customHeight="1">
      <c r="A58" s="240"/>
      <c r="B58" s="256" t="str">
        <f t="shared" ca="1" si="3"/>
        <v/>
      </c>
      <c r="C58" s="256" t="str">
        <f t="shared" ca="1" si="4"/>
        <v/>
      </c>
      <c r="D58" s="325" t="str">
        <f t="shared" si="5"/>
        <v/>
      </c>
      <c r="E58" s="325" t="str">
        <f>IF(A58="","",SUM(B58+#REF!+#REF!+#REF!+#REF!))</f>
        <v/>
      </c>
      <c r="F58" s="234"/>
    </row>
    <row r="59" spans="1:6" ht="20.25" customHeight="1">
      <c r="A59" s="240"/>
      <c r="B59" s="256" t="str">
        <f t="shared" ca="1" si="3"/>
        <v/>
      </c>
      <c r="C59" s="256" t="str">
        <f t="shared" ca="1" si="4"/>
        <v/>
      </c>
      <c r="D59" s="325" t="str">
        <f t="shared" si="5"/>
        <v/>
      </c>
      <c r="E59" s="325" t="str">
        <f>IF(A59="","",SUM(B59+#REF!+#REF!+#REF!+#REF!))</f>
        <v/>
      </c>
      <c r="F59" s="234"/>
    </row>
    <row r="60" spans="1:6" ht="20.25" customHeight="1">
      <c r="A60" s="240"/>
      <c r="B60" s="256" t="str">
        <f t="shared" ca="1" si="3"/>
        <v/>
      </c>
      <c r="C60" s="256" t="str">
        <f t="shared" ca="1" si="4"/>
        <v/>
      </c>
      <c r="D60" s="325" t="str">
        <f t="shared" si="5"/>
        <v/>
      </c>
      <c r="E60" s="325" t="str">
        <f>IF(A60="","",SUM(B60+#REF!+#REF!+#REF!+#REF!))</f>
        <v/>
      </c>
      <c r="F60" s="234"/>
    </row>
    <row r="61" spans="1:6" ht="20.25" customHeight="1">
      <c r="A61" s="240"/>
      <c r="B61" s="256" t="str">
        <f t="shared" ca="1" si="3"/>
        <v/>
      </c>
      <c r="C61" s="256" t="str">
        <f t="shared" ca="1" si="4"/>
        <v/>
      </c>
      <c r="D61" s="325" t="str">
        <f t="shared" si="5"/>
        <v/>
      </c>
      <c r="E61" s="325" t="str">
        <f>IF(A61="","",SUM(B61+#REF!+#REF!+#REF!+#REF!))</f>
        <v/>
      </c>
      <c r="F61" s="234"/>
    </row>
    <row r="62" spans="1:6" ht="20.25" customHeight="1">
      <c r="A62" s="240"/>
      <c r="B62" s="256" t="str">
        <f t="shared" ca="1" si="3"/>
        <v/>
      </c>
      <c r="C62" s="256" t="str">
        <f t="shared" ca="1" si="4"/>
        <v/>
      </c>
      <c r="D62" s="325" t="str">
        <f t="shared" si="5"/>
        <v/>
      </c>
      <c r="E62" s="325" t="str">
        <f>IF(A62="","",SUM(B62+#REF!+#REF!+#REF!+#REF!))</f>
        <v/>
      </c>
      <c r="F62" s="234"/>
    </row>
    <row r="63" spans="1:6" ht="20.25" customHeight="1">
      <c r="A63" s="240"/>
      <c r="B63" s="256" t="str">
        <f t="shared" ca="1" si="3"/>
        <v/>
      </c>
      <c r="C63" s="256" t="str">
        <f t="shared" ca="1" si="4"/>
        <v/>
      </c>
      <c r="D63" s="325" t="str">
        <f t="shared" si="5"/>
        <v/>
      </c>
      <c r="E63" s="325" t="str">
        <f>IF(A63="","",SUM(B63+#REF!+#REF!+#REF!+#REF!))</f>
        <v/>
      </c>
      <c r="F63" s="234"/>
    </row>
    <row r="64" spans="1:6" ht="20.25" customHeight="1">
      <c r="A64" s="240"/>
      <c r="B64" s="256" t="str">
        <f t="shared" ca="1" si="3"/>
        <v/>
      </c>
      <c r="C64" s="256" t="str">
        <f t="shared" ca="1" si="4"/>
        <v/>
      </c>
      <c r="D64" s="325" t="str">
        <f t="shared" si="5"/>
        <v/>
      </c>
      <c r="E64" s="325" t="str">
        <f>IF(A64="","",SUM(B64+#REF!+#REF!+#REF!+#REF!))</f>
        <v/>
      </c>
      <c r="F64" s="234"/>
    </row>
    <row r="65" spans="1:6" ht="20.25" customHeight="1">
      <c r="A65" s="240"/>
      <c r="B65" s="256" t="str">
        <f t="shared" ca="1" si="3"/>
        <v/>
      </c>
      <c r="C65" s="256" t="str">
        <f t="shared" ca="1" si="4"/>
        <v/>
      </c>
      <c r="D65" s="325" t="str">
        <f t="shared" si="5"/>
        <v/>
      </c>
      <c r="E65" s="325" t="str">
        <f>IF(A65="","",SUM(B65+#REF!+#REF!+#REF!+#REF!))</f>
        <v/>
      </c>
      <c r="F65" s="234"/>
    </row>
    <row r="66" spans="1:6" ht="20.25" customHeight="1">
      <c r="A66" s="240"/>
      <c r="B66" s="256" t="str">
        <f t="shared" ca="1" si="3"/>
        <v/>
      </c>
      <c r="C66" s="256" t="str">
        <f t="shared" ca="1" si="4"/>
        <v/>
      </c>
      <c r="D66" s="325" t="str">
        <f t="shared" si="5"/>
        <v/>
      </c>
      <c r="E66" s="325" t="str">
        <f>IF(A66="","",SUM(B66+#REF!+#REF!+#REF!+#REF!))</f>
        <v/>
      </c>
      <c r="F66" s="234"/>
    </row>
    <row r="67" spans="1:6" ht="20.25" customHeight="1">
      <c r="A67" s="240"/>
      <c r="B67" s="256" t="str">
        <f t="shared" ca="1" si="3"/>
        <v/>
      </c>
      <c r="C67" s="256" t="str">
        <f t="shared" ca="1" si="4"/>
        <v/>
      </c>
      <c r="D67" s="325" t="str">
        <f t="shared" si="5"/>
        <v/>
      </c>
      <c r="E67" s="325" t="str">
        <f>IF(A67="","",SUM(B67+#REF!+#REF!+#REF!+#REF!))</f>
        <v/>
      </c>
      <c r="F67" s="234"/>
    </row>
    <row r="68" spans="1:6" ht="20.25" customHeight="1">
      <c r="A68" s="240"/>
      <c r="B68" s="256" t="str">
        <f t="shared" ca="1" si="3"/>
        <v/>
      </c>
      <c r="C68" s="256" t="str">
        <f t="shared" ca="1" si="4"/>
        <v/>
      </c>
      <c r="D68" s="325" t="str">
        <f t="shared" si="5"/>
        <v/>
      </c>
      <c r="E68" s="325" t="str">
        <f>IF(A68="","",SUM(B68+#REF!+#REF!+#REF!+#REF!))</f>
        <v/>
      </c>
      <c r="F68" s="234"/>
    </row>
    <row r="69" spans="1:6" ht="20.25" customHeight="1">
      <c r="A69" s="240"/>
      <c r="B69" s="256" t="str">
        <f t="shared" ca="1" si="3"/>
        <v/>
      </c>
      <c r="C69" s="256" t="str">
        <f t="shared" ca="1" si="4"/>
        <v/>
      </c>
      <c r="D69" s="325" t="str">
        <f t="shared" si="5"/>
        <v/>
      </c>
      <c r="E69" s="325" t="str">
        <f>IF(A69="","",SUM(B69+#REF!+#REF!+#REF!+#REF!))</f>
        <v/>
      </c>
      <c r="F69" s="234"/>
    </row>
    <row r="70" spans="1:6" ht="20.25" customHeight="1">
      <c r="A70" s="240"/>
      <c r="B70" s="256" t="str">
        <f t="shared" ref="B70:B101" ca="1" si="6">IF(A70="","",INDIRECT(CONCATENATE(A70,$B$4)))</f>
        <v/>
      </c>
      <c r="C70" s="256" t="str">
        <f t="shared" ref="C70:C100" ca="1" si="7">IF(A70="","",INDIRECT(CONCATENATE(A70,$C$4)))</f>
        <v/>
      </c>
      <c r="D70" s="325" t="str">
        <f t="shared" si="5"/>
        <v/>
      </c>
      <c r="E70" s="325" t="str">
        <f>IF(A70="","",SUM(B70+#REF!+#REF!+#REF!+#REF!))</f>
        <v/>
      </c>
      <c r="F70" s="234"/>
    </row>
    <row r="71" spans="1:6" ht="20.25" customHeight="1">
      <c r="A71" s="240"/>
      <c r="B71" s="256" t="str">
        <f t="shared" ca="1" si="6"/>
        <v/>
      </c>
      <c r="C71" s="256" t="str">
        <f t="shared" ca="1" si="7"/>
        <v/>
      </c>
      <c r="D71" s="325" t="str">
        <f t="shared" si="5"/>
        <v/>
      </c>
      <c r="E71" s="325" t="str">
        <f>IF(A71="","",SUM(B71+#REF!+#REF!+#REF!+#REF!))</f>
        <v/>
      </c>
      <c r="F71" s="234"/>
    </row>
    <row r="72" spans="1:6" ht="20.25" customHeight="1">
      <c r="A72" s="240"/>
      <c r="B72" s="256" t="str">
        <f t="shared" ca="1" si="6"/>
        <v/>
      </c>
      <c r="C72" s="256" t="str">
        <f t="shared" ca="1" si="7"/>
        <v/>
      </c>
      <c r="D72" s="325" t="str">
        <f t="shared" si="5"/>
        <v/>
      </c>
      <c r="E72" s="325" t="str">
        <f>IF(A72="","",SUM(B72+#REF!+#REF!+#REF!+#REF!))</f>
        <v/>
      </c>
      <c r="F72" s="234"/>
    </row>
    <row r="73" spans="1:6" ht="20.25" customHeight="1">
      <c r="A73" s="240"/>
      <c r="B73" s="256" t="str">
        <f t="shared" ca="1" si="6"/>
        <v/>
      </c>
      <c r="C73" s="256" t="str">
        <f t="shared" ca="1" si="7"/>
        <v/>
      </c>
      <c r="D73" s="325" t="str">
        <f t="shared" ref="D73:D104" si="8">IF(A73="","",SUM(B73:C73))</f>
        <v/>
      </c>
      <c r="E73" s="325" t="str">
        <f>IF(A73="","",SUM(B73+#REF!+#REF!+#REF!+#REF!))</f>
        <v/>
      </c>
      <c r="F73" s="234"/>
    </row>
    <row r="74" spans="1:6" ht="20.25" customHeight="1">
      <c r="A74" s="240"/>
      <c r="B74" s="256" t="str">
        <f t="shared" ca="1" si="6"/>
        <v/>
      </c>
      <c r="C74" s="256" t="str">
        <f t="shared" ca="1" si="7"/>
        <v/>
      </c>
      <c r="D74" s="325" t="str">
        <f t="shared" si="8"/>
        <v/>
      </c>
      <c r="E74" s="325" t="str">
        <f>IF(A74="","",SUM(B74+#REF!+#REF!+#REF!+#REF!))</f>
        <v/>
      </c>
      <c r="F74" s="234"/>
    </row>
    <row r="75" spans="1:6" ht="20.25" customHeight="1">
      <c r="A75" s="240"/>
      <c r="B75" s="256" t="str">
        <f t="shared" ca="1" si="6"/>
        <v/>
      </c>
      <c r="C75" s="256" t="str">
        <f t="shared" ca="1" si="7"/>
        <v/>
      </c>
      <c r="D75" s="325" t="str">
        <f t="shared" si="8"/>
        <v/>
      </c>
      <c r="E75" s="325" t="str">
        <f>IF(A75="","",SUM(B75+#REF!+#REF!+#REF!+#REF!))</f>
        <v/>
      </c>
      <c r="F75" s="234"/>
    </row>
    <row r="76" spans="1:6" ht="20.25" customHeight="1">
      <c r="A76" s="240"/>
      <c r="B76" s="256" t="str">
        <f t="shared" ca="1" si="6"/>
        <v/>
      </c>
      <c r="C76" s="256" t="str">
        <f t="shared" ca="1" si="7"/>
        <v/>
      </c>
      <c r="D76" s="325" t="str">
        <f t="shared" si="8"/>
        <v/>
      </c>
      <c r="E76" s="325" t="str">
        <f>IF(A76="","",SUM(B76+#REF!+#REF!+#REF!+#REF!))</f>
        <v/>
      </c>
      <c r="F76" s="234"/>
    </row>
    <row r="77" spans="1:6" ht="20.25" customHeight="1">
      <c r="A77" s="240"/>
      <c r="B77" s="256" t="str">
        <f t="shared" ca="1" si="6"/>
        <v/>
      </c>
      <c r="C77" s="256" t="str">
        <f t="shared" ca="1" si="7"/>
        <v/>
      </c>
      <c r="D77" s="325" t="str">
        <f t="shared" si="8"/>
        <v/>
      </c>
      <c r="E77" s="325" t="str">
        <f>IF(A77="","",SUM(B77+#REF!+#REF!+#REF!+#REF!))</f>
        <v/>
      </c>
      <c r="F77" s="234"/>
    </row>
    <row r="78" spans="1:6" ht="20.25" customHeight="1">
      <c r="A78" s="240"/>
      <c r="B78" s="256" t="str">
        <f t="shared" ca="1" si="6"/>
        <v/>
      </c>
      <c r="C78" s="256" t="str">
        <f t="shared" ca="1" si="7"/>
        <v/>
      </c>
      <c r="D78" s="325" t="str">
        <f t="shared" si="8"/>
        <v/>
      </c>
      <c r="E78" s="325" t="str">
        <f>IF(A78="","",SUM(B78+#REF!+#REF!+#REF!+#REF!))</f>
        <v/>
      </c>
      <c r="F78" s="234"/>
    </row>
    <row r="79" spans="1:6" ht="20.25" customHeight="1">
      <c r="A79" s="240"/>
      <c r="B79" s="256" t="str">
        <f t="shared" ca="1" si="6"/>
        <v/>
      </c>
      <c r="C79" s="256" t="str">
        <f t="shared" ca="1" si="7"/>
        <v/>
      </c>
      <c r="D79" s="325" t="str">
        <f t="shared" si="8"/>
        <v/>
      </c>
      <c r="E79" s="325" t="str">
        <f>IF(A79="","",SUM(B79+#REF!+#REF!+#REF!+#REF!))</f>
        <v/>
      </c>
      <c r="F79" s="234"/>
    </row>
    <row r="80" spans="1:6" ht="20.25" customHeight="1">
      <c r="A80" s="240"/>
      <c r="B80" s="256" t="str">
        <f t="shared" ca="1" si="6"/>
        <v/>
      </c>
      <c r="C80" s="256" t="str">
        <f t="shared" ca="1" si="7"/>
        <v/>
      </c>
      <c r="D80" s="325" t="str">
        <f t="shared" si="8"/>
        <v/>
      </c>
      <c r="E80" s="325" t="str">
        <f>IF(A80="","",SUM(B80+#REF!+#REF!+#REF!+#REF!))</f>
        <v/>
      </c>
      <c r="F80" s="234"/>
    </row>
    <row r="81" spans="1:6" ht="20.25" customHeight="1">
      <c r="A81" s="240"/>
      <c r="B81" s="256" t="str">
        <f t="shared" ca="1" si="6"/>
        <v/>
      </c>
      <c r="C81" s="256" t="str">
        <f t="shared" ca="1" si="7"/>
        <v/>
      </c>
      <c r="D81" s="325" t="str">
        <f t="shared" si="8"/>
        <v/>
      </c>
      <c r="E81" s="325" t="str">
        <f>IF(A81="","",SUM(B81+#REF!+#REF!+#REF!+#REF!))</f>
        <v/>
      </c>
      <c r="F81" s="234"/>
    </row>
    <row r="82" spans="1:6" ht="20.25" customHeight="1">
      <c r="A82" s="240"/>
      <c r="B82" s="256" t="str">
        <f t="shared" ca="1" si="6"/>
        <v/>
      </c>
      <c r="C82" s="256" t="str">
        <f t="shared" ca="1" si="7"/>
        <v/>
      </c>
      <c r="D82" s="325" t="str">
        <f t="shared" si="8"/>
        <v/>
      </c>
      <c r="E82" s="325" t="str">
        <f>IF(A82="","",SUM(B82+#REF!+#REF!+#REF!+#REF!))</f>
        <v/>
      </c>
      <c r="F82" s="234"/>
    </row>
    <row r="83" spans="1:6" ht="20.25" customHeight="1">
      <c r="A83" s="240"/>
      <c r="B83" s="256" t="str">
        <f t="shared" ca="1" si="6"/>
        <v/>
      </c>
      <c r="C83" s="256" t="str">
        <f t="shared" ca="1" si="7"/>
        <v/>
      </c>
      <c r="D83" s="325" t="str">
        <f t="shared" si="8"/>
        <v/>
      </c>
      <c r="E83" s="325" t="str">
        <f>IF(A83="","",SUM(B83+#REF!+#REF!+#REF!+#REF!))</f>
        <v/>
      </c>
      <c r="F83" s="234"/>
    </row>
    <row r="84" spans="1:6" ht="20.25" customHeight="1">
      <c r="A84" s="240"/>
      <c r="B84" s="256" t="str">
        <f t="shared" ca="1" si="6"/>
        <v/>
      </c>
      <c r="C84" s="256" t="str">
        <f t="shared" ca="1" si="7"/>
        <v/>
      </c>
      <c r="D84" s="325" t="str">
        <f t="shared" si="8"/>
        <v/>
      </c>
      <c r="E84" s="325" t="str">
        <f>IF(A84="","",SUM(B84+#REF!+#REF!+#REF!+#REF!))</f>
        <v/>
      </c>
      <c r="F84" s="234"/>
    </row>
    <row r="85" spans="1:6" ht="20.25" customHeight="1">
      <c r="A85" s="240"/>
      <c r="B85" s="256" t="str">
        <f t="shared" ca="1" si="6"/>
        <v/>
      </c>
      <c r="C85" s="256" t="str">
        <f t="shared" ca="1" si="7"/>
        <v/>
      </c>
      <c r="D85" s="325" t="str">
        <f t="shared" si="8"/>
        <v/>
      </c>
      <c r="E85" s="325" t="str">
        <f>IF(A85="","",SUM(B85+#REF!+#REF!+#REF!+#REF!))</f>
        <v/>
      </c>
      <c r="F85" s="234"/>
    </row>
    <row r="86" spans="1:6" ht="20.25" customHeight="1">
      <c r="A86" s="240"/>
      <c r="B86" s="256" t="str">
        <f t="shared" ca="1" si="6"/>
        <v/>
      </c>
      <c r="C86" s="256" t="str">
        <f t="shared" ca="1" si="7"/>
        <v/>
      </c>
      <c r="D86" s="325" t="str">
        <f t="shared" si="8"/>
        <v/>
      </c>
      <c r="E86" s="325" t="str">
        <f>IF(A86="","",SUM(B86+#REF!+#REF!+#REF!+#REF!))</f>
        <v/>
      </c>
      <c r="F86" s="234"/>
    </row>
    <row r="87" spans="1:6" ht="20.25" customHeight="1">
      <c r="A87" s="240"/>
      <c r="B87" s="256" t="str">
        <f t="shared" ca="1" si="6"/>
        <v/>
      </c>
      <c r="C87" s="256" t="str">
        <f t="shared" ca="1" si="7"/>
        <v/>
      </c>
      <c r="D87" s="325" t="str">
        <f t="shared" si="8"/>
        <v/>
      </c>
      <c r="E87" s="325" t="str">
        <f>IF(A87="","",SUM(B87+#REF!+#REF!+#REF!+#REF!))</f>
        <v/>
      </c>
      <c r="F87" s="234"/>
    </row>
    <row r="88" spans="1:6" ht="20.25" customHeight="1">
      <c r="A88" s="240"/>
      <c r="B88" s="256" t="str">
        <f t="shared" ca="1" si="6"/>
        <v/>
      </c>
      <c r="C88" s="256" t="str">
        <f t="shared" ca="1" si="7"/>
        <v/>
      </c>
      <c r="D88" s="325" t="str">
        <f t="shared" si="8"/>
        <v/>
      </c>
      <c r="E88" s="325" t="str">
        <f>IF(A88="","",SUM(B88+#REF!+#REF!+#REF!+#REF!))</f>
        <v/>
      </c>
      <c r="F88" s="234"/>
    </row>
    <row r="89" spans="1:6" ht="20.25" customHeight="1">
      <c r="A89" s="240"/>
      <c r="B89" s="256" t="str">
        <f t="shared" ca="1" si="6"/>
        <v/>
      </c>
      <c r="C89" s="256" t="str">
        <f t="shared" ca="1" si="7"/>
        <v/>
      </c>
      <c r="D89" s="325" t="str">
        <f t="shared" si="8"/>
        <v/>
      </c>
      <c r="E89" s="325" t="str">
        <f>IF(A89="","",SUM(B89+#REF!+#REF!+#REF!+#REF!))</f>
        <v/>
      </c>
      <c r="F89" s="234"/>
    </row>
    <row r="90" spans="1:6" ht="20.25" customHeight="1">
      <c r="A90" s="240"/>
      <c r="B90" s="256" t="str">
        <f t="shared" ca="1" si="6"/>
        <v/>
      </c>
      <c r="C90" s="256" t="str">
        <f t="shared" ca="1" si="7"/>
        <v/>
      </c>
      <c r="D90" s="325" t="str">
        <f t="shared" si="8"/>
        <v/>
      </c>
      <c r="E90" s="325" t="str">
        <f>IF(A90="","",SUM(B90+#REF!+#REF!+#REF!+#REF!))</f>
        <v/>
      </c>
      <c r="F90" s="234"/>
    </row>
    <row r="91" spans="1:6" ht="20.25" customHeight="1">
      <c r="A91" s="240"/>
      <c r="B91" s="256" t="str">
        <f t="shared" ca="1" si="6"/>
        <v/>
      </c>
      <c r="C91" s="256" t="str">
        <f t="shared" ca="1" si="7"/>
        <v/>
      </c>
      <c r="D91" s="325" t="str">
        <f t="shared" si="8"/>
        <v/>
      </c>
      <c r="E91" s="325" t="str">
        <f>IF(A91="","",SUM(B91+#REF!+#REF!+#REF!+#REF!))</f>
        <v/>
      </c>
      <c r="F91" s="234"/>
    </row>
    <row r="92" spans="1:6" ht="20.25" customHeight="1">
      <c r="A92" s="240"/>
      <c r="B92" s="256" t="str">
        <f t="shared" ca="1" si="6"/>
        <v/>
      </c>
      <c r="C92" s="256" t="str">
        <f t="shared" ca="1" si="7"/>
        <v/>
      </c>
      <c r="D92" s="325" t="str">
        <f t="shared" si="8"/>
        <v/>
      </c>
      <c r="E92" s="325" t="str">
        <f>IF(A92="","",SUM(B92+#REF!+#REF!+#REF!+#REF!))</f>
        <v/>
      </c>
      <c r="F92" s="234"/>
    </row>
    <row r="93" spans="1:6" ht="20.25" customHeight="1">
      <c r="A93" s="240"/>
      <c r="B93" s="256" t="str">
        <f t="shared" ca="1" si="6"/>
        <v/>
      </c>
      <c r="C93" s="256" t="str">
        <f t="shared" ca="1" si="7"/>
        <v/>
      </c>
      <c r="D93" s="325" t="str">
        <f t="shared" si="8"/>
        <v/>
      </c>
      <c r="E93" s="325" t="str">
        <f>IF(A93="","",SUM(B93+#REF!+#REF!+#REF!+#REF!))</f>
        <v/>
      </c>
      <c r="F93" s="234"/>
    </row>
    <row r="94" spans="1:6" ht="20.25" customHeight="1">
      <c r="A94" s="240"/>
      <c r="B94" s="256" t="str">
        <f t="shared" ca="1" si="6"/>
        <v/>
      </c>
      <c r="C94" s="256" t="str">
        <f t="shared" ca="1" si="7"/>
        <v/>
      </c>
      <c r="D94" s="325" t="str">
        <f t="shared" si="8"/>
        <v/>
      </c>
      <c r="E94" s="325" t="str">
        <f>IF(A94="","",SUM(B94+#REF!+#REF!+#REF!+#REF!))</f>
        <v/>
      </c>
      <c r="F94" s="234"/>
    </row>
    <row r="95" spans="1:6" ht="20.25" customHeight="1">
      <c r="A95" s="240"/>
      <c r="B95" s="256" t="str">
        <f t="shared" ca="1" si="6"/>
        <v/>
      </c>
      <c r="C95" s="256" t="str">
        <f t="shared" ca="1" si="7"/>
        <v/>
      </c>
      <c r="D95" s="325" t="str">
        <f t="shared" si="8"/>
        <v/>
      </c>
      <c r="E95" s="325" t="str">
        <f>IF(A95="","",SUM(B95+#REF!+#REF!+#REF!+#REF!))</f>
        <v/>
      </c>
      <c r="F95" s="234"/>
    </row>
    <row r="96" spans="1:6" ht="20.25" customHeight="1">
      <c r="A96" s="240"/>
      <c r="B96" s="256" t="str">
        <f t="shared" ca="1" si="6"/>
        <v/>
      </c>
      <c r="C96" s="256" t="str">
        <f t="shared" ca="1" si="7"/>
        <v/>
      </c>
      <c r="D96" s="325" t="str">
        <f t="shared" si="8"/>
        <v/>
      </c>
      <c r="E96" s="325" t="str">
        <f>IF(A96="","",SUM(B96+#REF!+#REF!+#REF!+#REF!))</f>
        <v/>
      </c>
      <c r="F96" s="234"/>
    </row>
    <row r="97" spans="1:6" ht="20.25" customHeight="1">
      <c r="A97" s="240"/>
      <c r="B97" s="256" t="str">
        <f t="shared" ca="1" si="6"/>
        <v/>
      </c>
      <c r="C97" s="256" t="str">
        <f t="shared" ca="1" si="7"/>
        <v/>
      </c>
      <c r="D97" s="325" t="str">
        <f t="shared" si="8"/>
        <v/>
      </c>
      <c r="E97" s="325" t="str">
        <f>IF(A97="","",SUM(B97+#REF!+#REF!+#REF!+#REF!))</f>
        <v/>
      </c>
      <c r="F97" s="234"/>
    </row>
    <row r="98" spans="1:6" ht="20.25" customHeight="1">
      <c r="A98" s="240"/>
      <c r="B98" s="256" t="str">
        <f t="shared" ca="1" si="6"/>
        <v/>
      </c>
      <c r="C98" s="256" t="str">
        <f t="shared" ca="1" si="7"/>
        <v/>
      </c>
      <c r="D98" s="325" t="str">
        <f t="shared" si="8"/>
        <v/>
      </c>
      <c r="E98" s="325" t="str">
        <f>IF(A98="","",SUM(B98+#REF!+#REF!+#REF!+#REF!))</f>
        <v/>
      </c>
      <c r="F98" s="234"/>
    </row>
    <row r="99" spans="1:6" ht="20.25" customHeight="1">
      <c r="A99" s="240"/>
      <c r="B99" s="256" t="str">
        <f t="shared" ca="1" si="6"/>
        <v/>
      </c>
      <c r="C99" s="256" t="str">
        <f t="shared" ca="1" si="7"/>
        <v/>
      </c>
      <c r="D99" s="325" t="str">
        <f t="shared" si="8"/>
        <v/>
      </c>
      <c r="E99" s="325" t="str">
        <f>IF(A99="","",SUM(B99+#REF!+#REF!+#REF!+#REF!))</f>
        <v/>
      </c>
      <c r="F99" s="234"/>
    </row>
    <row r="100" spans="1:6" ht="20.25" customHeight="1">
      <c r="A100" s="240"/>
      <c r="B100" s="256" t="str">
        <f t="shared" ca="1" si="6"/>
        <v/>
      </c>
      <c r="C100" s="256" t="str">
        <f t="shared" ca="1" si="7"/>
        <v/>
      </c>
      <c r="D100" s="325" t="str">
        <f t="shared" si="8"/>
        <v/>
      </c>
      <c r="E100" s="325" t="str">
        <f>IF(A100="","",SUM(B100+#REF!+#REF!+#REF!+#REF!))</f>
        <v/>
      </c>
      <c r="F100" s="234"/>
    </row>
    <row r="101" spans="1:6">
      <c r="A101" s="180"/>
      <c r="B101" s="180"/>
      <c r="C101" s="180"/>
      <c r="D101" s="180"/>
      <c r="E101" s="180"/>
      <c r="F101" s="180"/>
    </row>
    <row r="102" spans="1:6">
      <c r="A102" s="180"/>
      <c r="B102" s="180"/>
      <c r="C102" s="180"/>
      <c r="D102" s="180"/>
      <c r="E102" s="180"/>
      <c r="F102" s="180"/>
    </row>
    <row r="103" spans="1:6">
      <c r="A103" s="180"/>
      <c r="B103" s="180"/>
      <c r="C103" s="180"/>
      <c r="D103" s="180"/>
      <c r="E103" s="180"/>
      <c r="F103" s="180"/>
    </row>
    <row r="104" spans="1:6">
      <c r="A104" s="180"/>
      <c r="B104" s="180"/>
      <c r="C104" s="180"/>
      <c r="D104" s="180"/>
      <c r="E104" s="180"/>
      <c r="F104" s="180"/>
    </row>
    <row r="105" spans="1:6">
      <c r="A105" s="180"/>
      <c r="B105" s="180"/>
      <c r="C105" s="180"/>
      <c r="D105" s="180"/>
      <c r="E105" s="180"/>
      <c r="F105" s="180"/>
    </row>
    <row r="106" spans="1:6">
      <c r="A106" s="180"/>
      <c r="B106" s="180"/>
      <c r="C106" s="180"/>
      <c r="D106" s="180"/>
      <c r="E106" s="180"/>
      <c r="F106" s="180"/>
    </row>
    <row r="107" spans="1:6">
      <c r="A107" s="180"/>
      <c r="B107" s="180"/>
      <c r="C107" s="180"/>
      <c r="D107" s="180"/>
      <c r="E107" s="180"/>
      <c r="F107" s="180"/>
    </row>
    <row r="108" spans="1:6">
      <c r="A108" s="180"/>
      <c r="B108" s="180"/>
      <c r="C108" s="180"/>
      <c r="D108" s="180"/>
      <c r="E108" s="180"/>
      <c r="F108" s="180"/>
    </row>
    <row r="109" spans="1:6">
      <c r="A109" s="180"/>
      <c r="B109" s="180"/>
      <c r="C109" s="180"/>
      <c r="D109" s="180"/>
      <c r="E109" s="180"/>
      <c r="F109" s="180"/>
    </row>
    <row r="110" spans="1:6">
      <c r="A110" s="180"/>
      <c r="B110" s="180"/>
      <c r="C110" s="180"/>
      <c r="D110" s="180"/>
      <c r="E110" s="180"/>
      <c r="F110" s="180"/>
    </row>
    <row r="111" spans="1:6">
      <c r="A111" s="180"/>
      <c r="B111" s="180"/>
      <c r="C111" s="180"/>
      <c r="D111" s="180"/>
      <c r="E111" s="180"/>
      <c r="F111" s="180"/>
    </row>
    <row r="112" spans="1:6">
      <c r="A112" s="180"/>
      <c r="B112" s="180"/>
      <c r="C112" s="180"/>
      <c r="D112" s="180"/>
      <c r="E112" s="180"/>
      <c r="F112" s="180"/>
    </row>
    <row r="113" spans="1:6">
      <c r="A113" s="180"/>
      <c r="B113" s="180"/>
      <c r="C113" s="180"/>
      <c r="D113" s="180"/>
      <c r="E113" s="180"/>
      <c r="F113" s="180"/>
    </row>
    <row r="114" spans="1:6">
      <c r="A114" s="180"/>
      <c r="B114" s="180"/>
      <c r="C114" s="180"/>
      <c r="D114" s="180"/>
      <c r="E114" s="180"/>
      <c r="F114" s="180"/>
    </row>
    <row r="115" spans="1:6">
      <c r="A115" s="180"/>
      <c r="B115" s="180"/>
      <c r="C115" s="180"/>
      <c r="D115" s="180"/>
      <c r="E115" s="180"/>
      <c r="F115" s="180"/>
    </row>
    <row r="116" spans="1:6">
      <c r="A116" s="180"/>
      <c r="B116" s="180"/>
      <c r="C116" s="180"/>
      <c r="D116" s="180"/>
      <c r="E116" s="180"/>
      <c r="F116" s="180"/>
    </row>
    <row r="117" spans="1:6">
      <c r="A117" s="180"/>
      <c r="B117" s="180"/>
      <c r="C117" s="180"/>
      <c r="D117" s="180"/>
      <c r="E117" s="180"/>
      <c r="F117" s="180"/>
    </row>
    <row r="118" spans="1:6">
      <c r="A118" s="180"/>
      <c r="B118" s="180"/>
      <c r="C118" s="180"/>
      <c r="D118" s="180"/>
      <c r="E118" s="180"/>
      <c r="F118" s="180"/>
    </row>
    <row r="119" spans="1:6">
      <c r="A119" s="180"/>
      <c r="B119" s="180"/>
      <c r="C119" s="180"/>
      <c r="D119" s="180"/>
      <c r="E119" s="180"/>
      <c r="F119" s="180"/>
    </row>
    <row r="120" spans="1:6">
      <c r="A120" s="180"/>
      <c r="B120" s="180"/>
      <c r="C120" s="180"/>
      <c r="D120" s="180"/>
      <c r="E120" s="180"/>
      <c r="F120" s="180"/>
    </row>
    <row r="121" spans="1:6">
      <c r="A121" s="180"/>
      <c r="B121" s="180"/>
      <c r="C121" s="180"/>
      <c r="D121" s="180"/>
      <c r="E121" s="180"/>
      <c r="F121" s="180"/>
    </row>
    <row r="122" spans="1:6">
      <c r="A122" s="180"/>
      <c r="B122" s="180"/>
      <c r="C122" s="180"/>
      <c r="D122" s="180"/>
      <c r="E122" s="180"/>
      <c r="F122" s="180"/>
    </row>
    <row r="123" spans="1:6">
      <c r="A123" s="180"/>
      <c r="B123" s="180"/>
      <c r="C123" s="180"/>
      <c r="D123" s="180"/>
      <c r="E123" s="180"/>
      <c r="F123" s="180"/>
    </row>
    <row r="124" spans="1:6">
      <c r="A124" s="180"/>
      <c r="B124" s="180"/>
      <c r="C124" s="180"/>
      <c r="D124" s="180"/>
      <c r="E124" s="180"/>
      <c r="F124" s="180"/>
    </row>
    <row r="125" spans="1:6">
      <c r="A125" s="180"/>
      <c r="B125" s="180"/>
      <c r="C125" s="180"/>
      <c r="D125" s="180"/>
      <c r="E125" s="180"/>
      <c r="F125" s="180"/>
    </row>
    <row r="126" spans="1:6">
      <c r="A126" s="180"/>
      <c r="B126" s="180"/>
      <c r="C126" s="180"/>
      <c r="D126" s="180"/>
      <c r="E126" s="180"/>
      <c r="F126" s="180"/>
    </row>
    <row r="127" spans="1:6">
      <c r="A127" s="180"/>
      <c r="B127" s="180"/>
      <c r="C127" s="180"/>
      <c r="D127" s="180"/>
      <c r="E127" s="180"/>
      <c r="F127" s="180"/>
    </row>
    <row r="128" spans="1:6">
      <c r="A128" s="180"/>
      <c r="B128" s="180"/>
      <c r="C128" s="180"/>
      <c r="D128" s="180"/>
      <c r="E128" s="180"/>
      <c r="F128" s="180"/>
    </row>
    <row r="129" spans="1:6">
      <c r="A129" s="180"/>
      <c r="B129" s="180"/>
      <c r="C129" s="180"/>
      <c r="D129" s="180"/>
      <c r="E129" s="180"/>
      <c r="F129" s="180"/>
    </row>
    <row r="130" spans="1:6">
      <c r="A130" s="180"/>
      <c r="B130" s="180"/>
      <c r="C130" s="180"/>
      <c r="D130" s="180"/>
      <c r="E130" s="180"/>
      <c r="F130" s="180"/>
    </row>
    <row r="131" spans="1:6">
      <c r="A131" s="180"/>
      <c r="B131" s="180"/>
      <c r="C131" s="180"/>
      <c r="D131" s="180"/>
      <c r="E131" s="180"/>
      <c r="F131" s="180"/>
    </row>
    <row r="132" spans="1:6">
      <c r="A132" s="180"/>
      <c r="B132" s="180"/>
      <c r="C132" s="180"/>
      <c r="D132" s="180"/>
      <c r="E132" s="180"/>
      <c r="F132" s="180"/>
    </row>
    <row r="133" spans="1:6">
      <c r="A133" s="180"/>
      <c r="B133" s="180"/>
      <c r="C133" s="180"/>
      <c r="D133" s="180"/>
      <c r="E133" s="180"/>
      <c r="F133" s="180"/>
    </row>
    <row r="134" spans="1:6">
      <c r="A134" s="180"/>
      <c r="B134" s="180"/>
      <c r="C134" s="180"/>
      <c r="D134" s="180"/>
      <c r="E134" s="180"/>
      <c r="F134" s="180"/>
    </row>
    <row r="135" spans="1:6">
      <c r="A135" s="180"/>
      <c r="B135" s="180"/>
      <c r="C135" s="180"/>
      <c r="D135" s="180"/>
      <c r="E135" s="180"/>
      <c r="F135" s="180"/>
    </row>
    <row r="136" spans="1:6">
      <c r="A136" s="180"/>
      <c r="B136" s="180"/>
      <c r="C136" s="180"/>
      <c r="D136" s="180"/>
      <c r="E136" s="180"/>
      <c r="F136" s="180"/>
    </row>
    <row r="137" spans="1:6">
      <c r="A137" s="180"/>
      <c r="B137" s="180"/>
      <c r="C137" s="180"/>
      <c r="D137" s="180"/>
      <c r="E137" s="180"/>
      <c r="F137" s="180"/>
    </row>
    <row r="138" spans="1:6">
      <c r="A138" s="180"/>
      <c r="B138" s="180"/>
      <c r="C138" s="180"/>
      <c r="D138" s="180"/>
      <c r="E138" s="180"/>
      <c r="F138" s="180"/>
    </row>
    <row r="139" spans="1:6">
      <c r="A139" s="180"/>
      <c r="B139" s="180"/>
      <c r="C139" s="180"/>
      <c r="D139" s="180"/>
      <c r="E139" s="180"/>
      <c r="F139" s="180"/>
    </row>
    <row r="140" spans="1:6">
      <c r="A140" s="180"/>
      <c r="B140" s="180"/>
      <c r="C140" s="180"/>
      <c r="D140" s="180"/>
      <c r="E140" s="180"/>
      <c r="F140" s="180"/>
    </row>
    <row r="141" spans="1:6">
      <c r="A141" s="180"/>
      <c r="B141" s="180"/>
      <c r="C141" s="180"/>
      <c r="D141" s="180"/>
      <c r="E141" s="180"/>
      <c r="F141" s="180"/>
    </row>
    <row r="142" spans="1:6">
      <c r="A142" s="180"/>
      <c r="B142" s="180"/>
      <c r="C142" s="180"/>
      <c r="D142" s="180"/>
      <c r="E142" s="180"/>
      <c r="F142" s="180"/>
    </row>
    <row r="143" spans="1:6">
      <c r="A143" s="180"/>
      <c r="B143" s="180"/>
      <c r="C143" s="180"/>
      <c r="D143" s="180"/>
      <c r="E143" s="180"/>
      <c r="F143" s="180"/>
    </row>
    <row r="144" spans="1:6">
      <c r="A144" s="180"/>
      <c r="B144" s="180"/>
      <c r="C144" s="180"/>
      <c r="D144" s="180"/>
      <c r="E144" s="180"/>
      <c r="F144" s="180"/>
    </row>
    <row r="145" spans="1:6">
      <c r="A145" s="180"/>
      <c r="B145" s="180"/>
      <c r="C145" s="180"/>
      <c r="D145" s="180"/>
      <c r="E145" s="180"/>
      <c r="F145" s="180"/>
    </row>
    <row r="146" spans="1:6">
      <c r="A146" s="180"/>
      <c r="B146" s="180"/>
      <c r="C146" s="180"/>
      <c r="D146" s="180"/>
      <c r="E146" s="180"/>
      <c r="F146" s="180"/>
    </row>
    <row r="147" spans="1:6">
      <c r="A147" s="180"/>
      <c r="B147" s="180"/>
      <c r="C147" s="180"/>
      <c r="D147" s="180"/>
      <c r="E147" s="180"/>
      <c r="F147" s="180"/>
    </row>
    <row r="148" spans="1:6">
      <c r="A148" s="180"/>
      <c r="B148" s="180"/>
      <c r="C148" s="180"/>
      <c r="D148" s="180"/>
      <c r="E148" s="180"/>
      <c r="F148" s="180"/>
    </row>
    <row r="149" spans="1:6">
      <c r="A149" s="180"/>
      <c r="B149" s="180"/>
      <c r="C149" s="180"/>
      <c r="D149" s="180"/>
      <c r="E149" s="180"/>
      <c r="F149" s="180"/>
    </row>
    <row r="150" spans="1:6">
      <c r="A150" s="180"/>
      <c r="B150" s="180"/>
      <c r="C150" s="180"/>
      <c r="D150" s="180"/>
      <c r="E150" s="180"/>
      <c r="F150" s="180"/>
    </row>
    <row r="151" spans="1:6">
      <c r="A151" s="180"/>
      <c r="B151" s="180"/>
      <c r="C151" s="180"/>
      <c r="D151" s="180"/>
      <c r="E151" s="180"/>
      <c r="F151" s="180"/>
    </row>
    <row r="152" spans="1:6">
      <c r="A152" s="180"/>
      <c r="B152" s="180"/>
      <c r="C152" s="180"/>
      <c r="D152" s="180"/>
      <c r="E152" s="180"/>
      <c r="F152" s="180"/>
    </row>
    <row r="153" spans="1:6">
      <c r="A153" s="180"/>
      <c r="B153" s="180"/>
      <c r="C153" s="180"/>
      <c r="D153" s="180"/>
      <c r="E153" s="180"/>
      <c r="F153" s="180"/>
    </row>
    <row r="154" spans="1:6">
      <c r="A154" s="180"/>
      <c r="B154" s="180"/>
      <c r="C154" s="180"/>
      <c r="D154" s="180"/>
      <c r="E154" s="180"/>
      <c r="F154" s="180"/>
    </row>
    <row r="155" spans="1:6">
      <c r="A155" s="180"/>
      <c r="B155" s="180"/>
      <c r="C155" s="180"/>
      <c r="D155" s="180"/>
      <c r="E155" s="180"/>
      <c r="F155" s="180"/>
    </row>
    <row r="156" spans="1:6">
      <c r="A156" s="180"/>
      <c r="B156" s="180"/>
      <c r="C156" s="180"/>
      <c r="D156" s="180"/>
      <c r="E156" s="180"/>
      <c r="F156" s="180"/>
    </row>
    <row r="157" spans="1:6">
      <c r="A157" s="180"/>
      <c r="B157" s="180"/>
      <c r="C157" s="180"/>
      <c r="D157" s="180"/>
      <c r="E157" s="180"/>
      <c r="F157" s="180"/>
    </row>
    <row r="158" spans="1:6">
      <c r="A158" s="180"/>
      <c r="B158" s="180"/>
      <c r="C158" s="180"/>
      <c r="D158" s="180"/>
      <c r="E158" s="180"/>
      <c r="F158" s="180"/>
    </row>
    <row r="159" spans="1:6">
      <c r="A159" s="180"/>
      <c r="B159" s="180"/>
      <c r="C159" s="180"/>
      <c r="D159" s="180"/>
      <c r="E159" s="180"/>
      <c r="F159" s="180"/>
    </row>
    <row r="160" spans="1:6">
      <c r="A160" s="180"/>
      <c r="B160" s="180"/>
      <c r="C160" s="180"/>
      <c r="D160" s="180"/>
      <c r="E160" s="180"/>
      <c r="F160" s="180"/>
    </row>
    <row r="161" spans="1:6">
      <c r="A161" s="180"/>
      <c r="B161" s="180"/>
      <c r="C161" s="180"/>
      <c r="D161" s="180"/>
      <c r="E161" s="180"/>
      <c r="F161" s="180"/>
    </row>
    <row r="162" spans="1:6">
      <c r="A162" s="180"/>
      <c r="B162" s="180"/>
      <c r="C162" s="180"/>
      <c r="D162" s="180"/>
      <c r="E162" s="180"/>
      <c r="F162" s="180"/>
    </row>
    <row r="163" spans="1:6">
      <c r="A163" s="180"/>
      <c r="B163" s="180"/>
      <c r="C163" s="180"/>
      <c r="D163" s="180"/>
      <c r="E163" s="180"/>
      <c r="F163" s="180"/>
    </row>
    <row r="164" spans="1:6">
      <c r="A164" s="180"/>
      <c r="B164" s="180"/>
      <c r="C164" s="180"/>
      <c r="D164" s="180"/>
      <c r="E164" s="180"/>
      <c r="F164" s="180"/>
    </row>
    <row r="165" spans="1:6">
      <c r="A165" s="180"/>
      <c r="B165" s="180"/>
      <c r="C165" s="180"/>
      <c r="D165" s="180"/>
      <c r="E165" s="180"/>
      <c r="F165" s="180"/>
    </row>
    <row r="166" spans="1:6">
      <c r="A166" s="180"/>
      <c r="B166" s="180"/>
      <c r="C166" s="180"/>
      <c r="D166" s="180"/>
      <c r="E166" s="180"/>
      <c r="F166" s="180"/>
    </row>
    <row r="167" spans="1:6">
      <c r="A167" s="180"/>
      <c r="B167" s="180"/>
      <c r="C167" s="180"/>
      <c r="D167" s="180"/>
      <c r="E167" s="180"/>
      <c r="F167" s="180"/>
    </row>
    <row r="168" spans="1:6">
      <c r="A168" s="180"/>
      <c r="B168" s="180"/>
      <c r="C168" s="180"/>
      <c r="D168" s="180"/>
      <c r="E168" s="180"/>
      <c r="F168" s="180"/>
    </row>
  </sheetData>
  <mergeCells count="1">
    <mergeCell ref="A1:D1"/>
  </mergeCells>
  <hyperlinks>
    <hyperlink ref="A6" location="KopiervorlageKinderK!A1" display="KopiervorlageKinderK" xr:uid="{00000000-0004-0000-0400-000000000000}"/>
  </hyperlinks>
  <pageMargins left="0.7" right="0.7" top="0.78740157499999996" bottom="0.78740157499999996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Q47"/>
  <sheetViews>
    <sheetView showGridLines="0" showZeros="0" view="pageLayout" workbookViewId="0">
      <selection activeCell="A15" sqref="A15"/>
    </sheetView>
  </sheetViews>
  <sheetFormatPr baseColWidth="10" defaultColWidth="11.44140625" defaultRowHeight="13.2"/>
  <cols>
    <col min="1" max="1" width="19.109375" style="2" customWidth="1"/>
    <col min="2" max="2" width="13.44140625" style="2" customWidth="1"/>
    <col min="3" max="3" width="14.44140625" style="2" customWidth="1"/>
    <col min="4" max="5" width="12.6640625" style="2" customWidth="1"/>
    <col min="6" max="7" width="12" style="2" customWidth="1"/>
    <col min="8" max="9" width="10.44140625" style="2" customWidth="1"/>
    <col min="10" max="10" width="16.6640625" style="2" customWidth="1"/>
    <col min="11" max="11" width="4.5546875" style="2" hidden="1" customWidth="1"/>
    <col min="12" max="15" width="9.109375" style="2" hidden="1" customWidth="1"/>
    <col min="16" max="16" width="11.44140625" style="2"/>
  </cols>
  <sheetData>
    <row r="1" spans="1:16">
      <c r="A1" s="258" t="s">
        <v>214</v>
      </c>
      <c r="B1" s="258" t="s">
        <v>215</v>
      </c>
      <c r="C1" s="258" t="s">
        <v>215</v>
      </c>
      <c r="D1" s="258"/>
      <c r="E1" s="258"/>
      <c r="J1" s="6" t="s">
        <v>160</v>
      </c>
    </row>
    <row r="3" spans="1:16">
      <c r="A3" s="74" t="s">
        <v>10</v>
      </c>
      <c r="B3" s="57"/>
      <c r="D3" s="74" t="s">
        <v>16</v>
      </c>
      <c r="E3" s="57"/>
      <c r="G3" s="74" t="s">
        <v>161</v>
      </c>
      <c r="H3" s="57"/>
      <c r="L3" s="6" t="s">
        <v>6</v>
      </c>
    </row>
    <row r="4" spans="1:16" ht="15" customHeight="1">
      <c r="A4" s="451">
        <f>Datensammlung!B3</f>
        <v>0</v>
      </c>
      <c r="B4" s="369"/>
      <c r="C4"/>
      <c r="D4" s="86">
        <f>Datensammlung!B2</f>
        <v>0</v>
      </c>
      <c r="E4" s="75"/>
      <c r="F4"/>
      <c r="G4" s="451">
        <f>Datensammlung!B7</f>
        <v>0</v>
      </c>
      <c r="H4" s="369"/>
      <c r="I4"/>
      <c r="J4"/>
      <c r="K4"/>
      <c r="L4"/>
      <c r="M4"/>
      <c r="N4"/>
      <c r="O4"/>
      <c r="P4"/>
    </row>
    <row r="5" spans="1:16">
      <c r="B5" s="57"/>
      <c r="E5" s="57"/>
      <c r="H5" s="57"/>
      <c r="L5" s="76"/>
    </row>
    <row r="6" spans="1:16">
      <c r="A6" s="74" t="s">
        <v>165</v>
      </c>
      <c r="B6" s="57" t="s">
        <v>168</v>
      </c>
      <c r="D6" s="74" t="s">
        <v>166</v>
      </c>
      <c r="E6" s="57" t="s">
        <v>168</v>
      </c>
      <c r="G6" s="74" t="s">
        <v>17</v>
      </c>
      <c r="H6" s="57"/>
      <c r="L6" s="62" t="s">
        <v>216</v>
      </c>
    </row>
    <row r="7" spans="1:16" ht="15" customHeight="1">
      <c r="A7" s="270">
        <f>Datensammlung!B8</f>
        <v>0</v>
      </c>
      <c r="B7" s="270"/>
      <c r="C7"/>
      <c r="D7" s="86"/>
      <c r="E7" s="75"/>
      <c r="F7"/>
      <c r="G7" s="270">
        <f>Datensammlung!B4</f>
        <v>0</v>
      </c>
      <c r="H7" s="270"/>
      <c r="I7"/>
      <c r="J7"/>
      <c r="K7"/>
      <c r="L7" s="62" t="s">
        <v>217</v>
      </c>
      <c r="M7"/>
      <c r="N7"/>
      <c r="O7"/>
      <c r="P7"/>
    </row>
    <row r="8" spans="1:16">
      <c r="B8" s="57"/>
      <c r="E8" s="57"/>
      <c r="G8" s="77"/>
      <c r="H8" s="57"/>
    </row>
    <row r="9" spans="1:16">
      <c r="A9" s="57" t="s">
        <v>168</v>
      </c>
      <c r="B9" s="57" t="s">
        <v>168</v>
      </c>
      <c r="D9" s="74" t="s">
        <v>169</v>
      </c>
      <c r="E9" s="57" t="s">
        <v>168</v>
      </c>
      <c r="G9" s="74" t="s">
        <v>170</v>
      </c>
      <c r="H9" s="57"/>
    </row>
    <row r="10" spans="1:16" ht="15" customHeight="1">
      <c r="A10" s="57"/>
      <c r="B10" s="57" t="s">
        <v>168</v>
      </c>
      <c r="C10"/>
      <c r="D10" s="255">
        <f>Datensammlung!B5</f>
        <v>0</v>
      </c>
      <c r="E10" s="255"/>
      <c r="F10"/>
      <c r="G10" s="255">
        <f>Datensammlung!B6</f>
        <v>0</v>
      </c>
      <c r="H10" s="255"/>
      <c r="I10"/>
      <c r="J10"/>
      <c r="K10"/>
      <c r="L10"/>
      <c r="M10"/>
      <c r="N10"/>
      <c r="O10"/>
      <c r="P10"/>
    </row>
    <row r="11" spans="1:16" ht="15.6" customHeight="1">
      <c r="A11" s="78" t="s">
        <v>218</v>
      </c>
      <c r="B11"/>
      <c r="C11" s="275">
        <f>Datensammlung!B10</f>
        <v>0</v>
      </c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>
      <c r="A12" s="57" t="s">
        <v>179</v>
      </c>
      <c r="F12" s="417" t="s">
        <v>219</v>
      </c>
      <c r="G12" s="345"/>
      <c r="H12" s="230">
        <v>42751</v>
      </c>
      <c r="I12" s="57"/>
      <c r="J12" s="57"/>
    </row>
    <row r="13" spans="1:16">
      <c r="A13" s="79" t="s">
        <v>220</v>
      </c>
      <c r="F13" s="454" t="s">
        <v>221</v>
      </c>
      <c r="G13" s="345"/>
      <c r="H13" s="231">
        <f>DATE(YEAR(H12)+11,MONTH(H12)+0,DAY(H12)+0)</f>
        <v>46768</v>
      </c>
    </row>
    <row r="14" spans="1:16">
      <c r="A14" s="79"/>
    </row>
    <row r="15" spans="1:16" ht="15" customHeight="1">
      <c r="A15" s="136" t="s">
        <v>222</v>
      </c>
      <c r="B15"/>
      <c r="C15"/>
      <c r="D15"/>
      <c r="E15"/>
      <c r="F15" s="417" t="s">
        <v>223</v>
      </c>
      <c r="G15" s="345"/>
      <c r="H15" s="299"/>
      <c r="I15" s="57"/>
      <c r="J15"/>
      <c r="K15"/>
      <c r="L15" s="450" t="s">
        <v>224</v>
      </c>
      <c r="M15" s="334"/>
      <c r="N15" s="334"/>
      <c r="O15"/>
      <c r="P15"/>
    </row>
    <row r="16" spans="1:16" ht="13.8" customHeight="1">
      <c r="A16"/>
      <c r="B16"/>
      <c r="C16" s="80"/>
      <c r="D16"/>
      <c r="E16"/>
      <c r="F16"/>
      <c r="G16"/>
      <c r="H16"/>
      <c r="I16"/>
      <c r="J16"/>
      <c r="K16"/>
      <c r="L16" s="450" t="s">
        <v>225</v>
      </c>
      <c r="M16" s="334"/>
      <c r="N16" s="334"/>
      <c r="O16"/>
      <c r="P16"/>
    </row>
    <row r="17" spans="1:17" ht="69.75" customHeight="1">
      <c r="A17" s="81" t="s">
        <v>186</v>
      </c>
      <c r="B17" s="81" t="s">
        <v>226</v>
      </c>
      <c r="C17" s="81" t="s">
        <v>227</v>
      </c>
      <c r="D17" s="82" t="s">
        <v>228</v>
      </c>
      <c r="E17" s="82" t="s">
        <v>229</v>
      </c>
      <c r="F17" s="81" t="s">
        <v>230</v>
      </c>
      <c r="G17" s="81" t="s">
        <v>231</v>
      </c>
      <c r="H17" s="81" t="s">
        <v>232</v>
      </c>
      <c r="I17" s="81" t="s">
        <v>233</v>
      </c>
      <c r="J17" s="83" t="s">
        <v>234</v>
      </c>
      <c r="K17"/>
      <c r="L17" s="84" t="s">
        <v>235</v>
      </c>
      <c r="M17" s="84" t="s">
        <v>236</v>
      </c>
      <c r="N17" s="84" t="s">
        <v>237</v>
      </c>
      <c r="O17"/>
      <c r="P17"/>
    </row>
    <row r="18" spans="1:17" ht="22.5" customHeight="1">
      <c r="A18" s="137">
        <v>43070</v>
      </c>
      <c r="B18" s="138">
        <v>2017</v>
      </c>
      <c r="C18" s="138" t="s">
        <v>217</v>
      </c>
      <c r="D18" s="139">
        <v>40</v>
      </c>
      <c r="E18" s="139">
        <v>5</v>
      </c>
      <c r="F18" s="138">
        <v>10</v>
      </c>
      <c r="G18" s="326">
        <f t="shared" ref="G18:G25" si="0">IF(L18=0,0,SUM(D18/E18)*F18)</f>
        <v>80</v>
      </c>
      <c r="H18" s="327">
        <f t="shared" ref="H18:H25" si="1">IF(C18="a) Abbuchung",N18,0)</f>
        <v>0</v>
      </c>
      <c r="I18" s="327">
        <f t="shared" ref="I18:I25" si="2">IF(C18="b) Einbuchung",N18,0)</f>
        <v>3.333333333333333</v>
      </c>
      <c r="J18" s="140"/>
      <c r="K18"/>
      <c r="L18" s="62">
        <f t="shared" ref="L18:L25" si="3">IF(F18="",0,(D18/E18))</f>
        <v>8</v>
      </c>
      <c r="M18" s="328">
        <f t="shared" ref="M18:M25" si="4">SUM(L18/24)</f>
        <v>0.33333333333333331</v>
      </c>
      <c r="N18" s="85">
        <f t="shared" ref="N18:N25" si="5">SUM(M18*F18)</f>
        <v>3.333333333333333</v>
      </c>
      <c r="O18"/>
      <c r="P18"/>
      <c r="Q18" s="329"/>
    </row>
    <row r="19" spans="1:17" ht="22.5" customHeight="1">
      <c r="A19" s="141">
        <v>43444</v>
      </c>
      <c r="B19" s="138">
        <v>2018</v>
      </c>
      <c r="C19" s="138" t="s">
        <v>217</v>
      </c>
      <c r="D19" s="139">
        <v>40</v>
      </c>
      <c r="E19" s="139">
        <v>5</v>
      </c>
      <c r="F19" s="138">
        <v>10</v>
      </c>
      <c r="G19" s="326">
        <f t="shared" si="0"/>
        <v>80</v>
      </c>
      <c r="H19" s="327">
        <f t="shared" si="1"/>
        <v>0</v>
      </c>
      <c r="I19" s="327">
        <f t="shared" si="2"/>
        <v>3.333333333333333</v>
      </c>
      <c r="J19" s="142"/>
      <c r="K19"/>
      <c r="L19" s="62">
        <f t="shared" si="3"/>
        <v>8</v>
      </c>
      <c r="M19" s="328">
        <f t="shared" si="4"/>
        <v>0.33333333333333331</v>
      </c>
      <c r="N19" s="85">
        <f t="shared" si="5"/>
        <v>3.333333333333333</v>
      </c>
      <c r="O19"/>
      <c r="P19"/>
    </row>
    <row r="20" spans="1:17" ht="22.5" customHeight="1">
      <c r="A20" s="141">
        <v>43800</v>
      </c>
      <c r="B20" s="138">
        <v>2019</v>
      </c>
      <c r="C20" s="138" t="s">
        <v>217</v>
      </c>
      <c r="D20" s="139">
        <v>40</v>
      </c>
      <c r="E20" s="139">
        <v>5</v>
      </c>
      <c r="F20" s="138">
        <v>10</v>
      </c>
      <c r="G20" s="326">
        <f t="shared" si="0"/>
        <v>80</v>
      </c>
      <c r="H20" s="327">
        <f t="shared" si="1"/>
        <v>0</v>
      </c>
      <c r="I20" s="327">
        <f t="shared" si="2"/>
        <v>3.333333333333333</v>
      </c>
      <c r="J20" s="142"/>
      <c r="K20"/>
      <c r="L20" s="62">
        <f t="shared" si="3"/>
        <v>8</v>
      </c>
      <c r="M20" s="328">
        <f t="shared" si="4"/>
        <v>0.33333333333333331</v>
      </c>
      <c r="N20" s="85">
        <f t="shared" si="5"/>
        <v>3.333333333333333</v>
      </c>
      <c r="O20"/>
      <c r="P20"/>
    </row>
    <row r="21" spans="1:17" ht="22.5" customHeight="1">
      <c r="A21" s="266">
        <v>44531</v>
      </c>
      <c r="B21" s="138">
        <v>2021</v>
      </c>
      <c r="C21" s="138" t="s">
        <v>217</v>
      </c>
      <c r="D21" s="139">
        <v>40</v>
      </c>
      <c r="E21" s="139">
        <v>5</v>
      </c>
      <c r="F21" s="138">
        <v>10</v>
      </c>
      <c r="G21" s="326">
        <f t="shared" si="0"/>
        <v>80</v>
      </c>
      <c r="H21" s="327">
        <f t="shared" si="1"/>
        <v>0</v>
      </c>
      <c r="I21" s="327">
        <f t="shared" si="2"/>
        <v>3.333333333333333</v>
      </c>
      <c r="J21" s="144"/>
      <c r="K21"/>
      <c r="L21" s="62">
        <f t="shared" si="3"/>
        <v>8</v>
      </c>
      <c r="M21" s="328">
        <f t="shared" si="4"/>
        <v>0.33333333333333331</v>
      </c>
      <c r="N21" s="85">
        <f t="shared" si="5"/>
        <v>3.333333333333333</v>
      </c>
      <c r="O21"/>
      <c r="P21"/>
    </row>
    <row r="22" spans="1:17" ht="22.5" customHeight="1">
      <c r="A22" s="266">
        <v>45271</v>
      </c>
      <c r="B22" s="138">
        <v>2023</v>
      </c>
      <c r="C22" s="138" t="s">
        <v>217</v>
      </c>
      <c r="D22" s="139">
        <v>40</v>
      </c>
      <c r="E22" s="139">
        <v>5</v>
      </c>
      <c r="F22" s="138">
        <v>10</v>
      </c>
      <c r="G22" s="326">
        <f t="shared" si="0"/>
        <v>80</v>
      </c>
      <c r="H22" s="327">
        <f t="shared" si="1"/>
        <v>0</v>
      </c>
      <c r="I22" s="327">
        <f t="shared" si="2"/>
        <v>3.333333333333333</v>
      </c>
      <c r="J22" s="144"/>
      <c r="K22"/>
      <c r="L22" s="62">
        <f t="shared" si="3"/>
        <v>8</v>
      </c>
      <c r="M22" s="328">
        <f t="shared" si="4"/>
        <v>0.33333333333333331</v>
      </c>
      <c r="N22" s="85">
        <f t="shared" si="5"/>
        <v>3.333333333333333</v>
      </c>
      <c r="O22"/>
      <c r="P22"/>
    </row>
    <row r="23" spans="1:17" ht="22.5" customHeight="1">
      <c r="A23" s="143"/>
      <c r="B23" s="138"/>
      <c r="C23" s="138"/>
      <c r="D23" s="139"/>
      <c r="E23" s="139"/>
      <c r="F23" s="138"/>
      <c r="G23" s="326">
        <f t="shared" si="0"/>
        <v>0</v>
      </c>
      <c r="H23" s="327">
        <f t="shared" si="1"/>
        <v>0</v>
      </c>
      <c r="I23" s="327">
        <f t="shared" si="2"/>
        <v>0</v>
      </c>
      <c r="J23" s="144"/>
      <c r="K23"/>
      <c r="L23" s="62">
        <f t="shared" si="3"/>
        <v>0</v>
      </c>
      <c r="M23" s="328">
        <f t="shared" si="4"/>
        <v>0</v>
      </c>
      <c r="N23" s="85">
        <f t="shared" si="5"/>
        <v>0</v>
      </c>
      <c r="O23"/>
      <c r="P23"/>
    </row>
    <row r="24" spans="1:17" ht="22.5" customHeight="1">
      <c r="A24" s="143"/>
      <c r="B24" s="138"/>
      <c r="C24" s="138"/>
      <c r="D24" s="139"/>
      <c r="E24" s="139"/>
      <c r="F24" s="138"/>
      <c r="G24" s="326">
        <f t="shared" si="0"/>
        <v>0</v>
      </c>
      <c r="H24" s="327">
        <f t="shared" si="1"/>
        <v>0</v>
      </c>
      <c r="I24" s="327">
        <f t="shared" si="2"/>
        <v>0</v>
      </c>
      <c r="J24" s="144"/>
      <c r="K24"/>
      <c r="L24" s="62">
        <f t="shared" si="3"/>
        <v>0</v>
      </c>
      <c r="M24" s="328">
        <f t="shared" si="4"/>
        <v>0</v>
      </c>
      <c r="N24" s="85">
        <f t="shared" si="5"/>
        <v>0</v>
      </c>
      <c r="O24"/>
      <c r="P24"/>
    </row>
    <row r="25" spans="1:17" ht="22.5" customHeight="1">
      <c r="A25" s="143"/>
      <c r="B25" s="138"/>
      <c r="C25" s="138"/>
      <c r="D25" s="139"/>
      <c r="E25" s="139"/>
      <c r="F25" s="138"/>
      <c r="G25" s="326">
        <f t="shared" si="0"/>
        <v>0</v>
      </c>
      <c r="H25" s="327">
        <f t="shared" si="1"/>
        <v>0</v>
      </c>
      <c r="I25" s="330">
        <f t="shared" si="2"/>
        <v>0</v>
      </c>
      <c r="J25" s="144"/>
      <c r="K25"/>
      <c r="L25" s="62">
        <f t="shared" si="3"/>
        <v>0</v>
      </c>
      <c r="M25" s="328">
        <f t="shared" si="4"/>
        <v>0</v>
      </c>
      <c r="N25" s="85">
        <f t="shared" si="5"/>
        <v>0</v>
      </c>
      <c r="O25"/>
      <c r="P25"/>
    </row>
    <row r="26" spans="1:17" ht="25.5" customHeight="1">
      <c r="A26" s="229"/>
      <c r="B26" s="229"/>
      <c r="C26" s="229"/>
      <c r="D26" s="229"/>
      <c r="E26" s="229"/>
      <c r="F26" s="229"/>
      <c r="G26" s="453" t="s">
        <v>238</v>
      </c>
      <c r="H26" s="353"/>
      <c r="I26" s="331">
        <f>SUM(I18:I25)-(SUM(H18:H25))</f>
        <v>16.666666666666664</v>
      </c>
      <c r="J26" s="212"/>
      <c r="K26"/>
      <c r="L26" s="62"/>
      <c r="M26" s="62"/>
      <c r="N26" s="62"/>
      <c r="O26"/>
      <c r="P26"/>
    </row>
    <row r="27" spans="1:17" ht="25.5" customHeight="1">
      <c r="A27" s="229"/>
      <c r="B27" s="229"/>
      <c r="C27" s="229"/>
      <c r="D27" s="229"/>
      <c r="E27" s="229"/>
      <c r="F27" s="229"/>
      <c r="G27" s="453" t="s">
        <v>239</v>
      </c>
      <c r="H27" s="353"/>
      <c r="I27" s="331">
        <f>I26</f>
        <v>16.666666666666664</v>
      </c>
      <c r="J27" s="212"/>
      <c r="K27"/>
      <c r="L27" s="62"/>
      <c r="M27" s="62"/>
      <c r="N27" s="62"/>
      <c r="O27"/>
      <c r="P27"/>
    </row>
    <row r="28" spans="1:17" ht="22.5" customHeight="1">
      <c r="A28" s="145"/>
      <c r="B28" s="145"/>
      <c r="C28" s="145"/>
      <c r="D28" s="146"/>
      <c r="E28" s="146"/>
      <c r="F28" s="145"/>
      <c r="G28" s="326">
        <f t="shared" ref="G28:G46" si="6">IF(L28=0,0,SUM(D28/E28)*F28)</f>
        <v>0</v>
      </c>
      <c r="H28" s="327">
        <f t="shared" ref="H28:H46" si="7">IF(C28="a) Abbuchung",N28,0)</f>
        <v>0</v>
      </c>
      <c r="I28" s="327">
        <f t="shared" ref="I28:I46" si="8">IF(C28="b) Einbuchung",N28,0)</f>
        <v>0</v>
      </c>
      <c r="J28" s="143"/>
      <c r="K28"/>
      <c r="L28" s="62">
        <f t="shared" ref="L28:L46" si="9">IF(F28="",0,(D28/E28))</f>
        <v>0</v>
      </c>
      <c r="M28" s="328">
        <f t="shared" ref="M28:M46" si="10">SUM(L28/24)</f>
        <v>0</v>
      </c>
      <c r="N28" s="85">
        <f t="shared" ref="N28:N46" si="11">SUM(M28*F28)</f>
        <v>0</v>
      </c>
      <c r="O28"/>
      <c r="P28"/>
    </row>
    <row r="29" spans="1:17" ht="22.5" customHeight="1">
      <c r="A29" s="145"/>
      <c r="B29" s="145"/>
      <c r="C29" s="145"/>
      <c r="D29" s="146"/>
      <c r="E29" s="146"/>
      <c r="F29" s="145"/>
      <c r="G29" s="326">
        <f t="shared" si="6"/>
        <v>0</v>
      </c>
      <c r="H29" s="332">
        <f t="shared" si="7"/>
        <v>0</v>
      </c>
      <c r="I29" s="332">
        <f t="shared" si="8"/>
        <v>0</v>
      </c>
      <c r="J29" s="143"/>
      <c r="K29"/>
      <c r="L29" s="62">
        <f t="shared" si="9"/>
        <v>0</v>
      </c>
      <c r="M29" s="328">
        <f t="shared" si="10"/>
        <v>0</v>
      </c>
      <c r="N29" s="85">
        <f t="shared" si="11"/>
        <v>0</v>
      </c>
      <c r="O29"/>
      <c r="P29"/>
    </row>
    <row r="30" spans="1:17" ht="22.5" customHeight="1">
      <c r="A30" s="143"/>
      <c r="B30" s="138"/>
      <c r="C30" s="138"/>
      <c r="D30" s="139"/>
      <c r="E30" s="139"/>
      <c r="F30" s="138"/>
      <c r="G30" s="326">
        <f t="shared" si="6"/>
        <v>0</v>
      </c>
      <c r="H30" s="327">
        <f t="shared" si="7"/>
        <v>0</v>
      </c>
      <c r="I30" s="327">
        <f t="shared" si="8"/>
        <v>0</v>
      </c>
      <c r="J30" s="144"/>
      <c r="K30"/>
      <c r="L30" s="62">
        <f t="shared" si="9"/>
        <v>0</v>
      </c>
      <c r="M30" s="328">
        <f t="shared" si="10"/>
        <v>0</v>
      </c>
      <c r="N30" s="85">
        <f t="shared" si="11"/>
        <v>0</v>
      </c>
      <c r="O30"/>
      <c r="P30"/>
    </row>
    <row r="31" spans="1:17" ht="22.5" customHeight="1">
      <c r="A31" s="143"/>
      <c r="B31" s="138"/>
      <c r="C31" s="138"/>
      <c r="D31" s="139"/>
      <c r="E31" s="139"/>
      <c r="F31" s="138"/>
      <c r="G31" s="326">
        <f t="shared" si="6"/>
        <v>0</v>
      </c>
      <c r="H31" s="327">
        <f t="shared" si="7"/>
        <v>0</v>
      </c>
      <c r="I31" s="327">
        <f t="shared" si="8"/>
        <v>0</v>
      </c>
      <c r="J31" s="144"/>
      <c r="K31"/>
      <c r="L31" s="62">
        <f t="shared" si="9"/>
        <v>0</v>
      </c>
      <c r="M31" s="328">
        <f t="shared" si="10"/>
        <v>0</v>
      </c>
      <c r="N31" s="85">
        <f t="shared" si="11"/>
        <v>0</v>
      </c>
      <c r="O31"/>
      <c r="P31"/>
    </row>
    <row r="32" spans="1:17" ht="22.5" customHeight="1">
      <c r="A32" s="143"/>
      <c r="B32" s="138"/>
      <c r="C32" s="138"/>
      <c r="D32" s="139"/>
      <c r="E32" s="139"/>
      <c r="F32" s="138"/>
      <c r="G32" s="326">
        <f t="shared" si="6"/>
        <v>0</v>
      </c>
      <c r="H32" s="327">
        <f t="shared" si="7"/>
        <v>0</v>
      </c>
      <c r="I32" s="327">
        <f t="shared" si="8"/>
        <v>0</v>
      </c>
      <c r="J32" s="144"/>
      <c r="K32"/>
      <c r="L32" s="62">
        <f t="shared" si="9"/>
        <v>0</v>
      </c>
      <c r="M32" s="328">
        <f t="shared" si="10"/>
        <v>0</v>
      </c>
      <c r="N32" s="85">
        <f t="shared" si="11"/>
        <v>0</v>
      </c>
      <c r="O32"/>
      <c r="P32"/>
    </row>
    <row r="33" spans="1:16" ht="22.5" customHeight="1">
      <c r="A33" s="143"/>
      <c r="B33" s="138"/>
      <c r="C33" s="138"/>
      <c r="D33" s="139"/>
      <c r="E33" s="139"/>
      <c r="F33" s="138"/>
      <c r="G33" s="326">
        <f t="shared" si="6"/>
        <v>0</v>
      </c>
      <c r="H33" s="327">
        <f t="shared" si="7"/>
        <v>0</v>
      </c>
      <c r="I33" s="327">
        <f t="shared" si="8"/>
        <v>0</v>
      </c>
      <c r="J33" s="144"/>
      <c r="K33"/>
      <c r="L33" s="62">
        <f t="shared" si="9"/>
        <v>0</v>
      </c>
      <c r="M33" s="328">
        <f t="shared" si="10"/>
        <v>0</v>
      </c>
      <c r="N33" s="85">
        <f t="shared" si="11"/>
        <v>0</v>
      </c>
      <c r="O33"/>
      <c r="P33"/>
    </row>
    <row r="34" spans="1:16" ht="22.5" customHeight="1">
      <c r="A34" s="143"/>
      <c r="B34" s="138"/>
      <c r="C34" s="138"/>
      <c r="D34" s="139"/>
      <c r="E34" s="139"/>
      <c r="F34" s="138"/>
      <c r="G34" s="326">
        <f t="shared" si="6"/>
        <v>0</v>
      </c>
      <c r="H34" s="327">
        <f t="shared" si="7"/>
        <v>0</v>
      </c>
      <c r="I34" s="327">
        <f t="shared" si="8"/>
        <v>0</v>
      </c>
      <c r="J34" s="144"/>
      <c r="K34"/>
      <c r="L34" s="62">
        <f t="shared" si="9"/>
        <v>0</v>
      </c>
      <c r="M34" s="328">
        <f t="shared" si="10"/>
        <v>0</v>
      </c>
      <c r="N34" s="85">
        <f t="shared" si="11"/>
        <v>0</v>
      </c>
      <c r="O34"/>
      <c r="P34"/>
    </row>
    <row r="35" spans="1:16" ht="22.5" customHeight="1">
      <c r="A35" s="143"/>
      <c r="B35" s="138"/>
      <c r="C35" s="138"/>
      <c r="D35" s="139"/>
      <c r="E35" s="139"/>
      <c r="F35" s="138"/>
      <c r="G35" s="326">
        <f t="shared" si="6"/>
        <v>0</v>
      </c>
      <c r="H35" s="327">
        <f t="shared" si="7"/>
        <v>0</v>
      </c>
      <c r="I35" s="327">
        <f t="shared" si="8"/>
        <v>0</v>
      </c>
      <c r="J35" s="144"/>
      <c r="K35"/>
      <c r="L35" s="62">
        <f t="shared" si="9"/>
        <v>0</v>
      </c>
      <c r="M35" s="328">
        <f t="shared" si="10"/>
        <v>0</v>
      </c>
      <c r="N35" s="85">
        <f t="shared" si="11"/>
        <v>0</v>
      </c>
      <c r="O35"/>
      <c r="P35"/>
    </row>
    <row r="36" spans="1:16" ht="22.5" customHeight="1">
      <c r="A36" s="143"/>
      <c r="B36" s="138"/>
      <c r="C36" s="138"/>
      <c r="D36" s="139"/>
      <c r="E36" s="139"/>
      <c r="F36" s="138"/>
      <c r="G36" s="326">
        <f t="shared" si="6"/>
        <v>0</v>
      </c>
      <c r="H36" s="327">
        <f t="shared" si="7"/>
        <v>0</v>
      </c>
      <c r="I36" s="327">
        <f t="shared" si="8"/>
        <v>0</v>
      </c>
      <c r="J36" s="144"/>
      <c r="K36"/>
      <c r="L36" s="62">
        <f t="shared" si="9"/>
        <v>0</v>
      </c>
      <c r="M36" s="328">
        <f t="shared" si="10"/>
        <v>0</v>
      </c>
      <c r="N36" s="85">
        <f t="shared" si="11"/>
        <v>0</v>
      </c>
      <c r="O36"/>
      <c r="P36"/>
    </row>
    <row r="37" spans="1:16" ht="22.5" customHeight="1">
      <c r="A37" s="143"/>
      <c r="B37" s="138"/>
      <c r="C37" s="138"/>
      <c r="D37" s="139"/>
      <c r="E37" s="139"/>
      <c r="F37" s="138"/>
      <c r="G37" s="326">
        <f t="shared" si="6"/>
        <v>0</v>
      </c>
      <c r="H37" s="327">
        <f t="shared" si="7"/>
        <v>0</v>
      </c>
      <c r="I37" s="327">
        <f t="shared" si="8"/>
        <v>0</v>
      </c>
      <c r="J37" s="144"/>
      <c r="K37"/>
      <c r="L37" s="62">
        <f t="shared" si="9"/>
        <v>0</v>
      </c>
      <c r="M37" s="328">
        <f t="shared" si="10"/>
        <v>0</v>
      </c>
      <c r="N37" s="85">
        <f t="shared" si="11"/>
        <v>0</v>
      </c>
      <c r="O37"/>
      <c r="P37"/>
    </row>
    <row r="38" spans="1:16" ht="22.5" customHeight="1">
      <c r="A38" s="143"/>
      <c r="B38" s="138"/>
      <c r="C38" s="138"/>
      <c r="D38" s="139"/>
      <c r="E38" s="139"/>
      <c r="F38" s="138"/>
      <c r="G38" s="326">
        <f t="shared" si="6"/>
        <v>0</v>
      </c>
      <c r="H38" s="327">
        <f t="shared" si="7"/>
        <v>0</v>
      </c>
      <c r="I38" s="327">
        <f t="shared" si="8"/>
        <v>0</v>
      </c>
      <c r="J38" s="144"/>
      <c r="K38"/>
      <c r="L38" s="62">
        <f t="shared" si="9"/>
        <v>0</v>
      </c>
      <c r="M38" s="328">
        <f t="shared" si="10"/>
        <v>0</v>
      </c>
      <c r="N38" s="85">
        <f t="shared" si="11"/>
        <v>0</v>
      </c>
      <c r="O38"/>
      <c r="P38"/>
    </row>
    <row r="39" spans="1:16" ht="22.5" customHeight="1">
      <c r="A39" s="143"/>
      <c r="B39" s="138"/>
      <c r="C39" s="138"/>
      <c r="D39" s="139"/>
      <c r="E39" s="139"/>
      <c r="F39" s="138"/>
      <c r="G39" s="326">
        <f t="shared" si="6"/>
        <v>0</v>
      </c>
      <c r="H39" s="327">
        <f t="shared" si="7"/>
        <v>0</v>
      </c>
      <c r="I39" s="327">
        <f t="shared" si="8"/>
        <v>0</v>
      </c>
      <c r="J39" s="144"/>
      <c r="K39"/>
      <c r="L39" s="62">
        <f t="shared" si="9"/>
        <v>0</v>
      </c>
      <c r="M39" s="328">
        <f t="shared" si="10"/>
        <v>0</v>
      </c>
      <c r="N39" s="85">
        <f t="shared" si="11"/>
        <v>0</v>
      </c>
      <c r="O39"/>
      <c r="P39"/>
    </row>
    <row r="40" spans="1:16" ht="22.5" customHeight="1">
      <c r="A40" s="143"/>
      <c r="B40" s="138"/>
      <c r="C40" s="138"/>
      <c r="D40" s="139"/>
      <c r="E40" s="139"/>
      <c r="F40" s="138"/>
      <c r="G40" s="326">
        <f t="shared" si="6"/>
        <v>0</v>
      </c>
      <c r="H40" s="327">
        <f t="shared" si="7"/>
        <v>0</v>
      </c>
      <c r="I40" s="327">
        <f t="shared" si="8"/>
        <v>0</v>
      </c>
      <c r="J40" s="144"/>
      <c r="K40"/>
      <c r="L40" s="62">
        <f t="shared" si="9"/>
        <v>0</v>
      </c>
      <c r="M40" s="328">
        <f t="shared" si="10"/>
        <v>0</v>
      </c>
      <c r="N40" s="85">
        <f t="shared" si="11"/>
        <v>0</v>
      </c>
      <c r="O40"/>
      <c r="P40"/>
    </row>
    <row r="41" spans="1:16" ht="22.5" customHeight="1">
      <c r="A41" s="143"/>
      <c r="B41" s="138"/>
      <c r="C41" s="138"/>
      <c r="D41" s="139"/>
      <c r="E41" s="139"/>
      <c r="F41" s="138"/>
      <c r="G41" s="326">
        <f t="shared" si="6"/>
        <v>0</v>
      </c>
      <c r="H41" s="327">
        <f t="shared" si="7"/>
        <v>0</v>
      </c>
      <c r="I41" s="327">
        <f t="shared" si="8"/>
        <v>0</v>
      </c>
      <c r="J41" s="144"/>
      <c r="K41"/>
      <c r="L41" s="62">
        <f t="shared" si="9"/>
        <v>0</v>
      </c>
      <c r="M41" s="328">
        <f t="shared" si="10"/>
        <v>0</v>
      </c>
      <c r="N41" s="85">
        <f t="shared" si="11"/>
        <v>0</v>
      </c>
      <c r="O41"/>
      <c r="P41"/>
    </row>
    <row r="42" spans="1:16" ht="22.5" customHeight="1">
      <c r="A42" s="143"/>
      <c r="B42" s="138"/>
      <c r="C42" s="138"/>
      <c r="D42" s="139"/>
      <c r="E42" s="139"/>
      <c r="F42" s="138"/>
      <c r="G42" s="326">
        <f t="shared" si="6"/>
        <v>0</v>
      </c>
      <c r="H42" s="327">
        <f t="shared" si="7"/>
        <v>0</v>
      </c>
      <c r="I42" s="327">
        <f t="shared" si="8"/>
        <v>0</v>
      </c>
      <c r="J42" s="144"/>
      <c r="K42"/>
      <c r="L42" s="62">
        <f t="shared" si="9"/>
        <v>0</v>
      </c>
      <c r="M42" s="328">
        <f t="shared" si="10"/>
        <v>0</v>
      </c>
      <c r="N42" s="85">
        <f t="shared" si="11"/>
        <v>0</v>
      </c>
      <c r="O42"/>
      <c r="P42"/>
    </row>
    <row r="43" spans="1:16" ht="22.5" customHeight="1">
      <c r="A43" s="143"/>
      <c r="B43" s="138"/>
      <c r="C43" s="138"/>
      <c r="D43" s="139"/>
      <c r="E43" s="139"/>
      <c r="F43" s="138"/>
      <c r="G43" s="326">
        <f t="shared" si="6"/>
        <v>0</v>
      </c>
      <c r="H43" s="327">
        <f t="shared" si="7"/>
        <v>0</v>
      </c>
      <c r="I43" s="327">
        <f t="shared" si="8"/>
        <v>0</v>
      </c>
      <c r="J43" s="144"/>
      <c r="K43"/>
      <c r="L43" s="62">
        <f t="shared" si="9"/>
        <v>0</v>
      </c>
      <c r="M43" s="328">
        <f t="shared" si="10"/>
        <v>0</v>
      </c>
      <c r="N43" s="85">
        <f t="shared" si="11"/>
        <v>0</v>
      </c>
      <c r="O43"/>
      <c r="P43"/>
    </row>
    <row r="44" spans="1:16" ht="22.5" customHeight="1">
      <c r="A44" s="143"/>
      <c r="B44" s="138"/>
      <c r="C44" s="138"/>
      <c r="D44" s="139"/>
      <c r="E44" s="139"/>
      <c r="F44" s="138"/>
      <c r="G44" s="326">
        <f t="shared" si="6"/>
        <v>0</v>
      </c>
      <c r="H44" s="327">
        <f t="shared" si="7"/>
        <v>0</v>
      </c>
      <c r="I44" s="327">
        <f t="shared" si="8"/>
        <v>0</v>
      </c>
      <c r="J44" s="144"/>
      <c r="K44"/>
      <c r="L44" s="62">
        <f t="shared" si="9"/>
        <v>0</v>
      </c>
      <c r="M44" s="328">
        <f t="shared" si="10"/>
        <v>0</v>
      </c>
      <c r="N44" s="85">
        <f t="shared" si="11"/>
        <v>0</v>
      </c>
      <c r="O44"/>
      <c r="P44"/>
    </row>
    <row r="45" spans="1:16" ht="22.5" customHeight="1">
      <c r="A45" s="143"/>
      <c r="B45" s="138"/>
      <c r="C45" s="138"/>
      <c r="D45" s="139"/>
      <c r="E45" s="139"/>
      <c r="F45" s="138"/>
      <c r="G45" s="326">
        <f t="shared" si="6"/>
        <v>0</v>
      </c>
      <c r="H45" s="327">
        <f t="shared" si="7"/>
        <v>0</v>
      </c>
      <c r="I45" s="327">
        <f t="shared" si="8"/>
        <v>0</v>
      </c>
      <c r="J45" s="144"/>
      <c r="K45"/>
      <c r="L45" s="62">
        <f t="shared" si="9"/>
        <v>0</v>
      </c>
      <c r="M45" s="328">
        <f t="shared" si="10"/>
        <v>0</v>
      </c>
      <c r="N45" s="85">
        <f t="shared" si="11"/>
        <v>0</v>
      </c>
      <c r="O45"/>
      <c r="P45"/>
    </row>
    <row r="46" spans="1:16" ht="22.5" customHeight="1">
      <c r="A46" s="143"/>
      <c r="B46" s="138"/>
      <c r="C46" s="138"/>
      <c r="D46" s="139"/>
      <c r="E46" s="139"/>
      <c r="F46" s="138"/>
      <c r="G46" s="326">
        <f t="shared" si="6"/>
        <v>0</v>
      </c>
      <c r="H46" s="327">
        <f t="shared" si="7"/>
        <v>0</v>
      </c>
      <c r="I46" s="327">
        <f t="shared" si="8"/>
        <v>0</v>
      </c>
      <c r="J46" s="144"/>
      <c r="K46"/>
      <c r="L46" s="62">
        <f t="shared" si="9"/>
        <v>0</v>
      </c>
      <c r="M46" s="328">
        <f t="shared" si="10"/>
        <v>0</v>
      </c>
      <c r="N46" s="85">
        <f t="shared" si="11"/>
        <v>0</v>
      </c>
      <c r="O46"/>
      <c r="P46"/>
    </row>
    <row r="47" spans="1:16" ht="25.5" customHeight="1">
      <c r="A47" s="229"/>
      <c r="B47" s="229"/>
      <c r="C47" s="229"/>
      <c r="D47" s="229"/>
      <c r="E47" s="229"/>
      <c r="F47" s="229"/>
      <c r="G47" s="452" t="s">
        <v>240</v>
      </c>
      <c r="H47" s="441"/>
      <c r="I47" s="331">
        <f>SUM(I27:I46)-(SUM(H27:H46))</f>
        <v>16.666666666666664</v>
      </c>
      <c r="J47"/>
      <c r="K47"/>
      <c r="L47"/>
      <c r="M47"/>
      <c r="N47"/>
      <c r="O47"/>
      <c r="P47"/>
    </row>
  </sheetData>
  <mergeCells count="10">
    <mergeCell ref="A4:B4"/>
    <mergeCell ref="F12:G12"/>
    <mergeCell ref="F15:G15"/>
    <mergeCell ref="L15:N15"/>
    <mergeCell ref="G4:H4"/>
    <mergeCell ref="G47:H47"/>
    <mergeCell ref="G27:H27"/>
    <mergeCell ref="F13:G13"/>
    <mergeCell ref="L16:N16"/>
    <mergeCell ref="G26:H26"/>
  </mergeCells>
  <dataValidations count="1">
    <dataValidation type="list" showInputMessage="1" showErrorMessage="1" sqref="C28:C46 C18:C25" xr:uid="{00000000-0002-0000-0500-000000000000}">
      <formula1>$L$5:$L$7</formula1>
    </dataValidation>
  </dataValidations>
  <hyperlinks>
    <hyperlink ref="A1" location="DeckblattKinderK!A1" display="Link zum Deckblatt KinderK" xr:uid="{00000000-0004-0000-0500-000000000000}"/>
    <hyperlink ref="B1" location="'Deckblatt UKK'!A5" display="'Deckblatt UKK'!A5" xr:uid="{00000000-0004-0000-0500-000001000000}"/>
    <hyperlink ref="C1" location="'Deckblatt UKK'!A5" display="'Deckblatt UKK'!A5" xr:uid="{00000000-0004-0000-0500-000002000000}"/>
  </hyperlinks>
  <pageMargins left="0.7" right="0.7" top="0.78740157499999996" bottom="0.78740157499999996" header="0.3" footer="0.3"/>
  <pageSetup paperSize="9" orientation="landscape" r:id="rId1"/>
  <headerFooter>
    <oddHeader>&amp;L
&amp;CKinderkonto</oddHeader>
    <oddFooter>&amp;CKinderkonto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8CCE4"/>
    <pageSetUpPr fitToPage="1"/>
  </sheetPr>
  <dimension ref="A1:S550"/>
  <sheetViews>
    <sheetView showGridLines="0" workbookViewId="0">
      <pane xSplit="1" ySplit="6" topLeftCell="B7" activePane="bottomRight" state="frozen"/>
      <selection pane="topRight"/>
      <selection pane="bottomLeft"/>
      <selection pane="bottomRight" activeCell="I10" sqref="I10"/>
    </sheetView>
  </sheetViews>
  <sheetFormatPr baseColWidth="10" defaultColWidth="8.88671875" defaultRowHeight="13.2"/>
  <cols>
    <col min="1" max="1" width="41" customWidth="1"/>
    <col min="2" max="2" width="4.33203125" style="249" customWidth="1"/>
    <col min="3" max="12" width="6.109375" customWidth="1"/>
    <col min="13" max="13" width="9.109375" customWidth="1"/>
    <col min="14" max="15" width="7.33203125" customWidth="1"/>
    <col min="16" max="16" width="74.6640625" customWidth="1"/>
    <col min="18" max="19" width="9.109375" hidden="1"/>
  </cols>
  <sheetData>
    <row r="1" spans="1:18" s="176" customFormat="1" ht="28.2" customHeight="1">
      <c r="A1" s="455" t="s">
        <v>241</v>
      </c>
      <c r="B1" s="369"/>
      <c r="C1" s="369"/>
      <c r="D1" s="369"/>
      <c r="E1" s="456"/>
      <c r="F1" s="459">
        <f>Datensammlung!B9</f>
        <v>0</v>
      </c>
      <c r="G1" s="361"/>
      <c r="H1" s="457" t="s">
        <v>242</v>
      </c>
      <c r="I1" s="334"/>
      <c r="J1" s="334"/>
      <c r="K1" s="334"/>
      <c r="L1" s="254">
        <f>F1-1</f>
        <v>-1</v>
      </c>
      <c r="M1" s="458" t="s">
        <v>243</v>
      </c>
      <c r="N1" s="334"/>
      <c r="O1" s="254">
        <f>F1</f>
        <v>0</v>
      </c>
    </row>
    <row r="2" spans="1:18">
      <c r="N2" s="183"/>
      <c r="O2" s="183"/>
      <c r="R2" t="s">
        <v>244</v>
      </c>
    </row>
    <row r="3" spans="1:18">
      <c r="C3" s="178">
        <f>L1</f>
        <v>-1</v>
      </c>
      <c r="D3" s="179">
        <f>O1</f>
        <v>0</v>
      </c>
      <c r="E3" s="178">
        <f>L1</f>
        <v>-1</v>
      </c>
      <c r="F3" s="179">
        <f>O1</f>
        <v>0</v>
      </c>
      <c r="G3" s="178">
        <f>L1</f>
        <v>-1</v>
      </c>
      <c r="H3" s="179">
        <f>O1</f>
        <v>0</v>
      </c>
      <c r="I3" s="178">
        <f>L1</f>
        <v>-1</v>
      </c>
      <c r="J3" s="179">
        <f>O1</f>
        <v>0</v>
      </c>
      <c r="K3" s="178">
        <f>L1</f>
        <v>-1</v>
      </c>
      <c r="L3" s="179">
        <f>O1</f>
        <v>0</v>
      </c>
      <c r="M3" s="188" t="str">
        <f>CONCATENATE(L1,"/",O1)</f>
        <v>-1/0</v>
      </c>
      <c r="N3" s="186">
        <f>L1+1</f>
        <v>0</v>
      </c>
      <c r="O3" s="184">
        <f>O1+1</f>
        <v>1</v>
      </c>
      <c r="R3" t="s">
        <v>241</v>
      </c>
    </row>
    <row r="4" spans="1:18" ht="12" hidden="1" customHeight="1">
      <c r="B4"/>
      <c r="C4" t="s">
        <v>245</v>
      </c>
      <c r="D4" t="s">
        <v>246</v>
      </c>
      <c r="E4" t="s">
        <v>247</v>
      </c>
      <c r="F4" t="s">
        <v>248</v>
      </c>
      <c r="G4" t="s">
        <v>249</v>
      </c>
      <c r="H4" t="s">
        <v>250</v>
      </c>
      <c r="I4" t="s">
        <v>251</v>
      </c>
      <c r="J4" t="s">
        <v>252</v>
      </c>
      <c r="K4" t="s">
        <v>253</v>
      </c>
      <c r="L4" t="s">
        <v>254</v>
      </c>
      <c r="M4" s="189"/>
      <c r="N4" s="187"/>
      <c r="O4" s="185"/>
    </row>
    <row r="5" spans="1:18" s="177" customFormat="1" ht="117" customHeight="1">
      <c r="A5" s="196" t="s">
        <v>10</v>
      </c>
      <c r="B5" s="248" t="s">
        <v>255</v>
      </c>
      <c r="C5" s="236" t="s">
        <v>162</v>
      </c>
      <c r="D5" s="237" t="s">
        <v>162</v>
      </c>
      <c r="E5" s="236" t="s">
        <v>39</v>
      </c>
      <c r="F5" s="237" t="s">
        <v>39</v>
      </c>
      <c r="G5" s="238" t="s">
        <v>256</v>
      </c>
      <c r="H5" s="239" t="s">
        <v>256</v>
      </c>
      <c r="I5" s="238" t="s">
        <v>257</v>
      </c>
      <c r="J5" s="239" t="s">
        <v>257</v>
      </c>
      <c r="K5" s="238" t="s">
        <v>258</v>
      </c>
      <c r="L5" s="239" t="s">
        <v>259</v>
      </c>
      <c r="M5" s="251" t="s">
        <v>260</v>
      </c>
      <c r="N5" s="252" t="s">
        <v>211</v>
      </c>
      <c r="O5" s="253" t="s">
        <v>211</v>
      </c>
      <c r="P5" s="181" t="s">
        <v>261</v>
      </c>
    </row>
    <row r="6" spans="1:18" ht="22.5" customHeight="1">
      <c r="A6" s="182" t="s">
        <v>262</v>
      </c>
      <c r="B6" s="257" t="s">
        <v>263</v>
      </c>
      <c r="C6" s="256" t="e">
        <f t="shared" ref="C6:C69" ca="1" si="0">IF(A6="","",INDIRECT(CONCATENATE(A6,$C$4)))</f>
        <v>#NUM!</v>
      </c>
      <c r="D6" s="256" t="e">
        <f t="shared" ref="D6:D69" ca="1" si="1">IF(A6="","",INDIRECT(CONCATENATE(A6,$D$4)))</f>
        <v>#NUM!</v>
      </c>
      <c r="E6" s="256">
        <f t="shared" ref="E6:E69" ca="1" si="2">IF(A6="","",INDIRECT(CONCATENATE(A6,$E$4)))</f>
        <v>0</v>
      </c>
      <c r="F6" s="256">
        <f t="shared" ref="F6:F69" ca="1" si="3">IF(A6="","",INDIRECT(CONCATENATE(A6,$F$4)))</f>
        <v>3</v>
      </c>
      <c r="G6" s="256">
        <f t="shared" ref="G6:G69" ca="1" si="4">IF(A6="","",INDIRECT(CONCATENATE(A6,$G$4)))</f>
        <v>0</v>
      </c>
      <c r="H6" s="256">
        <f t="shared" ref="H6:H69" ca="1" si="5">IF(A6="","",INDIRECT(CONCATENATE(A6,$H$4)))</f>
        <v>0</v>
      </c>
      <c r="I6" s="256">
        <f t="shared" ref="I6:I69" ca="1" si="6">IF(A6="","",INDIRECT(CONCATENATE(A6,$I$4)))</f>
        <v>0</v>
      </c>
      <c r="J6" s="256">
        <f t="shared" ref="J6:J69" ca="1" si="7">IF(A6="","",INDIRECT(CONCATENATE(A6,$J$4)))</f>
        <v>0</v>
      </c>
      <c r="K6" s="256">
        <f t="shared" ref="K6:K69" ca="1" si="8">IF(A6="","",INDIRECT(CONCATENATE(A6,$K$4)))</f>
        <v>0</v>
      </c>
      <c r="L6" s="256">
        <f t="shared" ref="L6:L69" ca="1" si="9">IF(A6="","",INDIRECT(CONCATENATE(A6,$L$4)))</f>
        <v>0</v>
      </c>
      <c r="M6" s="325" t="e">
        <f t="shared" ref="M6:M69" ca="1" si="10">IF(A6="","",SUM(C6:L6))</f>
        <v>#NUM!</v>
      </c>
      <c r="N6" s="325" t="e">
        <f t="shared" ref="N6:N69" ca="1" si="11">IF(A6="","",SUM(C6+E6+G6+I6+K6))</f>
        <v>#NUM!</v>
      </c>
      <c r="O6" s="325" t="e">
        <f t="shared" ref="O6:O69" ca="1" si="12">IF(A6="","",SUM(D6+F6+H6+J6+L6))</f>
        <v>#NUM!</v>
      </c>
      <c r="P6" s="233"/>
    </row>
    <row r="7" spans="1:18" ht="20.25" customHeight="1">
      <c r="A7" s="241"/>
      <c r="B7" s="257" t="s">
        <v>264</v>
      </c>
      <c r="C7" s="256" t="str">
        <f t="shared" ca="1" si="0"/>
        <v/>
      </c>
      <c r="D7" s="256" t="str">
        <f t="shared" ca="1" si="1"/>
        <v/>
      </c>
      <c r="E7" s="256" t="str">
        <f t="shared" ca="1" si="2"/>
        <v/>
      </c>
      <c r="F7" s="256" t="str">
        <f t="shared" ca="1" si="3"/>
        <v/>
      </c>
      <c r="G7" s="256" t="str">
        <f t="shared" ca="1" si="4"/>
        <v/>
      </c>
      <c r="H7" s="256" t="str">
        <f t="shared" ca="1" si="5"/>
        <v/>
      </c>
      <c r="I7" s="256" t="str">
        <f t="shared" ca="1" si="6"/>
        <v/>
      </c>
      <c r="J7" s="256" t="str">
        <f t="shared" ca="1" si="7"/>
        <v/>
      </c>
      <c r="K7" s="256" t="str">
        <f t="shared" ca="1" si="8"/>
        <v/>
      </c>
      <c r="L7" s="256" t="str">
        <f t="shared" ca="1" si="9"/>
        <v/>
      </c>
      <c r="M7" s="325" t="str">
        <f t="shared" si="10"/>
        <v/>
      </c>
      <c r="N7" s="325" t="str">
        <f t="shared" si="11"/>
        <v/>
      </c>
      <c r="O7" s="325" t="str">
        <f t="shared" si="12"/>
        <v/>
      </c>
      <c r="P7" s="233"/>
    </row>
    <row r="8" spans="1:18" ht="20.25" customHeight="1">
      <c r="A8" s="241"/>
      <c r="B8" s="257"/>
      <c r="C8" s="256" t="str">
        <f t="shared" ca="1" si="0"/>
        <v/>
      </c>
      <c r="D8" s="256" t="str">
        <f t="shared" ca="1" si="1"/>
        <v/>
      </c>
      <c r="E8" s="256" t="str">
        <f t="shared" ca="1" si="2"/>
        <v/>
      </c>
      <c r="F8" s="256" t="str">
        <f t="shared" ca="1" si="3"/>
        <v/>
      </c>
      <c r="G8" s="256" t="str">
        <f t="shared" ca="1" si="4"/>
        <v/>
      </c>
      <c r="H8" s="256" t="str">
        <f t="shared" ca="1" si="5"/>
        <v/>
      </c>
      <c r="I8" s="256" t="str">
        <f t="shared" ca="1" si="6"/>
        <v/>
      </c>
      <c r="J8" s="256" t="str">
        <f t="shared" ca="1" si="7"/>
        <v/>
      </c>
      <c r="K8" s="256" t="str">
        <f t="shared" ca="1" si="8"/>
        <v/>
      </c>
      <c r="L8" s="256" t="str">
        <f t="shared" ca="1" si="9"/>
        <v/>
      </c>
      <c r="M8" s="325" t="str">
        <f t="shared" si="10"/>
        <v/>
      </c>
      <c r="N8" s="325" t="str">
        <f t="shared" si="11"/>
        <v/>
      </c>
      <c r="O8" s="325" t="str">
        <f t="shared" si="12"/>
        <v/>
      </c>
      <c r="P8" s="234"/>
    </row>
    <row r="9" spans="1:18" ht="20.25" customHeight="1">
      <c r="A9" s="241"/>
      <c r="B9" s="257"/>
      <c r="C9" s="256" t="str">
        <f t="shared" ca="1" si="0"/>
        <v/>
      </c>
      <c r="D9" s="256" t="str">
        <f t="shared" ca="1" si="1"/>
        <v/>
      </c>
      <c r="E9" s="256" t="str">
        <f t="shared" ca="1" si="2"/>
        <v/>
      </c>
      <c r="F9" s="256" t="str">
        <f t="shared" ca="1" si="3"/>
        <v/>
      </c>
      <c r="G9" s="256" t="str">
        <f t="shared" ca="1" si="4"/>
        <v/>
      </c>
      <c r="H9" s="256" t="str">
        <f t="shared" ca="1" si="5"/>
        <v/>
      </c>
      <c r="I9" s="256" t="str">
        <f t="shared" ca="1" si="6"/>
        <v/>
      </c>
      <c r="J9" s="256" t="str">
        <f t="shared" ca="1" si="7"/>
        <v/>
      </c>
      <c r="K9" s="256" t="str">
        <f t="shared" ca="1" si="8"/>
        <v/>
      </c>
      <c r="L9" s="256" t="str">
        <f t="shared" ca="1" si="9"/>
        <v/>
      </c>
      <c r="M9" s="325" t="str">
        <f t="shared" si="10"/>
        <v/>
      </c>
      <c r="N9" s="325" t="str">
        <f t="shared" si="11"/>
        <v/>
      </c>
      <c r="O9" s="325" t="str">
        <f t="shared" si="12"/>
        <v/>
      </c>
      <c r="P9" s="234"/>
    </row>
    <row r="10" spans="1:18" ht="20.25" customHeight="1">
      <c r="A10" s="240"/>
      <c r="B10" s="257"/>
      <c r="C10" s="256" t="str">
        <f t="shared" ca="1" si="0"/>
        <v/>
      </c>
      <c r="D10" s="256" t="str">
        <f t="shared" ca="1" si="1"/>
        <v/>
      </c>
      <c r="E10" s="256" t="str">
        <f t="shared" ca="1" si="2"/>
        <v/>
      </c>
      <c r="F10" s="256" t="str">
        <f t="shared" ca="1" si="3"/>
        <v/>
      </c>
      <c r="G10" s="256" t="str">
        <f t="shared" ca="1" si="4"/>
        <v/>
      </c>
      <c r="H10" s="256" t="str">
        <f t="shared" ca="1" si="5"/>
        <v/>
      </c>
      <c r="I10" s="256" t="str">
        <f t="shared" ca="1" si="6"/>
        <v/>
      </c>
      <c r="J10" s="256" t="str">
        <f t="shared" ca="1" si="7"/>
        <v/>
      </c>
      <c r="K10" s="256" t="str">
        <f t="shared" ca="1" si="8"/>
        <v/>
      </c>
      <c r="L10" s="256" t="str">
        <f t="shared" ca="1" si="9"/>
        <v/>
      </c>
      <c r="M10" s="325" t="str">
        <f t="shared" si="10"/>
        <v/>
      </c>
      <c r="N10" s="325" t="str">
        <f t="shared" si="11"/>
        <v/>
      </c>
      <c r="O10" s="325" t="str">
        <f t="shared" si="12"/>
        <v/>
      </c>
      <c r="P10" s="234"/>
    </row>
    <row r="11" spans="1:18" ht="20.25" customHeight="1">
      <c r="A11" s="240"/>
      <c r="B11" s="257"/>
      <c r="C11" s="256" t="str">
        <f t="shared" ca="1" si="0"/>
        <v/>
      </c>
      <c r="D11" s="256" t="str">
        <f t="shared" ca="1" si="1"/>
        <v/>
      </c>
      <c r="E11" s="256" t="str">
        <f t="shared" ca="1" si="2"/>
        <v/>
      </c>
      <c r="F11" s="256" t="str">
        <f t="shared" ca="1" si="3"/>
        <v/>
      </c>
      <c r="G11" s="256" t="str">
        <f t="shared" ca="1" si="4"/>
        <v/>
      </c>
      <c r="H11" s="256" t="str">
        <f t="shared" ca="1" si="5"/>
        <v/>
      </c>
      <c r="I11" s="256" t="str">
        <f t="shared" ca="1" si="6"/>
        <v/>
      </c>
      <c r="J11" s="256" t="str">
        <f t="shared" ca="1" si="7"/>
        <v/>
      </c>
      <c r="K11" s="256" t="str">
        <f t="shared" ca="1" si="8"/>
        <v/>
      </c>
      <c r="L11" s="256" t="str">
        <f t="shared" ca="1" si="9"/>
        <v/>
      </c>
      <c r="M11" s="325" t="str">
        <f t="shared" si="10"/>
        <v/>
      </c>
      <c r="N11" s="325" t="str">
        <f t="shared" si="11"/>
        <v/>
      </c>
      <c r="O11" s="325" t="str">
        <f t="shared" si="12"/>
        <v/>
      </c>
      <c r="P11" s="234"/>
    </row>
    <row r="12" spans="1:18" ht="20.25" customHeight="1">
      <c r="A12" s="240"/>
      <c r="B12" s="257"/>
      <c r="C12" s="256" t="str">
        <f t="shared" ca="1" si="0"/>
        <v/>
      </c>
      <c r="D12" s="256" t="str">
        <f t="shared" ca="1" si="1"/>
        <v/>
      </c>
      <c r="E12" s="256" t="str">
        <f t="shared" ca="1" si="2"/>
        <v/>
      </c>
      <c r="F12" s="256" t="str">
        <f t="shared" ca="1" si="3"/>
        <v/>
      </c>
      <c r="G12" s="256" t="str">
        <f t="shared" ca="1" si="4"/>
        <v/>
      </c>
      <c r="H12" s="256" t="str">
        <f t="shared" ca="1" si="5"/>
        <v/>
      </c>
      <c r="I12" s="256" t="str">
        <f t="shared" ca="1" si="6"/>
        <v/>
      </c>
      <c r="J12" s="256" t="str">
        <f t="shared" ca="1" si="7"/>
        <v/>
      </c>
      <c r="K12" s="256" t="str">
        <f t="shared" ca="1" si="8"/>
        <v/>
      </c>
      <c r="L12" s="256" t="str">
        <f t="shared" ca="1" si="9"/>
        <v/>
      </c>
      <c r="M12" s="325" t="str">
        <f t="shared" si="10"/>
        <v/>
      </c>
      <c r="N12" s="325" t="str">
        <f t="shared" si="11"/>
        <v/>
      </c>
      <c r="O12" s="325" t="str">
        <f t="shared" si="12"/>
        <v/>
      </c>
      <c r="P12" s="234"/>
    </row>
    <row r="13" spans="1:18" ht="20.25" customHeight="1">
      <c r="A13" s="240"/>
      <c r="B13" s="257"/>
      <c r="C13" s="256" t="str">
        <f t="shared" ca="1" si="0"/>
        <v/>
      </c>
      <c r="D13" s="256" t="str">
        <f t="shared" ca="1" si="1"/>
        <v/>
      </c>
      <c r="E13" s="256" t="str">
        <f t="shared" ca="1" si="2"/>
        <v/>
      </c>
      <c r="F13" s="256" t="str">
        <f t="shared" ca="1" si="3"/>
        <v/>
      </c>
      <c r="G13" s="256" t="str">
        <f t="shared" ca="1" si="4"/>
        <v/>
      </c>
      <c r="H13" s="256" t="str">
        <f t="shared" ca="1" si="5"/>
        <v/>
      </c>
      <c r="I13" s="256" t="str">
        <f t="shared" ca="1" si="6"/>
        <v/>
      </c>
      <c r="J13" s="256" t="str">
        <f t="shared" ca="1" si="7"/>
        <v/>
      </c>
      <c r="K13" s="256" t="str">
        <f t="shared" ca="1" si="8"/>
        <v/>
      </c>
      <c r="L13" s="256" t="str">
        <f t="shared" ca="1" si="9"/>
        <v/>
      </c>
      <c r="M13" s="325" t="str">
        <f t="shared" si="10"/>
        <v/>
      </c>
      <c r="N13" s="325" t="str">
        <f t="shared" si="11"/>
        <v/>
      </c>
      <c r="O13" s="325" t="str">
        <f t="shared" si="12"/>
        <v/>
      </c>
      <c r="P13" s="234"/>
    </row>
    <row r="14" spans="1:18" ht="20.25" customHeight="1">
      <c r="A14" s="240"/>
      <c r="B14" s="257"/>
      <c r="C14" s="256" t="str">
        <f t="shared" ca="1" si="0"/>
        <v/>
      </c>
      <c r="D14" s="256" t="str">
        <f t="shared" ca="1" si="1"/>
        <v/>
      </c>
      <c r="E14" s="256" t="str">
        <f t="shared" ca="1" si="2"/>
        <v/>
      </c>
      <c r="F14" s="256" t="str">
        <f t="shared" ca="1" si="3"/>
        <v/>
      </c>
      <c r="G14" s="256" t="str">
        <f t="shared" ca="1" si="4"/>
        <v/>
      </c>
      <c r="H14" s="256" t="str">
        <f t="shared" ca="1" si="5"/>
        <v/>
      </c>
      <c r="I14" s="256" t="str">
        <f t="shared" ca="1" si="6"/>
        <v/>
      </c>
      <c r="J14" s="256" t="str">
        <f t="shared" ca="1" si="7"/>
        <v/>
      </c>
      <c r="K14" s="256" t="str">
        <f t="shared" ca="1" si="8"/>
        <v/>
      </c>
      <c r="L14" s="256" t="str">
        <f t="shared" ca="1" si="9"/>
        <v/>
      </c>
      <c r="M14" s="325" t="str">
        <f t="shared" si="10"/>
        <v/>
      </c>
      <c r="N14" s="325" t="str">
        <f t="shared" si="11"/>
        <v/>
      </c>
      <c r="O14" s="325" t="str">
        <f t="shared" si="12"/>
        <v/>
      </c>
      <c r="P14" s="234"/>
    </row>
    <row r="15" spans="1:18" ht="20.25" customHeight="1">
      <c r="A15" s="240"/>
      <c r="B15" s="257"/>
      <c r="C15" s="256" t="str">
        <f t="shared" ca="1" si="0"/>
        <v/>
      </c>
      <c r="D15" s="256" t="str">
        <f t="shared" ca="1" si="1"/>
        <v/>
      </c>
      <c r="E15" s="256" t="str">
        <f t="shared" ca="1" si="2"/>
        <v/>
      </c>
      <c r="F15" s="256" t="str">
        <f t="shared" ca="1" si="3"/>
        <v/>
      </c>
      <c r="G15" s="256" t="str">
        <f t="shared" ca="1" si="4"/>
        <v/>
      </c>
      <c r="H15" s="256" t="str">
        <f t="shared" ca="1" si="5"/>
        <v/>
      </c>
      <c r="I15" s="256" t="str">
        <f t="shared" ca="1" si="6"/>
        <v/>
      </c>
      <c r="J15" s="256" t="str">
        <f t="shared" ca="1" si="7"/>
        <v/>
      </c>
      <c r="K15" s="256" t="str">
        <f t="shared" ca="1" si="8"/>
        <v/>
      </c>
      <c r="L15" s="256" t="str">
        <f t="shared" ca="1" si="9"/>
        <v/>
      </c>
      <c r="M15" s="325" t="str">
        <f t="shared" si="10"/>
        <v/>
      </c>
      <c r="N15" s="325" t="str">
        <f t="shared" si="11"/>
        <v/>
      </c>
      <c r="O15" s="325" t="str">
        <f t="shared" si="12"/>
        <v/>
      </c>
      <c r="P15" s="234"/>
    </row>
    <row r="16" spans="1:18" ht="20.25" customHeight="1">
      <c r="A16" s="240"/>
      <c r="B16" s="257"/>
      <c r="C16" s="256" t="str">
        <f t="shared" ca="1" si="0"/>
        <v/>
      </c>
      <c r="D16" s="256" t="str">
        <f t="shared" ca="1" si="1"/>
        <v/>
      </c>
      <c r="E16" s="256" t="str">
        <f t="shared" ca="1" si="2"/>
        <v/>
      </c>
      <c r="F16" s="256" t="str">
        <f t="shared" ca="1" si="3"/>
        <v/>
      </c>
      <c r="G16" s="256" t="str">
        <f t="shared" ca="1" si="4"/>
        <v/>
      </c>
      <c r="H16" s="256" t="str">
        <f t="shared" ca="1" si="5"/>
        <v/>
      </c>
      <c r="I16" s="256" t="str">
        <f t="shared" ca="1" si="6"/>
        <v/>
      </c>
      <c r="J16" s="256" t="str">
        <f t="shared" ca="1" si="7"/>
        <v/>
      </c>
      <c r="K16" s="256" t="str">
        <f t="shared" ca="1" si="8"/>
        <v/>
      </c>
      <c r="L16" s="256" t="str">
        <f t="shared" ca="1" si="9"/>
        <v/>
      </c>
      <c r="M16" s="325" t="str">
        <f t="shared" si="10"/>
        <v/>
      </c>
      <c r="N16" s="325" t="str">
        <f t="shared" si="11"/>
        <v/>
      </c>
      <c r="O16" s="325" t="str">
        <f t="shared" si="12"/>
        <v/>
      </c>
      <c r="P16" s="234"/>
    </row>
    <row r="17" spans="1:16" ht="20.25" customHeight="1">
      <c r="A17" s="240"/>
      <c r="B17" s="257"/>
      <c r="C17" s="256" t="str">
        <f t="shared" ca="1" si="0"/>
        <v/>
      </c>
      <c r="D17" s="256" t="str">
        <f t="shared" ca="1" si="1"/>
        <v/>
      </c>
      <c r="E17" s="256" t="str">
        <f t="shared" ca="1" si="2"/>
        <v/>
      </c>
      <c r="F17" s="256" t="str">
        <f t="shared" ca="1" si="3"/>
        <v/>
      </c>
      <c r="G17" s="256" t="str">
        <f t="shared" ca="1" si="4"/>
        <v/>
      </c>
      <c r="H17" s="256" t="str">
        <f t="shared" ca="1" si="5"/>
        <v/>
      </c>
      <c r="I17" s="256" t="str">
        <f t="shared" ca="1" si="6"/>
        <v/>
      </c>
      <c r="J17" s="256" t="str">
        <f t="shared" ca="1" si="7"/>
        <v/>
      </c>
      <c r="K17" s="256" t="str">
        <f t="shared" ca="1" si="8"/>
        <v/>
      </c>
      <c r="L17" s="256" t="str">
        <f t="shared" ca="1" si="9"/>
        <v/>
      </c>
      <c r="M17" s="325" t="str">
        <f t="shared" si="10"/>
        <v/>
      </c>
      <c r="N17" s="325" t="str">
        <f t="shared" si="11"/>
        <v/>
      </c>
      <c r="O17" s="325" t="str">
        <f t="shared" si="12"/>
        <v/>
      </c>
      <c r="P17" s="234"/>
    </row>
    <row r="18" spans="1:16" ht="20.25" customHeight="1">
      <c r="A18" s="240"/>
      <c r="B18" s="257"/>
      <c r="C18" s="256" t="str">
        <f t="shared" ca="1" si="0"/>
        <v/>
      </c>
      <c r="D18" s="256" t="str">
        <f t="shared" ca="1" si="1"/>
        <v/>
      </c>
      <c r="E18" s="256" t="str">
        <f t="shared" ca="1" si="2"/>
        <v/>
      </c>
      <c r="F18" s="256" t="str">
        <f t="shared" ca="1" si="3"/>
        <v/>
      </c>
      <c r="G18" s="256" t="str">
        <f t="shared" ca="1" si="4"/>
        <v/>
      </c>
      <c r="H18" s="256" t="str">
        <f t="shared" ca="1" si="5"/>
        <v/>
      </c>
      <c r="I18" s="256" t="str">
        <f t="shared" ca="1" si="6"/>
        <v/>
      </c>
      <c r="J18" s="256" t="str">
        <f t="shared" ca="1" si="7"/>
        <v/>
      </c>
      <c r="K18" s="256" t="str">
        <f t="shared" ca="1" si="8"/>
        <v/>
      </c>
      <c r="L18" s="256" t="str">
        <f t="shared" ca="1" si="9"/>
        <v/>
      </c>
      <c r="M18" s="325" t="str">
        <f t="shared" si="10"/>
        <v/>
      </c>
      <c r="N18" s="325" t="str">
        <f t="shared" si="11"/>
        <v/>
      </c>
      <c r="O18" s="325" t="str">
        <f t="shared" si="12"/>
        <v/>
      </c>
      <c r="P18" s="234"/>
    </row>
    <row r="19" spans="1:16" ht="20.25" customHeight="1">
      <c r="A19" s="240"/>
      <c r="B19" s="257"/>
      <c r="C19" s="256" t="str">
        <f t="shared" ca="1" si="0"/>
        <v/>
      </c>
      <c r="D19" s="256" t="str">
        <f t="shared" ca="1" si="1"/>
        <v/>
      </c>
      <c r="E19" s="256" t="str">
        <f t="shared" ca="1" si="2"/>
        <v/>
      </c>
      <c r="F19" s="256" t="str">
        <f t="shared" ca="1" si="3"/>
        <v/>
      </c>
      <c r="G19" s="256" t="str">
        <f t="shared" ca="1" si="4"/>
        <v/>
      </c>
      <c r="H19" s="256" t="str">
        <f t="shared" ca="1" si="5"/>
        <v/>
      </c>
      <c r="I19" s="256" t="str">
        <f t="shared" ca="1" si="6"/>
        <v/>
      </c>
      <c r="J19" s="256" t="str">
        <f t="shared" ca="1" si="7"/>
        <v/>
      </c>
      <c r="K19" s="256" t="str">
        <f t="shared" ca="1" si="8"/>
        <v/>
      </c>
      <c r="L19" s="256" t="str">
        <f t="shared" ca="1" si="9"/>
        <v/>
      </c>
      <c r="M19" s="325" t="str">
        <f t="shared" si="10"/>
        <v/>
      </c>
      <c r="N19" s="325" t="str">
        <f t="shared" si="11"/>
        <v/>
      </c>
      <c r="O19" s="325" t="str">
        <f t="shared" si="12"/>
        <v/>
      </c>
      <c r="P19" s="234"/>
    </row>
    <row r="20" spans="1:16" ht="20.25" customHeight="1">
      <c r="A20" s="240"/>
      <c r="B20" s="257"/>
      <c r="C20" s="256" t="str">
        <f t="shared" ca="1" si="0"/>
        <v/>
      </c>
      <c r="D20" s="256" t="str">
        <f t="shared" ca="1" si="1"/>
        <v/>
      </c>
      <c r="E20" s="256" t="str">
        <f t="shared" ca="1" si="2"/>
        <v/>
      </c>
      <c r="F20" s="256" t="str">
        <f t="shared" ca="1" si="3"/>
        <v/>
      </c>
      <c r="G20" s="256" t="str">
        <f t="shared" ca="1" si="4"/>
        <v/>
      </c>
      <c r="H20" s="256" t="str">
        <f t="shared" ca="1" si="5"/>
        <v/>
      </c>
      <c r="I20" s="256" t="str">
        <f t="shared" ca="1" si="6"/>
        <v/>
      </c>
      <c r="J20" s="256" t="str">
        <f t="shared" ca="1" si="7"/>
        <v/>
      </c>
      <c r="K20" s="256" t="str">
        <f t="shared" ca="1" si="8"/>
        <v/>
      </c>
      <c r="L20" s="256" t="str">
        <f t="shared" ca="1" si="9"/>
        <v/>
      </c>
      <c r="M20" s="325" t="str">
        <f t="shared" si="10"/>
        <v/>
      </c>
      <c r="N20" s="325" t="str">
        <f t="shared" si="11"/>
        <v/>
      </c>
      <c r="O20" s="325" t="str">
        <f t="shared" si="12"/>
        <v/>
      </c>
      <c r="P20" s="234"/>
    </row>
    <row r="21" spans="1:16" ht="20.25" customHeight="1">
      <c r="A21" s="240"/>
      <c r="B21" s="257"/>
      <c r="C21" s="256" t="str">
        <f t="shared" ca="1" si="0"/>
        <v/>
      </c>
      <c r="D21" s="256" t="str">
        <f t="shared" ca="1" si="1"/>
        <v/>
      </c>
      <c r="E21" s="256" t="str">
        <f t="shared" ca="1" si="2"/>
        <v/>
      </c>
      <c r="F21" s="256" t="str">
        <f t="shared" ca="1" si="3"/>
        <v/>
      </c>
      <c r="G21" s="256" t="str">
        <f t="shared" ca="1" si="4"/>
        <v/>
      </c>
      <c r="H21" s="256" t="str">
        <f t="shared" ca="1" si="5"/>
        <v/>
      </c>
      <c r="I21" s="256" t="str">
        <f t="shared" ca="1" si="6"/>
        <v/>
      </c>
      <c r="J21" s="256" t="str">
        <f t="shared" ca="1" si="7"/>
        <v/>
      </c>
      <c r="K21" s="256" t="str">
        <f t="shared" ca="1" si="8"/>
        <v/>
      </c>
      <c r="L21" s="256" t="str">
        <f t="shared" ca="1" si="9"/>
        <v/>
      </c>
      <c r="M21" s="325" t="str">
        <f t="shared" si="10"/>
        <v/>
      </c>
      <c r="N21" s="325" t="str">
        <f t="shared" si="11"/>
        <v/>
      </c>
      <c r="O21" s="325" t="str">
        <f t="shared" si="12"/>
        <v/>
      </c>
      <c r="P21" s="234"/>
    </row>
    <row r="22" spans="1:16" ht="20.25" customHeight="1">
      <c r="A22" s="240"/>
      <c r="B22" s="257"/>
      <c r="C22" s="256" t="str">
        <f t="shared" ca="1" si="0"/>
        <v/>
      </c>
      <c r="D22" s="256" t="str">
        <f t="shared" ca="1" si="1"/>
        <v/>
      </c>
      <c r="E22" s="256" t="str">
        <f t="shared" ca="1" si="2"/>
        <v/>
      </c>
      <c r="F22" s="256" t="str">
        <f t="shared" ca="1" si="3"/>
        <v/>
      </c>
      <c r="G22" s="256" t="str">
        <f t="shared" ca="1" si="4"/>
        <v/>
      </c>
      <c r="H22" s="256" t="str">
        <f t="shared" ca="1" si="5"/>
        <v/>
      </c>
      <c r="I22" s="256" t="str">
        <f t="shared" ca="1" si="6"/>
        <v/>
      </c>
      <c r="J22" s="256" t="str">
        <f t="shared" ca="1" si="7"/>
        <v/>
      </c>
      <c r="K22" s="256" t="str">
        <f t="shared" ca="1" si="8"/>
        <v/>
      </c>
      <c r="L22" s="256" t="str">
        <f t="shared" ca="1" si="9"/>
        <v/>
      </c>
      <c r="M22" s="325" t="str">
        <f t="shared" si="10"/>
        <v/>
      </c>
      <c r="N22" s="325" t="str">
        <f t="shared" si="11"/>
        <v/>
      </c>
      <c r="O22" s="325" t="str">
        <f t="shared" si="12"/>
        <v/>
      </c>
      <c r="P22" s="234"/>
    </row>
    <row r="23" spans="1:16" ht="20.25" customHeight="1">
      <c r="A23" s="240"/>
      <c r="B23" s="257"/>
      <c r="C23" s="256" t="str">
        <f t="shared" ca="1" si="0"/>
        <v/>
      </c>
      <c r="D23" s="256" t="str">
        <f t="shared" ca="1" si="1"/>
        <v/>
      </c>
      <c r="E23" s="256" t="str">
        <f t="shared" ca="1" si="2"/>
        <v/>
      </c>
      <c r="F23" s="256" t="str">
        <f t="shared" ca="1" si="3"/>
        <v/>
      </c>
      <c r="G23" s="256" t="str">
        <f t="shared" ca="1" si="4"/>
        <v/>
      </c>
      <c r="H23" s="256" t="str">
        <f t="shared" ca="1" si="5"/>
        <v/>
      </c>
      <c r="I23" s="256" t="str">
        <f t="shared" ca="1" si="6"/>
        <v/>
      </c>
      <c r="J23" s="256" t="str">
        <f t="shared" ca="1" si="7"/>
        <v/>
      </c>
      <c r="K23" s="256" t="str">
        <f t="shared" ca="1" si="8"/>
        <v/>
      </c>
      <c r="L23" s="256" t="str">
        <f t="shared" ca="1" si="9"/>
        <v/>
      </c>
      <c r="M23" s="325" t="str">
        <f t="shared" si="10"/>
        <v/>
      </c>
      <c r="N23" s="325" t="str">
        <f t="shared" si="11"/>
        <v/>
      </c>
      <c r="O23" s="325" t="str">
        <f t="shared" si="12"/>
        <v/>
      </c>
      <c r="P23" s="234"/>
    </row>
    <row r="24" spans="1:16" ht="20.25" customHeight="1">
      <c r="A24" s="240"/>
      <c r="B24" s="257"/>
      <c r="C24" s="256" t="str">
        <f t="shared" ca="1" si="0"/>
        <v/>
      </c>
      <c r="D24" s="256" t="str">
        <f t="shared" ca="1" si="1"/>
        <v/>
      </c>
      <c r="E24" s="256" t="str">
        <f t="shared" ca="1" si="2"/>
        <v/>
      </c>
      <c r="F24" s="256" t="str">
        <f t="shared" ca="1" si="3"/>
        <v/>
      </c>
      <c r="G24" s="256" t="str">
        <f t="shared" ca="1" si="4"/>
        <v/>
      </c>
      <c r="H24" s="256" t="str">
        <f t="shared" ca="1" si="5"/>
        <v/>
      </c>
      <c r="I24" s="256" t="str">
        <f t="shared" ca="1" si="6"/>
        <v/>
      </c>
      <c r="J24" s="256" t="str">
        <f t="shared" ca="1" si="7"/>
        <v/>
      </c>
      <c r="K24" s="256" t="str">
        <f t="shared" ca="1" si="8"/>
        <v/>
      </c>
      <c r="L24" s="256" t="str">
        <f t="shared" ca="1" si="9"/>
        <v/>
      </c>
      <c r="M24" s="325" t="str">
        <f t="shared" si="10"/>
        <v/>
      </c>
      <c r="N24" s="325" t="str">
        <f t="shared" si="11"/>
        <v/>
      </c>
      <c r="O24" s="325" t="str">
        <f t="shared" si="12"/>
        <v/>
      </c>
      <c r="P24" s="234"/>
    </row>
    <row r="25" spans="1:16" ht="20.25" customHeight="1">
      <c r="A25" s="240"/>
      <c r="B25" s="257"/>
      <c r="C25" s="256" t="str">
        <f t="shared" ca="1" si="0"/>
        <v/>
      </c>
      <c r="D25" s="256" t="str">
        <f t="shared" ca="1" si="1"/>
        <v/>
      </c>
      <c r="E25" s="256" t="str">
        <f t="shared" ca="1" si="2"/>
        <v/>
      </c>
      <c r="F25" s="256" t="str">
        <f t="shared" ca="1" si="3"/>
        <v/>
      </c>
      <c r="G25" s="256" t="str">
        <f t="shared" ca="1" si="4"/>
        <v/>
      </c>
      <c r="H25" s="256" t="str">
        <f t="shared" ca="1" si="5"/>
        <v/>
      </c>
      <c r="I25" s="256" t="str">
        <f t="shared" ca="1" si="6"/>
        <v/>
      </c>
      <c r="J25" s="256" t="str">
        <f t="shared" ca="1" si="7"/>
        <v/>
      </c>
      <c r="K25" s="256" t="str">
        <f t="shared" ca="1" si="8"/>
        <v/>
      </c>
      <c r="L25" s="256" t="str">
        <f t="shared" ca="1" si="9"/>
        <v/>
      </c>
      <c r="M25" s="325" t="str">
        <f t="shared" si="10"/>
        <v/>
      </c>
      <c r="N25" s="325" t="str">
        <f t="shared" si="11"/>
        <v/>
      </c>
      <c r="O25" s="325" t="str">
        <f t="shared" si="12"/>
        <v/>
      </c>
      <c r="P25" s="234"/>
    </row>
    <row r="26" spans="1:16" ht="20.25" customHeight="1">
      <c r="A26" s="240"/>
      <c r="B26" s="257"/>
      <c r="C26" s="256" t="str">
        <f t="shared" ca="1" si="0"/>
        <v/>
      </c>
      <c r="D26" s="256" t="str">
        <f t="shared" ca="1" si="1"/>
        <v/>
      </c>
      <c r="E26" s="256" t="str">
        <f t="shared" ca="1" si="2"/>
        <v/>
      </c>
      <c r="F26" s="256" t="str">
        <f t="shared" ca="1" si="3"/>
        <v/>
      </c>
      <c r="G26" s="256" t="str">
        <f t="shared" ca="1" si="4"/>
        <v/>
      </c>
      <c r="H26" s="256" t="str">
        <f t="shared" ca="1" si="5"/>
        <v/>
      </c>
      <c r="I26" s="256" t="str">
        <f t="shared" ca="1" si="6"/>
        <v/>
      </c>
      <c r="J26" s="256" t="str">
        <f t="shared" ca="1" si="7"/>
        <v/>
      </c>
      <c r="K26" s="256" t="str">
        <f t="shared" ca="1" si="8"/>
        <v/>
      </c>
      <c r="L26" s="256" t="str">
        <f t="shared" ca="1" si="9"/>
        <v/>
      </c>
      <c r="M26" s="325" t="str">
        <f t="shared" si="10"/>
        <v/>
      </c>
      <c r="N26" s="325" t="str">
        <f t="shared" si="11"/>
        <v/>
      </c>
      <c r="O26" s="325" t="str">
        <f t="shared" si="12"/>
        <v/>
      </c>
      <c r="P26" s="234"/>
    </row>
    <row r="27" spans="1:16" ht="20.25" customHeight="1">
      <c r="A27" s="240"/>
      <c r="B27" s="257"/>
      <c r="C27" s="256" t="str">
        <f t="shared" ca="1" si="0"/>
        <v/>
      </c>
      <c r="D27" s="256" t="str">
        <f t="shared" ca="1" si="1"/>
        <v/>
      </c>
      <c r="E27" s="256" t="str">
        <f t="shared" ca="1" si="2"/>
        <v/>
      </c>
      <c r="F27" s="256" t="str">
        <f t="shared" ca="1" si="3"/>
        <v/>
      </c>
      <c r="G27" s="256" t="str">
        <f t="shared" ca="1" si="4"/>
        <v/>
      </c>
      <c r="H27" s="256" t="str">
        <f t="shared" ca="1" si="5"/>
        <v/>
      </c>
      <c r="I27" s="256" t="str">
        <f t="shared" ca="1" si="6"/>
        <v/>
      </c>
      <c r="J27" s="256" t="str">
        <f t="shared" ca="1" si="7"/>
        <v/>
      </c>
      <c r="K27" s="256" t="str">
        <f t="shared" ca="1" si="8"/>
        <v/>
      </c>
      <c r="L27" s="256" t="str">
        <f t="shared" ca="1" si="9"/>
        <v/>
      </c>
      <c r="M27" s="325" t="str">
        <f t="shared" si="10"/>
        <v/>
      </c>
      <c r="N27" s="325" t="str">
        <f t="shared" si="11"/>
        <v/>
      </c>
      <c r="O27" s="325" t="str">
        <f t="shared" si="12"/>
        <v/>
      </c>
      <c r="P27" s="234"/>
    </row>
    <row r="28" spans="1:16" ht="20.25" customHeight="1">
      <c r="A28" s="240"/>
      <c r="B28" s="257"/>
      <c r="C28" s="256" t="str">
        <f t="shared" ca="1" si="0"/>
        <v/>
      </c>
      <c r="D28" s="256" t="str">
        <f t="shared" ca="1" si="1"/>
        <v/>
      </c>
      <c r="E28" s="256" t="str">
        <f t="shared" ca="1" si="2"/>
        <v/>
      </c>
      <c r="F28" s="256" t="str">
        <f t="shared" ca="1" si="3"/>
        <v/>
      </c>
      <c r="G28" s="256" t="str">
        <f t="shared" ca="1" si="4"/>
        <v/>
      </c>
      <c r="H28" s="256" t="str">
        <f t="shared" ca="1" si="5"/>
        <v/>
      </c>
      <c r="I28" s="256" t="str">
        <f t="shared" ca="1" si="6"/>
        <v/>
      </c>
      <c r="J28" s="256" t="str">
        <f t="shared" ca="1" si="7"/>
        <v/>
      </c>
      <c r="K28" s="256" t="str">
        <f t="shared" ca="1" si="8"/>
        <v/>
      </c>
      <c r="L28" s="256" t="str">
        <f t="shared" ca="1" si="9"/>
        <v/>
      </c>
      <c r="M28" s="325" t="str">
        <f t="shared" si="10"/>
        <v/>
      </c>
      <c r="N28" s="325" t="str">
        <f t="shared" si="11"/>
        <v/>
      </c>
      <c r="O28" s="325" t="str">
        <f t="shared" si="12"/>
        <v/>
      </c>
      <c r="P28" s="234"/>
    </row>
    <row r="29" spans="1:16" ht="20.25" customHeight="1">
      <c r="A29" s="240"/>
      <c r="B29" s="257"/>
      <c r="C29" s="256" t="str">
        <f t="shared" ca="1" si="0"/>
        <v/>
      </c>
      <c r="D29" s="256" t="str">
        <f t="shared" ca="1" si="1"/>
        <v/>
      </c>
      <c r="E29" s="256" t="str">
        <f t="shared" ca="1" si="2"/>
        <v/>
      </c>
      <c r="F29" s="256" t="str">
        <f t="shared" ca="1" si="3"/>
        <v/>
      </c>
      <c r="G29" s="256" t="str">
        <f t="shared" ca="1" si="4"/>
        <v/>
      </c>
      <c r="H29" s="256" t="str">
        <f t="shared" ca="1" si="5"/>
        <v/>
      </c>
      <c r="I29" s="256" t="str">
        <f t="shared" ca="1" si="6"/>
        <v/>
      </c>
      <c r="J29" s="256" t="str">
        <f t="shared" ca="1" si="7"/>
        <v/>
      </c>
      <c r="K29" s="256" t="str">
        <f t="shared" ca="1" si="8"/>
        <v/>
      </c>
      <c r="L29" s="256" t="str">
        <f t="shared" ca="1" si="9"/>
        <v/>
      </c>
      <c r="M29" s="325" t="str">
        <f t="shared" si="10"/>
        <v/>
      </c>
      <c r="N29" s="325" t="str">
        <f t="shared" si="11"/>
        <v/>
      </c>
      <c r="O29" s="325" t="str">
        <f t="shared" si="12"/>
        <v/>
      </c>
      <c r="P29" s="234"/>
    </row>
    <row r="30" spans="1:16" ht="20.25" customHeight="1">
      <c r="A30" s="240"/>
      <c r="B30" s="257"/>
      <c r="C30" s="256" t="str">
        <f t="shared" ca="1" si="0"/>
        <v/>
      </c>
      <c r="D30" s="256" t="str">
        <f t="shared" ca="1" si="1"/>
        <v/>
      </c>
      <c r="E30" s="256" t="str">
        <f t="shared" ca="1" si="2"/>
        <v/>
      </c>
      <c r="F30" s="256" t="str">
        <f t="shared" ca="1" si="3"/>
        <v/>
      </c>
      <c r="G30" s="256" t="str">
        <f t="shared" ca="1" si="4"/>
        <v/>
      </c>
      <c r="H30" s="256" t="str">
        <f t="shared" ca="1" si="5"/>
        <v/>
      </c>
      <c r="I30" s="256" t="str">
        <f t="shared" ca="1" si="6"/>
        <v/>
      </c>
      <c r="J30" s="256" t="str">
        <f t="shared" ca="1" si="7"/>
        <v/>
      </c>
      <c r="K30" s="256" t="str">
        <f t="shared" ca="1" si="8"/>
        <v/>
      </c>
      <c r="L30" s="256" t="str">
        <f t="shared" ca="1" si="9"/>
        <v/>
      </c>
      <c r="M30" s="325" t="str">
        <f t="shared" si="10"/>
        <v/>
      </c>
      <c r="N30" s="325" t="str">
        <f t="shared" si="11"/>
        <v/>
      </c>
      <c r="O30" s="325" t="str">
        <f t="shared" si="12"/>
        <v/>
      </c>
      <c r="P30" s="234"/>
    </row>
    <row r="31" spans="1:16" ht="20.25" customHeight="1">
      <c r="A31" s="240"/>
      <c r="B31" s="257"/>
      <c r="C31" s="256" t="str">
        <f t="shared" ca="1" si="0"/>
        <v/>
      </c>
      <c r="D31" s="256" t="str">
        <f t="shared" ca="1" si="1"/>
        <v/>
      </c>
      <c r="E31" s="256" t="str">
        <f t="shared" ca="1" si="2"/>
        <v/>
      </c>
      <c r="F31" s="256" t="str">
        <f t="shared" ca="1" si="3"/>
        <v/>
      </c>
      <c r="G31" s="256" t="str">
        <f t="shared" ca="1" si="4"/>
        <v/>
      </c>
      <c r="H31" s="256" t="str">
        <f t="shared" ca="1" si="5"/>
        <v/>
      </c>
      <c r="I31" s="256" t="str">
        <f t="shared" ca="1" si="6"/>
        <v/>
      </c>
      <c r="J31" s="256" t="str">
        <f t="shared" ca="1" si="7"/>
        <v/>
      </c>
      <c r="K31" s="256" t="str">
        <f t="shared" ca="1" si="8"/>
        <v/>
      </c>
      <c r="L31" s="256" t="str">
        <f t="shared" ca="1" si="9"/>
        <v/>
      </c>
      <c r="M31" s="325" t="str">
        <f t="shared" si="10"/>
        <v/>
      </c>
      <c r="N31" s="325" t="str">
        <f t="shared" si="11"/>
        <v/>
      </c>
      <c r="O31" s="325" t="str">
        <f t="shared" si="12"/>
        <v/>
      </c>
      <c r="P31" s="234"/>
    </row>
    <row r="32" spans="1:16" ht="20.25" customHeight="1">
      <c r="A32" s="240"/>
      <c r="B32" s="257"/>
      <c r="C32" s="256" t="str">
        <f t="shared" ca="1" si="0"/>
        <v/>
      </c>
      <c r="D32" s="256" t="str">
        <f t="shared" ca="1" si="1"/>
        <v/>
      </c>
      <c r="E32" s="256" t="str">
        <f t="shared" ca="1" si="2"/>
        <v/>
      </c>
      <c r="F32" s="256" t="str">
        <f t="shared" ca="1" si="3"/>
        <v/>
      </c>
      <c r="G32" s="256" t="str">
        <f t="shared" ca="1" si="4"/>
        <v/>
      </c>
      <c r="H32" s="256" t="str">
        <f t="shared" ca="1" si="5"/>
        <v/>
      </c>
      <c r="I32" s="256" t="str">
        <f t="shared" ca="1" si="6"/>
        <v/>
      </c>
      <c r="J32" s="256" t="str">
        <f t="shared" ca="1" si="7"/>
        <v/>
      </c>
      <c r="K32" s="256" t="str">
        <f t="shared" ca="1" si="8"/>
        <v/>
      </c>
      <c r="L32" s="256" t="str">
        <f t="shared" ca="1" si="9"/>
        <v/>
      </c>
      <c r="M32" s="325" t="str">
        <f t="shared" si="10"/>
        <v/>
      </c>
      <c r="N32" s="325" t="str">
        <f t="shared" si="11"/>
        <v/>
      </c>
      <c r="O32" s="325" t="str">
        <f t="shared" si="12"/>
        <v/>
      </c>
      <c r="P32" s="234"/>
    </row>
    <row r="33" spans="1:16" ht="20.25" customHeight="1">
      <c r="A33" s="240"/>
      <c r="B33" s="257"/>
      <c r="C33" s="256" t="str">
        <f t="shared" ca="1" si="0"/>
        <v/>
      </c>
      <c r="D33" s="256" t="str">
        <f t="shared" ca="1" si="1"/>
        <v/>
      </c>
      <c r="E33" s="256" t="str">
        <f t="shared" ca="1" si="2"/>
        <v/>
      </c>
      <c r="F33" s="256" t="str">
        <f t="shared" ca="1" si="3"/>
        <v/>
      </c>
      <c r="G33" s="256" t="str">
        <f t="shared" ca="1" si="4"/>
        <v/>
      </c>
      <c r="H33" s="256" t="str">
        <f t="shared" ca="1" si="5"/>
        <v/>
      </c>
      <c r="I33" s="256" t="str">
        <f t="shared" ca="1" si="6"/>
        <v/>
      </c>
      <c r="J33" s="256" t="str">
        <f t="shared" ca="1" si="7"/>
        <v/>
      </c>
      <c r="K33" s="256" t="str">
        <f t="shared" ca="1" si="8"/>
        <v/>
      </c>
      <c r="L33" s="256" t="str">
        <f t="shared" ca="1" si="9"/>
        <v/>
      </c>
      <c r="M33" s="325" t="str">
        <f t="shared" si="10"/>
        <v/>
      </c>
      <c r="N33" s="325" t="str">
        <f t="shared" si="11"/>
        <v/>
      </c>
      <c r="O33" s="325" t="str">
        <f t="shared" si="12"/>
        <v/>
      </c>
      <c r="P33" s="234"/>
    </row>
    <row r="34" spans="1:16" ht="20.25" customHeight="1">
      <c r="A34" s="240"/>
      <c r="B34" s="257"/>
      <c r="C34" s="256" t="str">
        <f t="shared" ca="1" si="0"/>
        <v/>
      </c>
      <c r="D34" s="256" t="str">
        <f t="shared" ca="1" si="1"/>
        <v/>
      </c>
      <c r="E34" s="256" t="str">
        <f t="shared" ca="1" si="2"/>
        <v/>
      </c>
      <c r="F34" s="256" t="str">
        <f t="shared" ca="1" si="3"/>
        <v/>
      </c>
      <c r="G34" s="256" t="str">
        <f t="shared" ca="1" si="4"/>
        <v/>
      </c>
      <c r="H34" s="256" t="str">
        <f t="shared" ca="1" si="5"/>
        <v/>
      </c>
      <c r="I34" s="256" t="str">
        <f t="shared" ca="1" si="6"/>
        <v/>
      </c>
      <c r="J34" s="256" t="str">
        <f t="shared" ca="1" si="7"/>
        <v/>
      </c>
      <c r="K34" s="256" t="str">
        <f t="shared" ca="1" si="8"/>
        <v/>
      </c>
      <c r="L34" s="256" t="str">
        <f t="shared" ca="1" si="9"/>
        <v/>
      </c>
      <c r="M34" s="325" t="str">
        <f t="shared" si="10"/>
        <v/>
      </c>
      <c r="N34" s="325" t="str">
        <f t="shared" si="11"/>
        <v/>
      </c>
      <c r="O34" s="325" t="str">
        <f t="shared" si="12"/>
        <v/>
      </c>
      <c r="P34" s="234"/>
    </row>
    <row r="35" spans="1:16" ht="20.25" customHeight="1">
      <c r="A35" s="240"/>
      <c r="B35" s="257"/>
      <c r="C35" s="256" t="str">
        <f t="shared" ca="1" si="0"/>
        <v/>
      </c>
      <c r="D35" s="256" t="str">
        <f t="shared" ca="1" si="1"/>
        <v/>
      </c>
      <c r="E35" s="256" t="str">
        <f t="shared" ca="1" si="2"/>
        <v/>
      </c>
      <c r="F35" s="256" t="str">
        <f t="shared" ca="1" si="3"/>
        <v/>
      </c>
      <c r="G35" s="256" t="str">
        <f t="shared" ca="1" si="4"/>
        <v/>
      </c>
      <c r="H35" s="256" t="str">
        <f t="shared" ca="1" si="5"/>
        <v/>
      </c>
      <c r="I35" s="256" t="str">
        <f t="shared" ca="1" si="6"/>
        <v/>
      </c>
      <c r="J35" s="256" t="str">
        <f t="shared" ca="1" si="7"/>
        <v/>
      </c>
      <c r="K35" s="256" t="str">
        <f t="shared" ca="1" si="8"/>
        <v/>
      </c>
      <c r="L35" s="256" t="str">
        <f t="shared" ca="1" si="9"/>
        <v/>
      </c>
      <c r="M35" s="325" t="str">
        <f t="shared" si="10"/>
        <v/>
      </c>
      <c r="N35" s="325" t="str">
        <f t="shared" si="11"/>
        <v/>
      </c>
      <c r="O35" s="325" t="str">
        <f t="shared" si="12"/>
        <v/>
      </c>
      <c r="P35" s="234"/>
    </row>
    <row r="36" spans="1:16" ht="20.25" customHeight="1">
      <c r="A36" s="240"/>
      <c r="B36" s="257"/>
      <c r="C36" s="256" t="str">
        <f t="shared" ca="1" si="0"/>
        <v/>
      </c>
      <c r="D36" s="256" t="str">
        <f t="shared" ca="1" si="1"/>
        <v/>
      </c>
      <c r="E36" s="256" t="str">
        <f t="shared" ca="1" si="2"/>
        <v/>
      </c>
      <c r="F36" s="256" t="str">
        <f t="shared" ca="1" si="3"/>
        <v/>
      </c>
      <c r="G36" s="256" t="str">
        <f t="shared" ca="1" si="4"/>
        <v/>
      </c>
      <c r="H36" s="256" t="str">
        <f t="shared" ca="1" si="5"/>
        <v/>
      </c>
      <c r="I36" s="256" t="str">
        <f t="shared" ca="1" si="6"/>
        <v/>
      </c>
      <c r="J36" s="256" t="str">
        <f t="shared" ca="1" si="7"/>
        <v/>
      </c>
      <c r="K36" s="256" t="str">
        <f t="shared" ca="1" si="8"/>
        <v/>
      </c>
      <c r="L36" s="256" t="str">
        <f t="shared" ca="1" si="9"/>
        <v/>
      </c>
      <c r="M36" s="325" t="str">
        <f t="shared" si="10"/>
        <v/>
      </c>
      <c r="N36" s="325" t="str">
        <f t="shared" si="11"/>
        <v/>
      </c>
      <c r="O36" s="325" t="str">
        <f t="shared" si="12"/>
        <v/>
      </c>
      <c r="P36" s="234"/>
    </row>
    <row r="37" spans="1:16" ht="20.25" customHeight="1">
      <c r="A37" s="240"/>
      <c r="B37" s="257"/>
      <c r="C37" s="256" t="str">
        <f t="shared" ca="1" si="0"/>
        <v/>
      </c>
      <c r="D37" s="256" t="str">
        <f t="shared" ca="1" si="1"/>
        <v/>
      </c>
      <c r="E37" s="256" t="str">
        <f t="shared" ca="1" si="2"/>
        <v/>
      </c>
      <c r="F37" s="256" t="str">
        <f t="shared" ca="1" si="3"/>
        <v/>
      </c>
      <c r="G37" s="256" t="str">
        <f t="shared" ca="1" si="4"/>
        <v/>
      </c>
      <c r="H37" s="256" t="str">
        <f t="shared" ca="1" si="5"/>
        <v/>
      </c>
      <c r="I37" s="256" t="str">
        <f t="shared" ca="1" si="6"/>
        <v/>
      </c>
      <c r="J37" s="256" t="str">
        <f t="shared" ca="1" si="7"/>
        <v/>
      </c>
      <c r="K37" s="256" t="str">
        <f t="shared" ca="1" si="8"/>
        <v/>
      </c>
      <c r="L37" s="256" t="str">
        <f t="shared" ca="1" si="9"/>
        <v/>
      </c>
      <c r="M37" s="325" t="str">
        <f t="shared" si="10"/>
        <v/>
      </c>
      <c r="N37" s="325" t="str">
        <f t="shared" si="11"/>
        <v/>
      </c>
      <c r="O37" s="325" t="str">
        <f t="shared" si="12"/>
        <v/>
      </c>
      <c r="P37" s="234"/>
    </row>
    <row r="38" spans="1:16" ht="20.25" customHeight="1">
      <c r="A38" s="240"/>
      <c r="B38" s="257"/>
      <c r="C38" s="256" t="str">
        <f t="shared" ca="1" si="0"/>
        <v/>
      </c>
      <c r="D38" s="256" t="str">
        <f t="shared" ca="1" si="1"/>
        <v/>
      </c>
      <c r="E38" s="256" t="str">
        <f t="shared" ca="1" si="2"/>
        <v/>
      </c>
      <c r="F38" s="256" t="str">
        <f t="shared" ca="1" si="3"/>
        <v/>
      </c>
      <c r="G38" s="256" t="str">
        <f t="shared" ca="1" si="4"/>
        <v/>
      </c>
      <c r="H38" s="256" t="str">
        <f t="shared" ca="1" si="5"/>
        <v/>
      </c>
      <c r="I38" s="256" t="str">
        <f t="shared" ca="1" si="6"/>
        <v/>
      </c>
      <c r="J38" s="256" t="str">
        <f t="shared" ca="1" si="7"/>
        <v/>
      </c>
      <c r="K38" s="256" t="str">
        <f t="shared" ca="1" si="8"/>
        <v/>
      </c>
      <c r="L38" s="256" t="str">
        <f t="shared" ca="1" si="9"/>
        <v/>
      </c>
      <c r="M38" s="325" t="str">
        <f t="shared" si="10"/>
        <v/>
      </c>
      <c r="N38" s="325" t="str">
        <f t="shared" si="11"/>
        <v/>
      </c>
      <c r="O38" s="325" t="str">
        <f t="shared" si="12"/>
        <v/>
      </c>
      <c r="P38" s="234"/>
    </row>
    <row r="39" spans="1:16" ht="20.25" customHeight="1">
      <c r="A39" s="240"/>
      <c r="B39" s="257"/>
      <c r="C39" s="256" t="str">
        <f t="shared" ca="1" si="0"/>
        <v/>
      </c>
      <c r="D39" s="256" t="str">
        <f t="shared" ca="1" si="1"/>
        <v/>
      </c>
      <c r="E39" s="256" t="str">
        <f t="shared" ca="1" si="2"/>
        <v/>
      </c>
      <c r="F39" s="256" t="str">
        <f t="shared" ca="1" si="3"/>
        <v/>
      </c>
      <c r="G39" s="256" t="str">
        <f t="shared" ca="1" si="4"/>
        <v/>
      </c>
      <c r="H39" s="256" t="str">
        <f t="shared" ca="1" si="5"/>
        <v/>
      </c>
      <c r="I39" s="256" t="str">
        <f t="shared" ca="1" si="6"/>
        <v/>
      </c>
      <c r="J39" s="256" t="str">
        <f t="shared" ca="1" si="7"/>
        <v/>
      </c>
      <c r="K39" s="256" t="str">
        <f t="shared" ca="1" si="8"/>
        <v/>
      </c>
      <c r="L39" s="256" t="str">
        <f t="shared" ca="1" si="9"/>
        <v/>
      </c>
      <c r="M39" s="325" t="str">
        <f t="shared" si="10"/>
        <v/>
      </c>
      <c r="N39" s="325" t="str">
        <f t="shared" si="11"/>
        <v/>
      </c>
      <c r="O39" s="325" t="str">
        <f t="shared" si="12"/>
        <v/>
      </c>
      <c r="P39" s="234"/>
    </row>
    <row r="40" spans="1:16" ht="20.25" customHeight="1">
      <c r="A40" s="240"/>
      <c r="B40" s="257"/>
      <c r="C40" s="256" t="str">
        <f t="shared" ca="1" si="0"/>
        <v/>
      </c>
      <c r="D40" s="256" t="str">
        <f t="shared" ca="1" si="1"/>
        <v/>
      </c>
      <c r="E40" s="256" t="str">
        <f t="shared" ca="1" si="2"/>
        <v/>
      </c>
      <c r="F40" s="256" t="str">
        <f t="shared" ca="1" si="3"/>
        <v/>
      </c>
      <c r="G40" s="256" t="str">
        <f t="shared" ca="1" si="4"/>
        <v/>
      </c>
      <c r="H40" s="256" t="str">
        <f t="shared" ca="1" si="5"/>
        <v/>
      </c>
      <c r="I40" s="256" t="str">
        <f t="shared" ca="1" si="6"/>
        <v/>
      </c>
      <c r="J40" s="256" t="str">
        <f t="shared" ca="1" si="7"/>
        <v/>
      </c>
      <c r="K40" s="256" t="str">
        <f t="shared" ca="1" si="8"/>
        <v/>
      </c>
      <c r="L40" s="256" t="str">
        <f t="shared" ca="1" si="9"/>
        <v/>
      </c>
      <c r="M40" s="325" t="str">
        <f t="shared" si="10"/>
        <v/>
      </c>
      <c r="N40" s="325" t="str">
        <f t="shared" si="11"/>
        <v/>
      </c>
      <c r="O40" s="325" t="str">
        <f t="shared" si="12"/>
        <v/>
      </c>
      <c r="P40" s="234"/>
    </row>
    <row r="41" spans="1:16" ht="20.25" customHeight="1">
      <c r="A41" s="240"/>
      <c r="B41" s="257"/>
      <c r="C41" s="256" t="str">
        <f t="shared" ca="1" si="0"/>
        <v/>
      </c>
      <c r="D41" s="256" t="str">
        <f t="shared" ca="1" si="1"/>
        <v/>
      </c>
      <c r="E41" s="256" t="str">
        <f t="shared" ca="1" si="2"/>
        <v/>
      </c>
      <c r="F41" s="256" t="str">
        <f t="shared" ca="1" si="3"/>
        <v/>
      </c>
      <c r="G41" s="256" t="str">
        <f t="shared" ca="1" si="4"/>
        <v/>
      </c>
      <c r="H41" s="256" t="str">
        <f t="shared" ca="1" si="5"/>
        <v/>
      </c>
      <c r="I41" s="256" t="str">
        <f t="shared" ca="1" si="6"/>
        <v/>
      </c>
      <c r="J41" s="256" t="str">
        <f t="shared" ca="1" si="7"/>
        <v/>
      </c>
      <c r="K41" s="256" t="str">
        <f t="shared" ca="1" si="8"/>
        <v/>
      </c>
      <c r="L41" s="256" t="str">
        <f t="shared" ca="1" si="9"/>
        <v/>
      </c>
      <c r="M41" s="325" t="str">
        <f t="shared" si="10"/>
        <v/>
      </c>
      <c r="N41" s="325" t="str">
        <f t="shared" si="11"/>
        <v/>
      </c>
      <c r="O41" s="325" t="str">
        <f t="shared" si="12"/>
        <v/>
      </c>
      <c r="P41" s="234"/>
    </row>
    <row r="42" spans="1:16" ht="20.25" customHeight="1">
      <c r="A42" s="240"/>
      <c r="B42" s="257"/>
      <c r="C42" s="256" t="str">
        <f t="shared" ca="1" si="0"/>
        <v/>
      </c>
      <c r="D42" s="256" t="str">
        <f t="shared" ca="1" si="1"/>
        <v/>
      </c>
      <c r="E42" s="256" t="str">
        <f t="shared" ca="1" si="2"/>
        <v/>
      </c>
      <c r="F42" s="256" t="str">
        <f t="shared" ca="1" si="3"/>
        <v/>
      </c>
      <c r="G42" s="256" t="str">
        <f t="shared" ca="1" si="4"/>
        <v/>
      </c>
      <c r="H42" s="256" t="str">
        <f t="shared" ca="1" si="5"/>
        <v/>
      </c>
      <c r="I42" s="256" t="str">
        <f t="shared" ca="1" si="6"/>
        <v/>
      </c>
      <c r="J42" s="256" t="str">
        <f t="shared" ca="1" si="7"/>
        <v/>
      </c>
      <c r="K42" s="256" t="str">
        <f t="shared" ca="1" si="8"/>
        <v/>
      </c>
      <c r="L42" s="256" t="str">
        <f t="shared" ca="1" si="9"/>
        <v/>
      </c>
      <c r="M42" s="325" t="str">
        <f t="shared" si="10"/>
        <v/>
      </c>
      <c r="N42" s="325" t="str">
        <f t="shared" si="11"/>
        <v/>
      </c>
      <c r="O42" s="325" t="str">
        <f t="shared" si="12"/>
        <v/>
      </c>
      <c r="P42" s="234"/>
    </row>
    <row r="43" spans="1:16" ht="20.25" customHeight="1">
      <c r="A43" s="240"/>
      <c r="B43" s="257"/>
      <c r="C43" s="256" t="str">
        <f t="shared" ca="1" si="0"/>
        <v/>
      </c>
      <c r="D43" s="256" t="str">
        <f t="shared" ca="1" si="1"/>
        <v/>
      </c>
      <c r="E43" s="256" t="str">
        <f t="shared" ca="1" si="2"/>
        <v/>
      </c>
      <c r="F43" s="256" t="str">
        <f t="shared" ca="1" si="3"/>
        <v/>
      </c>
      <c r="G43" s="256" t="str">
        <f t="shared" ca="1" si="4"/>
        <v/>
      </c>
      <c r="H43" s="256" t="str">
        <f t="shared" ca="1" si="5"/>
        <v/>
      </c>
      <c r="I43" s="256" t="str">
        <f t="shared" ca="1" si="6"/>
        <v/>
      </c>
      <c r="J43" s="256" t="str">
        <f t="shared" ca="1" si="7"/>
        <v/>
      </c>
      <c r="K43" s="256" t="str">
        <f t="shared" ca="1" si="8"/>
        <v/>
      </c>
      <c r="L43" s="256" t="str">
        <f t="shared" ca="1" si="9"/>
        <v/>
      </c>
      <c r="M43" s="325" t="str">
        <f t="shared" si="10"/>
        <v/>
      </c>
      <c r="N43" s="325" t="str">
        <f t="shared" si="11"/>
        <v/>
      </c>
      <c r="O43" s="325" t="str">
        <f t="shared" si="12"/>
        <v/>
      </c>
      <c r="P43" s="234"/>
    </row>
    <row r="44" spans="1:16" ht="20.25" customHeight="1">
      <c r="A44" s="240"/>
      <c r="B44" s="257"/>
      <c r="C44" s="256" t="str">
        <f t="shared" ca="1" si="0"/>
        <v/>
      </c>
      <c r="D44" s="256" t="str">
        <f t="shared" ca="1" si="1"/>
        <v/>
      </c>
      <c r="E44" s="256" t="str">
        <f t="shared" ca="1" si="2"/>
        <v/>
      </c>
      <c r="F44" s="256" t="str">
        <f t="shared" ca="1" si="3"/>
        <v/>
      </c>
      <c r="G44" s="256" t="str">
        <f t="shared" ca="1" si="4"/>
        <v/>
      </c>
      <c r="H44" s="256" t="str">
        <f t="shared" ca="1" si="5"/>
        <v/>
      </c>
      <c r="I44" s="256" t="str">
        <f t="shared" ca="1" si="6"/>
        <v/>
      </c>
      <c r="J44" s="256" t="str">
        <f t="shared" ca="1" si="7"/>
        <v/>
      </c>
      <c r="K44" s="256" t="str">
        <f t="shared" ca="1" si="8"/>
        <v/>
      </c>
      <c r="L44" s="256" t="str">
        <f t="shared" ca="1" si="9"/>
        <v/>
      </c>
      <c r="M44" s="325" t="str">
        <f t="shared" si="10"/>
        <v/>
      </c>
      <c r="N44" s="325" t="str">
        <f t="shared" si="11"/>
        <v/>
      </c>
      <c r="O44" s="325" t="str">
        <f t="shared" si="12"/>
        <v/>
      </c>
      <c r="P44" s="234"/>
    </row>
    <row r="45" spans="1:16" ht="20.25" customHeight="1">
      <c r="A45" s="240"/>
      <c r="B45" s="257"/>
      <c r="C45" s="256" t="str">
        <f t="shared" ca="1" si="0"/>
        <v/>
      </c>
      <c r="D45" s="256" t="str">
        <f t="shared" ca="1" si="1"/>
        <v/>
      </c>
      <c r="E45" s="256" t="str">
        <f t="shared" ca="1" si="2"/>
        <v/>
      </c>
      <c r="F45" s="256" t="str">
        <f t="shared" ca="1" si="3"/>
        <v/>
      </c>
      <c r="G45" s="256" t="str">
        <f t="shared" ca="1" si="4"/>
        <v/>
      </c>
      <c r="H45" s="256" t="str">
        <f t="shared" ca="1" si="5"/>
        <v/>
      </c>
      <c r="I45" s="256" t="str">
        <f t="shared" ca="1" si="6"/>
        <v/>
      </c>
      <c r="J45" s="256" t="str">
        <f t="shared" ca="1" si="7"/>
        <v/>
      </c>
      <c r="K45" s="256" t="str">
        <f t="shared" ca="1" si="8"/>
        <v/>
      </c>
      <c r="L45" s="256" t="str">
        <f t="shared" ca="1" si="9"/>
        <v/>
      </c>
      <c r="M45" s="325" t="str">
        <f t="shared" si="10"/>
        <v/>
      </c>
      <c r="N45" s="325" t="str">
        <f t="shared" si="11"/>
        <v/>
      </c>
      <c r="O45" s="325" t="str">
        <f t="shared" si="12"/>
        <v/>
      </c>
      <c r="P45" s="234"/>
    </row>
    <row r="46" spans="1:16" ht="20.25" customHeight="1">
      <c r="A46" s="240"/>
      <c r="B46" s="257"/>
      <c r="C46" s="256" t="str">
        <f t="shared" ca="1" si="0"/>
        <v/>
      </c>
      <c r="D46" s="256" t="str">
        <f t="shared" ca="1" si="1"/>
        <v/>
      </c>
      <c r="E46" s="256" t="str">
        <f t="shared" ca="1" si="2"/>
        <v/>
      </c>
      <c r="F46" s="256" t="str">
        <f t="shared" ca="1" si="3"/>
        <v/>
      </c>
      <c r="G46" s="256" t="str">
        <f t="shared" ca="1" si="4"/>
        <v/>
      </c>
      <c r="H46" s="256" t="str">
        <f t="shared" ca="1" si="5"/>
        <v/>
      </c>
      <c r="I46" s="256" t="str">
        <f t="shared" ca="1" si="6"/>
        <v/>
      </c>
      <c r="J46" s="256" t="str">
        <f t="shared" ca="1" si="7"/>
        <v/>
      </c>
      <c r="K46" s="256" t="str">
        <f t="shared" ca="1" si="8"/>
        <v/>
      </c>
      <c r="L46" s="256" t="str">
        <f t="shared" ca="1" si="9"/>
        <v/>
      </c>
      <c r="M46" s="325" t="str">
        <f t="shared" si="10"/>
        <v/>
      </c>
      <c r="N46" s="325" t="str">
        <f t="shared" si="11"/>
        <v/>
      </c>
      <c r="O46" s="325" t="str">
        <f t="shared" si="12"/>
        <v/>
      </c>
      <c r="P46" s="234"/>
    </row>
    <row r="47" spans="1:16" ht="20.25" customHeight="1">
      <c r="A47" s="240"/>
      <c r="B47" s="257"/>
      <c r="C47" s="256" t="str">
        <f t="shared" ca="1" si="0"/>
        <v/>
      </c>
      <c r="D47" s="256" t="str">
        <f t="shared" ca="1" si="1"/>
        <v/>
      </c>
      <c r="E47" s="256" t="str">
        <f t="shared" ca="1" si="2"/>
        <v/>
      </c>
      <c r="F47" s="256" t="str">
        <f t="shared" ca="1" si="3"/>
        <v/>
      </c>
      <c r="G47" s="256" t="str">
        <f t="shared" ca="1" si="4"/>
        <v/>
      </c>
      <c r="H47" s="256" t="str">
        <f t="shared" ca="1" si="5"/>
        <v/>
      </c>
      <c r="I47" s="256" t="str">
        <f t="shared" ca="1" si="6"/>
        <v/>
      </c>
      <c r="J47" s="256" t="str">
        <f t="shared" ca="1" si="7"/>
        <v/>
      </c>
      <c r="K47" s="256" t="str">
        <f t="shared" ca="1" si="8"/>
        <v/>
      </c>
      <c r="L47" s="256" t="str">
        <f t="shared" ca="1" si="9"/>
        <v/>
      </c>
      <c r="M47" s="325" t="str">
        <f t="shared" si="10"/>
        <v/>
      </c>
      <c r="N47" s="325" t="str">
        <f t="shared" si="11"/>
        <v/>
      </c>
      <c r="O47" s="325" t="str">
        <f t="shared" si="12"/>
        <v/>
      </c>
      <c r="P47" s="234"/>
    </row>
    <row r="48" spans="1:16" ht="20.25" customHeight="1">
      <c r="A48" s="240"/>
      <c r="B48" s="257"/>
      <c r="C48" s="256" t="str">
        <f t="shared" ca="1" si="0"/>
        <v/>
      </c>
      <c r="D48" s="256" t="str">
        <f t="shared" ca="1" si="1"/>
        <v/>
      </c>
      <c r="E48" s="256" t="str">
        <f t="shared" ca="1" si="2"/>
        <v/>
      </c>
      <c r="F48" s="256" t="str">
        <f t="shared" ca="1" si="3"/>
        <v/>
      </c>
      <c r="G48" s="256" t="str">
        <f t="shared" ca="1" si="4"/>
        <v/>
      </c>
      <c r="H48" s="256" t="str">
        <f t="shared" ca="1" si="5"/>
        <v/>
      </c>
      <c r="I48" s="256" t="str">
        <f t="shared" ca="1" si="6"/>
        <v/>
      </c>
      <c r="J48" s="256" t="str">
        <f t="shared" ca="1" si="7"/>
        <v/>
      </c>
      <c r="K48" s="256" t="str">
        <f t="shared" ca="1" si="8"/>
        <v/>
      </c>
      <c r="L48" s="256" t="str">
        <f t="shared" ca="1" si="9"/>
        <v/>
      </c>
      <c r="M48" s="325" t="str">
        <f t="shared" si="10"/>
        <v/>
      </c>
      <c r="N48" s="325" t="str">
        <f t="shared" si="11"/>
        <v/>
      </c>
      <c r="O48" s="325" t="str">
        <f t="shared" si="12"/>
        <v/>
      </c>
      <c r="P48" s="234"/>
    </row>
    <row r="49" spans="1:16" ht="20.25" customHeight="1">
      <c r="A49" s="240"/>
      <c r="B49" s="257"/>
      <c r="C49" s="256" t="str">
        <f t="shared" ca="1" si="0"/>
        <v/>
      </c>
      <c r="D49" s="256" t="str">
        <f t="shared" ca="1" si="1"/>
        <v/>
      </c>
      <c r="E49" s="256" t="str">
        <f t="shared" ca="1" si="2"/>
        <v/>
      </c>
      <c r="F49" s="256" t="str">
        <f t="shared" ca="1" si="3"/>
        <v/>
      </c>
      <c r="G49" s="256" t="str">
        <f t="shared" ca="1" si="4"/>
        <v/>
      </c>
      <c r="H49" s="256" t="str">
        <f t="shared" ca="1" si="5"/>
        <v/>
      </c>
      <c r="I49" s="256" t="str">
        <f t="shared" ca="1" si="6"/>
        <v/>
      </c>
      <c r="J49" s="256" t="str">
        <f t="shared" ca="1" si="7"/>
        <v/>
      </c>
      <c r="K49" s="256" t="str">
        <f t="shared" ca="1" si="8"/>
        <v/>
      </c>
      <c r="L49" s="256" t="str">
        <f t="shared" ca="1" si="9"/>
        <v/>
      </c>
      <c r="M49" s="325" t="str">
        <f t="shared" si="10"/>
        <v/>
      </c>
      <c r="N49" s="325" t="str">
        <f t="shared" si="11"/>
        <v/>
      </c>
      <c r="O49" s="325" t="str">
        <f t="shared" si="12"/>
        <v/>
      </c>
      <c r="P49" s="234"/>
    </row>
    <row r="50" spans="1:16" ht="20.25" customHeight="1">
      <c r="A50" s="240"/>
      <c r="B50" s="257"/>
      <c r="C50" s="256" t="str">
        <f t="shared" ca="1" si="0"/>
        <v/>
      </c>
      <c r="D50" s="256" t="str">
        <f t="shared" ca="1" si="1"/>
        <v/>
      </c>
      <c r="E50" s="256" t="str">
        <f t="shared" ca="1" si="2"/>
        <v/>
      </c>
      <c r="F50" s="256" t="str">
        <f t="shared" ca="1" si="3"/>
        <v/>
      </c>
      <c r="G50" s="256" t="str">
        <f t="shared" ca="1" si="4"/>
        <v/>
      </c>
      <c r="H50" s="256" t="str">
        <f t="shared" ca="1" si="5"/>
        <v/>
      </c>
      <c r="I50" s="256" t="str">
        <f t="shared" ca="1" si="6"/>
        <v/>
      </c>
      <c r="J50" s="256" t="str">
        <f t="shared" ca="1" si="7"/>
        <v/>
      </c>
      <c r="K50" s="256" t="str">
        <f t="shared" ca="1" si="8"/>
        <v/>
      </c>
      <c r="L50" s="256" t="str">
        <f t="shared" ca="1" si="9"/>
        <v/>
      </c>
      <c r="M50" s="325" t="str">
        <f t="shared" si="10"/>
        <v/>
      </c>
      <c r="N50" s="325" t="str">
        <f t="shared" si="11"/>
        <v/>
      </c>
      <c r="O50" s="325" t="str">
        <f t="shared" si="12"/>
        <v/>
      </c>
      <c r="P50" s="234"/>
    </row>
    <row r="51" spans="1:16" ht="20.25" customHeight="1">
      <c r="A51" s="240"/>
      <c r="B51" s="257"/>
      <c r="C51" s="256" t="str">
        <f t="shared" ca="1" si="0"/>
        <v/>
      </c>
      <c r="D51" s="256" t="str">
        <f t="shared" ca="1" si="1"/>
        <v/>
      </c>
      <c r="E51" s="256" t="str">
        <f t="shared" ca="1" si="2"/>
        <v/>
      </c>
      <c r="F51" s="256" t="str">
        <f t="shared" ca="1" si="3"/>
        <v/>
      </c>
      <c r="G51" s="256" t="str">
        <f t="shared" ca="1" si="4"/>
        <v/>
      </c>
      <c r="H51" s="256" t="str">
        <f t="shared" ca="1" si="5"/>
        <v/>
      </c>
      <c r="I51" s="256" t="str">
        <f t="shared" ca="1" si="6"/>
        <v/>
      </c>
      <c r="J51" s="256" t="str">
        <f t="shared" ca="1" si="7"/>
        <v/>
      </c>
      <c r="K51" s="256" t="str">
        <f t="shared" ca="1" si="8"/>
        <v/>
      </c>
      <c r="L51" s="256" t="str">
        <f t="shared" ca="1" si="9"/>
        <v/>
      </c>
      <c r="M51" s="325" t="str">
        <f t="shared" si="10"/>
        <v/>
      </c>
      <c r="N51" s="325" t="str">
        <f t="shared" si="11"/>
        <v/>
      </c>
      <c r="O51" s="325" t="str">
        <f t="shared" si="12"/>
        <v/>
      </c>
      <c r="P51" s="234"/>
    </row>
    <row r="52" spans="1:16" ht="20.25" customHeight="1">
      <c r="A52" s="240"/>
      <c r="B52" s="257"/>
      <c r="C52" s="256" t="str">
        <f t="shared" ca="1" si="0"/>
        <v/>
      </c>
      <c r="D52" s="256" t="str">
        <f t="shared" ca="1" si="1"/>
        <v/>
      </c>
      <c r="E52" s="256" t="str">
        <f t="shared" ca="1" si="2"/>
        <v/>
      </c>
      <c r="F52" s="256" t="str">
        <f t="shared" ca="1" si="3"/>
        <v/>
      </c>
      <c r="G52" s="256" t="str">
        <f t="shared" ca="1" si="4"/>
        <v/>
      </c>
      <c r="H52" s="256" t="str">
        <f t="shared" ca="1" si="5"/>
        <v/>
      </c>
      <c r="I52" s="256" t="str">
        <f t="shared" ca="1" si="6"/>
        <v/>
      </c>
      <c r="J52" s="256" t="str">
        <f t="shared" ca="1" si="7"/>
        <v/>
      </c>
      <c r="K52" s="256" t="str">
        <f t="shared" ca="1" si="8"/>
        <v/>
      </c>
      <c r="L52" s="256" t="str">
        <f t="shared" ca="1" si="9"/>
        <v/>
      </c>
      <c r="M52" s="325" t="str">
        <f t="shared" si="10"/>
        <v/>
      </c>
      <c r="N52" s="325" t="str">
        <f t="shared" si="11"/>
        <v/>
      </c>
      <c r="O52" s="325" t="str">
        <f t="shared" si="12"/>
        <v/>
      </c>
      <c r="P52" s="234"/>
    </row>
    <row r="53" spans="1:16" ht="20.25" customHeight="1">
      <c r="A53" s="240"/>
      <c r="B53" s="257"/>
      <c r="C53" s="256" t="str">
        <f t="shared" ca="1" si="0"/>
        <v/>
      </c>
      <c r="D53" s="256" t="str">
        <f t="shared" ca="1" si="1"/>
        <v/>
      </c>
      <c r="E53" s="256" t="str">
        <f t="shared" ca="1" si="2"/>
        <v/>
      </c>
      <c r="F53" s="256" t="str">
        <f t="shared" ca="1" si="3"/>
        <v/>
      </c>
      <c r="G53" s="256" t="str">
        <f t="shared" ca="1" si="4"/>
        <v/>
      </c>
      <c r="H53" s="256" t="str">
        <f t="shared" ca="1" si="5"/>
        <v/>
      </c>
      <c r="I53" s="256" t="str">
        <f t="shared" ca="1" si="6"/>
        <v/>
      </c>
      <c r="J53" s="256" t="str">
        <f t="shared" ca="1" si="7"/>
        <v/>
      </c>
      <c r="K53" s="256" t="str">
        <f t="shared" ca="1" si="8"/>
        <v/>
      </c>
      <c r="L53" s="256" t="str">
        <f t="shared" ca="1" si="9"/>
        <v/>
      </c>
      <c r="M53" s="325" t="str">
        <f t="shared" si="10"/>
        <v/>
      </c>
      <c r="N53" s="325" t="str">
        <f t="shared" si="11"/>
        <v/>
      </c>
      <c r="O53" s="325" t="str">
        <f t="shared" si="12"/>
        <v/>
      </c>
      <c r="P53" s="234"/>
    </row>
    <row r="54" spans="1:16" ht="20.25" customHeight="1">
      <c r="A54" s="240"/>
      <c r="B54" s="257"/>
      <c r="C54" s="256" t="str">
        <f t="shared" ca="1" si="0"/>
        <v/>
      </c>
      <c r="D54" s="256" t="str">
        <f t="shared" ca="1" si="1"/>
        <v/>
      </c>
      <c r="E54" s="256" t="str">
        <f t="shared" ca="1" si="2"/>
        <v/>
      </c>
      <c r="F54" s="256" t="str">
        <f t="shared" ca="1" si="3"/>
        <v/>
      </c>
      <c r="G54" s="256" t="str">
        <f t="shared" ca="1" si="4"/>
        <v/>
      </c>
      <c r="H54" s="256" t="str">
        <f t="shared" ca="1" si="5"/>
        <v/>
      </c>
      <c r="I54" s="256" t="str">
        <f t="shared" ca="1" si="6"/>
        <v/>
      </c>
      <c r="J54" s="256" t="str">
        <f t="shared" ca="1" si="7"/>
        <v/>
      </c>
      <c r="K54" s="256" t="str">
        <f t="shared" ca="1" si="8"/>
        <v/>
      </c>
      <c r="L54" s="256" t="str">
        <f t="shared" ca="1" si="9"/>
        <v/>
      </c>
      <c r="M54" s="325" t="str">
        <f t="shared" si="10"/>
        <v/>
      </c>
      <c r="N54" s="325" t="str">
        <f t="shared" si="11"/>
        <v/>
      </c>
      <c r="O54" s="325" t="str">
        <f t="shared" si="12"/>
        <v/>
      </c>
      <c r="P54" s="234"/>
    </row>
    <row r="55" spans="1:16" ht="20.25" customHeight="1">
      <c r="A55" s="240"/>
      <c r="B55" s="257"/>
      <c r="C55" s="256" t="str">
        <f t="shared" ca="1" si="0"/>
        <v/>
      </c>
      <c r="D55" s="256" t="str">
        <f t="shared" ca="1" si="1"/>
        <v/>
      </c>
      <c r="E55" s="256" t="str">
        <f t="shared" ca="1" si="2"/>
        <v/>
      </c>
      <c r="F55" s="256" t="str">
        <f t="shared" ca="1" si="3"/>
        <v/>
      </c>
      <c r="G55" s="256" t="str">
        <f t="shared" ca="1" si="4"/>
        <v/>
      </c>
      <c r="H55" s="256" t="str">
        <f t="shared" ca="1" si="5"/>
        <v/>
      </c>
      <c r="I55" s="256" t="str">
        <f t="shared" ca="1" si="6"/>
        <v/>
      </c>
      <c r="J55" s="256" t="str">
        <f t="shared" ca="1" si="7"/>
        <v/>
      </c>
      <c r="K55" s="256" t="str">
        <f t="shared" ca="1" si="8"/>
        <v/>
      </c>
      <c r="L55" s="256" t="str">
        <f t="shared" ca="1" si="9"/>
        <v/>
      </c>
      <c r="M55" s="325" t="str">
        <f t="shared" si="10"/>
        <v/>
      </c>
      <c r="N55" s="325" t="str">
        <f t="shared" si="11"/>
        <v/>
      </c>
      <c r="O55" s="325" t="str">
        <f t="shared" si="12"/>
        <v/>
      </c>
      <c r="P55" s="234"/>
    </row>
    <row r="56" spans="1:16" ht="20.25" customHeight="1">
      <c r="A56" s="240"/>
      <c r="B56" s="257"/>
      <c r="C56" s="256" t="str">
        <f t="shared" ca="1" si="0"/>
        <v/>
      </c>
      <c r="D56" s="256" t="str">
        <f t="shared" ca="1" si="1"/>
        <v/>
      </c>
      <c r="E56" s="256" t="str">
        <f t="shared" ca="1" si="2"/>
        <v/>
      </c>
      <c r="F56" s="256" t="str">
        <f t="shared" ca="1" si="3"/>
        <v/>
      </c>
      <c r="G56" s="256" t="str">
        <f t="shared" ca="1" si="4"/>
        <v/>
      </c>
      <c r="H56" s="256" t="str">
        <f t="shared" ca="1" si="5"/>
        <v/>
      </c>
      <c r="I56" s="256" t="str">
        <f t="shared" ca="1" si="6"/>
        <v/>
      </c>
      <c r="J56" s="256" t="str">
        <f t="shared" ca="1" si="7"/>
        <v/>
      </c>
      <c r="K56" s="256" t="str">
        <f t="shared" ca="1" si="8"/>
        <v/>
      </c>
      <c r="L56" s="256" t="str">
        <f t="shared" ca="1" si="9"/>
        <v/>
      </c>
      <c r="M56" s="325" t="str">
        <f t="shared" si="10"/>
        <v/>
      </c>
      <c r="N56" s="325" t="str">
        <f t="shared" si="11"/>
        <v/>
      </c>
      <c r="O56" s="325" t="str">
        <f t="shared" si="12"/>
        <v/>
      </c>
      <c r="P56" s="234"/>
    </row>
    <row r="57" spans="1:16" ht="20.25" customHeight="1">
      <c r="A57" s="240"/>
      <c r="B57" s="257"/>
      <c r="C57" s="256" t="str">
        <f t="shared" ca="1" si="0"/>
        <v/>
      </c>
      <c r="D57" s="256" t="str">
        <f t="shared" ca="1" si="1"/>
        <v/>
      </c>
      <c r="E57" s="256" t="str">
        <f t="shared" ca="1" si="2"/>
        <v/>
      </c>
      <c r="F57" s="256" t="str">
        <f t="shared" ca="1" si="3"/>
        <v/>
      </c>
      <c r="G57" s="256" t="str">
        <f t="shared" ca="1" si="4"/>
        <v/>
      </c>
      <c r="H57" s="256" t="str">
        <f t="shared" ca="1" si="5"/>
        <v/>
      </c>
      <c r="I57" s="256" t="str">
        <f t="shared" ca="1" si="6"/>
        <v/>
      </c>
      <c r="J57" s="256" t="str">
        <f t="shared" ca="1" si="7"/>
        <v/>
      </c>
      <c r="K57" s="256" t="str">
        <f t="shared" ca="1" si="8"/>
        <v/>
      </c>
      <c r="L57" s="256" t="str">
        <f t="shared" ca="1" si="9"/>
        <v/>
      </c>
      <c r="M57" s="325" t="str">
        <f t="shared" si="10"/>
        <v/>
      </c>
      <c r="N57" s="325" t="str">
        <f t="shared" si="11"/>
        <v/>
      </c>
      <c r="O57" s="325" t="str">
        <f t="shared" si="12"/>
        <v/>
      </c>
      <c r="P57" s="234"/>
    </row>
    <row r="58" spans="1:16" ht="20.25" customHeight="1">
      <c r="A58" s="240"/>
      <c r="B58" s="257"/>
      <c r="C58" s="256" t="str">
        <f t="shared" ca="1" si="0"/>
        <v/>
      </c>
      <c r="D58" s="256" t="str">
        <f t="shared" ca="1" si="1"/>
        <v/>
      </c>
      <c r="E58" s="256" t="str">
        <f t="shared" ca="1" si="2"/>
        <v/>
      </c>
      <c r="F58" s="256" t="str">
        <f t="shared" ca="1" si="3"/>
        <v/>
      </c>
      <c r="G58" s="256" t="str">
        <f t="shared" ca="1" si="4"/>
        <v/>
      </c>
      <c r="H58" s="256" t="str">
        <f t="shared" ca="1" si="5"/>
        <v/>
      </c>
      <c r="I58" s="256" t="str">
        <f t="shared" ca="1" si="6"/>
        <v/>
      </c>
      <c r="J58" s="256" t="str">
        <f t="shared" ca="1" si="7"/>
        <v/>
      </c>
      <c r="K58" s="256" t="str">
        <f t="shared" ca="1" si="8"/>
        <v/>
      </c>
      <c r="L58" s="256" t="str">
        <f t="shared" ca="1" si="9"/>
        <v/>
      </c>
      <c r="M58" s="325" t="str">
        <f t="shared" si="10"/>
        <v/>
      </c>
      <c r="N58" s="325" t="str">
        <f t="shared" si="11"/>
        <v/>
      </c>
      <c r="O58" s="325" t="str">
        <f t="shared" si="12"/>
        <v/>
      </c>
      <c r="P58" s="234"/>
    </row>
    <row r="59" spans="1:16" ht="20.25" customHeight="1">
      <c r="A59" s="240"/>
      <c r="B59" s="257"/>
      <c r="C59" s="256" t="str">
        <f t="shared" ca="1" si="0"/>
        <v/>
      </c>
      <c r="D59" s="256" t="str">
        <f t="shared" ca="1" si="1"/>
        <v/>
      </c>
      <c r="E59" s="256" t="str">
        <f t="shared" ca="1" si="2"/>
        <v/>
      </c>
      <c r="F59" s="256" t="str">
        <f t="shared" ca="1" si="3"/>
        <v/>
      </c>
      <c r="G59" s="256" t="str">
        <f t="shared" ca="1" si="4"/>
        <v/>
      </c>
      <c r="H59" s="256" t="str">
        <f t="shared" ca="1" si="5"/>
        <v/>
      </c>
      <c r="I59" s="256" t="str">
        <f t="shared" ca="1" si="6"/>
        <v/>
      </c>
      <c r="J59" s="256" t="str">
        <f t="shared" ca="1" si="7"/>
        <v/>
      </c>
      <c r="K59" s="256" t="str">
        <f t="shared" ca="1" si="8"/>
        <v/>
      </c>
      <c r="L59" s="256" t="str">
        <f t="shared" ca="1" si="9"/>
        <v/>
      </c>
      <c r="M59" s="325" t="str">
        <f t="shared" si="10"/>
        <v/>
      </c>
      <c r="N59" s="325" t="str">
        <f t="shared" si="11"/>
        <v/>
      </c>
      <c r="O59" s="325" t="str">
        <f t="shared" si="12"/>
        <v/>
      </c>
      <c r="P59" s="234"/>
    </row>
    <row r="60" spans="1:16" ht="20.25" customHeight="1">
      <c r="A60" s="240"/>
      <c r="B60" s="257"/>
      <c r="C60" s="256" t="str">
        <f t="shared" ca="1" si="0"/>
        <v/>
      </c>
      <c r="D60" s="256" t="str">
        <f t="shared" ca="1" si="1"/>
        <v/>
      </c>
      <c r="E60" s="256" t="str">
        <f t="shared" ca="1" si="2"/>
        <v/>
      </c>
      <c r="F60" s="256" t="str">
        <f t="shared" ca="1" si="3"/>
        <v/>
      </c>
      <c r="G60" s="256" t="str">
        <f t="shared" ca="1" si="4"/>
        <v/>
      </c>
      <c r="H60" s="256" t="str">
        <f t="shared" ca="1" si="5"/>
        <v/>
      </c>
      <c r="I60" s="256" t="str">
        <f t="shared" ca="1" si="6"/>
        <v/>
      </c>
      <c r="J60" s="256" t="str">
        <f t="shared" ca="1" si="7"/>
        <v/>
      </c>
      <c r="K60" s="256" t="str">
        <f t="shared" ca="1" si="8"/>
        <v/>
      </c>
      <c r="L60" s="256" t="str">
        <f t="shared" ca="1" si="9"/>
        <v/>
      </c>
      <c r="M60" s="325" t="str">
        <f t="shared" si="10"/>
        <v/>
      </c>
      <c r="N60" s="325" t="str">
        <f t="shared" si="11"/>
        <v/>
      </c>
      <c r="O60" s="325" t="str">
        <f t="shared" si="12"/>
        <v/>
      </c>
      <c r="P60" s="234"/>
    </row>
    <row r="61" spans="1:16" ht="20.25" customHeight="1">
      <c r="A61" s="240"/>
      <c r="B61" s="257"/>
      <c r="C61" s="256" t="str">
        <f t="shared" ca="1" si="0"/>
        <v/>
      </c>
      <c r="D61" s="256" t="str">
        <f t="shared" ca="1" si="1"/>
        <v/>
      </c>
      <c r="E61" s="256" t="str">
        <f t="shared" ca="1" si="2"/>
        <v/>
      </c>
      <c r="F61" s="256" t="str">
        <f t="shared" ca="1" si="3"/>
        <v/>
      </c>
      <c r="G61" s="256" t="str">
        <f t="shared" ca="1" si="4"/>
        <v/>
      </c>
      <c r="H61" s="256" t="str">
        <f t="shared" ca="1" si="5"/>
        <v/>
      </c>
      <c r="I61" s="256" t="str">
        <f t="shared" ca="1" si="6"/>
        <v/>
      </c>
      <c r="J61" s="256" t="str">
        <f t="shared" ca="1" si="7"/>
        <v/>
      </c>
      <c r="K61" s="256" t="str">
        <f t="shared" ca="1" si="8"/>
        <v/>
      </c>
      <c r="L61" s="256" t="str">
        <f t="shared" ca="1" si="9"/>
        <v/>
      </c>
      <c r="M61" s="325" t="str">
        <f t="shared" si="10"/>
        <v/>
      </c>
      <c r="N61" s="325" t="str">
        <f t="shared" si="11"/>
        <v/>
      </c>
      <c r="O61" s="325" t="str">
        <f t="shared" si="12"/>
        <v/>
      </c>
      <c r="P61" s="234"/>
    </row>
    <row r="62" spans="1:16" ht="20.25" customHeight="1">
      <c r="A62" s="240"/>
      <c r="B62" s="257"/>
      <c r="C62" s="256" t="str">
        <f t="shared" ca="1" si="0"/>
        <v/>
      </c>
      <c r="D62" s="256" t="str">
        <f t="shared" ca="1" si="1"/>
        <v/>
      </c>
      <c r="E62" s="256" t="str">
        <f t="shared" ca="1" si="2"/>
        <v/>
      </c>
      <c r="F62" s="256" t="str">
        <f t="shared" ca="1" si="3"/>
        <v/>
      </c>
      <c r="G62" s="256" t="str">
        <f t="shared" ca="1" si="4"/>
        <v/>
      </c>
      <c r="H62" s="256" t="str">
        <f t="shared" ca="1" si="5"/>
        <v/>
      </c>
      <c r="I62" s="256" t="str">
        <f t="shared" ca="1" si="6"/>
        <v/>
      </c>
      <c r="J62" s="256" t="str">
        <f t="shared" ca="1" si="7"/>
        <v/>
      </c>
      <c r="K62" s="256" t="str">
        <f t="shared" ca="1" si="8"/>
        <v/>
      </c>
      <c r="L62" s="256" t="str">
        <f t="shared" ca="1" si="9"/>
        <v/>
      </c>
      <c r="M62" s="325" t="str">
        <f t="shared" si="10"/>
        <v/>
      </c>
      <c r="N62" s="325" t="str">
        <f t="shared" si="11"/>
        <v/>
      </c>
      <c r="O62" s="325" t="str">
        <f t="shared" si="12"/>
        <v/>
      </c>
      <c r="P62" s="234"/>
    </row>
    <row r="63" spans="1:16" ht="20.25" customHeight="1">
      <c r="A63" s="240"/>
      <c r="B63" s="257"/>
      <c r="C63" s="256" t="str">
        <f t="shared" ca="1" si="0"/>
        <v/>
      </c>
      <c r="D63" s="256" t="str">
        <f t="shared" ca="1" si="1"/>
        <v/>
      </c>
      <c r="E63" s="256" t="str">
        <f t="shared" ca="1" si="2"/>
        <v/>
      </c>
      <c r="F63" s="256" t="str">
        <f t="shared" ca="1" si="3"/>
        <v/>
      </c>
      <c r="G63" s="256" t="str">
        <f t="shared" ca="1" si="4"/>
        <v/>
      </c>
      <c r="H63" s="256" t="str">
        <f t="shared" ca="1" si="5"/>
        <v/>
      </c>
      <c r="I63" s="256" t="str">
        <f t="shared" ca="1" si="6"/>
        <v/>
      </c>
      <c r="J63" s="256" t="str">
        <f t="shared" ca="1" si="7"/>
        <v/>
      </c>
      <c r="K63" s="256" t="str">
        <f t="shared" ca="1" si="8"/>
        <v/>
      </c>
      <c r="L63" s="256" t="str">
        <f t="shared" ca="1" si="9"/>
        <v/>
      </c>
      <c r="M63" s="325" t="str">
        <f t="shared" si="10"/>
        <v/>
      </c>
      <c r="N63" s="325" t="str">
        <f t="shared" si="11"/>
        <v/>
      </c>
      <c r="O63" s="325" t="str">
        <f t="shared" si="12"/>
        <v/>
      </c>
      <c r="P63" s="234"/>
    </row>
    <row r="64" spans="1:16" ht="20.25" customHeight="1">
      <c r="A64" s="240"/>
      <c r="B64" s="257"/>
      <c r="C64" s="256" t="str">
        <f t="shared" ca="1" si="0"/>
        <v/>
      </c>
      <c r="D64" s="256" t="str">
        <f t="shared" ca="1" si="1"/>
        <v/>
      </c>
      <c r="E64" s="256" t="str">
        <f t="shared" ca="1" si="2"/>
        <v/>
      </c>
      <c r="F64" s="256" t="str">
        <f t="shared" ca="1" si="3"/>
        <v/>
      </c>
      <c r="G64" s="256" t="str">
        <f t="shared" ca="1" si="4"/>
        <v/>
      </c>
      <c r="H64" s="256" t="str">
        <f t="shared" ca="1" si="5"/>
        <v/>
      </c>
      <c r="I64" s="256" t="str">
        <f t="shared" ca="1" si="6"/>
        <v/>
      </c>
      <c r="J64" s="256" t="str">
        <f t="shared" ca="1" si="7"/>
        <v/>
      </c>
      <c r="K64" s="256" t="str">
        <f t="shared" ca="1" si="8"/>
        <v/>
      </c>
      <c r="L64" s="256" t="str">
        <f t="shared" ca="1" si="9"/>
        <v/>
      </c>
      <c r="M64" s="325" t="str">
        <f t="shared" si="10"/>
        <v/>
      </c>
      <c r="N64" s="325" t="str">
        <f t="shared" si="11"/>
        <v/>
      </c>
      <c r="O64" s="325" t="str">
        <f t="shared" si="12"/>
        <v/>
      </c>
      <c r="P64" s="234"/>
    </row>
    <row r="65" spans="1:16" ht="20.25" customHeight="1">
      <c r="A65" s="240"/>
      <c r="B65" s="257"/>
      <c r="C65" s="256" t="str">
        <f t="shared" ca="1" si="0"/>
        <v/>
      </c>
      <c r="D65" s="256" t="str">
        <f t="shared" ca="1" si="1"/>
        <v/>
      </c>
      <c r="E65" s="256" t="str">
        <f t="shared" ca="1" si="2"/>
        <v/>
      </c>
      <c r="F65" s="256" t="str">
        <f t="shared" ca="1" si="3"/>
        <v/>
      </c>
      <c r="G65" s="256" t="str">
        <f t="shared" ca="1" si="4"/>
        <v/>
      </c>
      <c r="H65" s="256" t="str">
        <f t="shared" ca="1" si="5"/>
        <v/>
      </c>
      <c r="I65" s="256" t="str">
        <f t="shared" ca="1" si="6"/>
        <v/>
      </c>
      <c r="J65" s="256" t="str">
        <f t="shared" ca="1" si="7"/>
        <v/>
      </c>
      <c r="K65" s="256" t="str">
        <f t="shared" ca="1" si="8"/>
        <v/>
      </c>
      <c r="L65" s="256" t="str">
        <f t="shared" ca="1" si="9"/>
        <v/>
      </c>
      <c r="M65" s="325" t="str">
        <f t="shared" si="10"/>
        <v/>
      </c>
      <c r="N65" s="325" t="str">
        <f t="shared" si="11"/>
        <v/>
      </c>
      <c r="O65" s="325" t="str">
        <f t="shared" si="12"/>
        <v/>
      </c>
      <c r="P65" s="234"/>
    </row>
    <row r="66" spans="1:16" ht="20.25" customHeight="1">
      <c r="A66" s="240"/>
      <c r="B66" s="257"/>
      <c r="C66" s="256" t="str">
        <f t="shared" ca="1" si="0"/>
        <v/>
      </c>
      <c r="D66" s="256" t="str">
        <f t="shared" ca="1" si="1"/>
        <v/>
      </c>
      <c r="E66" s="256" t="str">
        <f t="shared" ca="1" si="2"/>
        <v/>
      </c>
      <c r="F66" s="256" t="str">
        <f t="shared" ca="1" si="3"/>
        <v/>
      </c>
      <c r="G66" s="256" t="str">
        <f t="shared" ca="1" si="4"/>
        <v/>
      </c>
      <c r="H66" s="256" t="str">
        <f t="shared" ca="1" si="5"/>
        <v/>
      </c>
      <c r="I66" s="256" t="str">
        <f t="shared" ca="1" si="6"/>
        <v/>
      </c>
      <c r="J66" s="256" t="str">
        <f t="shared" ca="1" si="7"/>
        <v/>
      </c>
      <c r="K66" s="256" t="str">
        <f t="shared" ca="1" si="8"/>
        <v/>
      </c>
      <c r="L66" s="256" t="str">
        <f t="shared" ca="1" si="9"/>
        <v/>
      </c>
      <c r="M66" s="325" t="str">
        <f t="shared" si="10"/>
        <v/>
      </c>
      <c r="N66" s="325" t="str">
        <f t="shared" si="11"/>
        <v/>
      </c>
      <c r="O66" s="325" t="str">
        <f t="shared" si="12"/>
        <v/>
      </c>
      <c r="P66" s="234"/>
    </row>
    <row r="67" spans="1:16" ht="20.25" customHeight="1">
      <c r="A67" s="240"/>
      <c r="B67" s="257"/>
      <c r="C67" s="256" t="str">
        <f t="shared" ca="1" si="0"/>
        <v/>
      </c>
      <c r="D67" s="256" t="str">
        <f t="shared" ca="1" si="1"/>
        <v/>
      </c>
      <c r="E67" s="256" t="str">
        <f t="shared" ca="1" si="2"/>
        <v/>
      </c>
      <c r="F67" s="256" t="str">
        <f t="shared" ca="1" si="3"/>
        <v/>
      </c>
      <c r="G67" s="256" t="str">
        <f t="shared" ca="1" si="4"/>
        <v/>
      </c>
      <c r="H67" s="256" t="str">
        <f t="shared" ca="1" si="5"/>
        <v/>
      </c>
      <c r="I67" s="256" t="str">
        <f t="shared" ca="1" si="6"/>
        <v/>
      </c>
      <c r="J67" s="256" t="str">
        <f t="shared" ca="1" si="7"/>
        <v/>
      </c>
      <c r="K67" s="256" t="str">
        <f t="shared" ca="1" si="8"/>
        <v/>
      </c>
      <c r="L67" s="256" t="str">
        <f t="shared" ca="1" si="9"/>
        <v/>
      </c>
      <c r="M67" s="325" t="str">
        <f t="shared" si="10"/>
        <v/>
      </c>
      <c r="N67" s="325" t="str">
        <f t="shared" si="11"/>
        <v/>
      </c>
      <c r="O67" s="325" t="str">
        <f t="shared" si="12"/>
        <v/>
      </c>
      <c r="P67" s="234"/>
    </row>
    <row r="68" spans="1:16" ht="20.25" customHeight="1">
      <c r="A68" s="240"/>
      <c r="B68" s="257"/>
      <c r="C68" s="256" t="str">
        <f t="shared" ca="1" si="0"/>
        <v/>
      </c>
      <c r="D68" s="256" t="str">
        <f t="shared" ca="1" si="1"/>
        <v/>
      </c>
      <c r="E68" s="256" t="str">
        <f t="shared" ca="1" si="2"/>
        <v/>
      </c>
      <c r="F68" s="256" t="str">
        <f t="shared" ca="1" si="3"/>
        <v/>
      </c>
      <c r="G68" s="256" t="str">
        <f t="shared" ca="1" si="4"/>
        <v/>
      </c>
      <c r="H68" s="256" t="str">
        <f t="shared" ca="1" si="5"/>
        <v/>
      </c>
      <c r="I68" s="256" t="str">
        <f t="shared" ca="1" si="6"/>
        <v/>
      </c>
      <c r="J68" s="256" t="str">
        <f t="shared" ca="1" si="7"/>
        <v/>
      </c>
      <c r="K68" s="256" t="str">
        <f t="shared" ca="1" si="8"/>
        <v/>
      </c>
      <c r="L68" s="256" t="str">
        <f t="shared" ca="1" si="9"/>
        <v/>
      </c>
      <c r="M68" s="325" t="str">
        <f t="shared" si="10"/>
        <v/>
      </c>
      <c r="N68" s="325" t="str">
        <f t="shared" si="11"/>
        <v/>
      </c>
      <c r="O68" s="325" t="str">
        <f t="shared" si="12"/>
        <v/>
      </c>
      <c r="P68" s="234"/>
    </row>
    <row r="69" spans="1:16" ht="20.25" customHeight="1">
      <c r="A69" s="240"/>
      <c r="B69" s="257"/>
      <c r="C69" s="256" t="str">
        <f t="shared" ca="1" si="0"/>
        <v/>
      </c>
      <c r="D69" s="256" t="str">
        <f t="shared" ca="1" si="1"/>
        <v/>
      </c>
      <c r="E69" s="256" t="str">
        <f t="shared" ca="1" si="2"/>
        <v/>
      </c>
      <c r="F69" s="256" t="str">
        <f t="shared" ca="1" si="3"/>
        <v/>
      </c>
      <c r="G69" s="256" t="str">
        <f t="shared" ca="1" si="4"/>
        <v/>
      </c>
      <c r="H69" s="256" t="str">
        <f t="shared" ca="1" si="5"/>
        <v/>
      </c>
      <c r="I69" s="256" t="str">
        <f t="shared" ca="1" si="6"/>
        <v/>
      </c>
      <c r="J69" s="256" t="str">
        <f t="shared" ca="1" si="7"/>
        <v/>
      </c>
      <c r="K69" s="256" t="str">
        <f t="shared" ca="1" si="8"/>
        <v/>
      </c>
      <c r="L69" s="256" t="str">
        <f t="shared" ca="1" si="9"/>
        <v/>
      </c>
      <c r="M69" s="325" t="str">
        <f t="shared" si="10"/>
        <v/>
      </c>
      <c r="N69" s="325" t="str">
        <f t="shared" si="11"/>
        <v/>
      </c>
      <c r="O69" s="325" t="str">
        <f t="shared" si="12"/>
        <v/>
      </c>
      <c r="P69" s="234"/>
    </row>
    <row r="70" spans="1:16" ht="20.25" customHeight="1">
      <c r="A70" s="240"/>
      <c r="B70" s="257"/>
      <c r="C70" s="256" t="str">
        <f t="shared" ref="C70:C133" ca="1" si="13">IF(A70="","",INDIRECT(CONCATENATE(A70,$C$4)))</f>
        <v/>
      </c>
      <c r="D70" s="256" t="str">
        <f t="shared" ref="D70:D133" ca="1" si="14">IF(A70="","",INDIRECT(CONCATENATE(A70,$D$4)))</f>
        <v/>
      </c>
      <c r="E70" s="256" t="str">
        <f t="shared" ref="E70:E133" ca="1" si="15">IF(A70="","",INDIRECT(CONCATENATE(A70,$E$4)))</f>
        <v/>
      </c>
      <c r="F70" s="256" t="str">
        <f t="shared" ref="F70:F133" ca="1" si="16">IF(A70="","",INDIRECT(CONCATENATE(A70,$F$4)))</f>
        <v/>
      </c>
      <c r="G70" s="256" t="str">
        <f t="shared" ref="G70:G133" ca="1" si="17">IF(A70="","",INDIRECT(CONCATENATE(A70,$G$4)))</f>
        <v/>
      </c>
      <c r="H70" s="256" t="str">
        <f t="shared" ref="H70:H133" ca="1" si="18">IF(A70="","",INDIRECT(CONCATENATE(A70,$H$4)))</f>
        <v/>
      </c>
      <c r="I70" s="256" t="str">
        <f t="shared" ref="I70:I133" ca="1" si="19">IF(A70="","",INDIRECT(CONCATENATE(A70,$I$4)))</f>
        <v/>
      </c>
      <c r="J70" s="256" t="str">
        <f t="shared" ref="J70:J133" ca="1" si="20">IF(A70="","",INDIRECT(CONCATENATE(A70,$J$4)))</f>
        <v/>
      </c>
      <c r="K70" s="256" t="str">
        <f t="shared" ref="K70:K133" ca="1" si="21">IF(A70="","",INDIRECT(CONCATENATE(A70,$K$4)))</f>
        <v/>
      </c>
      <c r="L70" s="256" t="str">
        <f t="shared" ref="L70:L133" ca="1" si="22">IF(A70="","",INDIRECT(CONCATENATE(A70,$L$4)))</f>
        <v/>
      </c>
      <c r="M70" s="325" t="str">
        <f t="shared" ref="M70:M133" si="23">IF(A70="","",SUM(C70:L70))</f>
        <v/>
      </c>
      <c r="N70" s="325" t="str">
        <f t="shared" ref="N70:N133" si="24">IF(A70="","",SUM(C70+E70+G70+I70+K70))</f>
        <v/>
      </c>
      <c r="O70" s="325" t="str">
        <f t="shared" ref="O70:O133" si="25">IF(A70="","",SUM(D70+F70+H70+J70+L70))</f>
        <v/>
      </c>
      <c r="P70" s="234"/>
    </row>
    <row r="71" spans="1:16" ht="20.25" customHeight="1">
      <c r="A71" s="240"/>
      <c r="B71" s="257"/>
      <c r="C71" s="256" t="str">
        <f t="shared" ca="1" si="13"/>
        <v/>
      </c>
      <c r="D71" s="256" t="str">
        <f t="shared" ca="1" si="14"/>
        <v/>
      </c>
      <c r="E71" s="256" t="str">
        <f t="shared" ca="1" si="15"/>
        <v/>
      </c>
      <c r="F71" s="256" t="str">
        <f t="shared" ca="1" si="16"/>
        <v/>
      </c>
      <c r="G71" s="256" t="str">
        <f t="shared" ca="1" si="17"/>
        <v/>
      </c>
      <c r="H71" s="256" t="str">
        <f t="shared" ca="1" si="18"/>
        <v/>
      </c>
      <c r="I71" s="256" t="str">
        <f t="shared" ca="1" si="19"/>
        <v/>
      </c>
      <c r="J71" s="256" t="str">
        <f t="shared" ca="1" si="20"/>
        <v/>
      </c>
      <c r="K71" s="256" t="str">
        <f t="shared" ca="1" si="21"/>
        <v/>
      </c>
      <c r="L71" s="256" t="str">
        <f t="shared" ca="1" si="22"/>
        <v/>
      </c>
      <c r="M71" s="325" t="str">
        <f t="shared" si="23"/>
        <v/>
      </c>
      <c r="N71" s="325" t="str">
        <f t="shared" si="24"/>
        <v/>
      </c>
      <c r="O71" s="325" t="str">
        <f t="shared" si="25"/>
        <v/>
      </c>
      <c r="P71" s="234"/>
    </row>
    <row r="72" spans="1:16" ht="20.25" customHeight="1">
      <c r="A72" s="240"/>
      <c r="B72" s="257"/>
      <c r="C72" s="256" t="str">
        <f t="shared" ca="1" si="13"/>
        <v/>
      </c>
      <c r="D72" s="256" t="str">
        <f t="shared" ca="1" si="14"/>
        <v/>
      </c>
      <c r="E72" s="256" t="str">
        <f t="shared" ca="1" si="15"/>
        <v/>
      </c>
      <c r="F72" s="256" t="str">
        <f t="shared" ca="1" si="16"/>
        <v/>
      </c>
      <c r="G72" s="256" t="str">
        <f t="shared" ca="1" si="17"/>
        <v/>
      </c>
      <c r="H72" s="256" t="str">
        <f t="shared" ca="1" si="18"/>
        <v/>
      </c>
      <c r="I72" s="256" t="str">
        <f t="shared" ca="1" si="19"/>
        <v/>
      </c>
      <c r="J72" s="256" t="str">
        <f t="shared" ca="1" si="20"/>
        <v/>
      </c>
      <c r="K72" s="256" t="str">
        <f t="shared" ca="1" si="21"/>
        <v/>
      </c>
      <c r="L72" s="256" t="str">
        <f t="shared" ca="1" si="22"/>
        <v/>
      </c>
      <c r="M72" s="325" t="str">
        <f t="shared" si="23"/>
        <v/>
      </c>
      <c r="N72" s="325" t="str">
        <f t="shared" si="24"/>
        <v/>
      </c>
      <c r="O72" s="325" t="str">
        <f t="shared" si="25"/>
        <v/>
      </c>
      <c r="P72" s="234"/>
    </row>
    <row r="73" spans="1:16" ht="20.25" customHeight="1">
      <c r="A73" s="240"/>
      <c r="B73" s="257"/>
      <c r="C73" s="256" t="str">
        <f t="shared" ca="1" si="13"/>
        <v/>
      </c>
      <c r="D73" s="256" t="str">
        <f t="shared" ca="1" si="14"/>
        <v/>
      </c>
      <c r="E73" s="256" t="str">
        <f t="shared" ca="1" si="15"/>
        <v/>
      </c>
      <c r="F73" s="256" t="str">
        <f t="shared" ca="1" si="16"/>
        <v/>
      </c>
      <c r="G73" s="256" t="str">
        <f t="shared" ca="1" si="17"/>
        <v/>
      </c>
      <c r="H73" s="256" t="str">
        <f t="shared" ca="1" si="18"/>
        <v/>
      </c>
      <c r="I73" s="256" t="str">
        <f t="shared" ca="1" si="19"/>
        <v/>
      </c>
      <c r="J73" s="256" t="str">
        <f t="shared" ca="1" si="20"/>
        <v/>
      </c>
      <c r="K73" s="256" t="str">
        <f t="shared" ca="1" si="21"/>
        <v/>
      </c>
      <c r="L73" s="256" t="str">
        <f t="shared" ca="1" si="22"/>
        <v/>
      </c>
      <c r="M73" s="325" t="str">
        <f t="shared" si="23"/>
        <v/>
      </c>
      <c r="N73" s="325" t="str">
        <f t="shared" si="24"/>
        <v/>
      </c>
      <c r="O73" s="325" t="str">
        <f t="shared" si="25"/>
        <v/>
      </c>
      <c r="P73" s="234"/>
    </row>
    <row r="74" spans="1:16" ht="20.25" customHeight="1">
      <c r="A74" s="240"/>
      <c r="B74" s="257"/>
      <c r="C74" s="256" t="str">
        <f t="shared" ca="1" si="13"/>
        <v/>
      </c>
      <c r="D74" s="256" t="str">
        <f t="shared" ca="1" si="14"/>
        <v/>
      </c>
      <c r="E74" s="256" t="str">
        <f t="shared" ca="1" si="15"/>
        <v/>
      </c>
      <c r="F74" s="256" t="str">
        <f t="shared" ca="1" si="16"/>
        <v/>
      </c>
      <c r="G74" s="256" t="str">
        <f t="shared" ca="1" si="17"/>
        <v/>
      </c>
      <c r="H74" s="256" t="str">
        <f t="shared" ca="1" si="18"/>
        <v/>
      </c>
      <c r="I74" s="256" t="str">
        <f t="shared" ca="1" si="19"/>
        <v/>
      </c>
      <c r="J74" s="256" t="str">
        <f t="shared" ca="1" si="20"/>
        <v/>
      </c>
      <c r="K74" s="256" t="str">
        <f t="shared" ca="1" si="21"/>
        <v/>
      </c>
      <c r="L74" s="256" t="str">
        <f t="shared" ca="1" si="22"/>
        <v/>
      </c>
      <c r="M74" s="325" t="str">
        <f t="shared" si="23"/>
        <v/>
      </c>
      <c r="N74" s="325" t="str">
        <f t="shared" si="24"/>
        <v/>
      </c>
      <c r="O74" s="325" t="str">
        <f t="shared" si="25"/>
        <v/>
      </c>
      <c r="P74" s="234"/>
    </row>
    <row r="75" spans="1:16" ht="20.25" customHeight="1">
      <c r="A75" s="240"/>
      <c r="B75" s="257"/>
      <c r="C75" s="256" t="str">
        <f t="shared" ca="1" si="13"/>
        <v/>
      </c>
      <c r="D75" s="256" t="str">
        <f t="shared" ca="1" si="14"/>
        <v/>
      </c>
      <c r="E75" s="256" t="str">
        <f t="shared" ca="1" si="15"/>
        <v/>
      </c>
      <c r="F75" s="256" t="str">
        <f t="shared" ca="1" si="16"/>
        <v/>
      </c>
      <c r="G75" s="256" t="str">
        <f t="shared" ca="1" si="17"/>
        <v/>
      </c>
      <c r="H75" s="256" t="str">
        <f t="shared" ca="1" si="18"/>
        <v/>
      </c>
      <c r="I75" s="256" t="str">
        <f t="shared" ca="1" si="19"/>
        <v/>
      </c>
      <c r="J75" s="256" t="str">
        <f t="shared" ca="1" si="20"/>
        <v/>
      </c>
      <c r="K75" s="256" t="str">
        <f t="shared" ca="1" si="21"/>
        <v/>
      </c>
      <c r="L75" s="256" t="str">
        <f t="shared" ca="1" si="22"/>
        <v/>
      </c>
      <c r="M75" s="325" t="str">
        <f t="shared" si="23"/>
        <v/>
      </c>
      <c r="N75" s="325" t="str">
        <f t="shared" si="24"/>
        <v/>
      </c>
      <c r="O75" s="325" t="str">
        <f t="shared" si="25"/>
        <v/>
      </c>
      <c r="P75" s="234"/>
    </row>
    <row r="76" spans="1:16" ht="20.25" customHeight="1">
      <c r="A76" s="240"/>
      <c r="B76" s="257"/>
      <c r="C76" s="256" t="str">
        <f t="shared" ca="1" si="13"/>
        <v/>
      </c>
      <c r="D76" s="256" t="str">
        <f t="shared" ca="1" si="14"/>
        <v/>
      </c>
      <c r="E76" s="256" t="str">
        <f t="shared" ca="1" si="15"/>
        <v/>
      </c>
      <c r="F76" s="256" t="str">
        <f t="shared" ca="1" si="16"/>
        <v/>
      </c>
      <c r="G76" s="256" t="str">
        <f t="shared" ca="1" si="17"/>
        <v/>
      </c>
      <c r="H76" s="256" t="str">
        <f t="shared" ca="1" si="18"/>
        <v/>
      </c>
      <c r="I76" s="256" t="str">
        <f t="shared" ca="1" si="19"/>
        <v/>
      </c>
      <c r="J76" s="256" t="str">
        <f t="shared" ca="1" si="20"/>
        <v/>
      </c>
      <c r="K76" s="256" t="str">
        <f t="shared" ca="1" si="21"/>
        <v/>
      </c>
      <c r="L76" s="256" t="str">
        <f t="shared" ca="1" si="22"/>
        <v/>
      </c>
      <c r="M76" s="325" t="str">
        <f t="shared" si="23"/>
        <v/>
      </c>
      <c r="N76" s="325" t="str">
        <f t="shared" si="24"/>
        <v/>
      </c>
      <c r="O76" s="325" t="str">
        <f t="shared" si="25"/>
        <v/>
      </c>
      <c r="P76" s="234"/>
    </row>
    <row r="77" spans="1:16" ht="20.25" customHeight="1">
      <c r="A77" s="240"/>
      <c r="B77" s="257"/>
      <c r="C77" s="256" t="str">
        <f t="shared" ca="1" si="13"/>
        <v/>
      </c>
      <c r="D77" s="256" t="str">
        <f t="shared" ca="1" si="14"/>
        <v/>
      </c>
      <c r="E77" s="256" t="str">
        <f t="shared" ca="1" si="15"/>
        <v/>
      </c>
      <c r="F77" s="256" t="str">
        <f t="shared" ca="1" si="16"/>
        <v/>
      </c>
      <c r="G77" s="256" t="str">
        <f t="shared" ca="1" si="17"/>
        <v/>
      </c>
      <c r="H77" s="256" t="str">
        <f t="shared" ca="1" si="18"/>
        <v/>
      </c>
      <c r="I77" s="256" t="str">
        <f t="shared" ca="1" si="19"/>
        <v/>
      </c>
      <c r="J77" s="256" t="str">
        <f t="shared" ca="1" si="20"/>
        <v/>
      </c>
      <c r="K77" s="256" t="str">
        <f t="shared" ca="1" si="21"/>
        <v/>
      </c>
      <c r="L77" s="256" t="str">
        <f t="shared" ca="1" si="22"/>
        <v/>
      </c>
      <c r="M77" s="325" t="str">
        <f t="shared" si="23"/>
        <v/>
      </c>
      <c r="N77" s="325" t="str">
        <f t="shared" si="24"/>
        <v/>
      </c>
      <c r="O77" s="325" t="str">
        <f t="shared" si="25"/>
        <v/>
      </c>
      <c r="P77" s="234"/>
    </row>
    <row r="78" spans="1:16" ht="20.25" customHeight="1">
      <c r="A78" s="240"/>
      <c r="B78" s="257"/>
      <c r="C78" s="256" t="str">
        <f t="shared" ca="1" si="13"/>
        <v/>
      </c>
      <c r="D78" s="256" t="str">
        <f t="shared" ca="1" si="14"/>
        <v/>
      </c>
      <c r="E78" s="256" t="str">
        <f t="shared" ca="1" si="15"/>
        <v/>
      </c>
      <c r="F78" s="256" t="str">
        <f t="shared" ca="1" si="16"/>
        <v/>
      </c>
      <c r="G78" s="256" t="str">
        <f t="shared" ca="1" si="17"/>
        <v/>
      </c>
      <c r="H78" s="256" t="str">
        <f t="shared" ca="1" si="18"/>
        <v/>
      </c>
      <c r="I78" s="256" t="str">
        <f t="shared" ca="1" si="19"/>
        <v/>
      </c>
      <c r="J78" s="256" t="str">
        <f t="shared" ca="1" si="20"/>
        <v/>
      </c>
      <c r="K78" s="256" t="str">
        <f t="shared" ca="1" si="21"/>
        <v/>
      </c>
      <c r="L78" s="256" t="str">
        <f t="shared" ca="1" si="22"/>
        <v/>
      </c>
      <c r="M78" s="325" t="str">
        <f t="shared" si="23"/>
        <v/>
      </c>
      <c r="N78" s="325" t="str">
        <f t="shared" si="24"/>
        <v/>
      </c>
      <c r="O78" s="325" t="str">
        <f t="shared" si="25"/>
        <v/>
      </c>
      <c r="P78" s="234"/>
    </row>
    <row r="79" spans="1:16" ht="20.25" customHeight="1">
      <c r="A79" s="240"/>
      <c r="B79" s="257"/>
      <c r="C79" s="256" t="str">
        <f t="shared" ca="1" si="13"/>
        <v/>
      </c>
      <c r="D79" s="256" t="str">
        <f t="shared" ca="1" si="14"/>
        <v/>
      </c>
      <c r="E79" s="256" t="str">
        <f t="shared" ca="1" si="15"/>
        <v/>
      </c>
      <c r="F79" s="256" t="str">
        <f t="shared" ca="1" si="16"/>
        <v/>
      </c>
      <c r="G79" s="256" t="str">
        <f t="shared" ca="1" si="17"/>
        <v/>
      </c>
      <c r="H79" s="256" t="str">
        <f t="shared" ca="1" si="18"/>
        <v/>
      </c>
      <c r="I79" s="256" t="str">
        <f t="shared" ca="1" si="19"/>
        <v/>
      </c>
      <c r="J79" s="256" t="str">
        <f t="shared" ca="1" si="20"/>
        <v/>
      </c>
      <c r="K79" s="256" t="str">
        <f t="shared" ca="1" si="21"/>
        <v/>
      </c>
      <c r="L79" s="256" t="str">
        <f t="shared" ca="1" si="22"/>
        <v/>
      </c>
      <c r="M79" s="325" t="str">
        <f t="shared" si="23"/>
        <v/>
      </c>
      <c r="N79" s="325" t="str">
        <f t="shared" si="24"/>
        <v/>
      </c>
      <c r="O79" s="325" t="str">
        <f t="shared" si="25"/>
        <v/>
      </c>
      <c r="P79" s="234"/>
    </row>
    <row r="80" spans="1:16" ht="20.25" customHeight="1">
      <c r="A80" s="240"/>
      <c r="B80" s="257"/>
      <c r="C80" s="256" t="str">
        <f t="shared" ca="1" si="13"/>
        <v/>
      </c>
      <c r="D80" s="256" t="str">
        <f t="shared" ca="1" si="14"/>
        <v/>
      </c>
      <c r="E80" s="256" t="str">
        <f t="shared" ca="1" si="15"/>
        <v/>
      </c>
      <c r="F80" s="256" t="str">
        <f t="shared" ca="1" si="16"/>
        <v/>
      </c>
      <c r="G80" s="256" t="str">
        <f t="shared" ca="1" si="17"/>
        <v/>
      </c>
      <c r="H80" s="256" t="str">
        <f t="shared" ca="1" si="18"/>
        <v/>
      </c>
      <c r="I80" s="256" t="str">
        <f t="shared" ca="1" si="19"/>
        <v/>
      </c>
      <c r="J80" s="256" t="str">
        <f t="shared" ca="1" si="20"/>
        <v/>
      </c>
      <c r="K80" s="256" t="str">
        <f t="shared" ca="1" si="21"/>
        <v/>
      </c>
      <c r="L80" s="256" t="str">
        <f t="shared" ca="1" si="22"/>
        <v/>
      </c>
      <c r="M80" s="325" t="str">
        <f t="shared" si="23"/>
        <v/>
      </c>
      <c r="N80" s="325" t="str">
        <f t="shared" si="24"/>
        <v/>
      </c>
      <c r="O80" s="325" t="str">
        <f t="shared" si="25"/>
        <v/>
      </c>
      <c r="P80" s="234"/>
    </row>
    <row r="81" spans="1:16" ht="20.25" customHeight="1">
      <c r="A81" s="240"/>
      <c r="B81" s="257"/>
      <c r="C81" s="256" t="str">
        <f t="shared" ca="1" si="13"/>
        <v/>
      </c>
      <c r="D81" s="256" t="str">
        <f t="shared" ca="1" si="14"/>
        <v/>
      </c>
      <c r="E81" s="256" t="str">
        <f t="shared" ca="1" si="15"/>
        <v/>
      </c>
      <c r="F81" s="256" t="str">
        <f t="shared" ca="1" si="16"/>
        <v/>
      </c>
      <c r="G81" s="256" t="str">
        <f t="shared" ca="1" si="17"/>
        <v/>
      </c>
      <c r="H81" s="256" t="str">
        <f t="shared" ca="1" si="18"/>
        <v/>
      </c>
      <c r="I81" s="256" t="str">
        <f t="shared" ca="1" si="19"/>
        <v/>
      </c>
      <c r="J81" s="256" t="str">
        <f t="shared" ca="1" si="20"/>
        <v/>
      </c>
      <c r="K81" s="256" t="str">
        <f t="shared" ca="1" si="21"/>
        <v/>
      </c>
      <c r="L81" s="256" t="str">
        <f t="shared" ca="1" si="22"/>
        <v/>
      </c>
      <c r="M81" s="325" t="str">
        <f t="shared" si="23"/>
        <v/>
      </c>
      <c r="N81" s="325" t="str">
        <f t="shared" si="24"/>
        <v/>
      </c>
      <c r="O81" s="325" t="str">
        <f t="shared" si="25"/>
        <v/>
      </c>
      <c r="P81" s="234"/>
    </row>
    <row r="82" spans="1:16" ht="20.25" customHeight="1">
      <c r="A82" s="240"/>
      <c r="B82" s="257"/>
      <c r="C82" s="256" t="str">
        <f t="shared" ca="1" si="13"/>
        <v/>
      </c>
      <c r="D82" s="256" t="str">
        <f t="shared" ca="1" si="14"/>
        <v/>
      </c>
      <c r="E82" s="256" t="str">
        <f t="shared" ca="1" si="15"/>
        <v/>
      </c>
      <c r="F82" s="256" t="str">
        <f t="shared" ca="1" si="16"/>
        <v/>
      </c>
      <c r="G82" s="256" t="str">
        <f t="shared" ca="1" si="17"/>
        <v/>
      </c>
      <c r="H82" s="256" t="str">
        <f t="shared" ca="1" si="18"/>
        <v/>
      </c>
      <c r="I82" s="256" t="str">
        <f t="shared" ca="1" si="19"/>
        <v/>
      </c>
      <c r="J82" s="256" t="str">
        <f t="shared" ca="1" si="20"/>
        <v/>
      </c>
      <c r="K82" s="256" t="str">
        <f t="shared" ca="1" si="21"/>
        <v/>
      </c>
      <c r="L82" s="256" t="str">
        <f t="shared" ca="1" si="22"/>
        <v/>
      </c>
      <c r="M82" s="325" t="str">
        <f t="shared" si="23"/>
        <v/>
      </c>
      <c r="N82" s="325" t="str">
        <f t="shared" si="24"/>
        <v/>
      </c>
      <c r="O82" s="325" t="str">
        <f t="shared" si="25"/>
        <v/>
      </c>
      <c r="P82" s="234"/>
    </row>
    <row r="83" spans="1:16" ht="20.25" customHeight="1">
      <c r="A83" s="240"/>
      <c r="B83" s="257"/>
      <c r="C83" s="256" t="str">
        <f t="shared" ca="1" si="13"/>
        <v/>
      </c>
      <c r="D83" s="256" t="str">
        <f t="shared" ca="1" si="14"/>
        <v/>
      </c>
      <c r="E83" s="256" t="str">
        <f t="shared" ca="1" si="15"/>
        <v/>
      </c>
      <c r="F83" s="256" t="str">
        <f t="shared" ca="1" si="16"/>
        <v/>
      </c>
      <c r="G83" s="256" t="str">
        <f t="shared" ca="1" si="17"/>
        <v/>
      </c>
      <c r="H83" s="256" t="str">
        <f t="shared" ca="1" si="18"/>
        <v/>
      </c>
      <c r="I83" s="256" t="str">
        <f t="shared" ca="1" si="19"/>
        <v/>
      </c>
      <c r="J83" s="256" t="str">
        <f t="shared" ca="1" si="20"/>
        <v/>
      </c>
      <c r="K83" s="256" t="str">
        <f t="shared" ca="1" si="21"/>
        <v/>
      </c>
      <c r="L83" s="256" t="str">
        <f t="shared" ca="1" si="22"/>
        <v/>
      </c>
      <c r="M83" s="325" t="str">
        <f t="shared" si="23"/>
        <v/>
      </c>
      <c r="N83" s="325" t="str">
        <f t="shared" si="24"/>
        <v/>
      </c>
      <c r="O83" s="325" t="str">
        <f t="shared" si="25"/>
        <v/>
      </c>
      <c r="P83" s="234"/>
    </row>
    <row r="84" spans="1:16" ht="20.25" customHeight="1">
      <c r="A84" s="240"/>
      <c r="B84" s="257"/>
      <c r="C84" s="256" t="str">
        <f t="shared" ca="1" si="13"/>
        <v/>
      </c>
      <c r="D84" s="256" t="str">
        <f t="shared" ca="1" si="14"/>
        <v/>
      </c>
      <c r="E84" s="256" t="str">
        <f t="shared" ca="1" si="15"/>
        <v/>
      </c>
      <c r="F84" s="256" t="str">
        <f t="shared" ca="1" si="16"/>
        <v/>
      </c>
      <c r="G84" s="256" t="str">
        <f t="shared" ca="1" si="17"/>
        <v/>
      </c>
      <c r="H84" s="256" t="str">
        <f t="shared" ca="1" si="18"/>
        <v/>
      </c>
      <c r="I84" s="256" t="str">
        <f t="shared" ca="1" si="19"/>
        <v/>
      </c>
      <c r="J84" s="256" t="str">
        <f t="shared" ca="1" si="20"/>
        <v/>
      </c>
      <c r="K84" s="256" t="str">
        <f t="shared" ca="1" si="21"/>
        <v/>
      </c>
      <c r="L84" s="256" t="str">
        <f t="shared" ca="1" si="22"/>
        <v/>
      </c>
      <c r="M84" s="325" t="str">
        <f t="shared" si="23"/>
        <v/>
      </c>
      <c r="N84" s="325" t="str">
        <f t="shared" si="24"/>
        <v/>
      </c>
      <c r="O84" s="325" t="str">
        <f t="shared" si="25"/>
        <v/>
      </c>
      <c r="P84" s="234"/>
    </row>
    <row r="85" spans="1:16" ht="20.25" customHeight="1">
      <c r="A85" s="240"/>
      <c r="B85" s="257"/>
      <c r="C85" s="256" t="str">
        <f t="shared" ca="1" si="13"/>
        <v/>
      </c>
      <c r="D85" s="256" t="str">
        <f t="shared" ca="1" si="14"/>
        <v/>
      </c>
      <c r="E85" s="256" t="str">
        <f t="shared" ca="1" si="15"/>
        <v/>
      </c>
      <c r="F85" s="256" t="str">
        <f t="shared" ca="1" si="16"/>
        <v/>
      </c>
      <c r="G85" s="256" t="str">
        <f t="shared" ca="1" si="17"/>
        <v/>
      </c>
      <c r="H85" s="256" t="str">
        <f t="shared" ca="1" si="18"/>
        <v/>
      </c>
      <c r="I85" s="256" t="str">
        <f t="shared" ca="1" si="19"/>
        <v/>
      </c>
      <c r="J85" s="256" t="str">
        <f t="shared" ca="1" si="20"/>
        <v/>
      </c>
      <c r="K85" s="256" t="str">
        <f t="shared" ca="1" si="21"/>
        <v/>
      </c>
      <c r="L85" s="256" t="str">
        <f t="shared" ca="1" si="22"/>
        <v/>
      </c>
      <c r="M85" s="325" t="str">
        <f t="shared" si="23"/>
        <v/>
      </c>
      <c r="N85" s="325" t="str">
        <f t="shared" si="24"/>
        <v/>
      </c>
      <c r="O85" s="325" t="str">
        <f t="shared" si="25"/>
        <v/>
      </c>
      <c r="P85" s="234"/>
    </row>
    <row r="86" spans="1:16" ht="20.25" customHeight="1">
      <c r="A86" s="240"/>
      <c r="B86" s="257"/>
      <c r="C86" s="256" t="str">
        <f t="shared" ca="1" si="13"/>
        <v/>
      </c>
      <c r="D86" s="256" t="str">
        <f t="shared" ca="1" si="14"/>
        <v/>
      </c>
      <c r="E86" s="256" t="str">
        <f t="shared" ca="1" si="15"/>
        <v/>
      </c>
      <c r="F86" s="256" t="str">
        <f t="shared" ca="1" si="16"/>
        <v/>
      </c>
      <c r="G86" s="256" t="str">
        <f t="shared" ca="1" si="17"/>
        <v/>
      </c>
      <c r="H86" s="256" t="str">
        <f t="shared" ca="1" si="18"/>
        <v/>
      </c>
      <c r="I86" s="256" t="str">
        <f t="shared" ca="1" si="19"/>
        <v/>
      </c>
      <c r="J86" s="256" t="str">
        <f t="shared" ca="1" si="20"/>
        <v/>
      </c>
      <c r="K86" s="256" t="str">
        <f t="shared" ca="1" si="21"/>
        <v/>
      </c>
      <c r="L86" s="256" t="str">
        <f t="shared" ca="1" si="22"/>
        <v/>
      </c>
      <c r="M86" s="325" t="str">
        <f t="shared" si="23"/>
        <v/>
      </c>
      <c r="N86" s="325" t="str">
        <f t="shared" si="24"/>
        <v/>
      </c>
      <c r="O86" s="325" t="str">
        <f t="shared" si="25"/>
        <v/>
      </c>
      <c r="P86" s="234"/>
    </row>
    <row r="87" spans="1:16" ht="20.25" customHeight="1">
      <c r="A87" s="240"/>
      <c r="B87" s="257"/>
      <c r="C87" s="256" t="str">
        <f t="shared" ca="1" si="13"/>
        <v/>
      </c>
      <c r="D87" s="256" t="str">
        <f t="shared" ca="1" si="14"/>
        <v/>
      </c>
      <c r="E87" s="256" t="str">
        <f t="shared" ca="1" si="15"/>
        <v/>
      </c>
      <c r="F87" s="256" t="str">
        <f t="shared" ca="1" si="16"/>
        <v/>
      </c>
      <c r="G87" s="256" t="str">
        <f t="shared" ca="1" si="17"/>
        <v/>
      </c>
      <c r="H87" s="256" t="str">
        <f t="shared" ca="1" si="18"/>
        <v/>
      </c>
      <c r="I87" s="256" t="str">
        <f t="shared" ca="1" si="19"/>
        <v/>
      </c>
      <c r="J87" s="256" t="str">
        <f t="shared" ca="1" si="20"/>
        <v/>
      </c>
      <c r="K87" s="256" t="str">
        <f t="shared" ca="1" si="21"/>
        <v/>
      </c>
      <c r="L87" s="256" t="str">
        <f t="shared" ca="1" si="22"/>
        <v/>
      </c>
      <c r="M87" s="325" t="str">
        <f t="shared" si="23"/>
        <v/>
      </c>
      <c r="N87" s="325" t="str">
        <f t="shared" si="24"/>
        <v/>
      </c>
      <c r="O87" s="325" t="str">
        <f t="shared" si="25"/>
        <v/>
      </c>
      <c r="P87" s="234"/>
    </row>
    <row r="88" spans="1:16" ht="20.25" customHeight="1">
      <c r="A88" s="240"/>
      <c r="B88" s="257"/>
      <c r="C88" s="256" t="str">
        <f t="shared" ca="1" si="13"/>
        <v/>
      </c>
      <c r="D88" s="256" t="str">
        <f t="shared" ca="1" si="14"/>
        <v/>
      </c>
      <c r="E88" s="256" t="str">
        <f t="shared" ca="1" si="15"/>
        <v/>
      </c>
      <c r="F88" s="256" t="str">
        <f t="shared" ca="1" si="16"/>
        <v/>
      </c>
      <c r="G88" s="256" t="str">
        <f t="shared" ca="1" si="17"/>
        <v/>
      </c>
      <c r="H88" s="256" t="str">
        <f t="shared" ca="1" si="18"/>
        <v/>
      </c>
      <c r="I88" s="256" t="str">
        <f t="shared" ca="1" si="19"/>
        <v/>
      </c>
      <c r="J88" s="256" t="str">
        <f t="shared" ca="1" si="20"/>
        <v/>
      </c>
      <c r="K88" s="256" t="str">
        <f t="shared" ca="1" si="21"/>
        <v/>
      </c>
      <c r="L88" s="256" t="str">
        <f t="shared" ca="1" si="22"/>
        <v/>
      </c>
      <c r="M88" s="325" t="str">
        <f t="shared" si="23"/>
        <v/>
      </c>
      <c r="N88" s="325" t="str">
        <f t="shared" si="24"/>
        <v/>
      </c>
      <c r="O88" s="325" t="str">
        <f t="shared" si="25"/>
        <v/>
      </c>
      <c r="P88" s="234"/>
    </row>
    <row r="89" spans="1:16" ht="20.25" customHeight="1">
      <c r="A89" s="240"/>
      <c r="B89" s="257"/>
      <c r="C89" s="256" t="str">
        <f t="shared" ca="1" si="13"/>
        <v/>
      </c>
      <c r="D89" s="256" t="str">
        <f t="shared" ca="1" si="14"/>
        <v/>
      </c>
      <c r="E89" s="256" t="str">
        <f t="shared" ca="1" si="15"/>
        <v/>
      </c>
      <c r="F89" s="256" t="str">
        <f t="shared" ca="1" si="16"/>
        <v/>
      </c>
      <c r="G89" s="256" t="str">
        <f t="shared" ca="1" si="17"/>
        <v/>
      </c>
      <c r="H89" s="256" t="str">
        <f t="shared" ca="1" si="18"/>
        <v/>
      </c>
      <c r="I89" s="256" t="str">
        <f t="shared" ca="1" si="19"/>
        <v/>
      </c>
      <c r="J89" s="256" t="str">
        <f t="shared" ca="1" si="20"/>
        <v/>
      </c>
      <c r="K89" s="256" t="str">
        <f t="shared" ca="1" si="21"/>
        <v/>
      </c>
      <c r="L89" s="256" t="str">
        <f t="shared" ca="1" si="22"/>
        <v/>
      </c>
      <c r="M89" s="325" t="str">
        <f t="shared" si="23"/>
        <v/>
      </c>
      <c r="N89" s="325" t="str">
        <f t="shared" si="24"/>
        <v/>
      </c>
      <c r="O89" s="325" t="str">
        <f t="shared" si="25"/>
        <v/>
      </c>
      <c r="P89" s="234"/>
    </row>
    <row r="90" spans="1:16" ht="20.25" customHeight="1">
      <c r="A90" s="240"/>
      <c r="B90" s="257"/>
      <c r="C90" s="256" t="str">
        <f t="shared" ca="1" si="13"/>
        <v/>
      </c>
      <c r="D90" s="256" t="str">
        <f t="shared" ca="1" si="14"/>
        <v/>
      </c>
      <c r="E90" s="256" t="str">
        <f t="shared" ca="1" si="15"/>
        <v/>
      </c>
      <c r="F90" s="256" t="str">
        <f t="shared" ca="1" si="16"/>
        <v/>
      </c>
      <c r="G90" s="256" t="str">
        <f t="shared" ca="1" si="17"/>
        <v/>
      </c>
      <c r="H90" s="256" t="str">
        <f t="shared" ca="1" si="18"/>
        <v/>
      </c>
      <c r="I90" s="256" t="str">
        <f t="shared" ca="1" si="19"/>
        <v/>
      </c>
      <c r="J90" s="256" t="str">
        <f t="shared" ca="1" si="20"/>
        <v/>
      </c>
      <c r="K90" s="256" t="str">
        <f t="shared" ca="1" si="21"/>
        <v/>
      </c>
      <c r="L90" s="256" t="str">
        <f t="shared" ca="1" si="22"/>
        <v/>
      </c>
      <c r="M90" s="325" t="str">
        <f t="shared" si="23"/>
        <v/>
      </c>
      <c r="N90" s="325" t="str">
        <f t="shared" si="24"/>
        <v/>
      </c>
      <c r="O90" s="325" t="str">
        <f t="shared" si="25"/>
        <v/>
      </c>
      <c r="P90" s="234"/>
    </row>
    <row r="91" spans="1:16" ht="20.25" customHeight="1">
      <c r="A91" s="240"/>
      <c r="B91" s="257"/>
      <c r="C91" s="256" t="str">
        <f t="shared" ca="1" si="13"/>
        <v/>
      </c>
      <c r="D91" s="256" t="str">
        <f t="shared" ca="1" si="14"/>
        <v/>
      </c>
      <c r="E91" s="256" t="str">
        <f t="shared" ca="1" si="15"/>
        <v/>
      </c>
      <c r="F91" s="256" t="str">
        <f t="shared" ca="1" si="16"/>
        <v/>
      </c>
      <c r="G91" s="256" t="str">
        <f t="shared" ca="1" si="17"/>
        <v/>
      </c>
      <c r="H91" s="256" t="str">
        <f t="shared" ca="1" si="18"/>
        <v/>
      </c>
      <c r="I91" s="256" t="str">
        <f t="shared" ca="1" si="19"/>
        <v/>
      </c>
      <c r="J91" s="256" t="str">
        <f t="shared" ca="1" si="20"/>
        <v/>
      </c>
      <c r="K91" s="256" t="str">
        <f t="shared" ca="1" si="21"/>
        <v/>
      </c>
      <c r="L91" s="256" t="str">
        <f t="shared" ca="1" si="22"/>
        <v/>
      </c>
      <c r="M91" s="325" t="str">
        <f t="shared" si="23"/>
        <v/>
      </c>
      <c r="N91" s="325" t="str">
        <f t="shared" si="24"/>
        <v/>
      </c>
      <c r="O91" s="325" t="str">
        <f t="shared" si="25"/>
        <v/>
      </c>
      <c r="P91" s="234"/>
    </row>
    <row r="92" spans="1:16" ht="20.25" customHeight="1">
      <c r="A92" s="240"/>
      <c r="B92" s="257"/>
      <c r="C92" s="256" t="str">
        <f t="shared" ca="1" si="13"/>
        <v/>
      </c>
      <c r="D92" s="256" t="str">
        <f t="shared" ca="1" si="14"/>
        <v/>
      </c>
      <c r="E92" s="256" t="str">
        <f t="shared" ca="1" si="15"/>
        <v/>
      </c>
      <c r="F92" s="256" t="str">
        <f t="shared" ca="1" si="16"/>
        <v/>
      </c>
      <c r="G92" s="256" t="str">
        <f t="shared" ca="1" si="17"/>
        <v/>
      </c>
      <c r="H92" s="256" t="str">
        <f t="shared" ca="1" si="18"/>
        <v/>
      </c>
      <c r="I92" s="256" t="str">
        <f t="shared" ca="1" si="19"/>
        <v/>
      </c>
      <c r="J92" s="256" t="str">
        <f t="shared" ca="1" si="20"/>
        <v/>
      </c>
      <c r="K92" s="256" t="str">
        <f t="shared" ca="1" si="21"/>
        <v/>
      </c>
      <c r="L92" s="256" t="str">
        <f t="shared" ca="1" si="22"/>
        <v/>
      </c>
      <c r="M92" s="325" t="str">
        <f t="shared" si="23"/>
        <v/>
      </c>
      <c r="N92" s="325" t="str">
        <f t="shared" si="24"/>
        <v/>
      </c>
      <c r="O92" s="325" t="str">
        <f t="shared" si="25"/>
        <v/>
      </c>
      <c r="P92" s="234"/>
    </row>
    <row r="93" spans="1:16" ht="20.25" customHeight="1">
      <c r="A93" s="240"/>
      <c r="B93" s="257"/>
      <c r="C93" s="256" t="str">
        <f t="shared" ca="1" si="13"/>
        <v/>
      </c>
      <c r="D93" s="256" t="str">
        <f t="shared" ca="1" si="14"/>
        <v/>
      </c>
      <c r="E93" s="256" t="str">
        <f t="shared" ca="1" si="15"/>
        <v/>
      </c>
      <c r="F93" s="256" t="str">
        <f t="shared" ca="1" si="16"/>
        <v/>
      </c>
      <c r="G93" s="256" t="str">
        <f t="shared" ca="1" si="17"/>
        <v/>
      </c>
      <c r="H93" s="256" t="str">
        <f t="shared" ca="1" si="18"/>
        <v/>
      </c>
      <c r="I93" s="256" t="str">
        <f t="shared" ca="1" si="19"/>
        <v/>
      </c>
      <c r="J93" s="256" t="str">
        <f t="shared" ca="1" si="20"/>
        <v/>
      </c>
      <c r="K93" s="256" t="str">
        <f t="shared" ca="1" si="21"/>
        <v/>
      </c>
      <c r="L93" s="256" t="str">
        <f t="shared" ca="1" si="22"/>
        <v/>
      </c>
      <c r="M93" s="325" t="str">
        <f t="shared" si="23"/>
        <v/>
      </c>
      <c r="N93" s="325" t="str">
        <f t="shared" si="24"/>
        <v/>
      </c>
      <c r="O93" s="325" t="str">
        <f t="shared" si="25"/>
        <v/>
      </c>
      <c r="P93" s="234"/>
    </row>
    <row r="94" spans="1:16" ht="20.25" customHeight="1">
      <c r="A94" s="240"/>
      <c r="B94" s="257"/>
      <c r="C94" s="256" t="str">
        <f t="shared" ca="1" si="13"/>
        <v/>
      </c>
      <c r="D94" s="256" t="str">
        <f t="shared" ca="1" si="14"/>
        <v/>
      </c>
      <c r="E94" s="256" t="str">
        <f t="shared" ca="1" si="15"/>
        <v/>
      </c>
      <c r="F94" s="256" t="str">
        <f t="shared" ca="1" si="16"/>
        <v/>
      </c>
      <c r="G94" s="256" t="str">
        <f t="shared" ca="1" si="17"/>
        <v/>
      </c>
      <c r="H94" s="256" t="str">
        <f t="shared" ca="1" si="18"/>
        <v/>
      </c>
      <c r="I94" s="256" t="str">
        <f t="shared" ca="1" si="19"/>
        <v/>
      </c>
      <c r="J94" s="256" t="str">
        <f t="shared" ca="1" si="20"/>
        <v/>
      </c>
      <c r="K94" s="256" t="str">
        <f t="shared" ca="1" si="21"/>
        <v/>
      </c>
      <c r="L94" s="256" t="str">
        <f t="shared" ca="1" si="22"/>
        <v/>
      </c>
      <c r="M94" s="325" t="str">
        <f t="shared" si="23"/>
        <v/>
      </c>
      <c r="N94" s="325" t="str">
        <f t="shared" si="24"/>
        <v/>
      </c>
      <c r="O94" s="325" t="str">
        <f t="shared" si="25"/>
        <v/>
      </c>
      <c r="P94" s="234"/>
    </row>
    <row r="95" spans="1:16" ht="20.25" customHeight="1">
      <c r="A95" s="240"/>
      <c r="B95" s="257"/>
      <c r="C95" s="256" t="str">
        <f t="shared" ca="1" si="13"/>
        <v/>
      </c>
      <c r="D95" s="256" t="str">
        <f t="shared" ca="1" si="14"/>
        <v/>
      </c>
      <c r="E95" s="256" t="str">
        <f t="shared" ca="1" si="15"/>
        <v/>
      </c>
      <c r="F95" s="256" t="str">
        <f t="shared" ca="1" si="16"/>
        <v/>
      </c>
      <c r="G95" s="256" t="str">
        <f t="shared" ca="1" si="17"/>
        <v/>
      </c>
      <c r="H95" s="256" t="str">
        <f t="shared" ca="1" si="18"/>
        <v/>
      </c>
      <c r="I95" s="256" t="str">
        <f t="shared" ca="1" si="19"/>
        <v/>
      </c>
      <c r="J95" s="256" t="str">
        <f t="shared" ca="1" si="20"/>
        <v/>
      </c>
      <c r="K95" s="256" t="str">
        <f t="shared" ca="1" si="21"/>
        <v/>
      </c>
      <c r="L95" s="256" t="str">
        <f t="shared" ca="1" si="22"/>
        <v/>
      </c>
      <c r="M95" s="325" t="str">
        <f t="shared" si="23"/>
        <v/>
      </c>
      <c r="N95" s="325" t="str">
        <f t="shared" si="24"/>
        <v/>
      </c>
      <c r="O95" s="325" t="str">
        <f t="shared" si="25"/>
        <v/>
      </c>
      <c r="P95" s="234"/>
    </row>
    <row r="96" spans="1:16" ht="20.25" customHeight="1">
      <c r="A96" s="240"/>
      <c r="B96" s="257"/>
      <c r="C96" s="256" t="str">
        <f t="shared" ca="1" si="13"/>
        <v/>
      </c>
      <c r="D96" s="256" t="str">
        <f t="shared" ca="1" si="14"/>
        <v/>
      </c>
      <c r="E96" s="256" t="str">
        <f t="shared" ca="1" si="15"/>
        <v/>
      </c>
      <c r="F96" s="256" t="str">
        <f t="shared" ca="1" si="16"/>
        <v/>
      </c>
      <c r="G96" s="256" t="str">
        <f t="shared" ca="1" si="17"/>
        <v/>
      </c>
      <c r="H96" s="256" t="str">
        <f t="shared" ca="1" si="18"/>
        <v/>
      </c>
      <c r="I96" s="256" t="str">
        <f t="shared" ca="1" si="19"/>
        <v/>
      </c>
      <c r="J96" s="256" t="str">
        <f t="shared" ca="1" si="20"/>
        <v/>
      </c>
      <c r="K96" s="256" t="str">
        <f t="shared" ca="1" si="21"/>
        <v/>
      </c>
      <c r="L96" s="256" t="str">
        <f t="shared" ca="1" si="22"/>
        <v/>
      </c>
      <c r="M96" s="325" t="str">
        <f t="shared" si="23"/>
        <v/>
      </c>
      <c r="N96" s="325" t="str">
        <f t="shared" si="24"/>
        <v/>
      </c>
      <c r="O96" s="325" t="str">
        <f t="shared" si="25"/>
        <v/>
      </c>
      <c r="P96" s="234"/>
    </row>
    <row r="97" spans="1:16" ht="20.25" customHeight="1">
      <c r="A97" s="240"/>
      <c r="B97" s="257"/>
      <c r="C97" s="256" t="str">
        <f t="shared" ca="1" si="13"/>
        <v/>
      </c>
      <c r="D97" s="256" t="str">
        <f t="shared" ca="1" si="14"/>
        <v/>
      </c>
      <c r="E97" s="256" t="str">
        <f t="shared" ca="1" si="15"/>
        <v/>
      </c>
      <c r="F97" s="256" t="str">
        <f t="shared" ca="1" si="16"/>
        <v/>
      </c>
      <c r="G97" s="256" t="str">
        <f t="shared" ca="1" si="17"/>
        <v/>
      </c>
      <c r="H97" s="256" t="str">
        <f t="shared" ca="1" si="18"/>
        <v/>
      </c>
      <c r="I97" s="256" t="str">
        <f t="shared" ca="1" si="19"/>
        <v/>
      </c>
      <c r="J97" s="256" t="str">
        <f t="shared" ca="1" si="20"/>
        <v/>
      </c>
      <c r="K97" s="256" t="str">
        <f t="shared" ca="1" si="21"/>
        <v/>
      </c>
      <c r="L97" s="256" t="str">
        <f t="shared" ca="1" si="22"/>
        <v/>
      </c>
      <c r="M97" s="325" t="str">
        <f t="shared" si="23"/>
        <v/>
      </c>
      <c r="N97" s="325" t="str">
        <f t="shared" si="24"/>
        <v/>
      </c>
      <c r="O97" s="325" t="str">
        <f t="shared" si="25"/>
        <v/>
      </c>
      <c r="P97" s="234"/>
    </row>
    <row r="98" spans="1:16" ht="20.25" customHeight="1">
      <c r="A98" s="240"/>
      <c r="B98" s="257"/>
      <c r="C98" s="256" t="str">
        <f t="shared" ca="1" si="13"/>
        <v/>
      </c>
      <c r="D98" s="256" t="str">
        <f t="shared" ca="1" si="14"/>
        <v/>
      </c>
      <c r="E98" s="256" t="str">
        <f t="shared" ca="1" si="15"/>
        <v/>
      </c>
      <c r="F98" s="256" t="str">
        <f t="shared" ca="1" si="16"/>
        <v/>
      </c>
      <c r="G98" s="256" t="str">
        <f t="shared" ca="1" si="17"/>
        <v/>
      </c>
      <c r="H98" s="256" t="str">
        <f t="shared" ca="1" si="18"/>
        <v/>
      </c>
      <c r="I98" s="256" t="str">
        <f t="shared" ca="1" si="19"/>
        <v/>
      </c>
      <c r="J98" s="256" t="str">
        <f t="shared" ca="1" si="20"/>
        <v/>
      </c>
      <c r="K98" s="256" t="str">
        <f t="shared" ca="1" si="21"/>
        <v/>
      </c>
      <c r="L98" s="256" t="str">
        <f t="shared" ca="1" si="22"/>
        <v/>
      </c>
      <c r="M98" s="325" t="str">
        <f t="shared" si="23"/>
        <v/>
      </c>
      <c r="N98" s="325" t="str">
        <f t="shared" si="24"/>
        <v/>
      </c>
      <c r="O98" s="325" t="str">
        <f t="shared" si="25"/>
        <v/>
      </c>
      <c r="P98" s="234"/>
    </row>
    <row r="99" spans="1:16" ht="20.25" customHeight="1">
      <c r="A99" s="240"/>
      <c r="B99" s="257"/>
      <c r="C99" s="256" t="str">
        <f t="shared" ca="1" si="13"/>
        <v/>
      </c>
      <c r="D99" s="256" t="str">
        <f t="shared" ca="1" si="14"/>
        <v/>
      </c>
      <c r="E99" s="256" t="str">
        <f t="shared" ca="1" si="15"/>
        <v/>
      </c>
      <c r="F99" s="256" t="str">
        <f t="shared" ca="1" si="16"/>
        <v/>
      </c>
      <c r="G99" s="256" t="str">
        <f t="shared" ca="1" si="17"/>
        <v/>
      </c>
      <c r="H99" s="256" t="str">
        <f t="shared" ca="1" si="18"/>
        <v/>
      </c>
      <c r="I99" s="256" t="str">
        <f t="shared" ca="1" si="19"/>
        <v/>
      </c>
      <c r="J99" s="256" t="str">
        <f t="shared" ca="1" si="20"/>
        <v/>
      </c>
      <c r="K99" s="256" t="str">
        <f t="shared" ca="1" si="21"/>
        <v/>
      </c>
      <c r="L99" s="256" t="str">
        <f t="shared" ca="1" si="22"/>
        <v/>
      </c>
      <c r="M99" s="325" t="str">
        <f t="shared" si="23"/>
        <v/>
      </c>
      <c r="N99" s="325" t="str">
        <f t="shared" si="24"/>
        <v/>
      </c>
      <c r="O99" s="325" t="str">
        <f t="shared" si="25"/>
        <v/>
      </c>
      <c r="P99" s="234"/>
    </row>
    <row r="100" spans="1:16" ht="20.25" customHeight="1">
      <c r="A100" s="240"/>
      <c r="B100" s="257"/>
      <c r="C100" s="256" t="str">
        <f t="shared" ca="1" si="13"/>
        <v/>
      </c>
      <c r="D100" s="256" t="str">
        <f t="shared" ca="1" si="14"/>
        <v/>
      </c>
      <c r="E100" s="256" t="str">
        <f t="shared" ca="1" si="15"/>
        <v/>
      </c>
      <c r="F100" s="256" t="str">
        <f t="shared" ca="1" si="16"/>
        <v/>
      </c>
      <c r="G100" s="256" t="str">
        <f t="shared" ca="1" si="17"/>
        <v/>
      </c>
      <c r="H100" s="256" t="str">
        <f t="shared" ca="1" si="18"/>
        <v/>
      </c>
      <c r="I100" s="256" t="str">
        <f t="shared" ca="1" si="19"/>
        <v/>
      </c>
      <c r="J100" s="256" t="str">
        <f t="shared" ca="1" si="20"/>
        <v/>
      </c>
      <c r="K100" s="256" t="str">
        <f t="shared" ca="1" si="21"/>
        <v/>
      </c>
      <c r="L100" s="256" t="str">
        <f t="shared" ca="1" si="22"/>
        <v/>
      </c>
      <c r="M100" s="325" t="str">
        <f t="shared" si="23"/>
        <v/>
      </c>
      <c r="N100" s="325" t="str">
        <f t="shared" si="24"/>
        <v/>
      </c>
      <c r="O100" s="325" t="str">
        <f t="shared" si="25"/>
        <v/>
      </c>
      <c r="P100" s="234"/>
    </row>
    <row r="101" spans="1:16" ht="20.25" customHeight="1">
      <c r="A101" s="240"/>
      <c r="B101" s="257"/>
      <c r="C101" s="256" t="str">
        <f t="shared" ca="1" si="13"/>
        <v/>
      </c>
      <c r="D101" s="256" t="str">
        <f t="shared" ca="1" si="14"/>
        <v/>
      </c>
      <c r="E101" s="256" t="str">
        <f t="shared" ca="1" si="15"/>
        <v/>
      </c>
      <c r="F101" s="256" t="str">
        <f t="shared" ca="1" si="16"/>
        <v/>
      </c>
      <c r="G101" s="256" t="str">
        <f t="shared" ca="1" si="17"/>
        <v/>
      </c>
      <c r="H101" s="256" t="str">
        <f t="shared" ca="1" si="18"/>
        <v/>
      </c>
      <c r="I101" s="256" t="str">
        <f t="shared" ca="1" si="19"/>
        <v/>
      </c>
      <c r="J101" s="256" t="str">
        <f t="shared" ca="1" si="20"/>
        <v/>
      </c>
      <c r="K101" s="256" t="str">
        <f t="shared" ca="1" si="21"/>
        <v/>
      </c>
      <c r="L101" s="256" t="str">
        <f t="shared" ca="1" si="22"/>
        <v/>
      </c>
      <c r="M101" s="325" t="str">
        <f t="shared" si="23"/>
        <v/>
      </c>
      <c r="N101" s="325" t="str">
        <f t="shared" si="24"/>
        <v/>
      </c>
      <c r="O101" s="325" t="str">
        <f t="shared" si="25"/>
        <v/>
      </c>
      <c r="P101" s="234"/>
    </row>
    <row r="102" spans="1:16" ht="20.25" customHeight="1">
      <c r="A102" s="240"/>
      <c r="B102" s="257"/>
      <c r="C102" s="256" t="str">
        <f t="shared" ca="1" si="13"/>
        <v/>
      </c>
      <c r="D102" s="256" t="str">
        <f t="shared" ca="1" si="14"/>
        <v/>
      </c>
      <c r="E102" s="256" t="str">
        <f t="shared" ca="1" si="15"/>
        <v/>
      </c>
      <c r="F102" s="256" t="str">
        <f t="shared" ca="1" si="16"/>
        <v/>
      </c>
      <c r="G102" s="256" t="str">
        <f t="shared" ca="1" si="17"/>
        <v/>
      </c>
      <c r="H102" s="256" t="str">
        <f t="shared" ca="1" si="18"/>
        <v/>
      </c>
      <c r="I102" s="256" t="str">
        <f t="shared" ca="1" si="19"/>
        <v/>
      </c>
      <c r="J102" s="256" t="str">
        <f t="shared" ca="1" si="20"/>
        <v/>
      </c>
      <c r="K102" s="256" t="str">
        <f t="shared" ca="1" si="21"/>
        <v/>
      </c>
      <c r="L102" s="256" t="str">
        <f t="shared" ca="1" si="22"/>
        <v/>
      </c>
      <c r="M102" s="325" t="str">
        <f t="shared" si="23"/>
        <v/>
      </c>
      <c r="N102" s="325" t="str">
        <f t="shared" si="24"/>
        <v/>
      </c>
      <c r="O102" s="325" t="str">
        <f t="shared" si="25"/>
        <v/>
      </c>
      <c r="P102" s="234"/>
    </row>
    <row r="103" spans="1:16" ht="20.25" customHeight="1">
      <c r="A103" s="240"/>
      <c r="B103" s="257"/>
      <c r="C103" s="256" t="str">
        <f t="shared" ca="1" si="13"/>
        <v/>
      </c>
      <c r="D103" s="256" t="str">
        <f t="shared" ca="1" si="14"/>
        <v/>
      </c>
      <c r="E103" s="256" t="str">
        <f t="shared" ca="1" si="15"/>
        <v/>
      </c>
      <c r="F103" s="256" t="str">
        <f t="shared" ca="1" si="16"/>
        <v/>
      </c>
      <c r="G103" s="256" t="str">
        <f t="shared" ca="1" si="17"/>
        <v/>
      </c>
      <c r="H103" s="256" t="str">
        <f t="shared" ca="1" si="18"/>
        <v/>
      </c>
      <c r="I103" s="256" t="str">
        <f t="shared" ca="1" si="19"/>
        <v/>
      </c>
      <c r="J103" s="256" t="str">
        <f t="shared" ca="1" si="20"/>
        <v/>
      </c>
      <c r="K103" s="256" t="str">
        <f t="shared" ca="1" si="21"/>
        <v/>
      </c>
      <c r="L103" s="256" t="str">
        <f t="shared" ca="1" si="22"/>
        <v/>
      </c>
      <c r="M103" s="325" t="str">
        <f t="shared" si="23"/>
        <v/>
      </c>
      <c r="N103" s="325" t="str">
        <f t="shared" si="24"/>
        <v/>
      </c>
      <c r="O103" s="325" t="str">
        <f t="shared" si="25"/>
        <v/>
      </c>
      <c r="P103" s="234"/>
    </row>
    <row r="104" spans="1:16" ht="20.25" customHeight="1">
      <c r="A104" s="240"/>
      <c r="B104" s="257"/>
      <c r="C104" s="256" t="str">
        <f t="shared" ca="1" si="13"/>
        <v/>
      </c>
      <c r="D104" s="256" t="str">
        <f t="shared" ca="1" si="14"/>
        <v/>
      </c>
      <c r="E104" s="256" t="str">
        <f t="shared" ca="1" si="15"/>
        <v/>
      </c>
      <c r="F104" s="256" t="str">
        <f t="shared" ca="1" si="16"/>
        <v/>
      </c>
      <c r="G104" s="256" t="str">
        <f t="shared" ca="1" si="17"/>
        <v/>
      </c>
      <c r="H104" s="256" t="str">
        <f t="shared" ca="1" si="18"/>
        <v/>
      </c>
      <c r="I104" s="256" t="str">
        <f t="shared" ca="1" si="19"/>
        <v/>
      </c>
      <c r="J104" s="256" t="str">
        <f t="shared" ca="1" si="20"/>
        <v/>
      </c>
      <c r="K104" s="256" t="str">
        <f t="shared" ca="1" si="21"/>
        <v/>
      </c>
      <c r="L104" s="256" t="str">
        <f t="shared" ca="1" si="22"/>
        <v/>
      </c>
      <c r="M104" s="325" t="str">
        <f t="shared" si="23"/>
        <v/>
      </c>
      <c r="N104" s="325" t="str">
        <f t="shared" si="24"/>
        <v/>
      </c>
      <c r="O104" s="325" t="str">
        <f t="shared" si="25"/>
        <v/>
      </c>
      <c r="P104" s="234"/>
    </row>
    <row r="105" spans="1:16" ht="20.25" customHeight="1">
      <c r="A105" s="240"/>
      <c r="B105" s="257"/>
      <c r="C105" s="256" t="str">
        <f t="shared" ca="1" si="13"/>
        <v/>
      </c>
      <c r="D105" s="256" t="str">
        <f t="shared" ca="1" si="14"/>
        <v/>
      </c>
      <c r="E105" s="256" t="str">
        <f t="shared" ca="1" si="15"/>
        <v/>
      </c>
      <c r="F105" s="256" t="str">
        <f t="shared" ca="1" si="16"/>
        <v/>
      </c>
      <c r="G105" s="256" t="str">
        <f t="shared" ca="1" si="17"/>
        <v/>
      </c>
      <c r="H105" s="256" t="str">
        <f t="shared" ca="1" si="18"/>
        <v/>
      </c>
      <c r="I105" s="256" t="str">
        <f t="shared" ca="1" si="19"/>
        <v/>
      </c>
      <c r="J105" s="256" t="str">
        <f t="shared" ca="1" si="20"/>
        <v/>
      </c>
      <c r="K105" s="256" t="str">
        <f t="shared" ca="1" si="21"/>
        <v/>
      </c>
      <c r="L105" s="256" t="str">
        <f t="shared" ca="1" si="22"/>
        <v/>
      </c>
      <c r="M105" s="325" t="str">
        <f t="shared" si="23"/>
        <v/>
      </c>
      <c r="N105" s="325" t="str">
        <f t="shared" si="24"/>
        <v/>
      </c>
      <c r="O105" s="325" t="str">
        <f t="shared" si="25"/>
        <v/>
      </c>
      <c r="P105" s="234"/>
    </row>
    <row r="106" spans="1:16" ht="20.25" customHeight="1">
      <c r="A106" s="240"/>
      <c r="B106" s="257"/>
      <c r="C106" s="256" t="str">
        <f t="shared" ca="1" si="13"/>
        <v/>
      </c>
      <c r="D106" s="256" t="str">
        <f t="shared" ca="1" si="14"/>
        <v/>
      </c>
      <c r="E106" s="256" t="str">
        <f t="shared" ca="1" si="15"/>
        <v/>
      </c>
      <c r="F106" s="256" t="str">
        <f t="shared" ca="1" si="16"/>
        <v/>
      </c>
      <c r="G106" s="256" t="str">
        <f t="shared" ca="1" si="17"/>
        <v/>
      </c>
      <c r="H106" s="256" t="str">
        <f t="shared" ca="1" si="18"/>
        <v/>
      </c>
      <c r="I106" s="256" t="str">
        <f t="shared" ca="1" si="19"/>
        <v/>
      </c>
      <c r="J106" s="256" t="str">
        <f t="shared" ca="1" si="20"/>
        <v/>
      </c>
      <c r="K106" s="256" t="str">
        <f t="shared" ca="1" si="21"/>
        <v/>
      </c>
      <c r="L106" s="256" t="str">
        <f t="shared" ca="1" si="22"/>
        <v/>
      </c>
      <c r="M106" s="325" t="str">
        <f t="shared" si="23"/>
        <v/>
      </c>
      <c r="N106" s="325" t="str">
        <f t="shared" si="24"/>
        <v/>
      </c>
      <c r="O106" s="325" t="str">
        <f t="shared" si="25"/>
        <v/>
      </c>
      <c r="P106" s="234"/>
    </row>
    <row r="107" spans="1:16" ht="20.25" customHeight="1">
      <c r="A107" s="240"/>
      <c r="B107" s="257"/>
      <c r="C107" s="256" t="str">
        <f t="shared" ca="1" si="13"/>
        <v/>
      </c>
      <c r="D107" s="256" t="str">
        <f t="shared" ca="1" si="14"/>
        <v/>
      </c>
      <c r="E107" s="256" t="str">
        <f t="shared" ca="1" si="15"/>
        <v/>
      </c>
      <c r="F107" s="256" t="str">
        <f t="shared" ca="1" si="16"/>
        <v/>
      </c>
      <c r="G107" s="256" t="str">
        <f t="shared" ca="1" si="17"/>
        <v/>
      </c>
      <c r="H107" s="256" t="str">
        <f t="shared" ca="1" si="18"/>
        <v/>
      </c>
      <c r="I107" s="256" t="str">
        <f t="shared" ca="1" si="19"/>
        <v/>
      </c>
      <c r="J107" s="256" t="str">
        <f t="shared" ca="1" si="20"/>
        <v/>
      </c>
      <c r="K107" s="256" t="str">
        <f t="shared" ca="1" si="21"/>
        <v/>
      </c>
      <c r="L107" s="256" t="str">
        <f t="shared" ca="1" si="22"/>
        <v/>
      </c>
      <c r="M107" s="325" t="str">
        <f t="shared" si="23"/>
        <v/>
      </c>
      <c r="N107" s="325" t="str">
        <f t="shared" si="24"/>
        <v/>
      </c>
      <c r="O107" s="325" t="str">
        <f t="shared" si="25"/>
        <v/>
      </c>
      <c r="P107" s="234"/>
    </row>
    <row r="108" spans="1:16" ht="20.25" customHeight="1">
      <c r="A108" s="240"/>
      <c r="B108" s="257"/>
      <c r="C108" s="256" t="str">
        <f t="shared" ca="1" si="13"/>
        <v/>
      </c>
      <c r="D108" s="256" t="str">
        <f t="shared" ca="1" si="14"/>
        <v/>
      </c>
      <c r="E108" s="256" t="str">
        <f t="shared" ca="1" si="15"/>
        <v/>
      </c>
      <c r="F108" s="256" t="str">
        <f t="shared" ca="1" si="16"/>
        <v/>
      </c>
      <c r="G108" s="256" t="str">
        <f t="shared" ca="1" si="17"/>
        <v/>
      </c>
      <c r="H108" s="256" t="str">
        <f t="shared" ca="1" si="18"/>
        <v/>
      </c>
      <c r="I108" s="256" t="str">
        <f t="shared" ca="1" si="19"/>
        <v/>
      </c>
      <c r="J108" s="256" t="str">
        <f t="shared" ca="1" si="20"/>
        <v/>
      </c>
      <c r="K108" s="256" t="str">
        <f t="shared" ca="1" si="21"/>
        <v/>
      </c>
      <c r="L108" s="256" t="str">
        <f t="shared" ca="1" si="22"/>
        <v/>
      </c>
      <c r="M108" s="325" t="str">
        <f t="shared" si="23"/>
        <v/>
      </c>
      <c r="N108" s="325" t="str">
        <f t="shared" si="24"/>
        <v/>
      </c>
      <c r="O108" s="325" t="str">
        <f t="shared" si="25"/>
        <v/>
      </c>
      <c r="P108" s="234"/>
    </row>
    <row r="109" spans="1:16" ht="20.25" customHeight="1">
      <c r="A109" s="240"/>
      <c r="B109" s="257"/>
      <c r="C109" s="256" t="str">
        <f t="shared" ca="1" si="13"/>
        <v/>
      </c>
      <c r="D109" s="256" t="str">
        <f t="shared" ca="1" si="14"/>
        <v/>
      </c>
      <c r="E109" s="256" t="str">
        <f t="shared" ca="1" si="15"/>
        <v/>
      </c>
      <c r="F109" s="256" t="str">
        <f t="shared" ca="1" si="16"/>
        <v/>
      </c>
      <c r="G109" s="256" t="str">
        <f t="shared" ca="1" si="17"/>
        <v/>
      </c>
      <c r="H109" s="256" t="str">
        <f t="shared" ca="1" si="18"/>
        <v/>
      </c>
      <c r="I109" s="256" t="str">
        <f t="shared" ca="1" si="19"/>
        <v/>
      </c>
      <c r="J109" s="256" t="str">
        <f t="shared" ca="1" si="20"/>
        <v/>
      </c>
      <c r="K109" s="256" t="str">
        <f t="shared" ca="1" si="21"/>
        <v/>
      </c>
      <c r="L109" s="256" t="str">
        <f t="shared" ca="1" si="22"/>
        <v/>
      </c>
      <c r="M109" s="325" t="str">
        <f t="shared" si="23"/>
        <v/>
      </c>
      <c r="N109" s="325" t="str">
        <f t="shared" si="24"/>
        <v/>
      </c>
      <c r="O109" s="325" t="str">
        <f t="shared" si="25"/>
        <v/>
      </c>
      <c r="P109" s="234"/>
    </row>
    <row r="110" spans="1:16" ht="20.25" customHeight="1">
      <c r="A110" s="240"/>
      <c r="B110" s="257"/>
      <c r="C110" s="256" t="str">
        <f t="shared" ca="1" si="13"/>
        <v/>
      </c>
      <c r="D110" s="256" t="str">
        <f t="shared" ca="1" si="14"/>
        <v/>
      </c>
      <c r="E110" s="256" t="str">
        <f t="shared" ca="1" si="15"/>
        <v/>
      </c>
      <c r="F110" s="256" t="str">
        <f t="shared" ca="1" si="16"/>
        <v/>
      </c>
      <c r="G110" s="256" t="str">
        <f t="shared" ca="1" si="17"/>
        <v/>
      </c>
      <c r="H110" s="256" t="str">
        <f t="shared" ca="1" si="18"/>
        <v/>
      </c>
      <c r="I110" s="256" t="str">
        <f t="shared" ca="1" si="19"/>
        <v/>
      </c>
      <c r="J110" s="256" t="str">
        <f t="shared" ca="1" si="20"/>
        <v/>
      </c>
      <c r="K110" s="256" t="str">
        <f t="shared" ca="1" si="21"/>
        <v/>
      </c>
      <c r="L110" s="256" t="str">
        <f t="shared" ca="1" si="22"/>
        <v/>
      </c>
      <c r="M110" s="325" t="str">
        <f t="shared" si="23"/>
        <v/>
      </c>
      <c r="N110" s="325" t="str">
        <f t="shared" si="24"/>
        <v/>
      </c>
      <c r="O110" s="325" t="str">
        <f t="shared" si="25"/>
        <v/>
      </c>
      <c r="P110" s="234"/>
    </row>
    <row r="111" spans="1:16" ht="20.25" customHeight="1">
      <c r="A111" s="240"/>
      <c r="B111" s="257"/>
      <c r="C111" s="256" t="str">
        <f t="shared" ca="1" si="13"/>
        <v/>
      </c>
      <c r="D111" s="256" t="str">
        <f t="shared" ca="1" si="14"/>
        <v/>
      </c>
      <c r="E111" s="256" t="str">
        <f t="shared" ca="1" si="15"/>
        <v/>
      </c>
      <c r="F111" s="256" t="str">
        <f t="shared" ca="1" si="16"/>
        <v/>
      </c>
      <c r="G111" s="256" t="str">
        <f t="shared" ca="1" si="17"/>
        <v/>
      </c>
      <c r="H111" s="256" t="str">
        <f t="shared" ca="1" si="18"/>
        <v/>
      </c>
      <c r="I111" s="256" t="str">
        <f t="shared" ca="1" si="19"/>
        <v/>
      </c>
      <c r="J111" s="256" t="str">
        <f t="shared" ca="1" si="20"/>
        <v/>
      </c>
      <c r="K111" s="256" t="str">
        <f t="shared" ca="1" si="21"/>
        <v/>
      </c>
      <c r="L111" s="256" t="str">
        <f t="shared" ca="1" si="22"/>
        <v/>
      </c>
      <c r="M111" s="325" t="str">
        <f t="shared" si="23"/>
        <v/>
      </c>
      <c r="N111" s="325" t="str">
        <f t="shared" si="24"/>
        <v/>
      </c>
      <c r="O111" s="325" t="str">
        <f t="shared" si="25"/>
        <v/>
      </c>
      <c r="P111" s="234"/>
    </row>
    <row r="112" spans="1:16" ht="20.25" customHeight="1">
      <c r="A112" s="240"/>
      <c r="B112" s="257"/>
      <c r="C112" s="256" t="str">
        <f t="shared" ca="1" si="13"/>
        <v/>
      </c>
      <c r="D112" s="256" t="str">
        <f t="shared" ca="1" si="14"/>
        <v/>
      </c>
      <c r="E112" s="256" t="str">
        <f t="shared" ca="1" si="15"/>
        <v/>
      </c>
      <c r="F112" s="256" t="str">
        <f t="shared" ca="1" si="16"/>
        <v/>
      </c>
      <c r="G112" s="256" t="str">
        <f t="shared" ca="1" si="17"/>
        <v/>
      </c>
      <c r="H112" s="256" t="str">
        <f t="shared" ca="1" si="18"/>
        <v/>
      </c>
      <c r="I112" s="256" t="str">
        <f t="shared" ca="1" si="19"/>
        <v/>
      </c>
      <c r="J112" s="256" t="str">
        <f t="shared" ca="1" si="20"/>
        <v/>
      </c>
      <c r="K112" s="256" t="str">
        <f t="shared" ca="1" si="21"/>
        <v/>
      </c>
      <c r="L112" s="256" t="str">
        <f t="shared" ca="1" si="22"/>
        <v/>
      </c>
      <c r="M112" s="325" t="str">
        <f t="shared" si="23"/>
        <v/>
      </c>
      <c r="N112" s="325" t="str">
        <f t="shared" si="24"/>
        <v/>
      </c>
      <c r="O112" s="325" t="str">
        <f t="shared" si="25"/>
        <v/>
      </c>
      <c r="P112" s="234"/>
    </row>
    <row r="113" spans="1:16" ht="20.25" customHeight="1">
      <c r="A113" s="240"/>
      <c r="B113" s="257"/>
      <c r="C113" s="256" t="str">
        <f t="shared" ca="1" si="13"/>
        <v/>
      </c>
      <c r="D113" s="256" t="str">
        <f t="shared" ca="1" si="14"/>
        <v/>
      </c>
      <c r="E113" s="256" t="str">
        <f t="shared" ca="1" si="15"/>
        <v/>
      </c>
      <c r="F113" s="256" t="str">
        <f t="shared" ca="1" si="16"/>
        <v/>
      </c>
      <c r="G113" s="256" t="str">
        <f t="shared" ca="1" si="17"/>
        <v/>
      </c>
      <c r="H113" s="256" t="str">
        <f t="shared" ca="1" si="18"/>
        <v/>
      </c>
      <c r="I113" s="256" t="str">
        <f t="shared" ca="1" si="19"/>
        <v/>
      </c>
      <c r="J113" s="256" t="str">
        <f t="shared" ca="1" si="20"/>
        <v/>
      </c>
      <c r="K113" s="256" t="str">
        <f t="shared" ca="1" si="21"/>
        <v/>
      </c>
      <c r="L113" s="256" t="str">
        <f t="shared" ca="1" si="22"/>
        <v/>
      </c>
      <c r="M113" s="325" t="str">
        <f t="shared" si="23"/>
        <v/>
      </c>
      <c r="N113" s="325" t="str">
        <f t="shared" si="24"/>
        <v/>
      </c>
      <c r="O113" s="325" t="str">
        <f t="shared" si="25"/>
        <v/>
      </c>
      <c r="P113" s="234"/>
    </row>
    <row r="114" spans="1:16" ht="20.25" customHeight="1">
      <c r="A114" s="240"/>
      <c r="B114" s="257"/>
      <c r="C114" s="256" t="str">
        <f t="shared" ca="1" si="13"/>
        <v/>
      </c>
      <c r="D114" s="256" t="str">
        <f t="shared" ca="1" si="14"/>
        <v/>
      </c>
      <c r="E114" s="256" t="str">
        <f t="shared" ca="1" si="15"/>
        <v/>
      </c>
      <c r="F114" s="256" t="str">
        <f t="shared" ca="1" si="16"/>
        <v/>
      </c>
      <c r="G114" s="256" t="str">
        <f t="shared" ca="1" si="17"/>
        <v/>
      </c>
      <c r="H114" s="256" t="str">
        <f t="shared" ca="1" si="18"/>
        <v/>
      </c>
      <c r="I114" s="256" t="str">
        <f t="shared" ca="1" si="19"/>
        <v/>
      </c>
      <c r="J114" s="256" t="str">
        <f t="shared" ca="1" si="20"/>
        <v/>
      </c>
      <c r="K114" s="256" t="str">
        <f t="shared" ca="1" si="21"/>
        <v/>
      </c>
      <c r="L114" s="256" t="str">
        <f t="shared" ca="1" si="22"/>
        <v/>
      </c>
      <c r="M114" s="325" t="str">
        <f t="shared" si="23"/>
        <v/>
      </c>
      <c r="N114" s="325" t="str">
        <f t="shared" si="24"/>
        <v/>
      </c>
      <c r="O114" s="325" t="str">
        <f t="shared" si="25"/>
        <v/>
      </c>
      <c r="P114" s="234"/>
    </row>
    <row r="115" spans="1:16" ht="20.25" customHeight="1">
      <c r="A115" s="240"/>
      <c r="B115" s="257"/>
      <c r="C115" s="256" t="str">
        <f t="shared" ca="1" si="13"/>
        <v/>
      </c>
      <c r="D115" s="256" t="str">
        <f t="shared" ca="1" si="14"/>
        <v/>
      </c>
      <c r="E115" s="256" t="str">
        <f t="shared" ca="1" si="15"/>
        <v/>
      </c>
      <c r="F115" s="256" t="str">
        <f t="shared" ca="1" si="16"/>
        <v/>
      </c>
      <c r="G115" s="256" t="str">
        <f t="shared" ca="1" si="17"/>
        <v/>
      </c>
      <c r="H115" s="256" t="str">
        <f t="shared" ca="1" si="18"/>
        <v/>
      </c>
      <c r="I115" s="256" t="str">
        <f t="shared" ca="1" si="19"/>
        <v/>
      </c>
      <c r="J115" s="256" t="str">
        <f t="shared" ca="1" si="20"/>
        <v/>
      </c>
      <c r="K115" s="256" t="str">
        <f t="shared" ca="1" si="21"/>
        <v/>
      </c>
      <c r="L115" s="256" t="str">
        <f t="shared" ca="1" si="22"/>
        <v/>
      </c>
      <c r="M115" s="325" t="str">
        <f t="shared" si="23"/>
        <v/>
      </c>
      <c r="N115" s="325" t="str">
        <f t="shared" si="24"/>
        <v/>
      </c>
      <c r="O115" s="325" t="str">
        <f t="shared" si="25"/>
        <v/>
      </c>
      <c r="P115" s="234"/>
    </row>
    <row r="116" spans="1:16" ht="20.25" customHeight="1">
      <c r="A116" s="240"/>
      <c r="B116" s="257"/>
      <c r="C116" s="256" t="str">
        <f t="shared" ca="1" si="13"/>
        <v/>
      </c>
      <c r="D116" s="256" t="str">
        <f t="shared" ca="1" si="14"/>
        <v/>
      </c>
      <c r="E116" s="256" t="str">
        <f t="shared" ca="1" si="15"/>
        <v/>
      </c>
      <c r="F116" s="256" t="str">
        <f t="shared" ca="1" si="16"/>
        <v/>
      </c>
      <c r="G116" s="256" t="str">
        <f t="shared" ca="1" si="17"/>
        <v/>
      </c>
      <c r="H116" s="256" t="str">
        <f t="shared" ca="1" si="18"/>
        <v/>
      </c>
      <c r="I116" s="256" t="str">
        <f t="shared" ca="1" si="19"/>
        <v/>
      </c>
      <c r="J116" s="256" t="str">
        <f t="shared" ca="1" si="20"/>
        <v/>
      </c>
      <c r="K116" s="256" t="str">
        <f t="shared" ca="1" si="21"/>
        <v/>
      </c>
      <c r="L116" s="256" t="str">
        <f t="shared" ca="1" si="22"/>
        <v/>
      </c>
      <c r="M116" s="325" t="str">
        <f t="shared" si="23"/>
        <v/>
      </c>
      <c r="N116" s="325" t="str">
        <f t="shared" si="24"/>
        <v/>
      </c>
      <c r="O116" s="325" t="str">
        <f t="shared" si="25"/>
        <v/>
      </c>
      <c r="P116" s="234"/>
    </row>
    <row r="117" spans="1:16" ht="20.25" customHeight="1">
      <c r="A117" s="240"/>
      <c r="B117" s="257"/>
      <c r="C117" s="256" t="str">
        <f t="shared" ca="1" si="13"/>
        <v/>
      </c>
      <c r="D117" s="256" t="str">
        <f t="shared" ca="1" si="14"/>
        <v/>
      </c>
      <c r="E117" s="256" t="str">
        <f t="shared" ca="1" si="15"/>
        <v/>
      </c>
      <c r="F117" s="256" t="str">
        <f t="shared" ca="1" si="16"/>
        <v/>
      </c>
      <c r="G117" s="256" t="str">
        <f t="shared" ca="1" si="17"/>
        <v/>
      </c>
      <c r="H117" s="256" t="str">
        <f t="shared" ca="1" si="18"/>
        <v/>
      </c>
      <c r="I117" s="256" t="str">
        <f t="shared" ca="1" si="19"/>
        <v/>
      </c>
      <c r="J117" s="256" t="str">
        <f t="shared" ca="1" si="20"/>
        <v/>
      </c>
      <c r="K117" s="256" t="str">
        <f t="shared" ca="1" si="21"/>
        <v/>
      </c>
      <c r="L117" s="256" t="str">
        <f t="shared" ca="1" si="22"/>
        <v/>
      </c>
      <c r="M117" s="325" t="str">
        <f t="shared" si="23"/>
        <v/>
      </c>
      <c r="N117" s="325" t="str">
        <f t="shared" si="24"/>
        <v/>
      </c>
      <c r="O117" s="325" t="str">
        <f t="shared" si="25"/>
        <v/>
      </c>
      <c r="P117" s="234"/>
    </row>
    <row r="118" spans="1:16" ht="20.25" customHeight="1">
      <c r="A118" s="240"/>
      <c r="B118" s="257"/>
      <c r="C118" s="256" t="str">
        <f t="shared" ca="1" si="13"/>
        <v/>
      </c>
      <c r="D118" s="256" t="str">
        <f t="shared" ca="1" si="14"/>
        <v/>
      </c>
      <c r="E118" s="256" t="str">
        <f t="shared" ca="1" si="15"/>
        <v/>
      </c>
      <c r="F118" s="256" t="str">
        <f t="shared" ca="1" si="16"/>
        <v/>
      </c>
      <c r="G118" s="256" t="str">
        <f t="shared" ca="1" si="17"/>
        <v/>
      </c>
      <c r="H118" s="256" t="str">
        <f t="shared" ca="1" si="18"/>
        <v/>
      </c>
      <c r="I118" s="256" t="str">
        <f t="shared" ca="1" si="19"/>
        <v/>
      </c>
      <c r="J118" s="256" t="str">
        <f t="shared" ca="1" si="20"/>
        <v/>
      </c>
      <c r="K118" s="256" t="str">
        <f t="shared" ca="1" si="21"/>
        <v/>
      </c>
      <c r="L118" s="256" t="str">
        <f t="shared" ca="1" si="22"/>
        <v/>
      </c>
      <c r="M118" s="325" t="str">
        <f t="shared" si="23"/>
        <v/>
      </c>
      <c r="N118" s="325" t="str">
        <f t="shared" si="24"/>
        <v/>
      </c>
      <c r="O118" s="325" t="str">
        <f t="shared" si="25"/>
        <v/>
      </c>
      <c r="P118" s="234"/>
    </row>
    <row r="119" spans="1:16" ht="20.25" customHeight="1">
      <c r="A119" s="240"/>
      <c r="B119" s="257"/>
      <c r="C119" s="256" t="str">
        <f t="shared" ca="1" si="13"/>
        <v/>
      </c>
      <c r="D119" s="256" t="str">
        <f t="shared" ca="1" si="14"/>
        <v/>
      </c>
      <c r="E119" s="256" t="str">
        <f t="shared" ca="1" si="15"/>
        <v/>
      </c>
      <c r="F119" s="256" t="str">
        <f t="shared" ca="1" si="16"/>
        <v/>
      </c>
      <c r="G119" s="256" t="str">
        <f t="shared" ca="1" si="17"/>
        <v/>
      </c>
      <c r="H119" s="256" t="str">
        <f t="shared" ca="1" si="18"/>
        <v/>
      </c>
      <c r="I119" s="256" t="str">
        <f t="shared" ca="1" si="19"/>
        <v/>
      </c>
      <c r="J119" s="256" t="str">
        <f t="shared" ca="1" si="20"/>
        <v/>
      </c>
      <c r="K119" s="256" t="str">
        <f t="shared" ca="1" si="21"/>
        <v/>
      </c>
      <c r="L119" s="256" t="str">
        <f t="shared" ca="1" si="22"/>
        <v/>
      </c>
      <c r="M119" s="325" t="str">
        <f t="shared" si="23"/>
        <v/>
      </c>
      <c r="N119" s="325" t="str">
        <f t="shared" si="24"/>
        <v/>
      </c>
      <c r="O119" s="325" t="str">
        <f t="shared" si="25"/>
        <v/>
      </c>
      <c r="P119" s="234"/>
    </row>
    <row r="120" spans="1:16" ht="20.25" customHeight="1">
      <c r="A120" s="240"/>
      <c r="B120" s="257"/>
      <c r="C120" s="256" t="str">
        <f t="shared" ca="1" si="13"/>
        <v/>
      </c>
      <c r="D120" s="256" t="str">
        <f t="shared" ca="1" si="14"/>
        <v/>
      </c>
      <c r="E120" s="256" t="str">
        <f t="shared" ca="1" si="15"/>
        <v/>
      </c>
      <c r="F120" s="256" t="str">
        <f t="shared" ca="1" si="16"/>
        <v/>
      </c>
      <c r="G120" s="256" t="str">
        <f t="shared" ca="1" si="17"/>
        <v/>
      </c>
      <c r="H120" s="256" t="str">
        <f t="shared" ca="1" si="18"/>
        <v/>
      </c>
      <c r="I120" s="256" t="str">
        <f t="shared" ca="1" si="19"/>
        <v/>
      </c>
      <c r="J120" s="256" t="str">
        <f t="shared" ca="1" si="20"/>
        <v/>
      </c>
      <c r="K120" s="256" t="str">
        <f t="shared" ca="1" si="21"/>
        <v/>
      </c>
      <c r="L120" s="256" t="str">
        <f t="shared" ca="1" si="22"/>
        <v/>
      </c>
      <c r="M120" s="325" t="str">
        <f t="shared" si="23"/>
        <v/>
      </c>
      <c r="N120" s="325" t="str">
        <f t="shared" si="24"/>
        <v/>
      </c>
      <c r="O120" s="325" t="str">
        <f t="shared" si="25"/>
        <v/>
      </c>
      <c r="P120" s="234"/>
    </row>
    <row r="121" spans="1:16" ht="20.25" customHeight="1">
      <c r="A121" s="240"/>
      <c r="B121" s="257"/>
      <c r="C121" s="256" t="str">
        <f t="shared" ca="1" si="13"/>
        <v/>
      </c>
      <c r="D121" s="256" t="str">
        <f t="shared" ca="1" si="14"/>
        <v/>
      </c>
      <c r="E121" s="256" t="str">
        <f t="shared" ca="1" si="15"/>
        <v/>
      </c>
      <c r="F121" s="256" t="str">
        <f t="shared" ca="1" si="16"/>
        <v/>
      </c>
      <c r="G121" s="256" t="str">
        <f t="shared" ca="1" si="17"/>
        <v/>
      </c>
      <c r="H121" s="256" t="str">
        <f t="shared" ca="1" si="18"/>
        <v/>
      </c>
      <c r="I121" s="256" t="str">
        <f t="shared" ca="1" si="19"/>
        <v/>
      </c>
      <c r="J121" s="256" t="str">
        <f t="shared" ca="1" si="20"/>
        <v/>
      </c>
      <c r="K121" s="256" t="str">
        <f t="shared" ca="1" si="21"/>
        <v/>
      </c>
      <c r="L121" s="256" t="str">
        <f t="shared" ca="1" si="22"/>
        <v/>
      </c>
      <c r="M121" s="325" t="str">
        <f t="shared" si="23"/>
        <v/>
      </c>
      <c r="N121" s="325" t="str">
        <f t="shared" si="24"/>
        <v/>
      </c>
      <c r="O121" s="325" t="str">
        <f t="shared" si="25"/>
        <v/>
      </c>
      <c r="P121" s="234"/>
    </row>
    <row r="122" spans="1:16" ht="20.25" customHeight="1">
      <c r="A122" s="240"/>
      <c r="B122" s="257"/>
      <c r="C122" s="256" t="str">
        <f t="shared" ca="1" si="13"/>
        <v/>
      </c>
      <c r="D122" s="256" t="str">
        <f t="shared" ca="1" si="14"/>
        <v/>
      </c>
      <c r="E122" s="256" t="str">
        <f t="shared" ca="1" si="15"/>
        <v/>
      </c>
      <c r="F122" s="256" t="str">
        <f t="shared" ca="1" si="16"/>
        <v/>
      </c>
      <c r="G122" s="256" t="str">
        <f t="shared" ca="1" si="17"/>
        <v/>
      </c>
      <c r="H122" s="256" t="str">
        <f t="shared" ca="1" si="18"/>
        <v/>
      </c>
      <c r="I122" s="256" t="str">
        <f t="shared" ca="1" si="19"/>
        <v/>
      </c>
      <c r="J122" s="256" t="str">
        <f t="shared" ca="1" si="20"/>
        <v/>
      </c>
      <c r="K122" s="256" t="str">
        <f t="shared" ca="1" si="21"/>
        <v/>
      </c>
      <c r="L122" s="256" t="str">
        <f t="shared" ca="1" si="22"/>
        <v/>
      </c>
      <c r="M122" s="325" t="str">
        <f t="shared" si="23"/>
        <v/>
      </c>
      <c r="N122" s="325" t="str">
        <f t="shared" si="24"/>
        <v/>
      </c>
      <c r="O122" s="325" t="str">
        <f t="shared" si="25"/>
        <v/>
      </c>
      <c r="P122" s="234"/>
    </row>
    <row r="123" spans="1:16" ht="20.25" customHeight="1">
      <c r="A123" s="240"/>
      <c r="B123" s="257"/>
      <c r="C123" s="256" t="str">
        <f t="shared" ca="1" si="13"/>
        <v/>
      </c>
      <c r="D123" s="256" t="str">
        <f t="shared" ca="1" si="14"/>
        <v/>
      </c>
      <c r="E123" s="256" t="str">
        <f t="shared" ca="1" si="15"/>
        <v/>
      </c>
      <c r="F123" s="256" t="str">
        <f t="shared" ca="1" si="16"/>
        <v/>
      </c>
      <c r="G123" s="256" t="str">
        <f t="shared" ca="1" si="17"/>
        <v/>
      </c>
      <c r="H123" s="256" t="str">
        <f t="shared" ca="1" si="18"/>
        <v/>
      </c>
      <c r="I123" s="256" t="str">
        <f t="shared" ca="1" si="19"/>
        <v/>
      </c>
      <c r="J123" s="256" t="str">
        <f t="shared" ca="1" si="20"/>
        <v/>
      </c>
      <c r="K123" s="256" t="str">
        <f t="shared" ca="1" si="21"/>
        <v/>
      </c>
      <c r="L123" s="256" t="str">
        <f t="shared" ca="1" si="22"/>
        <v/>
      </c>
      <c r="M123" s="325" t="str">
        <f t="shared" si="23"/>
        <v/>
      </c>
      <c r="N123" s="325" t="str">
        <f t="shared" si="24"/>
        <v/>
      </c>
      <c r="O123" s="325" t="str">
        <f t="shared" si="25"/>
        <v/>
      </c>
      <c r="P123" s="234"/>
    </row>
    <row r="124" spans="1:16" ht="20.25" customHeight="1">
      <c r="A124" s="240"/>
      <c r="B124" s="257"/>
      <c r="C124" s="256" t="str">
        <f t="shared" ca="1" si="13"/>
        <v/>
      </c>
      <c r="D124" s="256" t="str">
        <f t="shared" ca="1" si="14"/>
        <v/>
      </c>
      <c r="E124" s="256" t="str">
        <f t="shared" ca="1" si="15"/>
        <v/>
      </c>
      <c r="F124" s="256" t="str">
        <f t="shared" ca="1" si="16"/>
        <v/>
      </c>
      <c r="G124" s="256" t="str">
        <f t="shared" ca="1" si="17"/>
        <v/>
      </c>
      <c r="H124" s="256" t="str">
        <f t="shared" ca="1" si="18"/>
        <v/>
      </c>
      <c r="I124" s="256" t="str">
        <f t="shared" ca="1" si="19"/>
        <v/>
      </c>
      <c r="J124" s="256" t="str">
        <f t="shared" ca="1" si="20"/>
        <v/>
      </c>
      <c r="K124" s="256" t="str">
        <f t="shared" ca="1" si="21"/>
        <v/>
      </c>
      <c r="L124" s="256" t="str">
        <f t="shared" ca="1" si="22"/>
        <v/>
      </c>
      <c r="M124" s="325" t="str">
        <f t="shared" si="23"/>
        <v/>
      </c>
      <c r="N124" s="325" t="str">
        <f t="shared" si="24"/>
        <v/>
      </c>
      <c r="O124" s="325" t="str">
        <f t="shared" si="25"/>
        <v/>
      </c>
      <c r="P124" s="234"/>
    </row>
    <row r="125" spans="1:16" ht="20.25" customHeight="1">
      <c r="A125" s="240"/>
      <c r="B125" s="257"/>
      <c r="C125" s="256" t="str">
        <f t="shared" ca="1" si="13"/>
        <v/>
      </c>
      <c r="D125" s="256" t="str">
        <f t="shared" ca="1" si="14"/>
        <v/>
      </c>
      <c r="E125" s="256" t="str">
        <f t="shared" ca="1" si="15"/>
        <v/>
      </c>
      <c r="F125" s="256" t="str">
        <f t="shared" ca="1" si="16"/>
        <v/>
      </c>
      <c r="G125" s="256" t="str">
        <f t="shared" ca="1" si="17"/>
        <v/>
      </c>
      <c r="H125" s="256" t="str">
        <f t="shared" ca="1" si="18"/>
        <v/>
      </c>
      <c r="I125" s="256" t="str">
        <f t="shared" ca="1" si="19"/>
        <v/>
      </c>
      <c r="J125" s="256" t="str">
        <f t="shared" ca="1" si="20"/>
        <v/>
      </c>
      <c r="K125" s="256" t="str">
        <f t="shared" ca="1" si="21"/>
        <v/>
      </c>
      <c r="L125" s="256" t="str">
        <f t="shared" ca="1" si="22"/>
        <v/>
      </c>
      <c r="M125" s="325" t="str">
        <f t="shared" si="23"/>
        <v/>
      </c>
      <c r="N125" s="325" t="str">
        <f t="shared" si="24"/>
        <v/>
      </c>
      <c r="O125" s="325" t="str">
        <f t="shared" si="25"/>
        <v/>
      </c>
      <c r="P125" s="234"/>
    </row>
    <row r="126" spans="1:16" ht="20.25" customHeight="1">
      <c r="A126" s="240"/>
      <c r="B126" s="257"/>
      <c r="C126" s="256" t="str">
        <f t="shared" ca="1" si="13"/>
        <v/>
      </c>
      <c r="D126" s="256" t="str">
        <f t="shared" ca="1" si="14"/>
        <v/>
      </c>
      <c r="E126" s="256" t="str">
        <f t="shared" ca="1" si="15"/>
        <v/>
      </c>
      <c r="F126" s="256" t="str">
        <f t="shared" ca="1" si="16"/>
        <v/>
      </c>
      <c r="G126" s="256" t="str">
        <f t="shared" ca="1" si="17"/>
        <v/>
      </c>
      <c r="H126" s="256" t="str">
        <f t="shared" ca="1" si="18"/>
        <v/>
      </c>
      <c r="I126" s="256" t="str">
        <f t="shared" ca="1" si="19"/>
        <v/>
      </c>
      <c r="J126" s="256" t="str">
        <f t="shared" ca="1" si="20"/>
        <v/>
      </c>
      <c r="K126" s="256" t="str">
        <f t="shared" ca="1" si="21"/>
        <v/>
      </c>
      <c r="L126" s="256" t="str">
        <f t="shared" ca="1" si="22"/>
        <v/>
      </c>
      <c r="M126" s="325" t="str">
        <f t="shared" si="23"/>
        <v/>
      </c>
      <c r="N126" s="325" t="str">
        <f t="shared" si="24"/>
        <v/>
      </c>
      <c r="O126" s="325" t="str">
        <f t="shared" si="25"/>
        <v/>
      </c>
      <c r="P126" s="234"/>
    </row>
    <row r="127" spans="1:16" ht="20.25" customHeight="1">
      <c r="A127" s="240"/>
      <c r="B127" s="257"/>
      <c r="C127" s="256" t="str">
        <f t="shared" ca="1" si="13"/>
        <v/>
      </c>
      <c r="D127" s="256" t="str">
        <f t="shared" ca="1" si="14"/>
        <v/>
      </c>
      <c r="E127" s="256" t="str">
        <f t="shared" ca="1" si="15"/>
        <v/>
      </c>
      <c r="F127" s="256" t="str">
        <f t="shared" ca="1" si="16"/>
        <v/>
      </c>
      <c r="G127" s="256" t="str">
        <f t="shared" ca="1" si="17"/>
        <v/>
      </c>
      <c r="H127" s="256" t="str">
        <f t="shared" ca="1" si="18"/>
        <v/>
      </c>
      <c r="I127" s="256" t="str">
        <f t="shared" ca="1" si="19"/>
        <v/>
      </c>
      <c r="J127" s="256" t="str">
        <f t="shared" ca="1" si="20"/>
        <v/>
      </c>
      <c r="K127" s="256" t="str">
        <f t="shared" ca="1" si="21"/>
        <v/>
      </c>
      <c r="L127" s="256" t="str">
        <f t="shared" ca="1" si="22"/>
        <v/>
      </c>
      <c r="M127" s="325" t="str">
        <f t="shared" si="23"/>
        <v/>
      </c>
      <c r="N127" s="325" t="str">
        <f t="shared" si="24"/>
        <v/>
      </c>
      <c r="O127" s="325" t="str">
        <f t="shared" si="25"/>
        <v/>
      </c>
      <c r="P127" s="234"/>
    </row>
    <row r="128" spans="1:16" ht="20.25" customHeight="1">
      <c r="A128" s="240"/>
      <c r="B128" s="257"/>
      <c r="C128" s="256" t="str">
        <f t="shared" ca="1" si="13"/>
        <v/>
      </c>
      <c r="D128" s="256" t="str">
        <f t="shared" ca="1" si="14"/>
        <v/>
      </c>
      <c r="E128" s="256" t="str">
        <f t="shared" ca="1" si="15"/>
        <v/>
      </c>
      <c r="F128" s="256" t="str">
        <f t="shared" ca="1" si="16"/>
        <v/>
      </c>
      <c r="G128" s="256" t="str">
        <f t="shared" ca="1" si="17"/>
        <v/>
      </c>
      <c r="H128" s="256" t="str">
        <f t="shared" ca="1" si="18"/>
        <v/>
      </c>
      <c r="I128" s="256" t="str">
        <f t="shared" ca="1" si="19"/>
        <v/>
      </c>
      <c r="J128" s="256" t="str">
        <f t="shared" ca="1" si="20"/>
        <v/>
      </c>
      <c r="K128" s="256" t="str">
        <f t="shared" ca="1" si="21"/>
        <v/>
      </c>
      <c r="L128" s="256" t="str">
        <f t="shared" ca="1" si="22"/>
        <v/>
      </c>
      <c r="M128" s="325" t="str">
        <f t="shared" si="23"/>
        <v/>
      </c>
      <c r="N128" s="325" t="str">
        <f t="shared" si="24"/>
        <v/>
      </c>
      <c r="O128" s="325" t="str">
        <f t="shared" si="25"/>
        <v/>
      </c>
      <c r="P128" s="234"/>
    </row>
    <row r="129" spans="1:16" ht="20.25" customHeight="1">
      <c r="A129" s="240"/>
      <c r="B129" s="257"/>
      <c r="C129" s="256" t="str">
        <f t="shared" ca="1" si="13"/>
        <v/>
      </c>
      <c r="D129" s="256" t="str">
        <f t="shared" ca="1" si="14"/>
        <v/>
      </c>
      <c r="E129" s="256" t="str">
        <f t="shared" ca="1" si="15"/>
        <v/>
      </c>
      <c r="F129" s="256" t="str">
        <f t="shared" ca="1" si="16"/>
        <v/>
      </c>
      <c r="G129" s="256" t="str">
        <f t="shared" ca="1" si="17"/>
        <v/>
      </c>
      <c r="H129" s="256" t="str">
        <f t="shared" ca="1" si="18"/>
        <v/>
      </c>
      <c r="I129" s="256" t="str">
        <f t="shared" ca="1" si="19"/>
        <v/>
      </c>
      <c r="J129" s="256" t="str">
        <f t="shared" ca="1" si="20"/>
        <v/>
      </c>
      <c r="K129" s="256" t="str">
        <f t="shared" ca="1" si="21"/>
        <v/>
      </c>
      <c r="L129" s="256" t="str">
        <f t="shared" ca="1" si="22"/>
        <v/>
      </c>
      <c r="M129" s="325" t="str">
        <f t="shared" si="23"/>
        <v/>
      </c>
      <c r="N129" s="325" t="str">
        <f t="shared" si="24"/>
        <v/>
      </c>
      <c r="O129" s="325" t="str">
        <f t="shared" si="25"/>
        <v/>
      </c>
      <c r="P129" s="234"/>
    </row>
    <row r="130" spans="1:16" ht="20.25" customHeight="1">
      <c r="A130" s="240"/>
      <c r="B130" s="257"/>
      <c r="C130" s="256" t="str">
        <f t="shared" ca="1" si="13"/>
        <v/>
      </c>
      <c r="D130" s="256" t="str">
        <f t="shared" ca="1" si="14"/>
        <v/>
      </c>
      <c r="E130" s="256" t="str">
        <f t="shared" ca="1" si="15"/>
        <v/>
      </c>
      <c r="F130" s="256" t="str">
        <f t="shared" ca="1" si="16"/>
        <v/>
      </c>
      <c r="G130" s="256" t="str">
        <f t="shared" ca="1" si="17"/>
        <v/>
      </c>
      <c r="H130" s="256" t="str">
        <f t="shared" ca="1" si="18"/>
        <v/>
      </c>
      <c r="I130" s="256" t="str">
        <f t="shared" ca="1" si="19"/>
        <v/>
      </c>
      <c r="J130" s="256" t="str">
        <f t="shared" ca="1" si="20"/>
        <v/>
      </c>
      <c r="K130" s="256" t="str">
        <f t="shared" ca="1" si="21"/>
        <v/>
      </c>
      <c r="L130" s="256" t="str">
        <f t="shared" ca="1" si="22"/>
        <v/>
      </c>
      <c r="M130" s="325" t="str">
        <f t="shared" si="23"/>
        <v/>
      </c>
      <c r="N130" s="325" t="str">
        <f t="shared" si="24"/>
        <v/>
      </c>
      <c r="O130" s="325" t="str">
        <f t="shared" si="25"/>
        <v/>
      </c>
      <c r="P130" s="234"/>
    </row>
    <row r="131" spans="1:16" ht="20.25" customHeight="1">
      <c r="A131" s="240"/>
      <c r="B131" s="257"/>
      <c r="C131" s="256" t="str">
        <f t="shared" ca="1" si="13"/>
        <v/>
      </c>
      <c r="D131" s="256" t="str">
        <f t="shared" ca="1" si="14"/>
        <v/>
      </c>
      <c r="E131" s="256" t="str">
        <f t="shared" ca="1" si="15"/>
        <v/>
      </c>
      <c r="F131" s="256" t="str">
        <f t="shared" ca="1" si="16"/>
        <v/>
      </c>
      <c r="G131" s="256" t="str">
        <f t="shared" ca="1" si="17"/>
        <v/>
      </c>
      <c r="H131" s="256" t="str">
        <f t="shared" ca="1" si="18"/>
        <v/>
      </c>
      <c r="I131" s="256" t="str">
        <f t="shared" ca="1" si="19"/>
        <v/>
      </c>
      <c r="J131" s="256" t="str">
        <f t="shared" ca="1" si="20"/>
        <v/>
      </c>
      <c r="K131" s="256" t="str">
        <f t="shared" ca="1" si="21"/>
        <v/>
      </c>
      <c r="L131" s="256" t="str">
        <f t="shared" ca="1" si="22"/>
        <v/>
      </c>
      <c r="M131" s="325" t="str">
        <f t="shared" si="23"/>
        <v/>
      </c>
      <c r="N131" s="325" t="str">
        <f t="shared" si="24"/>
        <v/>
      </c>
      <c r="O131" s="325" t="str">
        <f t="shared" si="25"/>
        <v/>
      </c>
      <c r="P131" s="234"/>
    </row>
    <row r="132" spans="1:16" ht="20.25" customHeight="1">
      <c r="A132" s="240"/>
      <c r="B132" s="257"/>
      <c r="C132" s="256" t="str">
        <f t="shared" ca="1" si="13"/>
        <v/>
      </c>
      <c r="D132" s="256" t="str">
        <f t="shared" ca="1" si="14"/>
        <v/>
      </c>
      <c r="E132" s="256" t="str">
        <f t="shared" ca="1" si="15"/>
        <v/>
      </c>
      <c r="F132" s="256" t="str">
        <f t="shared" ca="1" si="16"/>
        <v/>
      </c>
      <c r="G132" s="256" t="str">
        <f t="shared" ca="1" si="17"/>
        <v/>
      </c>
      <c r="H132" s="256" t="str">
        <f t="shared" ca="1" si="18"/>
        <v/>
      </c>
      <c r="I132" s="256" t="str">
        <f t="shared" ca="1" si="19"/>
        <v/>
      </c>
      <c r="J132" s="256" t="str">
        <f t="shared" ca="1" si="20"/>
        <v/>
      </c>
      <c r="K132" s="256" t="str">
        <f t="shared" ca="1" si="21"/>
        <v/>
      </c>
      <c r="L132" s="256" t="str">
        <f t="shared" ca="1" si="22"/>
        <v/>
      </c>
      <c r="M132" s="325" t="str">
        <f t="shared" si="23"/>
        <v/>
      </c>
      <c r="N132" s="325" t="str">
        <f t="shared" si="24"/>
        <v/>
      </c>
      <c r="O132" s="325" t="str">
        <f t="shared" si="25"/>
        <v/>
      </c>
      <c r="P132" s="234"/>
    </row>
    <row r="133" spans="1:16" ht="20.25" customHeight="1">
      <c r="A133" s="240"/>
      <c r="B133" s="257"/>
      <c r="C133" s="256" t="str">
        <f t="shared" ca="1" si="13"/>
        <v/>
      </c>
      <c r="D133" s="256" t="str">
        <f t="shared" ca="1" si="14"/>
        <v/>
      </c>
      <c r="E133" s="256" t="str">
        <f t="shared" ca="1" si="15"/>
        <v/>
      </c>
      <c r="F133" s="256" t="str">
        <f t="shared" ca="1" si="16"/>
        <v/>
      </c>
      <c r="G133" s="256" t="str">
        <f t="shared" ca="1" si="17"/>
        <v/>
      </c>
      <c r="H133" s="256" t="str">
        <f t="shared" ca="1" si="18"/>
        <v/>
      </c>
      <c r="I133" s="256" t="str">
        <f t="shared" ca="1" si="19"/>
        <v/>
      </c>
      <c r="J133" s="256" t="str">
        <f t="shared" ca="1" si="20"/>
        <v/>
      </c>
      <c r="K133" s="256" t="str">
        <f t="shared" ca="1" si="21"/>
        <v/>
      </c>
      <c r="L133" s="256" t="str">
        <f t="shared" ca="1" si="22"/>
        <v/>
      </c>
      <c r="M133" s="325" t="str">
        <f t="shared" si="23"/>
        <v/>
      </c>
      <c r="N133" s="325" t="str">
        <f t="shared" si="24"/>
        <v/>
      </c>
      <c r="O133" s="325" t="str">
        <f t="shared" si="25"/>
        <v/>
      </c>
      <c r="P133" s="234"/>
    </row>
    <row r="134" spans="1:16" ht="20.25" customHeight="1">
      <c r="A134" s="240"/>
      <c r="B134" s="257"/>
      <c r="C134" s="256" t="str">
        <f t="shared" ref="C134:C197" ca="1" si="26">IF(A134="","",INDIRECT(CONCATENATE(A134,$C$4)))</f>
        <v/>
      </c>
      <c r="D134" s="256" t="str">
        <f t="shared" ref="D134:D197" ca="1" si="27">IF(A134="","",INDIRECT(CONCATENATE(A134,$D$4)))</f>
        <v/>
      </c>
      <c r="E134" s="256" t="str">
        <f t="shared" ref="E134:E197" ca="1" si="28">IF(A134="","",INDIRECT(CONCATENATE(A134,$E$4)))</f>
        <v/>
      </c>
      <c r="F134" s="256" t="str">
        <f t="shared" ref="F134:F197" ca="1" si="29">IF(A134="","",INDIRECT(CONCATENATE(A134,$F$4)))</f>
        <v/>
      </c>
      <c r="G134" s="256" t="str">
        <f t="shared" ref="G134:G197" ca="1" si="30">IF(A134="","",INDIRECT(CONCATENATE(A134,$G$4)))</f>
        <v/>
      </c>
      <c r="H134" s="256" t="str">
        <f t="shared" ref="H134:H197" ca="1" si="31">IF(A134="","",INDIRECT(CONCATENATE(A134,$H$4)))</f>
        <v/>
      </c>
      <c r="I134" s="256" t="str">
        <f t="shared" ref="I134:I197" ca="1" si="32">IF(A134="","",INDIRECT(CONCATENATE(A134,$I$4)))</f>
        <v/>
      </c>
      <c r="J134" s="256" t="str">
        <f t="shared" ref="J134:J197" ca="1" si="33">IF(A134="","",INDIRECT(CONCATENATE(A134,$J$4)))</f>
        <v/>
      </c>
      <c r="K134" s="256" t="str">
        <f t="shared" ref="K134:K197" ca="1" si="34">IF(A134="","",INDIRECT(CONCATENATE(A134,$K$4)))</f>
        <v/>
      </c>
      <c r="L134" s="256" t="str">
        <f t="shared" ref="L134:L197" ca="1" si="35">IF(A134="","",INDIRECT(CONCATENATE(A134,$L$4)))</f>
        <v/>
      </c>
      <c r="M134" s="325" t="str">
        <f t="shared" ref="M134:M197" si="36">IF(A134="","",SUM(C134:L134))</f>
        <v/>
      </c>
      <c r="N134" s="325" t="str">
        <f t="shared" ref="N134:N197" si="37">IF(A134="","",SUM(C134+E134+G134+I134+K134))</f>
        <v/>
      </c>
      <c r="O134" s="325" t="str">
        <f t="shared" ref="O134:O197" si="38">IF(A134="","",SUM(D134+F134+H134+J134+L134))</f>
        <v/>
      </c>
      <c r="P134" s="234"/>
    </row>
    <row r="135" spans="1:16" ht="20.25" customHeight="1">
      <c r="A135" s="240"/>
      <c r="B135" s="257"/>
      <c r="C135" s="256" t="str">
        <f t="shared" ca="1" si="26"/>
        <v/>
      </c>
      <c r="D135" s="256" t="str">
        <f t="shared" ca="1" si="27"/>
        <v/>
      </c>
      <c r="E135" s="256" t="str">
        <f t="shared" ca="1" si="28"/>
        <v/>
      </c>
      <c r="F135" s="256" t="str">
        <f t="shared" ca="1" si="29"/>
        <v/>
      </c>
      <c r="G135" s="256" t="str">
        <f t="shared" ca="1" si="30"/>
        <v/>
      </c>
      <c r="H135" s="256" t="str">
        <f t="shared" ca="1" si="31"/>
        <v/>
      </c>
      <c r="I135" s="256" t="str">
        <f t="shared" ca="1" si="32"/>
        <v/>
      </c>
      <c r="J135" s="256" t="str">
        <f t="shared" ca="1" si="33"/>
        <v/>
      </c>
      <c r="K135" s="256" t="str">
        <f t="shared" ca="1" si="34"/>
        <v/>
      </c>
      <c r="L135" s="256" t="str">
        <f t="shared" ca="1" si="35"/>
        <v/>
      </c>
      <c r="M135" s="325" t="str">
        <f t="shared" si="36"/>
        <v/>
      </c>
      <c r="N135" s="325" t="str">
        <f t="shared" si="37"/>
        <v/>
      </c>
      <c r="O135" s="325" t="str">
        <f t="shared" si="38"/>
        <v/>
      </c>
      <c r="P135" s="234"/>
    </row>
    <row r="136" spans="1:16" ht="20.25" customHeight="1">
      <c r="A136" s="240"/>
      <c r="B136" s="257"/>
      <c r="C136" s="256" t="str">
        <f t="shared" ca="1" si="26"/>
        <v/>
      </c>
      <c r="D136" s="256" t="str">
        <f t="shared" ca="1" si="27"/>
        <v/>
      </c>
      <c r="E136" s="256" t="str">
        <f t="shared" ca="1" si="28"/>
        <v/>
      </c>
      <c r="F136" s="256" t="str">
        <f t="shared" ca="1" si="29"/>
        <v/>
      </c>
      <c r="G136" s="256" t="str">
        <f t="shared" ca="1" si="30"/>
        <v/>
      </c>
      <c r="H136" s="256" t="str">
        <f t="shared" ca="1" si="31"/>
        <v/>
      </c>
      <c r="I136" s="256" t="str">
        <f t="shared" ca="1" si="32"/>
        <v/>
      </c>
      <c r="J136" s="256" t="str">
        <f t="shared" ca="1" si="33"/>
        <v/>
      </c>
      <c r="K136" s="256" t="str">
        <f t="shared" ca="1" si="34"/>
        <v/>
      </c>
      <c r="L136" s="256" t="str">
        <f t="shared" ca="1" si="35"/>
        <v/>
      </c>
      <c r="M136" s="325" t="str">
        <f t="shared" si="36"/>
        <v/>
      </c>
      <c r="N136" s="325" t="str">
        <f t="shared" si="37"/>
        <v/>
      </c>
      <c r="O136" s="325" t="str">
        <f t="shared" si="38"/>
        <v/>
      </c>
      <c r="P136" s="234"/>
    </row>
    <row r="137" spans="1:16" ht="20.25" customHeight="1">
      <c r="A137" s="240"/>
      <c r="B137" s="257"/>
      <c r="C137" s="256" t="str">
        <f t="shared" ca="1" si="26"/>
        <v/>
      </c>
      <c r="D137" s="256" t="str">
        <f t="shared" ca="1" si="27"/>
        <v/>
      </c>
      <c r="E137" s="256" t="str">
        <f t="shared" ca="1" si="28"/>
        <v/>
      </c>
      <c r="F137" s="256" t="str">
        <f t="shared" ca="1" si="29"/>
        <v/>
      </c>
      <c r="G137" s="256" t="str">
        <f t="shared" ca="1" si="30"/>
        <v/>
      </c>
      <c r="H137" s="256" t="str">
        <f t="shared" ca="1" si="31"/>
        <v/>
      </c>
      <c r="I137" s="256" t="str">
        <f t="shared" ca="1" si="32"/>
        <v/>
      </c>
      <c r="J137" s="256" t="str">
        <f t="shared" ca="1" si="33"/>
        <v/>
      </c>
      <c r="K137" s="256" t="str">
        <f t="shared" ca="1" si="34"/>
        <v/>
      </c>
      <c r="L137" s="256" t="str">
        <f t="shared" ca="1" si="35"/>
        <v/>
      </c>
      <c r="M137" s="325" t="str">
        <f t="shared" si="36"/>
        <v/>
      </c>
      <c r="N137" s="325" t="str">
        <f t="shared" si="37"/>
        <v/>
      </c>
      <c r="O137" s="325" t="str">
        <f t="shared" si="38"/>
        <v/>
      </c>
      <c r="P137" s="234"/>
    </row>
    <row r="138" spans="1:16" ht="20.25" customHeight="1">
      <c r="A138" s="240"/>
      <c r="B138" s="257"/>
      <c r="C138" s="256" t="str">
        <f t="shared" ca="1" si="26"/>
        <v/>
      </c>
      <c r="D138" s="256" t="str">
        <f t="shared" ca="1" si="27"/>
        <v/>
      </c>
      <c r="E138" s="256" t="str">
        <f t="shared" ca="1" si="28"/>
        <v/>
      </c>
      <c r="F138" s="256" t="str">
        <f t="shared" ca="1" si="29"/>
        <v/>
      </c>
      <c r="G138" s="256" t="str">
        <f t="shared" ca="1" si="30"/>
        <v/>
      </c>
      <c r="H138" s="256" t="str">
        <f t="shared" ca="1" si="31"/>
        <v/>
      </c>
      <c r="I138" s="256" t="str">
        <f t="shared" ca="1" si="32"/>
        <v/>
      </c>
      <c r="J138" s="256" t="str">
        <f t="shared" ca="1" si="33"/>
        <v/>
      </c>
      <c r="K138" s="256" t="str">
        <f t="shared" ca="1" si="34"/>
        <v/>
      </c>
      <c r="L138" s="256" t="str">
        <f t="shared" ca="1" si="35"/>
        <v/>
      </c>
      <c r="M138" s="325" t="str">
        <f t="shared" si="36"/>
        <v/>
      </c>
      <c r="N138" s="325" t="str">
        <f t="shared" si="37"/>
        <v/>
      </c>
      <c r="O138" s="325" t="str">
        <f t="shared" si="38"/>
        <v/>
      </c>
      <c r="P138" s="234"/>
    </row>
    <row r="139" spans="1:16" ht="20.25" customHeight="1">
      <c r="A139" s="240"/>
      <c r="B139" s="257"/>
      <c r="C139" s="256" t="str">
        <f t="shared" ca="1" si="26"/>
        <v/>
      </c>
      <c r="D139" s="256" t="str">
        <f t="shared" ca="1" si="27"/>
        <v/>
      </c>
      <c r="E139" s="256" t="str">
        <f t="shared" ca="1" si="28"/>
        <v/>
      </c>
      <c r="F139" s="256" t="str">
        <f t="shared" ca="1" si="29"/>
        <v/>
      </c>
      <c r="G139" s="256" t="str">
        <f t="shared" ca="1" si="30"/>
        <v/>
      </c>
      <c r="H139" s="256" t="str">
        <f t="shared" ca="1" si="31"/>
        <v/>
      </c>
      <c r="I139" s="256" t="str">
        <f t="shared" ca="1" si="32"/>
        <v/>
      </c>
      <c r="J139" s="256" t="str">
        <f t="shared" ca="1" si="33"/>
        <v/>
      </c>
      <c r="K139" s="256" t="str">
        <f t="shared" ca="1" si="34"/>
        <v/>
      </c>
      <c r="L139" s="256" t="str">
        <f t="shared" ca="1" si="35"/>
        <v/>
      </c>
      <c r="M139" s="325" t="str">
        <f t="shared" si="36"/>
        <v/>
      </c>
      <c r="N139" s="325" t="str">
        <f t="shared" si="37"/>
        <v/>
      </c>
      <c r="O139" s="325" t="str">
        <f t="shared" si="38"/>
        <v/>
      </c>
      <c r="P139" s="234"/>
    </row>
    <row r="140" spans="1:16" ht="20.25" customHeight="1">
      <c r="A140" s="240"/>
      <c r="B140" s="257"/>
      <c r="C140" s="256" t="str">
        <f t="shared" ca="1" si="26"/>
        <v/>
      </c>
      <c r="D140" s="256" t="str">
        <f t="shared" ca="1" si="27"/>
        <v/>
      </c>
      <c r="E140" s="256" t="str">
        <f t="shared" ca="1" si="28"/>
        <v/>
      </c>
      <c r="F140" s="256" t="str">
        <f t="shared" ca="1" si="29"/>
        <v/>
      </c>
      <c r="G140" s="256" t="str">
        <f t="shared" ca="1" si="30"/>
        <v/>
      </c>
      <c r="H140" s="256" t="str">
        <f t="shared" ca="1" si="31"/>
        <v/>
      </c>
      <c r="I140" s="256" t="str">
        <f t="shared" ca="1" si="32"/>
        <v/>
      </c>
      <c r="J140" s="256" t="str">
        <f t="shared" ca="1" si="33"/>
        <v/>
      </c>
      <c r="K140" s="256" t="str">
        <f t="shared" ca="1" si="34"/>
        <v/>
      </c>
      <c r="L140" s="256" t="str">
        <f t="shared" ca="1" si="35"/>
        <v/>
      </c>
      <c r="M140" s="325" t="str">
        <f t="shared" si="36"/>
        <v/>
      </c>
      <c r="N140" s="325" t="str">
        <f t="shared" si="37"/>
        <v/>
      </c>
      <c r="O140" s="325" t="str">
        <f t="shared" si="38"/>
        <v/>
      </c>
      <c r="P140" s="234"/>
    </row>
    <row r="141" spans="1:16" ht="20.25" customHeight="1">
      <c r="A141" s="240"/>
      <c r="B141" s="257"/>
      <c r="C141" s="256" t="str">
        <f t="shared" ca="1" si="26"/>
        <v/>
      </c>
      <c r="D141" s="256" t="str">
        <f t="shared" ca="1" si="27"/>
        <v/>
      </c>
      <c r="E141" s="256" t="str">
        <f t="shared" ca="1" si="28"/>
        <v/>
      </c>
      <c r="F141" s="256" t="str">
        <f t="shared" ca="1" si="29"/>
        <v/>
      </c>
      <c r="G141" s="256" t="str">
        <f t="shared" ca="1" si="30"/>
        <v/>
      </c>
      <c r="H141" s="256" t="str">
        <f t="shared" ca="1" si="31"/>
        <v/>
      </c>
      <c r="I141" s="256" t="str">
        <f t="shared" ca="1" si="32"/>
        <v/>
      </c>
      <c r="J141" s="256" t="str">
        <f t="shared" ca="1" si="33"/>
        <v/>
      </c>
      <c r="K141" s="256" t="str">
        <f t="shared" ca="1" si="34"/>
        <v/>
      </c>
      <c r="L141" s="256" t="str">
        <f t="shared" ca="1" si="35"/>
        <v/>
      </c>
      <c r="M141" s="325" t="str">
        <f t="shared" si="36"/>
        <v/>
      </c>
      <c r="N141" s="325" t="str">
        <f t="shared" si="37"/>
        <v/>
      </c>
      <c r="O141" s="325" t="str">
        <f t="shared" si="38"/>
        <v/>
      </c>
      <c r="P141" s="234"/>
    </row>
    <row r="142" spans="1:16" ht="20.25" customHeight="1">
      <c r="A142" s="240"/>
      <c r="B142" s="257"/>
      <c r="C142" s="256" t="str">
        <f t="shared" ca="1" si="26"/>
        <v/>
      </c>
      <c r="D142" s="256" t="str">
        <f t="shared" ca="1" si="27"/>
        <v/>
      </c>
      <c r="E142" s="256" t="str">
        <f t="shared" ca="1" si="28"/>
        <v/>
      </c>
      <c r="F142" s="256" t="str">
        <f t="shared" ca="1" si="29"/>
        <v/>
      </c>
      <c r="G142" s="256" t="str">
        <f t="shared" ca="1" si="30"/>
        <v/>
      </c>
      <c r="H142" s="256" t="str">
        <f t="shared" ca="1" si="31"/>
        <v/>
      </c>
      <c r="I142" s="256" t="str">
        <f t="shared" ca="1" si="32"/>
        <v/>
      </c>
      <c r="J142" s="256" t="str">
        <f t="shared" ca="1" si="33"/>
        <v/>
      </c>
      <c r="K142" s="256" t="str">
        <f t="shared" ca="1" si="34"/>
        <v/>
      </c>
      <c r="L142" s="256" t="str">
        <f t="shared" ca="1" si="35"/>
        <v/>
      </c>
      <c r="M142" s="325" t="str">
        <f t="shared" si="36"/>
        <v/>
      </c>
      <c r="N142" s="325" t="str">
        <f t="shared" si="37"/>
        <v/>
      </c>
      <c r="O142" s="325" t="str">
        <f t="shared" si="38"/>
        <v/>
      </c>
      <c r="P142" s="234"/>
    </row>
    <row r="143" spans="1:16" ht="20.25" customHeight="1">
      <c r="A143" s="240"/>
      <c r="B143" s="257"/>
      <c r="C143" s="256" t="str">
        <f t="shared" ca="1" si="26"/>
        <v/>
      </c>
      <c r="D143" s="256" t="str">
        <f t="shared" ca="1" si="27"/>
        <v/>
      </c>
      <c r="E143" s="256" t="str">
        <f t="shared" ca="1" si="28"/>
        <v/>
      </c>
      <c r="F143" s="256" t="str">
        <f t="shared" ca="1" si="29"/>
        <v/>
      </c>
      <c r="G143" s="256" t="str">
        <f t="shared" ca="1" si="30"/>
        <v/>
      </c>
      <c r="H143" s="256" t="str">
        <f t="shared" ca="1" si="31"/>
        <v/>
      </c>
      <c r="I143" s="256" t="str">
        <f t="shared" ca="1" si="32"/>
        <v/>
      </c>
      <c r="J143" s="256" t="str">
        <f t="shared" ca="1" si="33"/>
        <v/>
      </c>
      <c r="K143" s="256" t="str">
        <f t="shared" ca="1" si="34"/>
        <v/>
      </c>
      <c r="L143" s="256" t="str">
        <f t="shared" ca="1" si="35"/>
        <v/>
      </c>
      <c r="M143" s="325" t="str">
        <f t="shared" si="36"/>
        <v/>
      </c>
      <c r="N143" s="325" t="str">
        <f t="shared" si="37"/>
        <v/>
      </c>
      <c r="O143" s="325" t="str">
        <f t="shared" si="38"/>
        <v/>
      </c>
      <c r="P143" s="234"/>
    </row>
    <row r="144" spans="1:16" ht="20.25" customHeight="1">
      <c r="A144" s="240"/>
      <c r="B144" s="257"/>
      <c r="C144" s="256" t="str">
        <f t="shared" ca="1" si="26"/>
        <v/>
      </c>
      <c r="D144" s="256" t="str">
        <f t="shared" ca="1" si="27"/>
        <v/>
      </c>
      <c r="E144" s="256" t="str">
        <f t="shared" ca="1" si="28"/>
        <v/>
      </c>
      <c r="F144" s="256" t="str">
        <f t="shared" ca="1" si="29"/>
        <v/>
      </c>
      <c r="G144" s="256" t="str">
        <f t="shared" ca="1" si="30"/>
        <v/>
      </c>
      <c r="H144" s="256" t="str">
        <f t="shared" ca="1" si="31"/>
        <v/>
      </c>
      <c r="I144" s="256" t="str">
        <f t="shared" ca="1" si="32"/>
        <v/>
      </c>
      <c r="J144" s="256" t="str">
        <f t="shared" ca="1" si="33"/>
        <v/>
      </c>
      <c r="K144" s="256" t="str">
        <f t="shared" ca="1" si="34"/>
        <v/>
      </c>
      <c r="L144" s="256" t="str">
        <f t="shared" ca="1" si="35"/>
        <v/>
      </c>
      <c r="M144" s="325" t="str">
        <f t="shared" si="36"/>
        <v/>
      </c>
      <c r="N144" s="325" t="str">
        <f t="shared" si="37"/>
        <v/>
      </c>
      <c r="O144" s="325" t="str">
        <f t="shared" si="38"/>
        <v/>
      </c>
      <c r="P144" s="234"/>
    </row>
    <row r="145" spans="1:16" ht="20.25" customHeight="1">
      <c r="A145" s="240"/>
      <c r="B145" s="257"/>
      <c r="C145" s="256" t="str">
        <f t="shared" ca="1" si="26"/>
        <v/>
      </c>
      <c r="D145" s="256" t="str">
        <f t="shared" ca="1" si="27"/>
        <v/>
      </c>
      <c r="E145" s="256" t="str">
        <f t="shared" ca="1" si="28"/>
        <v/>
      </c>
      <c r="F145" s="256" t="str">
        <f t="shared" ca="1" si="29"/>
        <v/>
      </c>
      <c r="G145" s="256" t="str">
        <f t="shared" ca="1" si="30"/>
        <v/>
      </c>
      <c r="H145" s="256" t="str">
        <f t="shared" ca="1" si="31"/>
        <v/>
      </c>
      <c r="I145" s="256" t="str">
        <f t="shared" ca="1" si="32"/>
        <v/>
      </c>
      <c r="J145" s="256" t="str">
        <f t="shared" ca="1" si="33"/>
        <v/>
      </c>
      <c r="K145" s="256" t="str">
        <f t="shared" ca="1" si="34"/>
        <v/>
      </c>
      <c r="L145" s="256" t="str">
        <f t="shared" ca="1" si="35"/>
        <v/>
      </c>
      <c r="M145" s="325" t="str">
        <f t="shared" si="36"/>
        <v/>
      </c>
      <c r="N145" s="325" t="str">
        <f t="shared" si="37"/>
        <v/>
      </c>
      <c r="O145" s="325" t="str">
        <f t="shared" si="38"/>
        <v/>
      </c>
      <c r="P145" s="234"/>
    </row>
    <row r="146" spans="1:16" ht="20.25" customHeight="1">
      <c r="A146" s="240"/>
      <c r="B146" s="257"/>
      <c r="C146" s="256" t="str">
        <f t="shared" ca="1" si="26"/>
        <v/>
      </c>
      <c r="D146" s="256" t="str">
        <f t="shared" ca="1" si="27"/>
        <v/>
      </c>
      <c r="E146" s="256" t="str">
        <f t="shared" ca="1" si="28"/>
        <v/>
      </c>
      <c r="F146" s="256" t="str">
        <f t="shared" ca="1" si="29"/>
        <v/>
      </c>
      <c r="G146" s="256" t="str">
        <f t="shared" ca="1" si="30"/>
        <v/>
      </c>
      <c r="H146" s="256" t="str">
        <f t="shared" ca="1" si="31"/>
        <v/>
      </c>
      <c r="I146" s="256" t="str">
        <f t="shared" ca="1" si="32"/>
        <v/>
      </c>
      <c r="J146" s="256" t="str">
        <f t="shared" ca="1" si="33"/>
        <v/>
      </c>
      <c r="K146" s="256" t="str">
        <f t="shared" ca="1" si="34"/>
        <v/>
      </c>
      <c r="L146" s="256" t="str">
        <f t="shared" ca="1" si="35"/>
        <v/>
      </c>
      <c r="M146" s="325" t="str">
        <f t="shared" si="36"/>
        <v/>
      </c>
      <c r="N146" s="325" t="str">
        <f t="shared" si="37"/>
        <v/>
      </c>
      <c r="O146" s="325" t="str">
        <f t="shared" si="38"/>
        <v/>
      </c>
      <c r="P146" s="234"/>
    </row>
    <row r="147" spans="1:16" ht="20.25" customHeight="1">
      <c r="A147" s="240"/>
      <c r="B147" s="257"/>
      <c r="C147" s="256" t="str">
        <f t="shared" ca="1" si="26"/>
        <v/>
      </c>
      <c r="D147" s="256" t="str">
        <f t="shared" ca="1" si="27"/>
        <v/>
      </c>
      <c r="E147" s="256" t="str">
        <f t="shared" ca="1" si="28"/>
        <v/>
      </c>
      <c r="F147" s="256" t="str">
        <f t="shared" ca="1" si="29"/>
        <v/>
      </c>
      <c r="G147" s="256" t="str">
        <f t="shared" ca="1" si="30"/>
        <v/>
      </c>
      <c r="H147" s="256" t="str">
        <f t="shared" ca="1" si="31"/>
        <v/>
      </c>
      <c r="I147" s="256" t="str">
        <f t="shared" ca="1" si="32"/>
        <v/>
      </c>
      <c r="J147" s="256" t="str">
        <f t="shared" ca="1" si="33"/>
        <v/>
      </c>
      <c r="K147" s="256" t="str">
        <f t="shared" ca="1" si="34"/>
        <v/>
      </c>
      <c r="L147" s="256" t="str">
        <f t="shared" ca="1" si="35"/>
        <v/>
      </c>
      <c r="M147" s="325" t="str">
        <f t="shared" si="36"/>
        <v/>
      </c>
      <c r="N147" s="325" t="str">
        <f t="shared" si="37"/>
        <v/>
      </c>
      <c r="O147" s="325" t="str">
        <f t="shared" si="38"/>
        <v/>
      </c>
      <c r="P147" s="234"/>
    </row>
    <row r="148" spans="1:16" ht="20.25" customHeight="1">
      <c r="A148" s="240"/>
      <c r="B148" s="257"/>
      <c r="C148" s="256" t="str">
        <f t="shared" ca="1" si="26"/>
        <v/>
      </c>
      <c r="D148" s="256" t="str">
        <f t="shared" ca="1" si="27"/>
        <v/>
      </c>
      <c r="E148" s="256" t="str">
        <f t="shared" ca="1" si="28"/>
        <v/>
      </c>
      <c r="F148" s="256" t="str">
        <f t="shared" ca="1" si="29"/>
        <v/>
      </c>
      <c r="G148" s="256" t="str">
        <f t="shared" ca="1" si="30"/>
        <v/>
      </c>
      <c r="H148" s="256" t="str">
        <f t="shared" ca="1" si="31"/>
        <v/>
      </c>
      <c r="I148" s="256" t="str">
        <f t="shared" ca="1" si="32"/>
        <v/>
      </c>
      <c r="J148" s="256" t="str">
        <f t="shared" ca="1" si="33"/>
        <v/>
      </c>
      <c r="K148" s="256" t="str">
        <f t="shared" ca="1" si="34"/>
        <v/>
      </c>
      <c r="L148" s="256" t="str">
        <f t="shared" ca="1" si="35"/>
        <v/>
      </c>
      <c r="M148" s="325" t="str">
        <f t="shared" si="36"/>
        <v/>
      </c>
      <c r="N148" s="325" t="str">
        <f t="shared" si="37"/>
        <v/>
      </c>
      <c r="O148" s="325" t="str">
        <f t="shared" si="38"/>
        <v/>
      </c>
      <c r="P148" s="234"/>
    </row>
    <row r="149" spans="1:16" ht="20.25" customHeight="1">
      <c r="A149" s="247"/>
      <c r="B149" s="257"/>
      <c r="C149" s="256" t="str">
        <f t="shared" ca="1" si="26"/>
        <v/>
      </c>
      <c r="D149" s="256" t="str">
        <f t="shared" ca="1" si="27"/>
        <v/>
      </c>
      <c r="E149" s="256" t="str">
        <f t="shared" ca="1" si="28"/>
        <v/>
      </c>
      <c r="F149" s="256" t="str">
        <f t="shared" ca="1" si="29"/>
        <v/>
      </c>
      <c r="G149" s="256" t="str">
        <f t="shared" ca="1" si="30"/>
        <v/>
      </c>
      <c r="H149" s="256" t="str">
        <f t="shared" ca="1" si="31"/>
        <v/>
      </c>
      <c r="I149" s="256" t="str">
        <f t="shared" ca="1" si="32"/>
        <v/>
      </c>
      <c r="J149" s="256" t="str">
        <f t="shared" ca="1" si="33"/>
        <v/>
      </c>
      <c r="K149" s="256" t="str">
        <f t="shared" ca="1" si="34"/>
        <v/>
      </c>
      <c r="L149" s="256" t="str">
        <f t="shared" ca="1" si="35"/>
        <v/>
      </c>
      <c r="M149" s="325" t="str">
        <f t="shared" si="36"/>
        <v/>
      </c>
      <c r="N149" s="325" t="str">
        <f t="shared" si="37"/>
        <v/>
      </c>
      <c r="O149" s="325" t="str">
        <f t="shared" si="38"/>
        <v/>
      </c>
      <c r="P149" s="232"/>
    </row>
    <row r="150" spans="1:16" ht="20.25" customHeight="1">
      <c r="A150" s="247"/>
      <c r="B150" s="257"/>
      <c r="C150" s="256" t="str">
        <f t="shared" ca="1" si="26"/>
        <v/>
      </c>
      <c r="D150" s="256" t="str">
        <f t="shared" ca="1" si="27"/>
        <v/>
      </c>
      <c r="E150" s="256" t="str">
        <f t="shared" ca="1" si="28"/>
        <v/>
      </c>
      <c r="F150" s="256" t="str">
        <f t="shared" ca="1" si="29"/>
        <v/>
      </c>
      <c r="G150" s="256" t="str">
        <f t="shared" ca="1" si="30"/>
        <v/>
      </c>
      <c r="H150" s="256" t="str">
        <f t="shared" ca="1" si="31"/>
        <v/>
      </c>
      <c r="I150" s="256" t="str">
        <f t="shared" ca="1" si="32"/>
        <v/>
      </c>
      <c r="J150" s="256" t="str">
        <f t="shared" ca="1" si="33"/>
        <v/>
      </c>
      <c r="K150" s="256" t="str">
        <f t="shared" ca="1" si="34"/>
        <v/>
      </c>
      <c r="L150" s="256" t="str">
        <f t="shared" ca="1" si="35"/>
        <v/>
      </c>
      <c r="M150" s="325" t="str">
        <f t="shared" si="36"/>
        <v/>
      </c>
      <c r="N150" s="325" t="str">
        <f t="shared" si="37"/>
        <v/>
      </c>
      <c r="O150" s="325" t="str">
        <f t="shared" si="38"/>
        <v/>
      </c>
      <c r="P150" s="232"/>
    </row>
    <row r="151" spans="1:16" ht="20.25" customHeight="1">
      <c r="A151" s="247"/>
      <c r="B151" s="257"/>
      <c r="C151" s="256" t="str">
        <f t="shared" ca="1" si="26"/>
        <v/>
      </c>
      <c r="D151" s="256" t="str">
        <f t="shared" ca="1" si="27"/>
        <v/>
      </c>
      <c r="E151" s="256" t="str">
        <f t="shared" ca="1" si="28"/>
        <v/>
      </c>
      <c r="F151" s="256" t="str">
        <f t="shared" ca="1" si="29"/>
        <v/>
      </c>
      <c r="G151" s="256" t="str">
        <f t="shared" ca="1" si="30"/>
        <v/>
      </c>
      <c r="H151" s="256" t="str">
        <f t="shared" ca="1" si="31"/>
        <v/>
      </c>
      <c r="I151" s="256" t="str">
        <f t="shared" ca="1" si="32"/>
        <v/>
      </c>
      <c r="J151" s="256" t="str">
        <f t="shared" ca="1" si="33"/>
        <v/>
      </c>
      <c r="K151" s="256" t="str">
        <f t="shared" ca="1" si="34"/>
        <v/>
      </c>
      <c r="L151" s="256" t="str">
        <f t="shared" ca="1" si="35"/>
        <v/>
      </c>
      <c r="M151" s="325" t="str">
        <f t="shared" si="36"/>
        <v/>
      </c>
      <c r="N151" s="325" t="str">
        <f t="shared" si="37"/>
        <v/>
      </c>
      <c r="O151" s="325" t="str">
        <f t="shared" si="38"/>
        <v/>
      </c>
      <c r="P151" s="232"/>
    </row>
    <row r="152" spans="1:16" ht="20.25" customHeight="1">
      <c r="A152" s="247"/>
      <c r="B152" s="257"/>
      <c r="C152" s="256" t="str">
        <f t="shared" ca="1" si="26"/>
        <v/>
      </c>
      <c r="D152" s="256" t="str">
        <f t="shared" ca="1" si="27"/>
        <v/>
      </c>
      <c r="E152" s="256" t="str">
        <f t="shared" ca="1" si="28"/>
        <v/>
      </c>
      <c r="F152" s="256" t="str">
        <f t="shared" ca="1" si="29"/>
        <v/>
      </c>
      <c r="G152" s="256" t="str">
        <f t="shared" ca="1" si="30"/>
        <v/>
      </c>
      <c r="H152" s="256" t="str">
        <f t="shared" ca="1" si="31"/>
        <v/>
      </c>
      <c r="I152" s="256" t="str">
        <f t="shared" ca="1" si="32"/>
        <v/>
      </c>
      <c r="J152" s="256" t="str">
        <f t="shared" ca="1" si="33"/>
        <v/>
      </c>
      <c r="K152" s="256" t="str">
        <f t="shared" ca="1" si="34"/>
        <v/>
      </c>
      <c r="L152" s="256" t="str">
        <f t="shared" ca="1" si="35"/>
        <v/>
      </c>
      <c r="M152" s="325" t="str">
        <f t="shared" si="36"/>
        <v/>
      </c>
      <c r="N152" s="325" t="str">
        <f t="shared" si="37"/>
        <v/>
      </c>
      <c r="O152" s="325" t="str">
        <f t="shared" si="38"/>
        <v/>
      </c>
      <c r="P152" s="232"/>
    </row>
    <row r="153" spans="1:16" ht="20.25" customHeight="1">
      <c r="A153" s="247"/>
      <c r="B153" s="257"/>
      <c r="C153" s="256" t="str">
        <f t="shared" ca="1" si="26"/>
        <v/>
      </c>
      <c r="D153" s="256" t="str">
        <f t="shared" ca="1" si="27"/>
        <v/>
      </c>
      <c r="E153" s="256" t="str">
        <f t="shared" ca="1" si="28"/>
        <v/>
      </c>
      <c r="F153" s="256" t="str">
        <f t="shared" ca="1" si="29"/>
        <v/>
      </c>
      <c r="G153" s="256" t="str">
        <f t="shared" ca="1" si="30"/>
        <v/>
      </c>
      <c r="H153" s="256" t="str">
        <f t="shared" ca="1" si="31"/>
        <v/>
      </c>
      <c r="I153" s="256" t="str">
        <f t="shared" ca="1" si="32"/>
        <v/>
      </c>
      <c r="J153" s="256" t="str">
        <f t="shared" ca="1" si="33"/>
        <v/>
      </c>
      <c r="K153" s="256" t="str">
        <f t="shared" ca="1" si="34"/>
        <v/>
      </c>
      <c r="L153" s="256" t="str">
        <f t="shared" ca="1" si="35"/>
        <v/>
      </c>
      <c r="M153" s="325" t="str">
        <f t="shared" si="36"/>
        <v/>
      </c>
      <c r="N153" s="325" t="str">
        <f t="shared" si="37"/>
        <v/>
      </c>
      <c r="O153" s="325" t="str">
        <f t="shared" si="38"/>
        <v/>
      </c>
      <c r="P153" s="232"/>
    </row>
    <row r="154" spans="1:16" ht="20.25" customHeight="1">
      <c r="A154" s="247"/>
      <c r="B154" s="257"/>
      <c r="C154" s="256" t="str">
        <f t="shared" ca="1" si="26"/>
        <v/>
      </c>
      <c r="D154" s="256" t="str">
        <f t="shared" ca="1" si="27"/>
        <v/>
      </c>
      <c r="E154" s="256" t="str">
        <f t="shared" ca="1" si="28"/>
        <v/>
      </c>
      <c r="F154" s="256" t="str">
        <f t="shared" ca="1" si="29"/>
        <v/>
      </c>
      <c r="G154" s="256" t="str">
        <f t="shared" ca="1" si="30"/>
        <v/>
      </c>
      <c r="H154" s="256" t="str">
        <f t="shared" ca="1" si="31"/>
        <v/>
      </c>
      <c r="I154" s="256" t="str">
        <f t="shared" ca="1" si="32"/>
        <v/>
      </c>
      <c r="J154" s="256" t="str">
        <f t="shared" ca="1" si="33"/>
        <v/>
      </c>
      <c r="K154" s="256" t="str">
        <f t="shared" ca="1" si="34"/>
        <v/>
      </c>
      <c r="L154" s="256" t="str">
        <f t="shared" ca="1" si="35"/>
        <v/>
      </c>
      <c r="M154" s="325" t="str">
        <f t="shared" si="36"/>
        <v/>
      </c>
      <c r="N154" s="325" t="str">
        <f t="shared" si="37"/>
        <v/>
      </c>
      <c r="O154" s="325" t="str">
        <f t="shared" si="38"/>
        <v/>
      </c>
      <c r="P154" s="232"/>
    </row>
    <row r="155" spans="1:16" ht="20.25" customHeight="1">
      <c r="A155" s="247"/>
      <c r="B155" s="257"/>
      <c r="C155" s="256" t="str">
        <f t="shared" ca="1" si="26"/>
        <v/>
      </c>
      <c r="D155" s="256" t="str">
        <f t="shared" ca="1" si="27"/>
        <v/>
      </c>
      <c r="E155" s="256" t="str">
        <f t="shared" ca="1" si="28"/>
        <v/>
      </c>
      <c r="F155" s="256" t="str">
        <f t="shared" ca="1" si="29"/>
        <v/>
      </c>
      <c r="G155" s="256" t="str">
        <f t="shared" ca="1" si="30"/>
        <v/>
      </c>
      <c r="H155" s="256" t="str">
        <f t="shared" ca="1" si="31"/>
        <v/>
      </c>
      <c r="I155" s="256" t="str">
        <f t="shared" ca="1" si="32"/>
        <v/>
      </c>
      <c r="J155" s="256" t="str">
        <f t="shared" ca="1" si="33"/>
        <v/>
      </c>
      <c r="K155" s="256" t="str">
        <f t="shared" ca="1" si="34"/>
        <v/>
      </c>
      <c r="L155" s="256" t="str">
        <f t="shared" ca="1" si="35"/>
        <v/>
      </c>
      <c r="M155" s="325" t="str">
        <f t="shared" si="36"/>
        <v/>
      </c>
      <c r="N155" s="325" t="str">
        <f t="shared" si="37"/>
        <v/>
      </c>
      <c r="O155" s="325" t="str">
        <f t="shared" si="38"/>
        <v/>
      </c>
      <c r="P155" s="232"/>
    </row>
    <row r="156" spans="1:16" ht="20.25" customHeight="1">
      <c r="A156" s="247"/>
      <c r="B156" s="257"/>
      <c r="C156" s="256" t="str">
        <f t="shared" ca="1" si="26"/>
        <v/>
      </c>
      <c r="D156" s="256" t="str">
        <f t="shared" ca="1" si="27"/>
        <v/>
      </c>
      <c r="E156" s="256" t="str">
        <f t="shared" ca="1" si="28"/>
        <v/>
      </c>
      <c r="F156" s="256" t="str">
        <f t="shared" ca="1" si="29"/>
        <v/>
      </c>
      <c r="G156" s="256" t="str">
        <f t="shared" ca="1" si="30"/>
        <v/>
      </c>
      <c r="H156" s="256" t="str">
        <f t="shared" ca="1" si="31"/>
        <v/>
      </c>
      <c r="I156" s="256" t="str">
        <f t="shared" ca="1" si="32"/>
        <v/>
      </c>
      <c r="J156" s="256" t="str">
        <f t="shared" ca="1" si="33"/>
        <v/>
      </c>
      <c r="K156" s="256" t="str">
        <f t="shared" ca="1" si="34"/>
        <v/>
      </c>
      <c r="L156" s="256" t="str">
        <f t="shared" ca="1" si="35"/>
        <v/>
      </c>
      <c r="M156" s="325" t="str">
        <f t="shared" si="36"/>
        <v/>
      </c>
      <c r="N156" s="325" t="str">
        <f t="shared" si="37"/>
        <v/>
      </c>
      <c r="O156" s="325" t="str">
        <f t="shared" si="38"/>
        <v/>
      </c>
      <c r="P156" s="232"/>
    </row>
    <row r="157" spans="1:16" ht="20.25" customHeight="1">
      <c r="A157" s="247"/>
      <c r="B157" s="257"/>
      <c r="C157" s="256" t="str">
        <f t="shared" ca="1" si="26"/>
        <v/>
      </c>
      <c r="D157" s="256" t="str">
        <f t="shared" ca="1" si="27"/>
        <v/>
      </c>
      <c r="E157" s="256" t="str">
        <f t="shared" ca="1" si="28"/>
        <v/>
      </c>
      <c r="F157" s="256" t="str">
        <f t="shared" ca="1" si="29"/>
        <v/>
      </c>
      <c r="G157" s="256" t="str">
        <f t="shared" ca="1" si="30"/>
        <v/>
      </c>
      <c r="H157" s="256" t="str">
        <f t="shared" ca="1" si="31"/>
        <v/>
      </c>
      <c r="I157" s="256" t="str">
        <f t="shared" ca="1" si="32"/>
        <v/>
      </c>
      <c r="J157" s="256" t="str">
        <f t="shared" ca="1" si="33"/>
        <v/>
      </c>
      <c r="K157" s="256" t="str">
        <f t="shared" ca="1" si="34"/>
        <v/>
      </c>
      <c r="L157" s="256" t="str">
        <f t="shared" ca="1" si="35"/>
        <v/>
      </c>
      <c r="M157" s="325" t="str">
        <f t="shared" si="36"/>
        <v/>
      </c>
      <c r="N157" s="325" t="str">
        <f t="shared" si="37"/>
        <v/>
      </c>
      <c r="O157" s="325" t="str">
        <f t="shared" si="38"/>
        <v/>
      </c>
      <c r="P157" s="232"/>
    </row>
    <row r="158" spans="1:16" ht="20.25" customHeight="1">
      <c r="A158" s="247"/>
      <c r="B158" s="257"/>
      <c r="C158" s="256" t="str">
        <f t="shared" ca="1" si="26"/>
        <v/>
      </c>
      <c r="D158" s="256" t="str">
        <f t="shared" ca="1" si="27"/>
        <v/>
      </c>
      <c r="E158" s="256" t="str">
        <f t="shared" ca="1" si="28"/>
        <v/>
      </c>
      <c r="F158" s="256" t="str">
        <f t="shared" ca="1" si="29"/>
        <v/>
      </c>
      <c r="G158" s="256" t="str">
        <f t="shared" ca="1" si="30"/>
        <v/>
      </c>
      <c r="H158" s="256" t="str">
        <f t="shared" ca="1" si="31"/>
        <v/>
      </c>
      <c r="I158" s="256" t="str">
        <f t="shared" ca="1" si="32"/>
        <v/>
      </c>
      <c r="J158" s="256" t="str">
        <f t="shared" ca="1" si="33"/>
        <v/>
      </c>
      <c r="K158" s="256" t="str">
        <f t="shared" ca="1" si="34"/>
        <v/>
      </c>
      <c r="L158" s="256" t="str">
        <f t="shared" ca="1" si="35"/>
        <v/>
      </c>
      <c r="M158" s="325" t="str">
        <f t="shared" si="36"/>
        <v/>
      </c>
      <c r="N158" s="325" t="str">
        <f t="shared" si="37"/>
        <v/>
      </c>
      <c r="O158" s="325" t="str">
        <f t="shared" si="38"/>
        <v/>
      </c>
      <c r="P158" s="232"/>
    </row>
    <row r="159" spans="1:16" ht="20.25" customHeight="1">
      <c r="A159" s="247"/>
      <c r="B159" s="257"/>
      <c r="C159" s="256" t="str">
        <f t="shared" ca="1" si="26"/>
        <v/>
      </c>
      <c r="D159" s="256" t="str">
        <f t="shared" ca="1" si="27"/>
        <v/>
      </c>
      <c r="E159" s="256" t="str">
        <f t="shared" ca="1" si="28"/>
        <v/>
      </c>
      <c r="F159" s="256" t="str">
        <f t="shared" ca="1" si="29"/>
        <v/>
      </c>
      <c r="G159" s="256" t="str">
        <f t="shared" ca="1" si="30"/>
        <v/>
      </c>
      <c r="H159" s="256" t="str">
        <f t="shared" ca="1" si="31"/>
        <v/>
      </c>
      <c r="I159" s="256" t="str">
        <f t="shared" ca="1" si="32"/>
        <v/>
      </c>
      <c r="J159" s="256" t="str">
        <f t="shared" ca="1" si="33"/>
        <v/>
      </c>
      <c r="K159" s="256" t="str">
        <f t="shared" ca="1" si="34"/>
        <v/>
      </c>
      <c r="L159" s="256" t="str">
        <f t="shared" ca="1" si="35"/>
        <v/>
      </c>
      <c r="M159" s="325" t="str">
        <f t="shared" si="36"/>
        <v/>
      </c>
      <c r="N159" s="325" t="str">
        <f t="shared" si="37"/>
        <v/>
      </c>
      <c r="O159" s="325" t="str">
        <f t="shared" si="38"/>
        <v/>
      </c>
      <c r="P159" s="232"/>
    </row>
    <row r="160" spans="1:16" ht="20.25" customHeight="1">
      <c r="A160" s="247"/>
      <c r="B160" s="257"/>
      <c r="C160" s="256" t="str">
        <f t="shared" ca="1" si="26"/>
        <v/>
      </c>
      <c r="D160" s="256" t="str">
        <f t="shared" ca="1" si="27"/>
        <v/>
      </c>
      <c r="E160" s="256" t="str">
        <f t="shared" ca="1" si="28"/>
        <v/>
      </c>
      <c r="F160" s="256" t="str">
        <f t="shared" ca="1" si="29"/>
        <v/>
      </c>
      <c r="G160" s="256" t="str">
        <f t="shared" ca="1" si="30"/>
        <v/>
      </c>
      <c r="H160" s="256" t="str">
        <f t="shared" ca="1" si="31"/>
        <v/>
      </c>
      <c r="I160" s="256" t="str">
        <f t="shared" ca="1" si="32"/>
        <v/>
      </c>
      <c r="J160" s="256" t="str">
        <f t="shared" ca="1" si="33"/>
        <v/>
      </c>
      <c r="K160" s="256" t="str">
        <f t="shared" ca="1" si="34"/>
        <v/>
      </c>
      <c r="L160" s="256" t="str">
        <f t="shared" ca="1" si="35"/>
        <v/>
      </c>
      <c r="M160" s="325" t="str">
        <f t="shared" si="36"/>
        <v/>
      </c>
      <c r="N160" s="325" t="str">
        <f t="shared" si="37"/>
        <v/>
      </c>
      <c r="O160" s="325" t="str">
        <f t="shared" si="38"/>
        <v/>
      </c>
      <c r="P160" s="232"/>
    </row>
    <row r="161" spans="1:16" ht="20.25" customHeight="1">
      <c r="A161" s="247"/>
      <c r="B161" s="257"/>
      <c r="C161" s="256" t="str">
        <f t="shared" ca="1" si="26"/>
        <v/>
      </c>
      <c r="D161" s="256" t="str">
        <f t="shared" ca="1" si="27"/>
        <v/>
      </c>
      <c r="E161" s="256" t="str">
        <f t="shared" ca="1" si="28"/>
        <v/>
      </c>
      <c r="F161" s="256" t="str">
        <f t="shared" ca="1" si="29"/>
        <v/>
      </c>
      <c r="G161" s="256" t="str">
        <f t="shared" ca="1" si="30"/>
        <v/>
      </c>
      <c r="H161" s="256" t="str">
        <f t="shared" ca="1" si="31"/>
        <v/>
      </c>
      <c r="I161" s="256" t="str">
        <f t="shared" ca="1" si="32"/>
        <v/>
      </c>
      <c r="J161" s="256" t="str">
        <f t="shared" ca="1" si="33"/>
        <v/>
      </c>
      <c r="K161" s="256" t="str">
        <f t="shared" ca="1" si="34"/>
        <v/>
      </c>
      <c r="L161" s="256" t="str">
        <f t="shared" ca="1" si="35"/>
        <v/>
      </c>
      <c r="M161" s="325" t="str">
        <f t="shared" si="36"/>
        <v/>
      </c>
      <c r="N161" s="325" t="str">
        <f t="shared" si="37"/>
        <v/>
      </c>
      <c r="O161" s="325" t="str">
        <f t="shared" si="38"/>
        <v/>
      </c>
      <c r="P161" s="232"/>
    </row>
    <row r="162" spans="1:16" ht="20.25" customHeight="1">
      <c r="A162" s="247"/>
      <c r="B162" s="257"/>
      <c r="C162" s="256" t="str">
        <f t="shared" ca="1" si="26"/>
        <v/>
      </c>
      <c r="D162" s="256" t="str">
        <f t="shared" ca="1" si="27"/>
        <v/>
      </c>
      <c r="E162" s="256" t="str">
        <f t="shared" ca="1" si="28"/>
        <v/>
      </c>
      <c r="F162" s="256" t="str">
        <f t="shared" ca="1" si="29"/>
        <v/>
      </c>
      <c r="G162" s="256" t="str">
        <f t="shared" ca="1" si="30"/>
        <v/>
      </c>
      <c r="H162" s="256" t="str">
        <f t="shared" ca="1" si="31"/>
        <v/>
      </c>
      <c r="I162" s="256" t="str">
        <f t="shared" ca="1" si="32"/>
        <v/>
      </c>
      <c r="J162" s="256" t="str">
        <f t="shared" ca="1" si="33"/>
        <v/>
      </c>
      <c r="K162" s="256" t="str">
        <f t="shared" ca="1" si="34"/>
        <v/>
      </c>
      <c r="L162" s="256" t="str">
        <f t="shared" ca="1" si="35"/>
        <v/>
      </c>
      <c r="M162" s="325" t="str">
        <f t="shared" si="36"/>
        <v/>
      </c>
      <c r="N162" s="325" t="str">
        <f t="shared" si="37"/>
        <v/>
      </c>
      <c r="O162" s="325" t="str">
        <f t="shared" si="38"/>
        <v/>
      </c>
      <c r="P162" s="232"/>
    </row>
    <row r="163" spans="1:16" ht="20.25" customHeight="1">
      <c r="A163" s="247"/>
      <c r="B163" s="257"/>
      <c r="C163" s="256" t="str">
        <f t="shared" ca="1" si="26"/>
        <v/>
      </c>
      <c r="D163" s="256" t="str">
        <f t="shared" ca="1" si="27"/>
        <v/>
      </c>
      <c r="E163" s="256" t="str">
        <f t="shared" ca="1" si="28"/>
        <v/>
      </c>
      <c r="F163" s="256" t="str">
        <f t="shared" ca="1" si="29"/>
        <v/>
      </c>
      <c r="G163" s="256" t="str">
        <f t="shared" ca="1" si="30"/>
        <v/>
      </c>
      <c r="H163" s="256" t="str">
        <f t="shared" ca="1" si="31"/>
        <v/>
      </c>
      <c r="I163" s="256" t="str">
        <f t="shared" ca="1" si="32"/>
        <v/>
      </c>
      <c r="J163" s="256" t="str">
        <f t="shared" ca="1" si="33"/>
        <v/>
      </c>
      <c r="K163" s="256" t="str">
        <f t="shared" ca="1" si="34"/>
        <v/>
      </c>
      <c r="L163" s="256" t="str">
        <f t="shared" ca="1" si="35"/>
        <v/>
      </c>
      <c r="M163" s="325" t="str">
        <f t="shared" si="36"/>
        <v/>
      </c>
      <c r="N163" s="325" t="str">
        <f t="shared" si="37"/>
        <v/>
      </c>
      <c r="O163" s="325" t="str">
        <f t="shared" si="38"/>
        <v/>
      </c>
      <c r="P163" s="232"/>
    </row>
    <row r="164" spans="1:16" ht="20.25" customHeight="1">
      <c r="A164" s="247"/>
      <c r="B164" s="257"/>
      <c r="C164" s="256" t="str">
        <f t="shared" ca="1" si="26"/>
        <v/>
      </c>
      <c r="D164" s="256" t="str">
        <f t="shared" ca="1" si="27"/>
        <v/>
      </c>
      <c r="E164" s="256" t="str">
        <f t="shared" ca="1" si="28"/>
        <v/>
      </c>
      <c r="F164" s="256" t="str">
        <f t="shared" ca="1" si="29"/>
        <v/>
      </c>
      <c r="G164" s="256" t="str">
        <f t="shared" ca="1" si="30"/>
        <v/>
      </c>
      <c r="H164" s="256" t="str">
        <f t="shared" ca="1" si="31"/>
        <v/>
      </c>
      <c r="I164" s="256" t="str">
        <f t="shared" ca="1" si="32"/>
        <v/>
      </c>
      <c r="J164" s="256" t="str">
        <f t="shared" ca="1" si="33"/>
        <v/>
      </c>
      <c r="K164" s="256" t="str">
        <f t="shared" ca="1" si="34"/>
        <v/>
      </c>
      <c r="L164" s="256" t="str">
        <f t="shared" ca="1" si="35"/>
        <v/>
      </c>
      <c r="M164" s="325" t="str">
        <f t="shared" si="36"/>
        <v/>
      </c>
      <c r="N164" s="325" t="str">
        <f t="shared" si="37"/>
        <v/>
      </c>
      <c r="O164" s="325" t="str">
        <f t="shared" si="38"/>
        <v/>
      </c>
      <c r="P164" s="232"/>
    </row>
    <row r="165" spans="1:16" ht="20.25" customHeight="1">
      <c r="A165" s="247"/>
      <c r="B165" s="257"/>
      <c r="C165" s="256" t="str">
        <f t="shared" ca="1" si="26"/>
        <v/>
      </c>
      <c r="D165" s="256" t="str">
        <f t="shared" ca="1" si="27"/>
        <v/>
      </c>
      <c r="E165" s="256" t="str">
        <f t="shared" ca="1" si="28"/>
        <v/>
      </c>
      <c r="F165" s="256" t="str">
        <f t="shared" ca="1" si="29"/>
        <v/>
      </c>
      <c r="G165" s="256" t="str">
        <f t="shared" ca="1" si="30"/>
        <v/>
      </c>
      <c r="H165" s="256" t="str">
        <f t="shared" ca="1" si="31"/>
        <v/>
      </c>
      <c r="I165" s="256" t="str">
        <f t="shared" ca="1" si="32"/>
        <v/>
      </c>
      <c r="J165" s="256" t="str">
        <f t="shared" ca="1" si="33"/>
        <v/>
      </c>
      <c r="K165" s="256" t="str">
        <f t="shared" ca="1" si="34"/>
        <v/>
      </c>
      <c r="L165" s="256" t="str">
        <f t="shared" ca="1" si="35"/>
        <v/>
      </c>
      <c r="M165" s="325" t="str">
        <f t="shared" si="36"/>
        <v/>
      </c>
      <c r="N165" s="325" t="str">
        <f t="shared" si="37"/>
        <v/>
      </c>
      <c r="O165" s="325" t="str">
        <f t="shared" si="38"/>
        <v/>
      </c>
      <c r="P165" s="232"/>
    </row>
    <row r="166" spans="1:16" ht="20.25" customHeight="1">
      <c r="A166" s="247"/>
      <c r="B166" s="257"/>
      <c r="C166" s="256" t="str">
        <f t="shared" ca="1" si="26"/>
        <v/>
      </c>
      <c r="D166" s="256" t="str">
        <f t="shared" ca="1" si="27"/>
        <v/>
      </c>
      <c r="E166" s="256" t="str">
        <f t="shared" ca="1" si="28"/>
        <v/>
      </c>
      <c r="F166" s="256" t="str">
        <f t="shared" ca="1" si="29"/>
        <v/>
      </c>
      <c r="G166" s="256" t="str">
        <f t="shared" ca="1" si="30"/>
        <v/>
      </c>
      <c r="H166" s="256" t="str">
        <f t="shared" ca="1" si="31"/>
        <v/>
      </c>
      <c r="I166" s="256" t="str">
        <f t="shared" ca="1" si="32"/>
        <v/>
      </c>
      <c r="J166" s="256" t="str">
        <f t="shared" ca="1" si="33"/>
        <v/>
      </c>
      <c r="K166" s="256" t="str">
        <f t="shared" ca="1" si="34"/>
        <v/>
      </c>
      <c r="L166" s="256" t="str">
        <f t="shared" ca="1" si="35"/>
        <v/>
      </c>
      <c r="M166" s="325" t="str">
        <f t="shared" si="36"/>
        <v/>
      </c>
      <c r="N166" s="325" t="str">
        <f t="shared" si="37"/>
        <v/>
      </c>
      <c r="O166" s="325" t="str">
        <f t="shared" si="38"/>
        <v/>
      </c>
      <c r="P166" s="232"/>
    </row>
    <row r="167" spans="1:16" ht="20.25" customHeight="1">
      <c r="A167" s="247"/>
      <c r="B167" s="257"/>
      <c r="C167" s="256" t="str">
        <f t="shared" ca="1" si="26"/>
        <v/>
      </c>
      <c r="D167" s="256" t="str">
        <f t="shared" ca="1" si="27"/>
        <v/>
      </c>
      <c r="E167" s="256" t="str">
        <f t="shared" ca="1" si="28"/>
        <v/>
      </c>
      <c r="F167" s="256" t="str">
        <f t="shared" ca="1" si="29"/>
        <v/>
      </c>
      <c r="G167" s="256" t="str">
        <f t="shared" ca="1" si="30"/>
        <v/>
      </c>
      <c r="H167" s="256" t="str">
        <f t="shared" ca="1" si="31"/>
        <v/>
      </c>
      <c r="I167" s="256" t="str">
        <f t="shared" ca="1" si="32"/>
        <v/>
      </c>
      <c r="J167" s="256" t="str">
        <f t="shared" ca="1" si="33"/>
        <v/>
      </c>
      <c r="K167" s="256" t="str">
        <f t="shared" ca="1" si="34"/>
        <v/>
      </c>
      <c r="L167" s="256" t="str">
        <f t="shared" ca="1" si="35"/>
        <v/>
      </c>
      <c r="M167" s="325" t="str">
        <f t="shared" si="36"/>
        <v/>
      </c>
      <c r="N167" s="325" t="str">
        <f t="shared" si="37"/>
        <v/>
      </c>
      <c r="O167" s="325" t="str">
        <f t="shared" si="38"/>
        <v/>
      </c>
      <c r="P167" s="232"/>
    </row>
    <row r="168" spans="1:16" ht="20.25" customHeight="1">
      <c r="A168" s="247"/>
      <c r="B168" s="257"/>
      <c r="C168" s="256" t="str">
        <f t="shared" ca="1" si="26"/>
        <v/>
      </c>
      <c r="D168" s="256" t="str">
        <f t="shared" ca="1" si="27"/>
        <v/>
      </c>
      <c r="E168" s="256" t="str">
        <f t="shared" ca="1" si="28"/>
        <v/>
      </c>
      <c r="F168" s="256" t="str">
        <f t="shared" ca="1" si="29"/>
        <v/>
      </c>
      <c r="G168" s="256" t="str">
        <f t="shared" ca="1" si="30"/>
        <v/>
      </c>
      <c r="H168" s="256" t="str">
        <f t="shared" ca="1" si="31"/>
        <v/>
      </c>
      <c r="I168" s="256" t="str">
        <f t="shared" ca="1" si="32"/>
        <v/>
      </c>
      <c r="J168" s="256" t="str">
        <f t="shared" ca="1" si="33"/>
        <v/>
      </c>
      <c r="K168" s="256" t="str">
        <f t="shared" ca="1" si="34"/>
        <v/>
      </c>
      <c r="L168" s="256" t="str">
        <f t="shared" ca="1" si="35"/>
        <v/>
      </c>
      <c r="M168" s="325" t="str">
        <f t="shared" si="36"/>
        <v/>
      </c>
      <c r="N168" s="325" t="str">
        <f t="shared" si="37"/>
        <v/>
      </c>
      <c r="O168" s="325" t="str">
        <f t="shared" si="38"/>
        <v/>
      </c>
      <c r="P168" s="232"/>
    </row>
    <row r="169" spans="1:16" ht="20.25" customHeight="1">
      <c r="A169" s="247"/>
      <c r="B169" s="257"/>
      <c r="C169" s="256" t="str">
        <f t="shared" ca="1" si="26"/>
        <v/>
      </c>
      <c r="D169" s="256" t="str">
        <f t="shared" ca="1" si="27"/>
        <v/>
      </c>
      <c r="E169" s="256" t="str">
        <f t="shared" ca="1" si="28"/>
        <v/>
      </c>
      <c r="F169" s="256" t="str">
        <f t="shared" ca="1" si="29"/>
        <v/>
      </c>
      <c r="G169" s="256" t="str">
        <f t="shared" ca="1" si="30"/>
        <v/>
      </c>
      <c r="H169" s="256" t="str">
        <f t="shared" ca="1" si="31"/>
        <v/>
      </c>
      <c r="I169" s="256" t="str">
        <f t="shared" ca="1" si="32"/>
        <v/>
      </c>
      <c r="J169" s="256" t="str">
        <f t="shared" ca="1" si="33"/>
        <v/>
      </c>
      <c r="K169" s="256" t="str">
        <f t="shared" ca="1" si="34"/>
        <v/>
      </c>
      <c r="L169" s="256" t="str">
        <f t="shared" ca="1" si="35"/>
        <v/>
      </c>
      <c r="M169" s="325" t="str">
        <f t="shared" si="36"/>
        <v/>
      </c>
      <c r="N169" s="325" t="str">
        <f t="shared" si="37"/>
        <v/>
      </c>
      <c r="O169" s="325" t="str">
        <f t="shared" si="38"/>
        <v/>
      </c>
      <c r="P169" s="232"/>
    </row>
    <row r="170" spans="1:16" ht="20.25" customHeight="1">
      <c r="A170" s="247"/>
      <c r="B170" s="257"/>
      <c r="C170" s="256" t="str">
        <f t="shared" ca="1" si="26"/>
        <v/>
      </c>
      <c r="D170" s="256" t="str">
        <f t="shared" ca="1" si="27"/>
        <v/>
      </c>
      <c r="E170" s="256" t="str">
        <f t="shared" ca="1" si="28"/>
        <v/>
      </c>
      <c r="F170" s="256" t="str">
        <f t="shared" ca="1" si="29"/>
        <v/>
      </c>
      <c r="G170" s="256" t="str">
        <f t="shared" ca="1" si="30"/>
        <v/>
      </c>
      <c r="H170" s="256" t="str">
        <f t="shared" ca="1" si="31"/>
        <v/>
      </c>
      <c r="I170" s="256" t="str">
        <f t="shared" ca="1" si="32"/>
        <v/>
      </c>
      <c r="J170" s="256" t="str">
        <f t="shared" ca="1" si="33"/>
        <v/>
      </c>
      <c r="K170" s="256" t="str">
        <f t="shared" ca="1" si="34"/>
        <v/>
      </c>
      <c r="L170" s="256" t="str">
        <f t="shared" ca="1" si="35"/>
        <v/>
      </c>
      <c r="M170" s="325" t="str">
        <f t="shared" si="36"/>
        <v/>
      </c>
      <c r="N170" s="325" t="str">
        <f t="shared" si="37"/>
        <v/>
      </c>
      <c r="O170" s="325" t="str">
        <f t="shared" si="38"/>
        <v/>
      </c>
      <c r="P170" s="232"/>
    </row>
    <row r="171" spans="1:16" ht="20.25" customHeight="1">
      <c r="A171" s="247"/>
      <c r="B171" s="257"/>
      <c r="C171" s="256" t="str">
        <f t="shared" ca="1" si="26"/>
        <v/>
      </c>
      <c r="D171" s="256" t="str">
        <f t="shared" ca="1" si="27"/>
        <v/>
      </c>
      <c r="E171" s="256" t="str">
        <f t="shared" ca="1" si="28"/>
        <v/>
      </c>
      <c r="F171" s="256" t="str">
        <f t="shared" ca="1" si="29"/>
        <v/>
      </c>
      <c r="G171" s="256" t="str">
        <f t="shared" ca="1" si="30"/>
        <v/>
      </c>
      <c r="H171" s="256" t="str">
        <f t="shared" ca="1" si="31"/>
        <v/>
      </c>
      <c r="I171" s="256" t="str">
        <f t="shared" ca="1" si="32"/>
        <v/>
      </c>
      <c r="J171" s="256" t="str">
        <f t="shared" ca="1" si="33"/>
        <v/>
      </c>
      <c r="K171" s="256" t="str">
        <f t="shared" ca="1" si="34"/>
        <v/>
      </c>
      <c r="L171" s="256" t="str">
        <f t="shared" ca="1" si="35"/>
        <v/>
      </c>
      <c r="M171" s="325" t="str">
        <f t="shared" si="36"/>
        <v/>
      </c>
      <c r="N171" s="325" t="str">
        <f t="shared" si="37"/>
        <v/>
      </c>
      <c r="O171" s="325" t="str">
        <f t="shared" si="38"/>
        <v/>
      </c>
      <c r="P171" s="232"/>
    </row>
    <row r="172" spans="1:16" ht="20.25" customHeight="1">
      <c r="A172" s="247"/>
      <c r="B172" s="257"/>
      <c r="C172" s="256" t="str">
        <f t="shared" ca="1" si="26"/>
        <v/>
      </c>
      <c r="D172" s="256" t="str">
        <f t="shared" ca="1" si="27"/>
        <v/>
      </c>
      <c r="E172" s="256" t="str">
        <f t="shared" ca="1" si="28"/>
        <v/>
      </c>
      <c r="F172" s="256" t="str">
        <f t="shared" ca="1" si="29"/>
        <v/>
      </c>
      <c r="G172" s="256" t="str">
        <f t="shared" ca="1" si="30"/>
        <v/>
      </c>
      <c r="H172" s="256" t="str">
        <f t="shared" ca="1" si="31"/>
        <v/>
      </c>
      <c r="I172" s="256" t="str">
        <f t="shared" ca="1" si="32"/>
        <v/>
      </c>
      <c r="J172" s="256" t="str">
        <f t="shared" ca="1" si="33"/>
        <v/>
      </c>
      <c r="K172" s="256" t="str">
        <f t="shared" ca="1" si="34"/>
        <v/>
      </c>
      <c r="L172" s="256" t="str">
        <f t="shared" ca="1" si="35"/>
        <v/>
      </c>
      <c r="M172" s="325" t="str">
        <f t="shared" si="36"/>
        <v/>
      </c>
      <c r="N172" s="325" t="str">
        <f t="shared" si="37"/>
        <v/>
      </c>
      <c r="O172" s="325" t="str">
        <f t="shared" si="38"/>
        <v/>
      </c>
      <c r="P172" s="232"/>
    </row>
    <row r="173" spans="1:16" ht="20.25" customHeight="1">
      <c r="A173" s="247"/>
      <c r="B173" s="257"/>
      <c r="C173" s="256" t="str">
        <f t="shared" ca="1" si="26"/>
        <v/>
      </c>
      <c r="D173" s="256" t="str">
        <f t="shared" ca="1" si="27"/>
        <v/>
      </c>
      <c r="E173" s="256" t="str">
        <f t="shared" ca="1" si="28"/>
        <v/>
      </c>
      <c r="F173" s="256" t="str">
        <f t="shared" ca="1" si="29"/>
        <v/>
      </c>
      <c r="G173" s="256" t="str">
        <f t="shared" ca="1" si="30"/>
        <v/>
      </c>
      <c r="H173" s="256" t="str">
        <f t="shared" ca="1" si="31"/>
        <v/>
      </c>
      <c r="I173" s="256" t="str">
        <f t="shared" ca="1" si="32"/>
        <v/>
      </c>
      <c r="J173" s="256" t="str">
        <f t="shared" ca="1" si="33"/>
        <v/>
      </c>
      <c r="K173" s="256" t="str">
        <f t="shared" ca="1" si="34"/>
        <v/>
      </c>
      <c r="L173" s="256" t="str">
        <f t="shared" ca="1" si="35"/>
        <v/>
      </c>
      <c r="M173" s="325" t="str">
        <f t="shared" si="36"/>
        <v/>
      </c>
      <c r="N173" s="325" t="str">
        <f t="shared" si="37"/>
        <v/>
      </c>
      <c r="O173" s="325" t="str">
        <f t="shared" si="38"/>
        <v/>
      </c>
      <c r="P173" s="232"/>
    </row>
    <row r="174" spans="1:16" ht="20.25" customHeight="1">
      <c r="A174" s="247"/>
      <c r="B174" s="257"/>
      <c r="C174" s="256" t="str">
        <f t="shared" ca="1" si="26"/>
        <v/>
      </c>
      <c r="D174" s="256" t="str">
        <f t="shared" ca="1" si="27"/>
        <v/>
      </c>
      <c r="E174" s="256" t="str">
        <f t="shared" ca="1" si="28"/>
        <v/>
      </c>
      <c r="F174" s="256" t="str">
        <f t="shared" ca="1" si="29"/>
        <v/>
      </c>
      <c r="G174" s="256" t="str">
        <f t="shared" ca="1" si="30"/>
        <v/>
      </c>
      <c r="H174" s="256" t="str">
        <f t="shared" ca="1" si="31"/>
        <v/>
      </c>
      <c r="I174" s="256" t="str">
        <f t="shared" ca="1" si="32"/>
        <v/>
      </c>
      <c r="J174" s="256" t="str">
        <f t="shared" ca="1" si="33"/>
        <v/>
      </c>
      <c r="K174" s="256" t="str">
        <f t="shared" ca="1" si="34"/>
        <v/>
      </c>
      <c r="L174" s="256" t="str">
        <f t="shared" ca="1" si="35"/>
        <v/>
      </c>
      <c r="M174" s="325" t="str">
        <f t="shared" si="36"/>
        <v/>
      </c>
      <c r="N174" s="325" t="str">
        <f t="shared" si="37"/>
        <v/>
      </c>
      <c r="O174" s="325" t="str">
        <f t="shared" si="38"/>
        <v/>
      </c>
      <c r="P174" s="232"/>
    </row>
    <row r="175" spans="1:16" ht="20.25" customHeight="1">
      <c r="A175" s="247"/>
      <c r="B175" s="257"/>
      <c r="C175" s="256" t="str">
        <f t="shared" ca="1" si="26"/>
        <v/>
      </c>
      <c r="D175" s="256" t="str">
        <f t="shared" ca="1" si="27"/>
        <v/>
      </c>
      <c r="E175" s="256" t="str">
        <f t="shared" ca="1" si="28"/>
        <v/>
      </c>
      <c r="F175" s="256" t="str">
        <f t="shared" ca="1" si="29"/>
        <v/>
      </c>
      <c r="G175" s="256" t="str">
        <f t="shared" ca="1" si="30"/>
        <v/>
      </c>
      <c r="H175" s="256" t="str">
        <f t="shared" ca="1" si="31"/>
        <v/>
      </c>
      <c r="I175" s="256" t="str">
        <f t="shared" ca="1" si="32"/>
        <v/>
      </c>
      <c r="J175" s="256" t="str">
        <f t="shared" ca="1" si="33"/>
        <v/>
      </c>
      <c r="K175" s="256" t="str">
        <f t="shared" ca="1" si="34"/>
        <v/>
      </c>
      <c r="L175" s="256" t="str">
        <f t="shared" ca="1" si="35"/>
        <v/>
      </c>
      <c r="M175" s="325" t="str">
        <f t="shared" si="36"/>
        <v/>
      </c>
      <c r="N175" s="325" t="str">
        <f t="shared" si="37"/>
        <v/>
      </c>
      <c r="O175" s="325" t="str">
        <f t="shared" si="38"/>
        <v/>
      </c>
      <c r="P175" s="232"/>
    </row>
    <row r="176" spans="1:16" ht="20.25" customHeight="1">
      <c r="A176" s="247"/>
      <c r="B176" s="257"/>
      <c r="C176" s="256" t="str">
        <f t="shared" ca="1" si="26"/>
        <v/>
      </c>
      <c r="D176" s="256" t="str">
        <f t="shared" ca="1" si="27"/>
        <v/>
      </c>
      <c r="E176" s="256" t="str">
        <f t="shared" ca="1" si="28"/>
        <v/>
      </c>
      <c r="F176" s="256" t="str">
        <f t="shared" ca="1" si="29"/>
        <v/>
      </c>
      <c r="G176" s="256" t="str">
        <f t="shared" ca="1" si="30"/>
        <v/>
      </c>
      <c r="H176" s="256" t="str">
        <f t="shared" ca="1" si="31"/>
        <v/>
      </c>
      <c r="I176" s="256" t="str">
        <f t="shared" ca="1" si="32"/>
        <v/>
      </c>
      <c r="J176" s="256" t="str">
        <f t="shared" ca="1" si="33"/>
        <v/>
      </c>
      <c r="K176" s="256" t="str">
        <f t="shared" ca="1" si="34"/>
        <v/>
      </c>
      <c r="L176" s="256" t="str">
        <f t="shared" ca="1" si="35"/>
        <v/>
      </c>
      <c r="M176" s="325" t="str">
        <f t="shared" si="36"/>
        <v/>
      </c>
      <c r="N176" s="325" t="str">
        <f t="shared" si="37"/>
        <v/>
      </c>
      <c r="O176" s="325" t="str">
        <f t="shared" si="38"/>
        <v/>
      </c>
      <c r="P176" s="232"/>
    </row>
    <row r="177" spans="1:16" ht="20.25" customHeight="1">
      <c r="A177" s="247"/>
      <c r="B177" s="257"/>
      <c r="C177" s="256" t="str">
        <f t="shared" ca="1" si="26"/>
        <v/>
      </c>
      <c r="D177" s="256" t="str">
        <f t="shared" ca="1" si="27"/>
        <v/>
      </c>
      <c r="E177" s="256" t="str">
        <f t="shared" ca="1" si="28"/>
        <v/>
      </c>
      <c r="F177" s="256" t="str">
        <f t="shared" ca="1" si="29"/>
        <v/>
      </c>
      <c r="G177" s="256" t="str">
        <f t="shared" ca="1" si="30"/>
        <v/>
      </c>
      <c r="H177" s="256" t="str">
        <f t="shared" ca="1" si="31"/>
        <v/>
      </c>
      <c r="I177" s="256" t="str">
        <f t="shared" ca="1" si="32"/>
        <v/>
      </c>
      <c r="J177" s="256" t="str">
        <f t="shared" ca="1" si="33"/>
        <v/>
      </c>
      <c r="K177" s="256" t="str">
        <f t="shared" ca="1" si="34"/>
        <v/>
      </c>
      <c r="L177" s="256" t="str">
        <f t="shared" ca="1" si="35"/>
        <v/>
      </c>
      <c r="M177" s="325" t="str">
        <f t="shared" si="36"/>
        <v/>
      </c>
      <c r="N177" s="325" t="str">
        <f t="shared" si="37"/>
        <v/>
      </c>
      <c r="O177" s="325" t="str">
        <f t="shared" si="38"/>
        <v/>
      </c>
      <c r="P177" s="232"/>
    </row>
    <row r="178" spans="1:16" ht="20.25" customHeight="1">
      <c r="A178" s="247"/>
      <c r="B178" s="257"/>
      <c r="C178" s="256" t="str">
        <f t="shared" ca="1" si="26"/>
        <v/>
      </c>
      <c r="D178" s="256" t="str">
        <f t="shared" ca="1" si="27"/>
        <v/>
      </c>
      <c r="E178" s="256" t="str">
        <f t="shared" ca="1" si="28"/>
        <v/>
      </c>
      <c r="F178" s="256" t="str">
        <f t="shared" ca="1" si="29"/>
        <v/>
      </c>
      <c r="G178" s="256" t="str">
        <f t="shared" ca="1" si="30"/>
        <v/>
      </c>
      <c r="H178" s="256" t="str">
        <f t="shared" ca="1" si="31"/>
        <v/>
      </c>
      <c r="I178" s="256" t="str">
        <f t="shared" ca="1" si="32"/>
        <v/>
      </c>
      <c r="J178" s="256" t="str">
        <f t="shared" ca="1" si="33"/>
        <v/>
      </c>
      <c r="K178" s="256" t="str">
        <f t="shared" ca="1" si="34"/>
        <v/>
      </c>
      <c r="L178" s="256" t="str">
        <f t="shared" ca="1" si="35"/>
        <v/>
      </c>
      <c r="M178" s="325" t="str">
        <f t="shared" si="36"/>
        <v/>
      </c>
      <c r="N178" s="325" t="str">
        <f t="shared" si="37"/>
        <v/>
      </c>
      <c r="O178" s="325" t="str">
        <f t="shared" si="38"/>
        <v/>
      </c>
      <c r="P178" s="232"/>
    </row>
    <row r="179" spans="1:16" ht="20.25" customHeight="1">
      <c r="A179" s="247"/>
      <c r="B179" s="257"/>
      <c r="C179" s="256" t="str">
        <f t="shared" ca="1" si="26"/>
        <v/>
      </c>
      <c r="D179" s="256" t="str">
        <f t="shared" ca="1" si="27"/>
        <v/>
      </c>
      <c r="E179" s="256" t="str">
        <f t="shared" ca="1" si="28"/>
        <v/>
      </c>
      <c r="F179" s="256" t="str">
        <f t="shared" ca="1" si="29"/>
        <v/>
      </c>
      <c r="G179" s="256" t="str">
        <f t="shared" ca="1" si="30"/>
        <v/>
      </c>
      <c r="H179" s="256" t="str">
        <f t="shared" ca="1" si="31"/>
        <v/>
      </c>
      <c r="I179" s="256" t="str">
        <f t="shared" ca="1" si="32"/>
        <v/>
      </c>
      <c r="J179" s="256" t="str">
        <f t="shared" ca="1" si="33"/>
        <v/>
      </c>
      <c r="K179" s="256" t="str">
        <f t="shared" ca="1" si="34"/>
        <v/>
      </c>
      <c r="L179" s="256" t="str">
        <f t="shared" ca="1" si="35"/>
        <v/>
      </c>
      <c r="M179" s="325" t="str">
        <f t="shared" si="36"/>
        <v/>
      </c>
      <c r="N179" s="325" t="str">
        <f t="shared" si="37"/>
        <v/>
      </c>
      <c r="O179" s="325" t="str">
        <f t="shared" si="38"/>
        <v/>
      </c>
      <c r="P179" s="232"/>
    </row>
    <row r="180" spans="1:16" ht="20.25" customHeight="1">
      <c r="A180" s="247"/>
      <c r="B180" s="257"/>
      <c r="C180" s="256" t="str">
        <f t="shared" ca="1" si="26"/>
        <v/>
      </c>
      <c r="D180" s="256" t="str">
        <f t="shared" ca="1" si="27"/>
        <v/>
      </c>
      <c r="E180" s="256" t="str">
        <f t="shared" ca="1" si="28"/>
        <v/>
      </c>
      <c r="F180" s="256" t="str">
        <f t="shared" ca="1" si="29"/>
        <v/>
      </c>
      <c r="G180" s="256" t="str">
        <f t="shared" ca="1" si="30"/>
        <v/>
      </c>
      <c r="H180" s="256" t="str">
        <f t="shared" ca="1" si="31"/>
        <v/>
      </c>
      <c r="I180" s="256" t="str">
        <f t="shared" ca="1" si="32"/>
        <v/>
      </c>
      <c r="J180" s="256" t="str">
        <f t="shared" ca="1" si="33"/>
        <v/>
      </c>
      <c r="K180" s="256" t="str">
        <f t="shared" ca="1" si="34"/>
        <v/>
      </c>
      <c r="L180" s="256" t="str">
        <f t="shared" ca="1" si="35"/>
        <v/>
      </c>
      <c r="M180" s="325" t="str">
        <f t="shared" si="36"/>
        <v/>
      </c>
      <c r="N180" s="325" t="str">
        <f t="shared" si="37"/>
        <v/>
      </c>
      <c r="O180" s="325" t="str">
        <f t="shared" si="38"/>
        <v/>
      </c>
      <c r="P180" s="232"/>
    </row>
    <row r="181" spans="1:16" ht="20.25" customHeight="1">
      <c r="A181" s="247"/>
      <c r="B181" s="257"/>
      <c r="C181" s="256" t="str">
        <f t="shared" ca="1" si="26"/>
        <v/>
      </c>
      <c r="D181" s="256" t="str">
        <f t="shared" ca="1" si="27"/>
        <v/>
      </c>
      <c r="E181" s="256" t="str">
        <f t="shared" ca="1" si="28"/>
        <v/>
      </c>
      <c r="F181" s="256" t="str">
        <f t="shared" ca="1" si="29"/>
        <v/>
      </c>
      <c r="G181" s="256" t="str">
        <f t="shared" ca="1" si="30"/>
        <v/>
      </c>
      <c r="H181" s="256" t="str">
        <f t="shared" ca="1" si="31"/>
        <v/>
      </c>
      <c r="I181" s="256" t="str">
        <f t="shared" ca="1" si="32"/>
        <v/>
      </c>
      <c r="J181" s="256" t="str">
        <f t="shared" ca="1" si="33"/>
        <v/>
      </c>
      <c r="K181" s="256" t="str">
        <f t="shared" ca="1" si="34"/>
        <v/>
      </c>
      <c r="L181" s="256" t="str">
        <f t="shared" ca="1" si="35"/>
        <v/>
      </c>
      <c r="M181" s="325" t="str">
        <f t="shared" si="36"/>
        <v/>
      </c>
      <c r="N181" s="325" t="str">
        <f t="shared" si="37"/>
        <v/>
      </c>
      <c r="O181" s="325" t="str">
        <f t="shared" si="38"/>
        <v/>
      </c>
      <c r="P181" s="232"/>
    </row>
    <row r="182" spans="1:16" ht="20.25" customHeight="1">
      <c r="A182" s="247"/>
      <c r="B182" s="257"/>
      <c r="C182" s="256" t="str">
        <f t="shared" ca="1" si="26"/>
        <v/>
      </c>
      <c r="D182" s="256" t="str">
        <f t="shared" ca="1" si="27"/>
        <v/>
      </c>
      <c r="E182" s="256" t="str">
        <f t="shared" ca="1" si="28"/>
        <v/>
      </c>
      <c r="F182" s="256" t="str">
        <f t="shared" ca="1" si="29"/>
        <v/>
      </c>
      <c r="G182" s="256" t="str">
        <f t="shared" ca="1" si="30"/>
        <v/>
      </c>
      <c r="H182" s="256" t="str">
        <f t="shared" ca="1" si="31"/>
        <v/>
      </c>
      <c r="I182" s="256" t="str">
        <f t="shared" ca="1" si="32"/>
        <v/>
      </c>
      <c r="J182" s="256" t="str">
        <f t="shared" ca="1" si="33"/>
        <v/>
      </c>
      <c r="K182" s="256" t="str">
        <f t="shared" ca="1" si="34"/>
        <v/>
      </c>
      <c r="L182" s="256" t="str">
        <f t="shared" ca="1" si="35"/>
        <v/>
      </c>
      <c r="M182" s="325" t="str">
        <f t="shared" si="36"/>
        <v/>
      </c>
      <c r="N182" s="325" t="str">
        <f t="shared" si="37"/>
        <v/>
      </c>
      <c r="O182" s="325" t="str">
        <f t="shared" si="38"/>
        <v/>
      </c>
      <c r="P182" s="232"/>
    </row>
    <row r="183" spans="1:16" ht="20.25" customHeight="1">
      <c r="A183" s="247"/>
      <c r="B183" s="257"/>
      <c r="C183" s="256" t="str">
        <f t="shared" ca="1" si="26"/>
        <v/>
      </c>
      <c r="D183" s="256" t="str">
        <f t="shared" ca="1" si="27"/>
        <v/>
      </c>
      <c r="E183" s="256" t="str">
        <f t="shared" ca="1" si="28"/>
        <v/>
      </c>
      <c r="F183" s="256" t="str">
        <f t="shared" ca="1" si="29"/>
        <v/>
      </c>
      <c r="G183" s="256" t="str">
        <f t="shared" ca="1" si="30"/>
        <v/>
      </c>
      <c r="H183" s="256" t="str">
        <f t="shared" ca="1" si="31"/>
        <v/>
      </c>
      <c r="I183" s="256" t="str">
        <f t="shared" ca="1" si="32"/>
        <v/>
      </c>
      <c r="J183" s="256" t="str">
        <f t="shared" ca="1" si="33"/>
        <v/>
      </c>
      <c r="K183" s="256" t="str">
        <f t="shared" ca="1" si="34"/>
        <v/>
      </c>
      <c r="L183" s="256" t="str">
        <f t="shared" ca="1" si="35"/>
        <v/>
      </c>
      <c r="M183" s="325" t="str">
        <f t="shared" si="36"/>
        <v/>
      </c>
      <c r="N183" s="325" t="str">
        <f t="shared" si="37"/>
        <v/>
      </c>
      <c r="O183" s="325" t="str">
        <f t="shared" si="38"/>
        <v/>
      </c>
      <c r="P183" s="232"/>
    </row>
    <row r="184" spans="1:16" ht="20.25" customHeight="1">
      <c r="A184" s="247"/>
      <c r="B184" s="257"/>
      <c r="C184" s="256" t="str">
        <f t="shared" ca="1" si="26"/>
        <v/>
      </c>
      <c r="D184" s="256" t="str">
        <f t="shared" ca="1" si="27"/>
        <v/>
      </c>
      <c r="E184" s="256" t="str">
        <f t="shared" ca="1" si="28"/>
        <v/>
      </c>
      <c r="F184" s="256" t="str">
        <f t="shared" ca="1" si="29"/>
        <v/>
      </c>
      <c r="G184" s="256" t="str">
        <f t="shared" ca="1" si="30"/>
        <v/>
      </c>
      <c r="H184" s="256" t="str">
        <f t="shared" ca="1" si="31"/>
        <v/>
      </c>
      <c r="I184" s="256" t="str">
        <f t="shared" ca="1" si="32"/>
        <v/>
      </c>
      <c r="J184" s="256" t="str">
        <f t="shared" ca="1" si="33"/>
        <v/>
      </c>
      <c r="K184" s="256" t="str">
        <f t="shared" ca="1" si="34"/>
        <v/>
      </c>
      <c r="L184" s="256" t="str">
        <f t="shared" ca="1" si="35"/>
        <v/>
      </c>
      <c r="M184" s="325" t="str">
        <f t="shared" si="36"/>
        <v/>
      </c>
      <c r="N184" s="325" t="str">
        <f t="shared" si="37"/>
        <v/>
      </c>
      <c r="O184" s="325" t="str">
        <f t="shared" si="38"/>
        <v/>
      </c>
      <c r="P184" s="232"/>
    </row>
    <row r="185" spans="1:16" ht="20.25" customHeight="1">
      <c r="A185" s="247"/>
      <c r="B185" s="257"/>
      <c r="C185" s="256" t="str">
        <f t="shared" ca="1" si="26"/>
        <v/>
      </c>
      <c r="D185" s="256" t="str">
        <f t="shared" ca="1" si="27"/>
        <v/>
      </c>
      <c r="E185" s="256" t="str">
        <f t="shared" ca="1" si="28"/>
        <v/>
      </c>
      <c r="F185" s="256" t="str">
        <f t="shared" ca="1" si="29"/>
        <v/>
      </c>
      <c r="G185" s="256" t="str">
        <f t="shared" ca="1" si="30"/>
        <v/>
      </c>
      <c r="H185" s="256" t="str">
        <f t="shared" ca="1" si="31"/>
        <v/>
      </c>
      <c r="I185" s="256" t="str">
        <f t="shared" ca="1" si="32"/>
        <v/>
      </c>
      <c r="J185" s="256" t="str">
        <f t="shared" ca="1" si="33"/>
        <v/>
      </c>
      <c r="K185" s="256" t="str">
        <f t="shared" ca="1" si="34"/>
        <v/>
      </c>
      <c r="L185" s="256" t="str">
        <f t="shared" ca="1" si="35"/>
        <v/>
      </c>
      <c r="M185" s="325" t="str">
        <f t="shared" si="36"/>
        <v/>
      </c>
      <c r="N185" s="325" t="str">
        <f t="shared" si="37"/>
        <v/>
      </c>
      <c r="O185" s="325" t="str">
        <f t="shared" si="38"/>
        <v/>
      </c>
      <c r="P185" s="232"/>
    </row>
    <row r="186" spans="1:16" ht="20.25" customHeight="1">
      <c r="A186" s="247"/>
      <c r="B186" s="257"/>
      <c r="C186" s="256" t="str">
        <f t="shared" ca="1" si="26"/>
        <v/>
      </c>
      <c r="D186" s="256" t="str">
        <f t="shared" ca="1" si="27"/>
        <v/>
      </c>
      <c r="E186" s="256" t="str">
        <f t="shared" ca="1" si="28"/>
        <v/>
      </c>
      <c r="F186" s="256" t="str">
        <f t="shared" ca="1" si="29"/>
        <v/>
      </c>
      <c r="G186" s="256" t="str">
        <f t="shared" ca="1" si="30"/>
        <v/>
      </c>
      <c r="H186" s="256" t="str">
        <f t="shared" ca="1" si="31"/>
        <v/>
      </c>
      <c r="I186" s="256" t="str">
        <f t="shared" ca="1" si="32"/>
        <v/>
      </c>
      <c r="J186" s="256" t="str">
        <f t="shared" ca="1" si="33"/>
        <v/>
      </c>
      <c r="K186" s="256" t="str">
        <f t="shared" ca="1" si="34"/>
        <v/>
      </c>
      <c r="L186" s="256" t="str">
        <f t="shared" ca="1" si="35"/>
        <v/>
      </c>
      <c r="M186" s="325" t="str">
        <f t="shared" si="36"/>
        <v/>
      </c>
      <c r="N186" s="325" t="str">
        <f t="shared" si="37"/>
        <v/>
      </c>
      <c r="O186" s="325" t="str">
        <f t="shared" si="38"/>
        <v/>
      </c>
      <c r="P186" s="232"/>
    </row>
    <row r="187" spans="1:16" ht="20.25" customHeight="1">
      <c r="A187" s="247"/>
      <c r="B187" s="257"/>
      <c r="C187" s="256" t="str">
        <f t="shared" ca="1" si="26"/>
        <v/>
      </c>
      <c r="D187" s="256" t="str">
        <f t="shared" ca="1" si="27"/>
        <v/>
      </c>
      <c r="E187" s="256" t="str">
        <f t="shared" ca="1" si="28"/>
        <v/>
      </c>
      <c r="F187" s="256" t="str">
        <f t="shared" ca="1" si="29"/>
        <v/>
      </c>
      <c r="G187" s="256" t="str">
        <f t="shared" ca="1" si="30"/>
        <v/>
      </c>
      <c r="H187" s="256" t="str">
        <f t="shared" ca="1" si="31"/>
        <v/>
      </c>
      <c r="I187" s="256" t="str">
        <f t="shared" ca="1" si="32"/>
        <v/>
      </c>
      <c r="J187" s="256" t="str">
        <f t="shared" ca="1" si="33"/>
        <v/>
      </c>
      <c r="K187" s="256" t="str">
        <f t="shared" ca="1" si="34"/>
        <v/>
      </c>
      <c r="L187" s="256" t="str">
        <f t="shared" ca="1" si="35"/>
        <v/>
      </c>
      <c r="M187" s="325" t="str">
        <f t="shared" si="36"/>
        <v/>
      </c>
      <c r="N187" s="325" t="str">
        <f t="shared" si="37"/>
        <v/>
      </c>
      <c r="O187" s="325" t="str">
        <f t="shared" si="38"/>
        <v/>
      </c>
      <c r="P187" s="232"/>
    </row>
    <row r="188" spans="1:16" ht="20.25" customHeight="1">
      <c r="A188" s="247"/>
      <c r="B188" s="257"/>
      <c r="C188" s="256" t="str">
        <f t="shared" ca="1" si="26"/>
        <v/>
      </c>
      <c r="D188" s="256" t="str">
        <f t="shared" ca="1" si="27"/>
        <v/>
      </c>
      <c r="E188" s="256" t="str">
        <f t="shared" ca="1" si="28"/>
        <v/>
      </c>
      <c r="F188" s="256" t="str">
        <f t="shared" ca="1" si="29"/>
        <v/>
      </c>
      <c r="G188" s="256" t="str">
        <f t="shared" ca="1" si="30"/>
        <v/>
      </c>
      <c r="H188" s="256" t="str">
        <f t="shared" ca="1" si="31"/>
        <v/>
      </c>
      <c r="I188" s="256" t="str">
        <f t="shared" ca="1" si="32"/>
        <v/>
      </c>
      <c r="J188" s="256" t="str">
        <f t="shared" ca="1" si="33"/>
        <v/>
      </c>
      <c r="K188" s="256" t="str">
        <f t="shared" ca="1" si="34"/>
        <v/>
      </c>
      <c r="L188" s="256" t="str">
        <f t="shared" ca="1" si="35"/>
        <v/>
      </c>
      <c r="M188" s="325" t="str">
        <f t="shared" si="36"/>
        <v/>
      </c>
      <c r="N188" s="325" t="str">
        <f t="shared" si="37"/>
        <v/>
      </c>
      <c r="O188" s="325" t="str">
        <f t="shared" si="38"/>
        <v/>
      </c>
      <c r="P188" s="232"/>
    </row>
    <row r="189" spans="1:16" ht="20.25" customHeight="1">
      <c r="A189" s="247"/>
      <c r="B189" s="257"/>
      <c r="C189" s="256" t="str">
        <f t="shared" ca="1" si="26"/>
        <v/>
      </c>
      <c r="D189" s="256" t="str">
        <f t="shared" ca="1" si="27"/>
        <v/>
      </c>
      <c r="E189" s="256" t="str">
        <f t="shared" ca="1" si="28"/>
        <v/>
      </c>
      <c r="F189" s="256" t="str">
        <f t="shared" ca="1" si="29"/>
        <v/>
      </c>
      <c r="G189" s="256" t="str">
        <f t="shared" ca="1" si="30"/>
        <v/>
      </c>
      <c r="H189" s="256" t="str">
        <f t="shared" ca="1" si="31"/>
        <v/>
      </c>
      <c r="I189" s="256" t="str">
        <f t="shared" ca="1" si="32"/>
        <v/>
      </c>
      <c r="J189" s="256" t="str">
        <f t="shared" ca="1" si="33"/>
        <v/>
      </c>
      <c r="K189" s="256" t="str">
        <f t="shared" ca="1" si="34"/>
        <v/>
      </c>
      <c r="L189" s="256" t="str">
        <f t="shared" ca="1" si="35"/>
        <v/>
      </c>
      <c r="M189" s="325" t="str">
        <f t="shared" si="36"/>
        <v/>
      </c>
      <c r="N189" s="325" t="str">
        <f t="shared" si="37"/>
        <v/>
      </c>
      <c r="O189" s="325" t="str">
        <f t="shared" si="38"/>
        <v/>
      </c>
      <c r="P189" s="232"/>
    </row>
    <row r="190" spans="1:16" ht="20.25" customHeight="1">
      <c r="A190" s="247"/>
      <c r="B190" s="257"/>
      <c r="C190" s="256" t="str">
        <f t="shared" ca="1" si="26"/>
        <v/>
      </c>
      <c r="D190" s="256" t="str">
        <f t="shared" ca="1" si="27"/>
        <v/>
      </c>
      <c r="E190" s="256" t="str">
        <f t="shared" ca="1" si="28"/>
        <v/>
      </c>
      <c r="F190" s="256" t="str">
        <f t="shared" ca="1" si="29"/>
        <v/>
      </c>
      <c r="G190" s="256" t="str">
        <f t="shared" ca="1" si="30"/>
        <v/>
      </c>
      <c r="H190" s="256" t="str">
        <f t="shared" ca="1" si="31"/>
        <v/>
      </c>
      <c r="I190" s="256" t="str">
        <f t="shared" ca="1" si="32"/>
        <v/>
      </c>
      <c r="J190" s="256" t="str">
        <f t="shared" ca="1" si="33"/>
        <v/>
      </c>
      <c r="K190" s="256" t="str">
        <f t="shared" ca="1" si="34"/>
        <v/>
      </c>
      <c r="L190" s="256" t="str">
        <f t="shared" ca="1" si="35"/>
        <v/>
      </c>
      <c r="M190" s="325" t="str">
        <f t="shared" si="36"/>
        <v/>
      </c>
      <c r="N190" s="325" t="str">
        <f t="shared" si="37"/>
        <v/>
      </c>
      <c r="O190" s="325" t="str">
        <f t="shared" si="38"/>
        <v/>
      </c>
      <c r="P190" s="232"/>
    </row>
    <row r="191" spans="1:16" ht="20.25" customHeight="1">
      <c r="A191" s="247"/>
      <c r="B191" s="257"/>
      <c r="C191" s="256" t="str">
        <f t="shared" ca="1" si="26"/>
        <v/>
      </c>
      <c r="D191" s="256" t="str">
        <f t="shared" ca="1" si="27"/>
        <v/>
      </c>
      <c r="E191" s="256" t="str">
        <f t="shared" ca="1" si="28"/>
        <v/>
      </c>
      <c r="F191" s="256" t="str">
        <f t="shared" ca="1" si="29"/>
        <v/>
      </c>
      <c r="G191" s="256" t="str">
        <f t="shared" ca="1" si="30"/>
        <v/>
      </c>
      <c r="H191" s="256" t="str">
        <f t="shared" ca="1" si="31"/>
        <v/>
      </c>
      <c r="I191" s="256" t="str">
        <f t="shared" ca="1" si="32"/>
        <v/>
      </c>
      <c r="J191" s="256" t="str">
        <f t="shared" ca="1" si="33"/>
        <v/>
      </c>
      <c r="K191" s="256" t="str">
        <f t="shared" ca="1" si="34"/>
        <v/>
      </c>
      <c r="L191" s="256" t="str">
        <f t="shared" ca="1" si="35"/>
        <v/>
      </c>
      <c r="M191" s="325" t="str">
        <f t="shared" si="36"/>
        <v/>
      </c>
      <c r="N191" s="325" t="str">
        <f t="shared" si="37"/>
        <v/>
      </c>
      <c r="O191" s="325" t="str">
        <f t="shared" si="38"/>
        <v/>
      </c>
      <c r="P191" s="232"/>
    </row>
    <row r="192" spans="1:16" ht="20.25" customHeight="1">
      <c r="A192" s="247"/>
      <c r="B192" s="257"/>
      <c r="C192" s="256" t="str">
        <f t="shared" ca="1" si="26"/>
        <v/>
      </c>
      <c r="D192" s="256" t="str">
        <f t="shared" ca="1" si="27"/>
        <v/>
      </c>
      <c r="E192" s="256" t="str">
        <f t="shared" ca="1" si="28"/>
        <v/>
      </c>
      <c r="F192" s="256" t="str">
        <f t="shared" ca="1" si="29"/>
        <v/>
      </c>
      <c r="G192" s="256" t="str">
        <f t="shared" ca="1" si="30"/>
        <v/>
      </c>
      <c r="H192" s="256" t="str">
        <f t="shared" ca="1" si="31"/>
        <v/>
      </c>
      <c r="I192" s="256" t="str">
        <f t="shared" ca="1" si="32"/>
        <v/>
      </c>
      <c r="J192" s="256" t="str">
        <f t="shared" ca="1" si="33"/>
        <v/>
      </c>
      <c r="K192" s="256" t="str">
        <f t="shared" ca="1" si="34"/>
        <v/>
      </c>
      <c r="L192" s="256" t="str">
        <f t="shared" ca="1" si="35"/>
        <v/>
      </c>
      <c r="M192" s="325" t="str">
        <f t="shared" si="36"/>
        <v/>
      </c>
      <c r="N192" s="325" t="str">
        <f t="shared" si="37"/>
        <v/>
      </c>
      <c r="O192" s="325" t="str">
        <f t="shared" si="38"/>
        <v/>
      </c>
      <c r="P192" s="232"/>
    </row>
    <row r="193" spans="1:16" ht="20.25" customHeight="1">
      <c r="A193" s="247"/>
      <c r="B193" s="257"/>
      <c r="C193" s="256" t="str">
        <f t="shared" ca="1" si="26"/>
        <v/>
      </c>
      <c r="D193" s="256" t="str">
        <f t="shared" ca="1" si="27"/>
        <v/>
      </c>
      <c r="E193" s="256" t="str">
        <f t="shared" ca="1" si="28"/>
        <v/>
      </c>
      <c r="F193" s="256" t="str">
        <f t="shared" ca="1" si="29"/>
        <v/>
      </c>
      <c r="G193" s="256" t="str">
        <f t="shared" ca="1" si="30"/>
        <v/>
      </c>
      <c r="H193" s="256" t="str">
        <f t="shared" ca="1" si="31"/>
        <v/>
      </c>
      <c r="I193" s="256" t="str">
        <f t="shared" ca="1" si="32"/>
        <v/>
      </c>
      <c r="J193" s="256" t="str">
        <f t="shared" ca="1" si="33"/>
        <v/>
      </c>
      <c r="K193" s="256" t="str">
        <f t="shared" ca="1" si="34"/>
        <v/>
      </c>
      <c r="L193" s="256" t="str">
        <f t="shared" ca="1" si="35"/>
        <v/>
      </c>
      <c r="M193" s="325" t="str">
        <f t="shared" si="36"/>
        <v/>
      </c>
      <c r="N193" s="325" t="str">
        <f t="shared" si="37"/>
        <v/>
      </c>
      <c r="O193" s="325" t="str">
        <f t="shared" si="38"/>
        <v/>
      </c>
      <c r="P193" s="232"/>
    </row>
    <row r="194" spans="1:16" ht="20.25" customHeight="1">
      <c r="A194" s="247"/>
      <c r="B194" s="257"/>
      <c r="C194" s="256" t="str">
        <f t="shared" ca="1" si="26"/>
        <v/>
      </c>
      <c r="D194" s="256" t="str">
        <f t="shared" ca="1" si="27"/>
        <v/>
      </c>
      <c r="E194" s="256" t="str">
        <f t="shared" ca="1" si="28"/>
        <v/>
      </c>
      <c r="F194" s="256" t="str">
        <f t="shared" ca="1" si="29"/>
        <v/>
      </c>
      <c r="G194" s="256" t="str">
        <f t="shared" ca="1" si="30"/>
        <v/>
      </c>
      <c r="H194" s="256" t="str">
        <f t="shared" ca="1" si="31"/>
        <v/>
      </c>
      <c r="I194" s="256" t="str">
        <f t="shared" ca="1" si="32"/>
        <v/>
      </c>
      <c r="J194" s="256" t="str">
        <f t="shared" ca="1" si="33"/>
        <v/>
      </c>
      <c r="K194" s="256" t="str">
        <f t="shared" ca="1" si="34"/>
        <v/>
      </c>
      <c r="L194" s="256" t="str">
        <f t="shared" ca="1" si="35"/>
        <v/>
      </c>
      <c r="M194" s="325" t="str">
        <f t="shared" si="36"/>
        <v/>
      </c>
      <c r="N194" s="325" t="str">
        <f t="shared" si="37"/>
        <v/>
      </c>
      <c r="O194" s="325" t="str">
        <f t="shared" si="38"/>
        <v/>
      </c>
      <c r="P194" s="232"/>
    </row>
    <row r="195" spans="1:16" ht="20.25" customHeight="1">
      <c r="A195" s="247"/>
      <c r="B195" s="257"/>
      <c r="C195" s="256" t="str">
        <f t="shared" ca="1" si="26"/>
        <v/>
      </c>
      <c r="D195" s="256" t="str">
        <f t="shared" ca="1" si="27"/>
        <v/>
      </c>
      <c r="E195" s="256" t="str">
        <f t="shared" ca="1" si="28"/>
        <v/>
      </c>
      <c r="F195" s="256" t="str">
        <f t="shared" ca="1" si="29"/>
        <v/>
      </c>
      <c r="G195" s="256" t="str">
        <f t="shared" ca="1" si="30"/>
        <v/>
      </c>
      <c r="H195" s="256" t="str">
        <f t="shared" ca="1" si="31"/>
        <v/>
      </c>
      <c r="I195" s="256" t="str">
        <f t="shared" ca="1" si="32"/>
        <v/>
      </c>
      <c r="J195" s="256" t="str">
        <f t="shared" ca="1" si="33"/>
        <v/>
      </c>
      <c r="K195" s="256" t="str">
        <f t="shared" ca="1" si="34"/>
        <v/>
      </c>
      <c r="L195" s="256" t="str">
        <f t="shared" ca="1" si="35"/>
        <v/>
      </c>
      <c r="M195" s="325" t="str">
        <f t="shared" si="36"/>
        <v/>
      </c>
      <c r="N195" s="325" t="str">
        <f t="shared" si="37"/>
        <v/>
      </c>
      <c r="O195" s="325" t="str">
        <f t="shared" si="38"/>
        <v/>
      </c>
      <c r="P195" s="232"/>
    </row>
    <row r="196" spans="1:16" ht="20.25" customHeight="1">
      <c r="A196" s="247"/>
      <c r="B196" s="257"/>
      <c r="C196" s="256" t="str">
        <f t="shared" ca="1" si="26"/>
        <v/>
      </c>
      <c r="D196" s="256" t="str">
        <f t="shared" ca="1" si="27"/>
        <v/>
      </c>
      <c r="E196" s="256" t="str">
        <f t="shared" ca="1" si="28"/>
        <v/>
      </c>
      <c r="F196" s="256" t="str">
        <f t="shared" ca="1" si="29"/>
        <v/>
      </c>
      <c r="G196" s="256" t="str">
        <f t="shared" ca="1" si="30"/>
        <v/>
      </c>
      <c r="H196" s="256" t="str">
        <f t="shared" ca="1" si="31"/>
        <v/>
      </c>
      <c r="I196" s="256" t="str">
        <f t="shared" ca="1" si="32"/>
        <v/>
      </c>
      <c r="J196" s="256" t="str">
        <f t="shared" ca="1" si="33"/>
        <v/>
      </c>
      <c r="K196" s="256" t="str">
        <f t="shared" ca="1" si="34"/>
        <v/>
      </c>
      <c r="L196" s="256" t="str">
        <f t="shared" ca="1" si="35"/>
        <v/>
      </c>
      <c r="M196" s="325" t="str">
        <f t="shared" si="36"/>
        <v/>
      </c>
      <c r="N196" s="325" t="str">
        <f t="shared" si="37"/>
        <v/>
      </c>
      <c r="O196" s="325" t="str">
        <f t="shared" si="38"/>
        <v/>
      </c>
      <c r="P196" s="232"/>
    </row>
    <row r="197" spans="1:16" ht="20.25" customHeight="1">
      <c r="A197" s="247"/>
      <c r="B197" s="257"/>
      <c r="C197" s="256" t="str">
        <f t="shared" ca="1" si="26"/>
        <v/>
      </c>
      <c r="D197" s="256" t="str">
        <f t="shared" ca="1" si="27"/>
        <v/>
      </c>
      <c r="E197" s="256" t="str">
        <f t="shared" ca="1" si="28"/>
        <v/>
      </c>
      <c r="F197" s="256" t="str">
        <f t="shared" ca="1" si="29"/>
        <v/>
      </c>
      <c r="G197" s="256" t="str">
        <f t="shared" ca="1" si="30"/>
        <v/>
      </c>
      <c r="H197" s="256" t="str">
        <f t="shared" ca="1" si="31"/>
        <v/>
      </c>
      <c r="I197" s="256" t="str">
        <f t="shared" ca="1" si="32"/>
        <v/>
      </c>
      <c r="J197" s="256" t="str">
        <f t="shared" ca="1" si="33"/>
        <v/>
      </c>
      <c r="K197" s="256" t="str">
        <f t="shared" ca="1" si="34"/>
        <v/>
      </c>
      <c r="L197" s="256" t="str">
        <f t="shared" ca="1" si="35"/>
        <v/>
      </c>
      <c r="M197" s="325" t="str">
        <f t="shared" si="36"/>
        <v/>
      </c>
      <c r="N197" s="325" t="str">
        <f t="shared" si="37"/>
        <v/>
      </c>
      <c r="O197" s="325" t="str">
        <f t="shared" si="38"/>
        <v/>
      </c>
      <c r="P197" s="232"/>
    </row>
    <row r="198" spans="1:16" ht="20.25" customHeight="1">
      <c r="A198" s="247"/>
      <c r="B198" s="257"/>
      <c r="C198" s="256" t="str">
        <f t="shared" ref="C198:C261" ca="1" si="39">IF(A198="","",INDIRECT(CONCATENATE(A198,$C$4)))</f>
        <v/>
      </c>
      <c r="D198" s="256" t="str">
        <f t="shared" ref="D198:D261" ca="1" si="40">IF(A198="","",INDIRECT(CONCATENATE(A198,$D$4)))</f>
        <v/>
      </c>
      <c r="E198" s="256" t="str">
        <f t="shared" ref="E198:E261" ca="1" si="41">IF(A198="","",INDIRECT(CONCATENATE(A198,$E$4)))</f>
        <v/>
      </c>
      <c r="F198" s="256" t="str">
        <f t="shared" ref="F198:F261" ca="1" si="42">IF(A198="","",INDIRECT(CONCATENATE(A198,$F$4)))</f>
        <v/>
      </c>
      <c r="G198" s="256" t="str">
        <f t="shared" ref="G198:G261" ca="1" si="43">IF(A198="","",INDIRECT(CONCATENATE(A198,$G$4)))</f>
        <v/>
      </c>
      <c r="H198" s="256" t="str">
        <f t="shared" ref="H198:H261" ca="1" si="44">IF(A198="","",INDIRECT(CONCATENATE(A198,$H$4)))</f>
        <v/>
      </c>
      <c r="I198" s="256" t="str">
        <f t="shared" ref="I198:I261" ca="1" si="45">IF(A198="","",INDIRECT(CONCATENATE(A198,$I$4)))</f>
        <v/>
      </c>
      <c r="J198" s="256" t="str">
        <f t="shared" ref="J198:J261" ca="1" si="46">IF(A198="","",INDIRECT(CONCATENATE(A198,$J$4)))</f>
        <v/>
      </c>
      <c r="K198" s="256" t="str">
        <f t="shared" ref="K198:K261" ca="1" si="47">IF(A198="","",INDIRECT(CONCATENATE(A198,$K$4)))</f>
        <v/>
      </c>
      <c r="L198" s="256" t="str">
        <f t="shared" ref="L198:L261" ca="1" si="48">IF(A198="","",INDIRECT(CONCATENATE(A198,$L$4)))</f>
        <v/>
      </c>
      <c r="M198" s="325" t="str">
        <f t="shared" ref="M198:M261" si="49">IF(A198="","",SUM(C198:L198))</f>
        <v/>
      </c>
      <c r="N198" s="325" t="str">
        <f t="shared" ref="N198:N261" si="50">IF(A198="","",SUM(C198+E198+G198+I198+K198))</f>
        <v/>
      </c>
      <c r="O198" s="325" t="str">
        <f t="shared" ref="O198:O261" si="51">IF(A198="","",SUM(D198+F198+H198+J198+L198))</f>
        <v/>
      </c>
      <c r="P198" s="232"/>
    </row>
    <row r="199" spans="1:16" ht="20.25" customHeight="1">
      <c r="A199" s="247"/>
      <c r="B199" s="257"/>
      <c r="C199" s="256" t="str">
        <f t="shared" ca="1" si="39"/>
        <v/>
      </c>
      <c r="D199" s="256" t="str">
        <f t="shared" ca="1" si="40"/>
        <v/>
      </c>
      <c r="E199" s="256" t="str">
        <f t="shared" ca="1" si="41"/>
        <v/>
      </c>
      <c r="F199" s="256" t="str">
        <f t="shared" ca="1" si="42"/>
        <v/>
      </c>
      <c r="G199" s="256" t="str">
        <f t="shared" ca="1" si="43"/>
        <v/>
      </c>
      <c r="H199" s="256" t="str">
        <f t="shared" ca="1" si="44"/>
        <v/>
      </c>
      <c r="I199" s="256" t="str">
        <f t="shared" ca="1" si="45"/>
        <v/>
      </c>
      <c r="J199" s="256" t="str">
        <f t="shared" ca="1" si="46"/>
        <v/>
      </c>
      <c r="K199" s="256" t="str">
        <f t="shared" ca="1" si="47"/>
        <v/>
      </c>
      <c r="L199" s="256" t="str">
        <f t="shared" ca="1" si="48"/>
        <v/>
      </c>
      <c r="M199" s="325" t="str">
        <f t="shared" si="49"/>
        <v/>
      </c>
      <c r="N199" s="325" t="str">
        <f t="shared" si="50"/>
        <v/>
      </c>
      <c r="O199" s="325" t="str">
        <f t="shared" si="51"/>
        <v/>
      </c>
      <c r="P199" s="232"/>
    </row>
    <row r="200" spans="1:16" ht="20.25" customHeight="1">
      <c r="A200" s="247"/>
      <c r="B200" s="257"/>
      <c r="C200" s="256" t="str">
        <f t="shared" ca="1" si="39"/>
        <v/>
      </c>
      <c r="D200" s="256" t="str">
        <f t="shared" ca="1" si="40"/>
        <v/>
      </c>
      <c r="E200" s="256" t="str">
        <f t="shared" ca="1" si="41"/>
        <v/>
      </c>
      <c r="F200" s="256" t="str">
        <f t="shared" ca="1" si="42"/>
        <v/>
      </c>
      <c r="G200" s="256" t="str">
        <f t="shared" ca="1" si="43"/>
        <v/>
      </c>
      <c r="H200" s="256" t="str">
        <f t="shared" ca="1" si="44"/>
        <v/>
      </c>
      <c r="I200" s="256" t="str">
        <f t="shared" ca="1" si="45"/>
        <v/>
      </c>
      <c r="J200" s="256" t="str">
        <f t="shared" ca="1" si="46"/>
        <v/>
      </c>
      <c r="K200" s="256" t="str">
        <f t="shared" ca="1" si="47"/>
        <v/>
      </c>
      <c r="L200" s="256" t="str">
        <f t="shared" ca="1" si="48"/>
        <v/>
      </c>
      <c r="M200" s="325" t="str">
        <f t="shared" si="49"/>
        <v/>
      </c>
      <c r="N200" s="325" t="str">
        <f t="shared" si="50"/>
        <v/>
      </c>
      <c r="O200" s="325" t="str">
        <f t="shared" si="51"/>
        <v/>
      </c>
      <c r="P200" s="232"/>
    </row>
    <row r="201" spans="1:16" ht="20.25" customHeight="1">
      <c r="A201" s="247"/>
      <c r="B201" s="257"/>
      <c r="C201" s="256" t="str">
        <f t="shared" ca="1" si="39"/>
        <v/>
      </c>
      <c r="D201" s="256" t="str">
        <f t="shared" ca="1" si="40"/>
        <v/>
      </c>
      <c r="E201" s="256" t="str">
        <f t="shared" ca="1" si="41"/>
        <v/>
      </c>
      <c r="F201" s="256" t="str">
        <f t="shared" ca="1" si="42"/>
        <v/>
      </c>
      <c r="G201" s="256" t="str">
        <f t="shared" ca="1" si="43"/>
        <v/>
      </c>
      <c r="H201" s="256" t="str">
        <f t="shared" ca="1" si="44"/>
        <v/>
      </c>
      <c r="I201" s="256" t="str">
        <f t="shared" ca="1" si="45"/>
        <v/>
      </c>
      <c r="J201" s="256" t="str">
        <f t="shared" ca="1" si="46"/>
        <v/>
      </c>
      <c r="K201" s="256" t="str">
        <f t="shared" ca="1" si="47"/>
        <v/>
      </c>
      <c r="L201" s="256" t="str">
        <f t="shared" ca="1" si="48"/>
        <v/>
      </c>
      <c r="M201" s="325" t="str">
        <f t="shared" si="49"/>
        <v/>
      </c>
      <c r="N201" s="325" t="str">
        <f t="shared" si="50"/>
        <v/>
      </c>
      <c r="O201" s="325" t="str">
        <f t="shared" si="51"/>
        <v/>
      </c>
      <c r="P201" s="232"/>
    </row>
    <row r="202" spans="1:16" ht="20.25" customHeight="1">
      <c r="A202" s="247"/>
      <c r="B202" s="257"/>
      <c r="C202" s="256" t="str">
        <f t="shared" ca="1" si="39"/>
        <v/>
      </c>
      <c r="D202" s="256" t="str">
        <f t="shared" ca="1" si="40"/>
        <v/>
      </c>
      <c r="E202" s="256" t="str">
        <f t="shared" ca="1" si="41"/>
        <v/>
      </c>
      <c r="F202" s="256" t="str">
        <f t="shared" ca="1" si="42"/>
        <v/>
      </c>
      <c r="G202" s="256" t="str">
        <f t="shared" ca="1" si="43"/>
        <v/>
      </c>
      <c r="H202" s="256" t="str">
        <f t="shared" ca="1" si="44"/>
        <v/>
      </c>
      <c r="I202" s="256" t="str">
        <f t="shared" ca="1" si="45"/>
        <v/>
      </c>
      <c r="J202" s="256" t="str">
        <f t="shared" ca="1" si="46"/>
        <v/>
      </c>
      <c r="K202" s="256" t="str">
        <f t="shared" ca="1" si="47"/>
        <v/>
      </c>
      <c r="L202" s="256" t="str">
        <f t="shared" ca="1" si="48"/>
        <v/>
      </c>
      <c r="M202" s="325" t="str">
        <f t="shared" si="49"/>
        <v/>
      </c>
      <c r="N202" s="325" t="str">
        <f t="shared" si="50"/>
        <v/>
      </c>
      <c r="O202" s="325" t="str">
        <f t="shared" si="51"/>
        <v/>
      </c>
      <c r="P202" s="232"/>
    </row>
    <row r="203" spans="1:16" ht="20.25" customHeight="1">
      <c r="A203" s="247"/>
      <c r="B203" s="257"/>
      <c r="C203" s="256" t="str">
        <f t="shared" ca="1" si="39"/>
        <v/>
      </c>
      <c r="D203" s="256" t="str">
        <f t="shared" ca="1" si="40"/>
        <v/>
      </c>
      <c r="E203" s="256" t="str">
        <f t="shared" ca="1" si="41"/>
        <v/>
      </c>
      <c r="F203" s="256" t="str">
        <f t="shared" ca="1" si="42"/>
        <v/>
      </c>
      <c r="G203" s="256" t="str">
        <f t="shared" ca="1" si="43"/>
        <v/>
      </c>
      <c r="H203" s="256" t="str">
        <f t="shared" ca="1" si="44"/>
        <v/>
      </c>
      <c r="I203" s="256" t="str">
        <f t="shared" ca="1" si="45"/>
        <v/>
      </c>
      <c r="J203" s="256" t="str">
        <f t="shared" ca="1" si="46"/>
        <v/>
      </c>
      <c r="K203" s="256" t="str">
        <f t="shared" ca="1" si="47"/>
        <v/>
      </c>
      <c r="L203" s="256" t="str">
        <f t="shared" ca="1" si="48"/>
        <v/>
      </c>
      <c r="M203" s="325" t="str">
        <f t="shared" si="49"/>
        <v/>
      </c>
      <c r="N203" s="325" t="str">
        <f t="shared" si="50"/>
        <v/>
      </c>
      <c r="O203" s="325" t="str">
        <f t="shared" si="51"/>
        <v/>
      </c>
      <c r="P203" s="232"/>
    </row>
    <row r="204" spans="1:16" ht="20.25" customHeight="1">
      <c r="A204" s="247"/>
      <c r="B204" s="257"/>
      <c r="C204" s="256" t="str">
        <f t="shared" ca="1" si="39"/>
        <v/>
      </c>
      <c r="D204" s="256" t="str">
        <f t="shared" ca="1" si="40"/>
        <v/>
      </c>
      <c r="E204" s="256" t="str">
        <f t="shared" ca="1" si="41"/>
        <v/>
      </c>
      <c r="F204" s="256" t="str">
        <f t="shared" ca="1" si="42"/>
        <v/>
      </c>
      <c r="G204" s="256" t="str">
        <f t="shared" ca="1" si="43"/>
        <v/>
      </c>
      <c r="H204" s="256" t="str">
        <f t="shared" ca="1" si="44"/>
        <v/>
      </c>
      <c r="I204" s="256" t="str">
        <f t="shared" ca="1" si="45"/>
        <v/>
      </c>
      <c r="J204" s="256" t="str">
        <f t="shared" ca="1" si="46"/>
        <v/>
      </c>
      <c r="K204" s="256" t="str">
        <f t="shared" ca="1" si="47"/>
        <v/>
      </c>
      <c r="L204" s="256" t="str">
        <f t="shared" ca="1" si="48"/>
        <v/>
      </c>
      <c r="M204" s="325" t="str">
        <f t="shared" si="49"/>
        <v/>
      </c>
      <c r="N204" s="325" t="str">
        <f t="shared" si="50"/>
        <v/>
      </c>
      <c r="O204" s="325" t="str">
        <f t="shared" si="51"/>
        <v/>
      </c>
      <c r="P204" s="232"/>
    </row>
    <row r="205" spans="1:16" ht="20.25" customHeight="1">
      <c r="A205" s="247"/>
      <c r="B205" s="257"/>
      <c r="C205" s="256" t="str">
        <f t="shared" ca="1" si="39"/>
        <v/>
      </c>
      <c r="D205" s="256" t="str">
        <f t="shared" ca="1" si="40"/>
        <v/>
      </c>
      <c r="E205" s="256" t="str">
        <f t="shared" ca="1" si="41"/>
        <v/>
      </c>
      <c r="F205" s="256" t="str">
        <f t="shared" ca="1" si="42"/>
        <v/>
      </c>
      <c r="G205" s="256" t="str">
        <f t="shared" ca="1" si="43"/>
        <v/>
      </c>
      <c r="H205" s="256" t="str">
        <f t="shared" ca="1" si="44"/>
        <v/>
      </c>
      <c r="I205" s="256" t="str">
        <f t="shared" ca="1" si="45"/>
        <v/>
      </c>
      <c r="J205" s="256" t="str">
        <f t="shared" ca="1" si="46"/>
        <v/>
      </c>
      <c r="K205" s="256" t="str">
        <f t="shared" ca="1" si="47"/>
        <v/>
      </c>
      <c r="L205" s="256" t="str">
        <f t="shared" ca="1" si="48"/>
        <v/>
      </c>
      <c r="M205" s="325" t="str">
        <f t="shared" si="49"/>
        <v/>
      </c>
      <c r="N205" s="325" t="str">
        <f t="shared" si="50"/>
        <v/>
      </c>
      <c r="O205" s="325" t="str">
        <f t="shared" si="51"/>
        <v/>
      </c>
      <c r="P205" s="232"/>
    </row>
    <row r="206" spans="1:16" ht="20.25" customHeight="1">
      <c r="A206" s="247"/>
      <c r="B206" s="257"/>
      <c r="C206" s="256" t="str">
        <f t="shared" ca="1" si="39"/>
        <v/>
      </c>
      <c r="D206" s="256" t="str">
        <f t="shared" ca="1" si="40"/>
        <v/>
      </c>
      <c r="E206" s="256" t="str">
        <f t="shared" ca="1" si="41"/>
        <v/>
      </c>
      <c r="F206" s="256" t="str">
        <f t="shared" ca="1" si="42"/>
        <v/>
      </c>
      <c r="G206" s="256" t="str">
        <f t="shared" ca="1" si="43"/>
        <v/>
      </c>
      <c r="H206" s="256" t="str">
        <f t="shared" ca="1" si="44"/>
        <v/>
      </c>
      <c r="I206" s="256" t="str">
        <f t="shared" ca="1" si="45"/>
        <v/>
      </c>
      <c r="J206" s="256" t="str">
        <f t="shared" ca="1" si="46"/>
        <v/>
      </c>
      <c r="K206" s="256" t="str">
        <f t="shared" ca="1" si="47"/>
        <v/>
      </c>
      <c r="L206" s="256" t="str">
        <f t="shared" ca="1" si="48"/>
        <v/>
      </c>
      <c r="M206" s="325" t="str">
        <f t="shared" si="49"/>
        <v/>
      </c>
      <c r="N206" s="325" t="str">
        <f t="shared" si="50"/>
        <v/>
      </c>
      <c r="O206" s="325" t="str">
        <f t="shared" si="51"/>
        <v/>
      </c>
      <c r="P206" s="232"/>
    </row>
    <row r="207" spans="1:16" ht="20.25" customHeight="1">
      <c r="A207" s="247"/>
      <c r="B207" s="257"/>
      <c r="C207" s="256" t="str">
        <f t="shared" ca="1" si="39"/>
        <v/>
      </c>
      <c r="D207" s="256" t="str">
        <f t="shared" ca="1" si="40"/>
        <v/>
      </c>
      <c r="E207" s="256" t="str">
        <f t="shared" ca="1" si="41"/>
        <v/>
      </c>
      <c r="F207" s="256" t="str">
        <f t="shared" ca="1" si="42"/>
        <v/>
      </c>
      <c r="G207" s="256" t="str">
        <f t="shared" ca="1" si="43"/>
        <v/>
      </c>
      <c r="H207" s="256" t="str">
        <f t="shared" ca="1" si="44"/>
        <v/>
      </c>
      <c r="I207" s="256" t="str">
        <f t="shared" ca="1" si="45"/>
        <v/>
      </c>
      <c r="J207" s="256" t="str">
        <f t="shared" ca="1" si="46"/>
        <v/>
      </c>
      <c r="K207" s="256" t="str">
        <f t="shared" ca="1" si="47"/>
        <v/>
      </c>
      <c r="L207" s="256" t="str">
        <f t="shared" ca="1" si="48"/>
        <v/>
      </c>
      <c r="M207" s="325" t="str">
        <f t="shared" si="49"/>
        <v/>
      </c>
      <c r="N207" s="325" t="str">
        <f t="shared" si="50"/>
        <v/>
      </c>
      <c r="O207" s="325" t="str">
        <f t="shared" si="51"/>
        <v/>
      </c>
      <c r="P207" s="232"/>
    </row>
    <row r="208" spans="1:16" ht="20.25" customHeight="1">
      <c r="A208" s="247"/>
      <c r="B208" s="257"/>
      <c r="C208" s="256" t="str">
        <f t="shared" ca="1" si="39"/>
        <v/>
      </c>
      <c r="D208" s="256" t="str">
        <f t="shared" ca="1" si="40"/>
        <v/>
      </c>
      <c r="E208" s="256" t="str">
        <f t="shared" ca="1" si="41"/>
        <v/>
      </c>
      <c r="F208" s="256" t="str">
        <f t="shared" ca="1" si="42"/>
        <v/>
      </c>
      <c r="G208" s="256" t="str">
        <f t="shared" ca="1" si="43"/>
        <v/>
      </c>
      <c r="H208" s="256" t="str">
        <f t="shared" ca="1" si="44"/>
        <v/>
      </c>
      <c r="I208" s="256" t="str">
        <f t="shared" ca="1" si="45"/>
        <v/>
      </c>
      <c r="J208" s="256" t="str">
        <f t="shared" ca="1" si="46"/>
        <v/>
      </c>
      <c r="K208" s="256" t="str">
        <f t="shared" ca="1" si="47"/>
        <v/>
      </c>
      <c r="L208" s="256" t="str">
        <f t="shared" ca="1" si="48"/>
        <v/>
      </c>
      <c r="M208" s="325" t="str">
        <f t="shared" si="49"/>
        <v/>
      </c>
      <c r="N208" s="325" t="str">
        <f t="shared" si="50"/>
        <v/>
      </c>
      <c r="O208" s="325" t="str">
        <f t="shared" si="51"/>
        <v/>
      </c>
      <c r="P208" s="232"/>
    </row>
    <row r="209" spans="1:16" ht="20.25" customHeight="1">
      <c r="A209" s="247"/>
      <c r="B209" s="257"/>
      <c r="C209" s="256" t="str">
        <f t="shared" ca="1" si="39"/>
        <v/>
      </c>
      <c r="D209" s="256" t="str">
        <f t="shared" ca="1" si="40"/>
        <v/>
      </c>
      <c r="E209" s="256" t="str">
        <f t="shared" ca="1" si="41"/>
        <v/>
      </c>
      <c r="F209" s="256" t="str">
        <f t="shared" ca="1" si="42"/>
        <v/>
      </c>
      <c r="G209" s="256" t="str">
        <f t="shared" ca="1" si="43"/>
        <v/>
      </c>
      <c r="H209" s="256" t="str">
        <f t="shared" ca="1" si="44"/>
        <v/>
      </c>
      <c r="I209" s="256" t="str">
        <f t="shared" ca="1" si="45"/>
        <v/>
      </c>
      <c r="J209" s="256" t="str">
        <f t="shared" ca="1" si="46"/>
        <v/>
      </c>
      <c r="K209" s="256" t="str">
        <f t="shared" ca="1" si="47"/>
        <v/>
      </c>
      <c r="L209" s="256" t="str">
        <f t="shared" ca="1" si="48"/>
        <v/>
      </c>
      <c r="M209" s="325" t="str">
        <f t="shared" si="49"/>
        <v/>
      </c>
      <c r="N209" s="325" t="str">
        <f t="shared" si="50"/>
        <v/>
      </c>
      <c r="O209" s="325" t="str">
        <f t="shared" si="51"/>
        <v/>
      </c>
      <c r="P209" s="232"/>
    </row>
    <row r="210" spans="1:16" ht="20.25" customHeight="1">
      <c r="A210" s="247"/>
      <c r="B210" s="257"/>
      <c r="C210" s="256" t="str">
        <f t="shared" ca="1" si="39"/>
        <v/>
      </c>
      <c r="D210" s="256" t="str">
        <f t="shared" ca="1" si="40"/>
        <v/>
      </c>
      <c r="E210" s="256" t="str">
        <f t="shared" ca="1" si="41"/>
        <v/>
      </c>
      <c r="F210" s="256" t="str">
        <f t="shared" ca="1" si="42"/>
        <v/>
      </c>
      <c r="G210" s="256" t="str">
        <f t="shared" ca="1" si="43"/>
        <v/>
      </c>
      <c r="H210" s="256" t="str">
        <f t="shared" ca="1" si="44"/>
        <v/>
      </c>
      <c r="I210" s="256" t="str">
        <f t="shared" ca="1" si="45"/>
        <v/>
      </c>
      <c r="J210" s="256" t="str">
        <f t="shared" ca="1" si="46"/>
        <v/>
      </c>
      <c r="K210" s="256" t="str">
        <f t="shared" ca="1" si="47"/>
        <v/>
      </c>
      <c r="L210" s="256" t="str">
        <f t="shared" ca="1" si="48"/>
        <v/>
      </c>
      <c r="M210" s="325" t="str">
        <f t="shared" si="49"/>
        <v/>
      </c>
      <c r="N210" s="325" t="str">
        <f t="shared" si="50"/>
        <v/>
      </c>
      <c r="O210" s="325" t="str">
        <f t="shared" si="51"/>
        <v/>
      </c>
      <c r="P210" s="232"/>
    </row>
    <row r="211" spans="1:16" ht="20.25" customHeight="1">
      <c r="A211" s="247"/>
      <c r="B211" s="257"/>
      <c r="C211" s="256" t="str">
        <f t="shared" ca="1" si="39"/>
        <v/>
      </c>
      <c r="D211" s="256" t="str">
        <f t="shared" ca="1" si="40"/>
        <v/>
      </c>
      <c r="E211" s="256" t="str">
        <f t="shared" ca="1" si="41"/>
        <v/>
      </c>
      <c r="F211" s="256" t="str">
        <f t="shared" ca="1" si="42"/>
        <v/>
      </c>
      <c r="G211" s="256" t="str">
        <f t="shared" ca="1" si="43"/>
        <v/>
      </c>
      <c r="H211" s="256" t="str">
        <f t="shared" ca="1" si="44"/>
        <v/>
      </c>
      <c r="I211" s="256" t="str">
        <f t="shared" ca="1" si="45"/>
        <v/>
      </c>
      <c r="J211" s="256" t="str">
        <f t="shared" ca="1" si="46"/>
        <v/>
      </c>
      <c r="K211" s="256" t="str">
        <f t="shared" ca="1" si="47"/>
        <v/>
      </c>
      <c r="L211" s="256" t="str">
        <f t="shared" ca="1" si="48"/>
        <v/>
      </c>
      <c r="M211" s="325" t="str">
        <f t="shared" si="49"/>
        <v/>
      </c>
      <c r="N211" s="325" t="str">
        <f t="shared" si="50"/>
        <v/>
      </c>
      <c r="O211" s="325" t="str">
        <f t="shared" si="51"/>
        <v/>
      </c>
      <c r="P211" s="232"/>
    </row>
    <row r="212" spans="1:16" ht="20.25" customHeight="1">
      <c r="A212" s="247"/>
      <c r="B212" s="257"/>
      <c r="C212" s="256" t="str">
        <f t="shared" ca="1" si="39"/>
        <v/>
      </c>
      <c r="D212" s="256" t="str">
        <f t="shared" ca="1" si="40"/>
        <v/>
      </c>
      <c r="E212" s="256" t="str">
        <f t="shared" ca="1" si="41"/>
        <v/>
      </c>
      <c r="F212" s="256" t="str">
        <f t="shared" ca="1" si="42"/>
        <v/>
      </c>
      <c r="G212" s="256" t="str">
        <f t="shared" ca="1" si="43"/>
        <v/>
      </c>
      <c r="H212" s="256" t="str">
        <f t="shared" ca="1" si="44"/>
        <v/>
      </c>
      <c r="I212" s="256" t="str">
        <f t="shared" ca="1" si="45"/>
        <v/>
      </c>
      <c r="J212" s="256" t="str">
        <f t="shared" ca="1" si="46"/>
        <v/>
      </c>
      <c r="K212" s="256" t="str">
        <f t="shared" ca="1" si="47"/>
        <v/>
      </c>
      <c r="L212" s="256" t="str">
        <f t="shared" ca="1" si="48"/>
        <v/>
      </c>
      <c r="M212" s="325" t="str">
        <f t="shared" si="49"/>
        <v/>
      </c>
      <c r="N212" s="325" t="str">
        <f t="shared" si="50"/>
        <v/>
      </c>
      <c r="O212" s="325" t="str">
        <f t="shared" si="51"/>
        <v/>
      </c>
      <c r="P212" s="232"/>
    </row>
    <row r="213" spans="1:16" ht="20.25" customHeight="1">
      <c r="A213" s="247"/>
      <c r="B213" s="257"/>
      <c r="C213" s="256" t="str">
        <f t="shared" ca="1" si="39"/>
        <v/>
      </c>
      <c r="D213" s="256" t="str">
        <f t="shared" ca="1" si="40"/>
        <v/>
      </c>
      <c r="E213" s="256" t="str">
        <f t="shared" ca="1" si="41"/>
        <v/>
      </c>
      <c r="F213" s="256" t="str">
        <f t="shared" ca="1" si="42"/>
        <v/>
      </c>
      <c r="G213" s="256" t="str">
        <f t="shared" ca="1" si="43"/>
        <v/>
      </c>
      <c r="H213" s="256" t="str">
        <f t="shared" ca="1" si="44"/>
        <v/>
      </c>
      <c r="I213" s="256" t="str">
        <f t="shared" ca="1" si="45"/>
        <v/>
      </c>
      <c r="J213" s="256" t="str">
        <f t="shared" ca="1" si="46"/>
        <v/>
      </c>
      <c r="K213" s="256" t="str">
        <f t="shared" ca="1" si="47"/>
        <v/>
      </c>
      <c r="L213" s="256" t="str">
        <f t="shared" ca="1" si="48"/>
        <v/>
      </c>
      <c r="M213" s="325" t="str">
        <f t="shared" si="49"/>
        <v/>
      </c>
      <c r="N213" s="325" t="str">
        <f t="shared" si="50"/>
        <v/>
      </c>
      <c r="O213" s="325" t="str">
        <f t="shared" si="51"/>
        <v/>
      </c>
      <c r="P213" s="232"/>
    </row>
    <row r="214" spans="1:16" ht="20.25" customHeight="1">
      <c r="A214" s="247"/>
      <c r="B214" s="257"/>
      <c r="C214" s="256" t="str">
        <f t="shared" ca="1" si="39"/>
        <v/>
      </c>
      <c r="D214" s="256" t="str">
        <f t="shared" ca="1" si="40"/>
        <v/>
      </c>
      <c r="E214" s="256" t="str">
        <f t="shared" ca="1" si="41"/>
        <v/>
      </c>
      <c r="F214" s="256" t="str">
        <f t="shared" ca="1" si="42"/>
        <v/>
      </c>
      <c r="G214" s="256" t="str">
        <f t="shared" ca="1" si="43"/>
        <v/>
      </c>
      <c r="H214" s="256" t="str">
        <f t="shared" ca="1" si="44"/>
        <v/>
      </c>
      <c r="I214" s="256" t="str">
        <f t="shared" ca="1" si="45"/>
        <v/>
      </c>
      <c r="J214" s="256" t="str">
        <f t="shared" ca="1" si="46"/>
        <v/>
      </c>
      <c r="K214" s="256" t="str">
        <f t="shared" ca="1" si="47"/>
        <v/>
      </c>
      <c r="L214" s="256" t="str">
        <f t="shared" ca="1" si="48"/>
        <v/>
      </c>
      <c r="M214" s="325" t="str">
        <f t="shared" si="49"/>
        <v/>
      </c>
      <c r="N214" s="325" t="str">
        <f t="shared" si="50"/>
        <v/>
      </c>
      <c r="O214" s="325" t="str">
        <f t="shared" si="51"/>
        <v/>
      </c>
      <c r="P214" s="232"/>
    </row>
    <row r="215" spans="1:16" ht="20.25" customHeight="1">
      <c r="A215" s="247"/>
      <c r="B215" s="257"/>
      <c r="C215" s="256" t="str">
        <f t="shared" ca="1" si="39"/>
        <v/>
      </c>
      <c r="D215" s="256" t="str">
        <f t="shared" ca="1" si="40"/>
        <v/>
      </c>
      <c r="E215" s="256" t="str">
        <f t="shared" ca="1" si="41"/>
        <v/>
      </c>
      <c r="F215" s="256" t="str">
        <f t="shared" ca="1" si="42"/>
        <v/>
      </c>
      <c r="G215" s="256" t="str">
        <f t="shared" ca="1" si="43"/>
        <v/>
      </c>
      <c r="H215" s="256" t="str">
        <f t="shared" ca="1" si="44"/>
        <v/>
      </c>
      <c r="I215" s="256" t="str">
        <f t="shared" ca="1" si="45"/>
        <v/>
      </c>
      <c r="J215" s="256" t="str">
        <f t="shared" ca="1" si="46"/>
        <v/>
      </c>
      <c r="K215" s="256" t="str">
        <f t="shared" ca="1" si="47"/>
        <v/>
      </c>
      <c r="L215" s="256" t="str">
        <f t="shared" ca="1" si="48"/>
        <v/>
      </c>
      <c r="M215" s="325" t="str">
        <f t="shared" si="49"/>
        <v/>
      </c>
      <c r="N215" s="325" t="str">
        <f t="shared" si="50"/>
        <v/>
      </c>
      <c r="O215" s="325" t="str">
        <f t="shared" si="51"/>
        <v/>
      </c>
      <c r="P215" s="232"/>
    </row>
    <row r="216" spans="1:16" ht="20.25" customHeight="1">
      <c r="A216" s="247"/>
      <c r="B216" s="257"/>
      <c r="C216" s="256" t="str">
        <f t="shared" ca="1" si="39"/>
        <v/>
      </c>
      <c r="D216" s="256" t="str">
        <f t="shared" ca="1" si="40"/>
        <v/>
      </c>
      <c r="E216" s="256" t="str">
        <f t="shared" ca="1" si="41"/>
        <v/>
      </c>
      <c r="F216" s="256" t="str">
        <f t="shared" ca="1" si="42"/>
        <v/>
      </c>
      <c r="G216" s="256" t="str">
        <f t="shared" ca="1" si="43"/>
        <v/>
      </c>
      <c r="H216" s="256" t="str">
        <f t="shared" ca="1" si="44"/>
        <v/>
      </c>
      <c r="I216" s="256" t="str">
        <f t="shared" ca="1" si="45"/>
        <v/>
      </c>
      <c r="J216" s="256" t="str">
        <f t="shared" ca="1" si="46"/>
        <v/>
      </c>
      <c r="K216" s="256" t="str">
        <f t="shared" ca="1" si="47"/>
        <v/>
      </c>
      <c r="L216" s="256" t="str">
        <f t="shared" ca="1" si="48"/>
        <v/>
      </c>
      <c r="M216" s="325" t="str">
        <f t="shared" si="49"/>
        <v/>
      </c>
      <c r="N216" s="325" t="str">
        <f t="shared" si="50"/>
        <v/>
      </c>
      <c r="O216" s="325" t="str">
        <f t="shared" si="51"/>
        <v/>
      </c>
      <c r="P216" s="232"/>
    </row>
    <row r="217" spans="1:16" ht="20.25" customHeight="1">
      <c r="A217" s="247"/>
      <c r="B217" s="257"/>
      <c r="C217" s="256" t="str">
        <f t="shared" ca="1" si="39"/>
        <v/>
      </c>
      <c r="D217" s="256" t="str">
        <f t="shared" ca="1" si="40"/>
        <v/>
      </c>
      <c r="E217" s="256" t="str">
        <f t="shared" ca="1" si="41"/>
        <v/>
      </c>
      <c r="F217" s="256" t="str">
        <f t="shared" ca="1" si="42"/>
        <v/>
      </c>
      <c r="G217" s="256" t="str">
        <f t="shared" ca="1" si="43"/>
        <v/>
      </c>
      <c r="H217" s="256" t="str">
        <f t="shared" ca="1" si="44"/>
        <v/>
      </c>
      <c r="I217" s="256" t="str">
        <f t="shared" ca="1" si="45"/>
        <v/>
      </c>
      <c r="J217" s="256" t="str">
        <f t="shared" ca="1" si="46"/>
        <v/>
      </c>
      <c r="K217" s="256" t="str">
        <f t="shared" ca="1" si="47"/>
        <v/>
      </c>
      <c r="L217" s="256" t="str">
        <f t="shared" ca="1" si="48"/>
        <v/>
      </c>
      <c r="M217" s="325" t="str">
        <f t="shared" si="49"/>
        <v/>
      </c>
      <c r="N217" s="325" t="str">
        <f t="shared" si="50"/>
        <v/>
      </c>
      <c r="O217" s="325" t="str">
        <f t="shared" si="51"/>
        <v/>
      </c>
      <c r="P217" s="232"/>
    </row>
    <row r="218" spans="1:16" ht="20.25" customHeight="1">
      <c r="A218" s="247"/>
      <c r="B218" s="257"/>
      <c r="C218" s="256" t="str">
        <f t="shared" ca="1" si="39"/>
        <v/>
      </c>
      <c r="D218" s="256" t="str">
        <f t="shared" ca="1" si="40"/>
        <v/>
      </c>
      <c r="E218" s="256" t="str">
        <f t="shared" ca="1" si="41"/>
        <v/>
      </c>
      <c r="F218" s="256" t="str">
        <f t="shared" ca="1" si="42"/>
        <v/>
      </c>
      <c r="G218" s="256" t="str">
        <f t="shared" ca="1" si="43"/>
        <v/>
      </c>
      <c r="H218" s="256" t="str">
        <f t="shared" ca="1" si="44"/>
        <v/>
      </c>
      <c r="I218" s="256" t="str">
        <f t="shared" ca="1" si="45"/>
        <v/>
      </c>
      <c r="J218" s="256" t="str">
        <f t="shared" ca="1" si="46"/>
        <v/>
      </c>
      <c r="K218" s="256" t="str">
        <f t="shared" ca="1" si="47"/>
        <v/>
      </c>
      <c r="L218" s="256" t="str">
        <f t="shared" ca="1" si="48"/>
        <v/>
      </c>
      <c r="M218" s="325" t="str">
        <f t="shared" si="49"/>
        <v/>
      </c>
      <c r="N218" s="325" t="str">
        <f t="shared" si="50"/>
        <v/>
      </c>
      <c r="O218" s="325" t="str">
        <f t="shared" si="51"/>
        <v/>
      </c>
      <c r="P218" s="232"/>
    </row>
    <row r="219" spans="1:16" ht="20.25" customHeight="1">
      <c r="A219" s="247"/>
      <c r="B219" s="257"/>
      <c r="C219" s="256" t="str">
        <f t="shared" ca="1" si="39"/>
        <v/>
      </c>
      <c r="D219" s="256" t="str">
        <f t="shared" ca="1" si="40"/>
        <v/>
      </c>
      <c r="E219" s="256" t="str">
        <f t="shared" ca="1" si="41"/>
        <v/>
      </c>
      <c r="F219" s="256" t="str">
        <f t="shared" ca="1" si="42"/>
        <v/>
      </c>
      <c r="G219" s="256" t="str">
        <f t="shared" ca="1" si="43"/>
        <v/>
      </c>
      <c r="H219" s="256" t="str">
        <f t="shared" ca="1" si="44"/>
        <v/>
      </c>
      <c r="I219" s="256" t="str">
        <f t="shared" ca="1" si="45"/>
        <v/>
      </c>
      <c r="J219" s="256" t="str">
        <f t="shared" ca="1" si="46"/>
        <v/>
      </c>
      <c r="K219" s="256" t="str">
        <f t="shared" ca="1" si="47"/>
        <v/>
      </c>
      <c r="L219" s="256" t="str">
        <f t="shared" ca="1" si="48"/>
        <v/>
      </c>
      <c r="M219" s="325" t="str">
        <f t="shared" si="49"/>
        <v/>
      </c>
      <c r="N219" s="325" t="str">
        <f t="shared" si="50"/>
        <v/>
      </c>
      <c r="O219" s="325" t="str">
        <f t="shared" si="51"/>
        <v/>
      </c>
      <c r="P219" s="232"/>
    </row>
    <row r="220" spans="1:16" ht="20.25" customHeight="1">
      <c r="A220" s="247"/>
      <c r="B220" s="257"/>
      <c r="C220" s="256" t="str">
        <f t="shared" ca="1" si="39"/>
        <v/>
      </c>
      <c r="D220" s="256" t="str">
        <f t="shared" ca="1" si="40"/>
        <v/>
      </c>
      <c r="E220" s="256" t="str">
        <f t="shared" ca="1" si="41"/>
        <v/>
      </c>
      <c r="F220" s="256" t="str">
        <f t="shared" ca="1" si="42"/>
        <v/>
      </c>
      <c r="G220" s="256" t="str">
        <f t="shared" ca="1" si="43"/>
        <v/>
      </c>
      <c r="H220" s="256" t="str">
        <f t="shared" ca="1" si="44"/>
        <v/>
      </c>
      <c r="I220" s="256" t="str">
        <f t="shared" ca="1" si="45"/>
        <v/>
      </c>
      <c r="J220" s="256" t="str">
        <f t="shared" ca="1" si="46"/>
        <v/>
      </c>
      <c r="K220" s="256" t="str">
        <f t="shared" ca="1" si="47"/>
        <v/>
      </c>
      <c r="L220" s="256" t="str">
        <f t="shared" ca="1" si="48"/>
        <v/>
      </c>
      <c r="M220" s="325" t="str">
        <f t="shared" si="49"/>
        <v/>
      </c>
      <c r="N220" s="325" t="str">
        <f t="shared" si="50"/>
        <v/>
      </c>
      <c r="O220" s="325" t="str">
        <f t="shared" si="51"/>
        <v/>
      </c>
      <c r="P220" s="232"/>
    </row>
    <row r="221" spans="1:16" ht="20.25" customHeight="1">
      <c r="A221" s="247"/>
      <c r="B221" s="257"/>
      <c r="C221" s="256" t="str">
        <f t="shared" ca="1" si="39"/>
        <v/>
      </c>
      <c r="D221" s="256" t="str">
        <f t="shared" ca="1" si="40"/>
        <v/>
      </c>
      <c r="E221" s="256" t="str">
        <f t="shared" ca="1" si="41"/>
        <v/>
      </c>
      <c r="F221" s="256" t="str">
        <f t="shared" ca="1" si="42"/>
        <v/>
      </c>
      <c r="G221" s="256" t="str">
        <f t="shared" ca="1" si="43"/>
        <v/>
      </c>
      <c r="H221" s="256" t="str">
        <f t="shared" ca="1" si="44"/>
        <v/>
      </c>
      <c r="I221" s="256" t="str">
        <f t="shared" ca="1" si="45"/>
        <v/>
      </c>
      <c r="J221" s="256" t="str">
        <f t="shared" ca="1" si="46"/>
        <v/>
      </c>
      <c r="K221" s="256" t="str">
        <f t="shared" ca="1" si="47"/>
        <v/>
      </c>
      <c r="L221" s="256" t="str">
        <f t="shared" ca="1" si="48"/>
        <v/>
      </c>
      <c r="M221" s="325" t="str">
        <f t="shared" si="49"/>
        <v/>
      </c>
      <c r="N221" s="325" t="str">
        <f t="shared" si="50"/>
        <v/>
      </c>
      <c r="O221" s="325" t="str">
        <f t="shared" si="51"/>
        <v/>
      </c>
      <c r="P221" s="232"/>
    </row>
    <row r="222" spans="1:16" ht="20.25" customHeight="1">
      <c r="A222" s="247"/>
      <c r="B222" s="257"/>
      <c r="C222" s="256" t="str">
        <f t="shared" ca="1" si="39"/>
        <v/>
      </c>
      <c r="D222" s="256" t="str">
        <f t="shared" ca="1" si="40"/>
        <v/>
      </c>
      <c r="E222" s="256" t="str">
        <f t="shared" ca="1" si="41"/>
        <v/>
      </c>
      <c r="F222" s="256" t="str">
        <f t="shared" ca="1" si="42"/>
        <v/>
      </c>
      <c r="G222" s="256" t="str">
        <f t="shared" ca="1" si="43"/>
        <v/>
      </c>
      <c r="H222" s="256" t="str">
        <f t="shared" ca="1" si="44"/>
        <v/>
      </c>
      <c r="I222" s="256" t="str">
        <f t="shared" ca="1" si="45"/>
        <v/>
      </c>
      <c r="J222" s="256" t="str">
        <f t="shared" ca="1" si="46"/>
        <v/>
      </c>
      <c r="K222" s="256" t="str">
        <f t="shared" ca="1" si="47"/>
        <v/>
      </c>
      <c r="L222" s="256" t="str">
        <f t="shared" ca="1" si="48"/>
        <v/>
      </c>
      <c r="M222" s="325" t="str">
        <f t="shared" si="49"/>
        <v/>
      </c>
      <c r="N222" s="325" t="str">
        <f t="shared" si="50"/>
        <v/>
      </c>
      <c r="O222" s="325" t="str">
        <f t="shared" si="51"/>
        <v/>
      </c>
      <c r="P222" s="232"/>
    </row>
    <row r="223" spans="1:16" ht="20.25" customHeight="1">
      <c r="A223" s="247"/>
      <c r="B223" s="257"/>
      <c r="C223" s="256" t="str">
        <f t="shared" ca="1" si="39"/>
        <v/>
      </c>
      <c r="D223" s="256" t="str">
        <f t="shared" ca="1" si="40"/>
        <v/>
      </c>
      <c r="E223" s="256" t="str">
        <f t="shared" ca="1" si="41"/>
        <v/>
      </c>
      <c r="F223" s="256" t="str">
        <f t="shared" ca="1" si="42"/>
        <v/>
      </c>
      <c r="G223" s="256" t="str">
        <f t="shared" ca="1" si="43"/>
        <v/>
      </c>
      <c r="H223" s="256" t="str">
        <f t="shared" ca="1" si="44"/>
        <v/>
      </c>
      <c r="I223" s="256" t="str">
        <f t="shared" ca="1" si="45"/>
        <v/>
      </c>
      <c r="J223" s="256" t="str">
        <f t="shared" ca="1" si="46"/>
        <v/>
      </c>
      <c r="K223" s="256" t="str">
        <f t="shared" ca="1" si="47"/>
        <v/>
      </c>
      <c r="L223" s="256" t="str">
        <f t="shared" ca="1" si="48"/>
        <v/>
      </c>
      <c r="M223" s="325" t="str">
        <f t="shared" si="49"/>
        <v/>
      </c>
      <c r="N223" s="325" t="str">
        <f t="shared" si="50"/>
        <v/>
      </c>
      <c r="O223" s="325" t="str">
        <f t="shared" si="51"/>
        <v/>
      </c>
      <c r="P223" s="232"/>
    </row>
    <row r="224" spans="1:16" ht="20.25" customHeight="1">
      <c r="A224" s="247"/>
      <c r="B224" s="257"/>
      <c r="C224" s="256" t="str">
        <f t="shared" ca="1" si="39"/>
        <v/>
      </c>
      <c r="D224" s="256" t="str">
        <f t="shared" ca="1" si="40"/>
        <v/>
      </c>
      <c r="E224" s="256" t="str">
        <f t="shared" ca="1" si="41"/>
        <v/>
      </c>
      <c r="F224" s="256" t="str">
        <f t="shared" ca="1" si="42"/>
        <v/>
      </c>
      <c r="G224" s="256" t="str">
        <f t="shared" ca="1" si="43"/>
        <v/>
      </c>
      <c r="H224" s="256" t="str">
        <f t="shared" ca="1" si="44"/>
        <v/>
      </c>
      <c r="I224" s="256" t="str">
        <f t="shared" ca="1" si="45"/>
        <v/>
      </c>
      <c r="J224" s="256" t="str">
        <f t="shared" ca="1" si="46"/>
        <v/>
      </c>
      <c r="K224" s="256" t="str">
        <f t="shared" ca="1" si="47"/>
        <v/>
      </c>
      <c r="L224" s="256" t="str">
        <f t="shared" ca="1" si="48"/>
        <v/>
      </c>
      <c r="M224" s="325" t="str">
        <f t="shared" si="49"/>
        <v/>
      </c>
      <c r="N224" s="325" t="str">
        <f t="shared" si="50"/>
        <v/>
      </c>
      <c r="O224" s="325" t="str">
        <f t="shared" si="51"/>
        <v/>
      </c>
      <c r="P224" s="232"/>
    </row>
    <row r="225" spans="1:16" ht="20.25" customHeight="1">
      <c r="A225" s="247"/>
      <c r="B225" s="257"/>
      <c r="C225" s="256" t="str">
        <f t="shared" ca="1" si="39"/>
        <v/>
      </c>
      <c r="D225" s="256" t="str">
        <f t="shared" ca="1" si="40"/>
        <v/>
      </c>
      <c r="E225" s="256" t="str">
        <f t="shared" ca="1" si="41"/>
        <v/>
      </c>
      <c r="F225" s="256" t="str">
        <f t="shared" ca="1" si="42"/>
        <v/>
      </c>
      <c r="G225" s="256" t="str">
        <f t="shared" ca="1" si="43"/>
        <v/>
      </c>
      <c r="H225" s="256" t="str">
        <f t="shared" ca="1" si="44"/>
        <v/>
      </c>
      <c r="I225" s="256" t="str">
        <f t="shared" ca="1" si="45"/>
        <v/>
      </c>
      <c r="J225" s="256" t="str">
        <f t="shared" ca="1" si="46"/>
        <v/>
      </c>
      <c r="K225" s="256" t="str">
        <f t="shared" ca="1" si="47"/>
        <v/>
      </c>
      <c r="L225" s="256" t="str">
        <f t="shared" ca="1" si="48"/>
        <v/>
      </c>
      <c r="M225" s="325" t="str">
        <f t="shared" si="49"/>
        <v/>
      </c>
      <c r="N225" s="325" t="str">
        <f t="shared" si="50"/>
        <v/>
      </c>
      <c r="O225" s="325" t="str">
        <f t="shared" si="51"/>
        <v/>
      </c>
      <c r="P225" s="232"/>
    </row>
    <row r="226" spans="1:16" ht="20.25" customHeight="1">
      <c r="A226" s="247"/>
      <c r="B226" s="257"/>
      <c r="C226" s="256" t="str">
        <f t="shared" ca="1" si="39"/>
        <v/>
      </c>
      <c r="D226" s="256" t="str">
        <f t="shared" ca="1" si="40"/>
        <v/>
      </c>
      <c r="E226" s="256" t="str">
        <f t="shared" ca="1" si="41"/>
        <v/>
      </c>
      <c r="F226" s="256" t="str">
        <f t="shared" ca="1" si="42"/>
        <v/>
      </c>
      <c r="G226" s="256" t="str">
        <f t="shared" ca="1" si="43"/>
        <v/>
      </c>
      <c r="H226" s="256" t="str">
        <f t="shared" ca="1" si="44"/>
        <v/>
      </c>
      <c r="I226" s="256" t="str">
        <f t="shared" ca="1" si="45"/>
        <v/>
      </c>
      <c r="J226" s="256" t="str">
        <f t="shared" ca="1" si="46"/>
        <v/>
      </c>
      <c r="K226" s="256" t="str">
        <f t="shared" ca="1" si="47"/>
        <v/>
      </c>
      <c r="L226" s="256" t="str">
        <f t="shared" ca="1" si="48"/>
        <v/>
      </c>
      <c r="M226" s="325" t="str">
        <f t="shared" si="49"/>
        <v/>
      </c>
      <c r="N226" s="325" t="str">
        <f t="shared" si="50"/>
        <v/>
      </c>
      <c r="O226" s="325" t="str">
        <f t="shared" si="51"/>
        <v/>
      </c>
      <c r="P226" s="232"/>
    </row>
    <row r="227" spans="1:16" ht="20.25" customHeight="1">
      <c r="A227" s="247"/>
      <c r="B227" s="257"/>
      <c r="C227" s="256" t="str">
        <f t="shared" ca="1" si="39"/>
        <v/>
      </c>
      <c r="D227" s="256" t="str">
        <f t="shared" ca="1" si="40"/>
        <v/>
      </c>
      <c r="E227" s="256" t="str">
        <f t="shared" ca="1" si="41"/>
        <v/>
      </c>
      <c r="F227" s="256" t="str">
        <f t="shared" ca="1" si="42"/>
        <v/>
      </c>
      <c r="G227" s="256" t="str">
        <f t="shared" ca="1" si="43"/>
        <v/>
      </c>
      <c r="H227" s="256" t="str">
        <f t="shared" ca="1" si="44"/>
        <v/>
      </c>
      <c r="I227" s="256" t="str">
        <f t="shared" ca="1" si="45"/>
        <v/>
      </c>
      <c r="J227" s="256" t="str">
        <f t="shared" ca="1" si="46"/>
        <v/>
      </c>
      <c r="K227" s="256" t="str">
        <f t="shared" ca="1" si="47"/>
        <v/>
      </c>
      <c r="L227" s="256" t="str">
        <f t="shared" ca="1" si="48"/>
        <v/>
      </c>
      <c r="M227" s="325" t="str">
        <f t="shared" si="49"/>
        <v/>
      </c>
      <c r="N227" s="325" t="str">
        <f t="shared" si="50"/>
        <v/>
      </c>
      <c r="O227" s="325" t="str">
        <f t="shared" si="51"/>
        <v/>
      </c>
      <c r="P227" s="232"/>
    </row>
    <row r="228" spans="1:16" ht="20.25" customHeight="1">
      <c r="A228" s="247"/>
      <c r="B228" s="257"/>
      <c r="C228" s="256" t="str">
        <f t="shared" ca="1" si="39"/>
        <v/>
      </c>
      <c r="D228" s="256" t="str">
        <f t="shared" ca="1" si="40"/>
        <v/>
      </c>
      <c r="E228" s="256" t="str">
        <f t="shared" ca="1" si="41"/>
        <v/>
      </c>
      <c r="F228" s="256" t="str">
        <f t="shared" ca="1" si="42"/>
        <v/>
      </c>
      <c r="G228" s="256" t="str">
        <f t="shared" ca="1" si="43"/>
        <v/>
      </c>
      <c r="H228" s="256" t="str">
        <f t="shared" ca="1" si="44"/>
        <v/>
      </c>
      <c r="I228" s="256" t="str">
        <f t="shared" ca="1" si="45"/>
        <v/>
      </c>
      <c r="J228" s="256" t="str">
        <f t="shared" ca="1" si="46"/>
        <v/>
      </c>
      <c r="K228" s="256" t="str">
        <f t="shared" ca="1" si="47"/>
        <v/>
      </c>
      <c r="L228" s="256" t="str">
        <f t="shared" ca="1" si="48"/>
        <v/>
      </c>
      <c r="M228" s="325" t="str">
        <f t="shared" si="49"/>
        <v/>
      </c>
      <c r="N228" s="325" t="str">
        <f t="shared" si="50"/>
        <v/>
      </c>
      <c r="O228" s="325" t="str">
        <f t="shared" si="51"/>
        <v/>
      </c>
      <c r="P228" s="232"/>
    </row>
    <row r="229" spans="1:16" ht="20.25" customHeight="1">
      <c r="A229" s="247"/>
      <c r="B229" s="257"/>
      <c r="C229" s="256" t="str">
        <f t="shared" ca="1" si="39"/>
        <v/>
      </c>
      <c r="D229" s="256" t="str">
        <f t="shared" ca="1" si="40"/>
        <v/>
      </c>
      <c r="E229" s="256" t="str">
        <f t="shared" ca="1" si="41"/>
        <v/>
      </c>
      <c r="F229" s="256" t="str">
        <f t="shared" ca="1" si="42"/>
        <v/>
      </c>
      <c r="G229" s="256" t="str">
        <f t="shared" ca="1" si="43"/>
        <v/>
      </c>
      <c r="H229" s="256" t="str">
        <f t="shared" ca="1" si="44"/>
        <v/>
      </c>
      <c r="I229" s="256" t="str">
        <f t="shared" ca="1" si="45"/>
        <v/>
      </c>
      <c r="J229" s="256" t="str">
        <f t="shared" ca="1" si="46"/>
        <v/>
      </c>
      <c r="K229" s="256" t="str">
        <f t="shared" ca="1" si="47"/>
        <v/>
      </c>
      <c r="L229" s="256" t="str">
        <f t="shared" ca="1" si="48"/>
        <v/>
      </c>
      <c r="M229" s="325" t="str">
        <f t="shared" si="49"/>
        <v/>
      </c>
      <c r="N229" s="325" t="str">
        <f t="shared" si="50"/>
        <v/>
      </c>
      <c r="O229" s="325" t="str">
        <f t="shared" si="51"/>
        <v/>
      </c>
      <c r="P229" s="232"/>
    </row>
    <row r="230" spans="1:16" ht="20.25" customHeight="1">
      <c r="A230" s="247"/>
      <c r="B230" s="257"/>
      <c r="C230" s="256" t="str">
        <f t="shared" ca="1" si="39"/>
        <v/>
      </c>
      <c r="D230" s="256" t="str">
        <f t="shared" ca="1" si="40"/>
        <v/>
      </c>
      <c r="E230" s="256" t="str">
        <f t="shared" ca="1" si="41"/>
        <v/>
      </c>
      <c r="F230" s="256" t="str">
        <f t="shared" ca="1" si="42"/>
        <v/>
      </c>
      <c r="G230" s="256" t="str">
        <f t="shared" ca="1" si="43"/>
        <v/>
      </c>
      <c r="H230" s="256" t="str">
        <f t="shared" ca="1" si="44"/>
        <v/>
      </c>
      <c r="I230" s="256" t="str">
        <f t="shared" ca="1" si="45"/>
        <v/>
      </c>
      <c r="J230" s="256" t="str">
        <f t="shared" ca="1" si="46"/>
        <v/>
      </c>
      <c r="K230" s="256" t="str">
        <f t="shared" ca="1" si="47"/>
        <v/>
      </c>
      <c r="L230" s="256" t="str">
        <f t="shared" ca="1" si="48"/>
        <v/>
      </c>
      <c r="M230" s="325" t="str">
        <f t="shared" si="49"/>
        <v/>
      </c>
      <c r="N230" s="325" t="str">
        <f t="shared" si="50"/>
        <v/>
      </c>
      <c r="O230" s="325" t="str">
        <f t="shared" si="51"/>
        <v/>
      </c>
      <c r="P230" s="232"/>
    </row>
    <row r="231" spans="1:16" ht="20.25" customHeight="1">
      <c r="A231" s="247"/>
      <c r="B231" s="257"/>
      <c r="C231" s="256" t="str">
        <f t="shared" ca="1" si="39"/>
        <v/>
      </c>
      <c r="D231" s="256" t="str">
        <f t="shared" ca="1" si="40"/>
        <v/>
      </c>
      <c r="E231" s="256" t="str">
        <f t="shared" ca="1" si="41"/>
        <v/>
      </c>
      <c r="F231" s="256" t="str">
        <f t="shared" ca="1" si="42"/>
        <v/>
      </c>
      <c r="G231" s="256" t="str">
        <f t="shared" ca="1" si="43"/>
        <v/>
      </c>
      <c r="H231" s="256" t="str">
        <f t="shared" ca="1" si="44"/>
        <v/>
      </c>
      <c r="I231" s="256" t="str">
        <f t="shared" ca="1" si="45"/>
        <v/>
      </c>
      <c r="J231" s="256" t="str">
        <f t="shared" ca="1" si="46"/>
        <v/>
      </c>
      <c r="K231" s="256" t="str">
        <f t="shared" ca="1" si="47"/>
        <v/>
      </c>
      <c r="L231" s="256" t="str">
        <f t="shared" ca="1" si="48"/>
        <v/>
      </c>
      <c r="M231" s="325" t="str">
        <f t="shared" si="49"/>
        <v/>
      </c>
      <c r="N231" s="325" t="str">
        <f t="shared" si="50"/>
        <v/>
      </c>
      <c r="O231" s="325" t="str">
        <f t="shared" si="51"/>
        <v/>
      </c>
      <c r="P231" s="232"/>
    </row>
    <row r="232" spans="1:16" ht="20.25" customHeight="1">
      <c r="A232" s="247"/>
      <c r="B232" s="257"/>
      <c r="C232" s="256" t="str">
        <f t="shared" ca="1" si="39"/>
        <v/>
      </c>
      <c r="D232" s="256" t="str">
        <f t="shared" ca="1" si="40"/>
        <v/>
      </c>
      <c r="E232" s="256" t="str">
        <f t="shared" ca="1" si="41"/>
        <v/>
      </c>
      <c r="F232" s="256" t="str">
        <f t="shared" ca="1" si="42"/>
        <v/>
      </c>
      <c r="G232" s="256" t="str">
        <f t="shared" ca="1" si="43"/>
        <v/>
      </c>
      <c r="H232" s="256" t="str">
        <f t="shared" ca="1" si="44"/>
        <v/>
      </c>
      <c r="I232" s="256" t="str">
        <f t="shared" ca="1" si="45"/>
        <v/>
      </c>
      <c r="J232" s="256" t="str">
        <f t="shared" ca="1" si="46"/>
        <v/>
      </c>
      <c r="K232" s="256" t="str">
        <f t="shared" ca="1" si="47"/>
        <v/>
      </c>
      <c r="L232" s="256" t="str">
        <f t="shared" ca="1" si="48"/>
        <v/>
      </c>
      <c r="M232" s="325" t="str">
        <f t="shared" si="49"/>
        <v/>
      </c>
      <c r="N232" s="325" t="str">
        <f t="shared" si="50"/>
        <v/>
      </c>
      <c r="O232" s="325" t="str">
        <f t="shared" si="51"/>
        <v/>
      </c>
      <c r="P232" s="232"/>
    </row>
    <row r="233" spans="1:16" ht="20.25" customHeight="1">
      <c r="A233" s="247"/>
      <c r="B233" s="257"/>
      <c r="C233" s="256" t="str">
        <f t="shared" ca="1" si="39"/>
        <v/>
      </c>
      <c r="D233" s="256" t="str">
        <f t="shared" ca="1" si="40"/>
        <v/>
      </c>
      <c r="E233" s="256" t="str">
        <f t="shared" ca="1" si="41"/>
        <v/>
      </c>
      <c r="F233" s="256" t="str">
        <f t="shared" ca="1" si="42"/>
        <v/>
      </c>
      <c r="G233" s="256" t="str">
        <f t="shared" ca="1" si="43"/>
        <v/>
      </c>
      <c r="H233" s="256" t="str">
        <f t="shared" ca="1" si="44"/>
        <v/>
      </c>
      <c r="I233" s="256" t="str">
        <f t="shared" ca="1" si="45"/>
        <v/>
      </c>
      <c r="J233" s="256" t="str">
        <f t="shared" ca="1" si="46"/>
        <v/>
      </c>
      <c r="K233" s="256" t="str">
        <f t="shared" ca="1" si="47"/>
        <v/>
      </c>
      <c r="L233" s="256" t="str">
        <f t="shared" ca="1" si="48"/>
        <v/>
      </c>
      <c r="M233" s="325" t="str">
        <f t="shared" si="49"/>
        <v/>
      </c>
      <c r="N233" s="325" t="str">
        <f t="shared" si="50"/>
        <v/>
      </c>
      <c r="O233" s="325" t="str">
        <f t="shared" si="51"/>
        <v/>
      </c>
      <c r="P233" s="232"/>
    </row>
    <row r="234" spans="1:16" ht="20.25" customHeight="1">
      <c r="A234" s="247"/>
      <c r="B234" s="257"/>
      <c r="C234" s="256" t="str">
        <f t="shared" ca="1" si="39"/>
        <v/>
      </c>
      <c r="D234" s="256" t="str">
        <f t="shared" ca="1" si="40"/>
        <v/>
      </c>
      <c r="E234" s="256" t="str">
        <f t="shared" ca="1" si="41"/>
        <v/>
      </c>
      <c r="F234" s="256" t="str">
        <f t="shared" ca="1" si="42"/>
        <v/>
      </c>
      <c r="G234" s="256" t="str">
        <f t="shared" ca="1" si="43"/>
        <v/>
      </c>
      <c r="H234" s="256" t="str">
        <f t="shared" ca="1" si="44"/>
        <v/>
      </c>
      <c r="I234" s="256" t="str">
        <f t="shared" ca="1" si="45"/>
        <v/>
      </c>
      <c r="J234" s="256" t="str">
        <f t="shared" ca="1" si="46"/>
        <v/>
      </c>
      <c r="K234" s="256" t="str">
        <f t="shared" ca="1" si="47"/>
        <v/>
      </c>
      <c r="L234" s="256" t="str">
        <f t="shared" ca="1" si="48"/>
        <v/>
      </c>
      <c r="M234" s="325" t="str">
        <f t="shared" si="49"/>
        <v/>
      </c>
      <c r="N234" s="325" t="str">
        <f t="shared" si="50"/>
        <v/>
      </c>
      <c r="O234" s="325" t="str">
        <f t="shared" si="51"/>
        <v/>
      </c>
      <c r="P234" s="232"/>
    </row>
    <row r="235" spans="1:16" ht="20.25" customHeight="1">
      <c r="A235" s="247"/>
      <c r="B235" s="257"/>
      <c r="C235" s="256" t="str">
        <f t="shared" ca="1" si="39"/>
        <v/>
      </c>
      <c r="D235" s="256" t="str">
        <f t="shared" ca="1" si="40"/>
        <v/>
      </c>
      <c r="E235" s="256" t="str">
        <f t="shared" ca="1" si="41"/>
        <v/>
      </c>
      <c r="F235" s="256" t="str">
        <f t="shared" ca="1" si="42"/>
        <v/>
      </c>
      <c r="G235" s="256" t="str">
        <f t="shared" ca="1" si="43"/>
        <v/>
      </c>
      <c r="H235" s="256" t="str">
        <f t="shared" ca="1" si="44"/>
        <v/>
      </c>
      <c r="I235" s="256" t="str">
        <f t="shared" ca="1" si="45"/>
        <v/>
      </c>
      <c r="J235" s="256" t="str">
        <f t="shared" ca="1" si="46"/>
        <v/>
      </c>
      <c r="K235" s="256" t="str">
        <f t="shared" ca="1" si="47"/>
        <v/>
      </c>
      <c r="L235" s="256" t="str">
        <f t="shared" ca="1" si="48"/>
        <v/>
      </c>
      <c r="M235" s="325" t="str">
        <f t="shared" si="49"/>
        <v/>
      </c>
      <c r="N235" s="325" t="str">
        <f t="shared" si="50"/>
        <v/>
      </c>
      <c r="O235" s="325" t="str">
        <f t="shared" si="51"/>
        <v/>
      </c>
      <c r="P235" s="232"/>
    </row>
    <row r="236" spans="1:16" ht="20.25" customHeight="1">
      <c r="A236" s="247"/>
      <c r="B236" s="257"/>
      <c r="C236" s="256" t="str">
        <f t="shared" ca="1" si="39"/>
        <v/>
      </c>
      <c r="D236" s="256" t="str">
        <f t="shared" ca="1" si="40"/>
        <v/>
      </c>
      <c r="E236" s="256" t="str">
        <f t="shared" ca="1" si="41"/>
        <v/>
      </c>
      <c r="F236" s="256" t="str">
        <f t="shared" ca="1" si="42"/>
        <v/>
      </c>
      <c r="G236" s="256" t="str">
        <f t="shared" ca="1" si="43"/>
        <v/>
      </c>
      <c r="H236" s="256" t="str">
        <f t="shared" ca="1" si="44"/>
        <v/>
      </c>
      <c r="I236" s="256" t="str">
        <f t="shared" ca="1" si="45"/>
        <v/>
      </c>
      <c r="J236" s="256" t="str">
        <f t="shared" ca="1" si="46"/>
        <v/>
      </c>
      <c r="K236" s="256" t="str">
        <f t="shared" ca="1" si="47"/>
        <v/>
      </c>
      <c r="L236" s="256" t="str">
        <f t="shared" ca="1" si="48"/>
        <v/>
      </c>
      <c r="M236" s="325" t="str">
        <f t="shared" si="49"/>
        <v/>
      </c>
      <c r="N236" s="325" t="str">
        <f t="shared" si="50"/>
        <v/>
      </c>
      <c r="O236" s="325" t="str">
        <f t="shared" si="51"/>
        <v/>
      </c>
      <c r="P236" s="232"/>
    </row>
    <row r="237" spans="1:16" ht="20.25" customHeight="1">
      <c r="A237" s="247"/>
      <c r="B237" s="257"/>
      <c r="C237" s="256" t="str">
        <f t="shared" ca="1" si="39"/>
        <v/>
      </c>
      <c r="D237" s="256" t="str">
        <f t="shared" ca="1" si="40"/>
        <v/>
      </c>
      <c r="E237" s="256" t="str">
        <f t="shared" ca="1" si="41"/>
        <v/>
      </c>
      <c r="F237" s="256" t="str">
        <f t="shared" ca="1" si="42"/>
        <v/>
      </c>
      <c r="G237" s="256" t="str">
        <f t="shared" ca="1" si="43"/>
        <v/>
      </c>
      <c r="H237" s="256" t="str">
        <f t="shared" ca="1" si="44"/>
        <v/>
      </c>
      <c r="I237" s="256" t="str">
        <f t="shared" ca="1" si="45"/>
        <v/>
      </c>
      <c r="J237" s="256" t="str">
        <f t="shared" ca="1" si="46"/>
        <v/>
      </c>
      <c r="K237" s="256" t="str">
        <f t="shared" ca="1" si="47"/>
        <v/>
      </c>
      <c r="L237" s="256" t="str">
        <f t="shared" ca="1" si="48"/>
        <v/>
      </c>
      <c r="M237" s="325" t="str">
        <f t="shared" si="49"/>
        <v/>
      </c>
      <c r="N237" s="325" t="str">
        <f t="shared" si="50"/>
        <v/>
      </c>
      <c r="O237" s="325" t="str">
        <f t="shared" si="51"/>
        <v/>
      </c>
      <c r="P237" s="232"/>
    </row>
    <row r="238" spans="1:16" ht="20.25" customHeight="1">
      <c r="A238" s="247"/>
      <c r="B238" s="257"/>
      <c r="C238" s="256" t="str">
        <f t="shared" ca="1" si="39"/>
        <v/>
      </c>
      <c r="D238" s="256" t="str">
        <f t="shared" ca="1" si="40"/>
        <v/>
      </c>
      <c r="E238" s="256" t="str">
        <f t="shared" ca="1" si="41"/>
        <v/>
      </c>
      <c r="F238" s="256" t="str">
        <f t="shared" ca="1" si="42"/>
        <v/>
      </c>
      <c r="G238" s="256" t="str">
        <f t="shared" ca="1" si="43"/>
        <v/>
      </c>
      <c r="H238" s="256" t="str">
        <f t="shared" ca="1" si="44"/>
        <v/>
      </c>
      <c r="I238" s="256" t="str">
        <f t="shared" ca="1" si="45"/>
        <v/>
      </c>
      <c r="J238" s="256" t="str">
        <f t="shared" ca="1" si="46"/>
        <v/>
      </c>
      <c r="K238" s="256" t="str">
        <f t="shared" ca="1" si="47"/>
        <v/>
      </c>
      <c r="L238" s="256" t="str">
        <f t="shared" ca="1" si="48"/>
        <v/>
      </c>
      <c r="M238" s="325" t="str">
        <f t="shared" si="49"/>
        <v/>
      </c>
      <c r="N238" s="325" t="str">
        <f t="shared" si="50"/>
        <v/>
      </c>
      <c r="O238" s="325" t="str">
        <f t="shared" si="51"/>
        <v/>
      </c>
      <c r="P238" s="232"/>
    </row>
    <row r="239" spans="1:16" ht="20.25" customHeight="1">
      <c r="A239" s="247"/>
      <c r="B239" s="257"/>
      <c r="C239" s="256" t="str">
        <f t="shared" ca="1" si="39"/>
        <v/>
      </c>
      <c r="D239" s="256" t="str">
        <f t="shared" ca="1" si="40"/>
        <v/>
      </c>
      <c r="E239" s="256" t="str">
        <f t="shared" ca="1" si="41"/>
        <v/>
      </c>
      <c r="F239" s="256" t="str">
        <f t="shared" ca="1" si="42"/>
        <v/>
      </c>
      <c r="G239" s="256" t="str">
        <f t="shared" ca="1" si="43"/>
        <v/>
      </c>
      <c r="H239" s="256" t="str">
        <f t="shared" ca="1" si="44"/>
        <v/>
      </c>
      <c r="I239" s="256" t="str">
        <f t="shared" ca="1" si="45"/>
        <v/>
      </c>
      <c r="J239" s="256" t="str">
        <f t="shared" ca="1" si="46"/>
        <v/>
      </c>
      <c r="K239" s="256" t="str">
        <f t="shared" ca="1" si="47"/>
        <v/>
      </c>
      <c r="L239" s="256" t="str">
        <f t="shared" ca="1" si="48"/>
        <v/>
      </c>
      <c r="M239" s="325" t="str">
        <f t="shared" si="49"/>
        <v/>
      </c>
      <c r="N239" s="325" t="str">
        <f t="shared" si="50"/>
        <v/>
      </c>
      <c r="O239" s="325" t="str">
        <f t="shared" si="51"/>
        <v/>
      </c>
      <c r="P239" s="232"/>
    </row>
    <row r="240" spans="1:16" ht="20.25" customHeight="1">
      <c r="A240" s="247"/>
      <c r="B240" s="257"/>
      <c r="C240" s="256" t="str">
        <f t="shared" ca="1" si="39"/>
        <v/>
      </c>
      <c r="D240" s="256" t="str">
        <f t="shared" ca="1" si="40"/>
        <v/>
      </c>
      <c r="E240" s="256" t="str">
        <f t="shared" ca="1" si="41"/>
        <v/>
      </c>
      <c r="F240" s="256" t="str">
        <f t="shared" ca="1" si="42"/>
        <v/>
      </c>
      <c r="G240" s="256" t="str">
        <f t="shared" ca="1" si="43"/>
        <v/>
      </c>
      <c r="H240" s="256" t="str">
        <f t="shared" ca="1" si="44"/>
        <v/>
      </c>
      <c r="I240" s="256" t="str">
        <f t="shared" ca="1" si="45"/>
        <v/>
      </c>
      <c r="J240" s="256" t="str">
        <f t="shared" ca="1" si="46"/>
        <v/>
      </c>
      <c r="K240" s="256" t="str">
        <f t="shared" ca="1" si="47"/>
        <v/>
      </c>
      <c r="L240" s="256" t="str">
        <f t="shared" ca="1" si="48"/>
        <v/>
      </c>
      <c r="M240" s="325" t="str">
        <f t="shared" si="49"/>
        <v/>
      </c>
      <c r="N240" s="325" t="str">
        <f t="shared" si="50"/>
        <v/>
      </c>
      <c r="O240" s="325" t="str">
        <f t="shared" si="51"/>
        <v/>
      </c>
      <c r="P240" s="232"/>
    </row>
    <row r="241" spans="1:16" ht="20.25" customHeight="1">
      <c r="A241" s="247"/>
      <c r="B241" s="257"/>
      <c r="C241" s="256" t="str">
        <f t="shared" ca="1" si="39"/>
        <v/>
      </c>
      <c r="D241" s="256" t="str">
        <f t="shared" ca="1" si="40"/>
        <v/>
      </c>
      <c r="E241" s="256" t="str">
        <f t="shared" ca="1" si="41"/>
        <v/>
      </c>
      <c r="F241" s="256" t="str">
        <f t="shared" ca="1" si="42"/>
        <v/>
      </c>
      <c r="G241" s="256" t="str">
        <f t="shared" ca="1" si="43"/>
        <v/>
      </c>
      <c r="H241" s="256" t="str">
        <f t="shared" ca="1" si="44"/>
        <v/>
      </c>
      <c r="I241" s="256" t="str">
        <f t="shared" ca="1" si="45"/>
        <v/>
      </c>
      <c r="J241" s="256" t="str">
        <f t="shared" ca="1" si="46"/>
        <v/>
      </c>
      <c r="K241" s="256" t="str">
        <f t="shared" ca="1" si="47"/>
        <v/>
      </c>
      <c r="L241" s="256" t="str">
        <f t="shared" ca="1" si="48"/>
        <v/>
      </c>
      <c r="M241" s="325" t="str">
        <f t="shared" si="49"/>
        <v/>
      </c>
      <c r="N241" s="325" t="str">
        <f t="shared" si="50"/>
        <v/>
      </c>
      <c r="O241" s="325" t="str">
        <f t="shared" si="51"/>
        <v/>
      </c>
      <c r="P241" s="232"/>
    </row>
    <row r="242" spans="1:16" ht="20.25" customHeight="1">
      <c r="A242" s="247"/>
      <c r="B242" s="257"/>
      <c r="C242" s="256" t="str">
        <f t="shared" ca="1" si="39"/>
        <v/>
      </c>
      <c r="D242" s="256" t="str">
        <f t="shared" ca="1" si="40"/>
        <v/>
      </c>
      <c r="E242" s="256" t="str">
        <f t="shared" ca="1" si="41"/>
        <v/>
      </c>
      <c r="F242" s="256" t="str">
        <f t="shared" ca="1" si="42"/>
        <v/>
      </c>
      <c r="G242" s="256" t="str">
        <f t="shared" ca="1" si="43"/>
        <v/>
      </c>
      <c r="H242" s="256" t="str">
        <f t="shared" ca="1" si="44"/>
        <v/>
      </c>
      <c r="I242" s="256" t="str">
        <f t="shared" ca="1" si="45"/>
        <v/>
      </c>
      <c r="J242" s="256" t="str">
        <f t="shared" ca="1" si="46"/>
        <v/>
      </c>
      <c r="K242" s="256" t="str">
        <f t="shared" ca="1" si="47"/>
        <v/>
      </c>
      <c r="L242" s="256" t="str">
        <f t="shared" ca="1" si="48"/>
        <v/>
      </c>
      <c r="M242" s="325" t="str">
        <f t="shared" si="49"/>
        <v/>
      </c>
      <c r="N242" s="325" t="str">
        <f t="shared" si="50"/>
        <v/>
      </c>
      <c r="O242" s="325" t="str">
        <f t="shared" si="51"/>
        <v/>
      </c>
      <c r="P242" s="232"/>
    </row>
    <row r="243" spans="1:16" ht="20.25" customHeight="1">
      <c r="A243" s="247"/>
      <c r="B243" s="257"/>
      <c r="C243" s="256" t="str">
        <f t="shared" ca="1" si="39"/>
        <v/>
      </c>
      <c r="D243" s="256" t="str">
        <f t="shared" ca="1" si="40"/>
        <v/>
      </c>
      <c r="E243" s="256" t="str">
        <f t="shared" ca="1" si="41"/>
        <v/>
      </c>
      <c r="F243" s="256" t="str">
        <f t="shared" ca="1" si="42"/>
        <v/>
      </c>
      <c r="G243" s="256" t="str">
        <f t="shared" ca="1" si="43"/>
        <v/>
      </c>
      <c r="H243" s="256" t="str">
        <f t="shared" ca="1" si="44"/>
        <v/>
      </c>
      <c r="I243" s="256" t="str">
        <f t="shared" ca="1" si="45"/>
        <v/>
      </c>
      <c r="J243" s="256" t="str">
        <f t="shared" ca="1" si="46"/>
        <v/>
      </c>
      <c r="K243" s="256" t="str">
        <f t="shared" ca="1" si="47"/>
        <v/>
      </c>
      <c r="L243" s="256" t="str">
        <f t="shared" ca="1" si="48"/>
        <v/>
      </c>
      <c r="M243" s="325" t="str">
        <f t="shared" si="49"/>
        <v/>
      </c>
      <c r="N243" s="325" t="str">
        <f t="shared" si="50"/>
        <v/>
      </c>
      <c r="O243" s="325" t="str">
        <f t="shared" si="51"/>
        <v/>
      </c>
      <c r="P243" s="232"/>
    </row>
    <row r="244" spans="1:16" ht="20.25" customHeight="1">
      <c r="A244" s="247"/>
      <c r="B244" s="257"/>
      <c r="C244" s="256" t="str">
        <f t="shared" ca="1" si="39"/>
        <v/>
      </c>
      <c r="D244" s="256" t="str">
        <f t="shared" ca="1" si="40"/>
        <v/>
      </c>
      <c r="E244" s="256" t="str">
        <f t="shared" ca="1" si="41"/>
        <v/>
      </c>
      <c r="F244" s="256" t="str">
        <f t="shared" ca="1" si="42"/>
        <v/>
      </c>
      <c r="G244" s="256" t="str">
        <f t="shared" ca="1" si="43"/>
        <v/>
      </c>
      <c r="H244" s="256" t="str">
        <f t="shared" ca="1" si="44"/>
        <v/>
      </c>
      <c r="I244" s="256" t="str">
        <f t="shared" ca="1" si="45"/>
        <v/>
      </c>
      <c r="J244" s="256" t="str">
        <f t="shared" ca="1" si="46"/>
        <v/>
      </c>
      <c r="K244" s="256" t="str">
        <f t="shared" ca="1" si="47"/>
        <v/>
      </c>
      <c r="L244" s="256" t="str">
        <f t="shared" ca="1" si="48"/>
        <v/>
      </c>
      <c r="M244" s="325" t="str">
        <f t="shared" si="49"/>
        <v/>
      </c>
      <c r="N244" s="325" t="str">
        <f t="shared" si="50"/>
        <v/>
      </c>
      <c r="O244" s="325" t="str">
        <f t="shared" si="51"/>
        <v/>
      </c>
      <c r="P244" s="232"/>
    </row>
    <row r="245" spans="1:16" ht="20.25" customHeight="1">
      <c r="A245" s="247"/>
      <c r="B245" s="257"/>
      <c r="C245" s="256" t="str">
        <f t="shared" ca="1" si="39"/>
        <v/>
      </c>
      <c r="D245" s="256" t="str">
        <f t="shared" ca="1" si="40"/>
        <v/>
      </c>
      <c r="E245" s="256" t="str">
        <f t="shared" ca="1" si="41"/>
        <v/>
      </c>
      <c r="F245" s="256" t="str">
        <f t="shared" ca="1" si="42"/>
        <v/>
      </c>
      <c r="G245" s="256" t="str">
        <f t="shared" ca="1" si="43"/>
        <v/>
      </c>
      <c r="H245" s="256" t="str">
        <f t="shared" ca="1" si="44"/>
        <v/>
      </c>
      <c r="I245" s="256" t="str">
        <f t="shared" ca="1" si="45"/>
        <v/>
      </c>
      <c r="J245" s="256" t="str">
        <f t="shared" ca="1" si="46"/>
        <v/>
      </c>
      <c r="K245" s="256" t="str">
        <f t="shared" ca="1" si="47"/>
        <v/>
      </c>
      <c r="L245" s="256" t="str">
        <f t="shared" ca="1" si="48"/>
        <v/>
      </c>
      <c r="M245" s="325" t="str">
        <f t="shared" si="49"/>
        <v/>
      </c>
      <c r="N245" s="325" t="str">
        <f t="shared" si="50"/>
        <v/>
      </c>
      <c r="O245" s="325" t="str">
        <f t="shared" si="51"/>
        <v/>
      </c>
      <c r="P245" s="232"/>
    </row>
    <row r="246" spans="1:16" ht="20.25" customHeight="1">
      <c r="A246" s="247"/>
      <c r="B246" s="257"/>
      <c r="C246" s="256" t="str">
        <f t="shared" ca="1" si="39"/>
        <v/>
      </c>
      <c r="D246" s="256" t="str">
        <f t="shared" ca="1" si="40"/>
        <v/>
      </c>
      <c r="E246" s="256" t="str">
        <f t="shared" ca="1" si="41"/>
        <v/>
      </c>
      <c r="F246" s="256" t="str">
        <f t="shared" ca="1" si="42"/>
        <v/>
      </c>
      <c r="G246" s="256" t="str">
        <f t="shared" ca="1" si="43"/>
        <v/>
      </c>
      <c r="H246" s="256" t="str">
        <f t="shared" ca="1" si="44"/>
        <v/>
      </c>
      <c r="I246" s="256" t="str">
        <f t="shared" ca="1" si="45"/>
        <v/>
      </c>
      <c r="J246" s="256" t="str">
        <f t="shared" ca="1" si="46"/>
        <v/>
      </c>
      <c r="K246" s="256" t="str">
        <f t="shared" ca="1" si="47"/>
        <v/>
      </c>
      <c r="L246" s="256" t="str">
        <f t="shared" ca="1" si="48"/>
        <v/>
      </c>
      <c r="M246" s="325" t="str">
        <f t="shared" si="49"/>
        <v/>
      </c>
      <c r="N246" s="325" t="str">
        <f t="shared" si="50"/>
        <v/>
      </c>
      <c r="O246" s="325" t="str">
        <f t="shared" si="51"/>
        <v/>
      </c>
      <c r="P246" s="232"/>
    </row>
    <row r="247" spans="1:16" ht="20.25" customHeight="1">
      <c r="A247" s="247"/>
      <c r="B247" s="257"/>
      <c r="C247" s="256" t="str">
        <f t="shared" ca="1" si="39"/>
        <v/>
      </c>
      <c r="D247" s="256" t="str">
        <f t="shared" ca="1" si="40"/>
        <v/>
      </c>
      <c r="E247" s="256" t="str">
        <f t="shared" ca="1" si="41"/>
        <v/>
      </c>
      <c r="F247" s="256" t="str">
        <f t="shared" ca="1" si="42"/>
        <v/>
      </c>
      <c r="G247" s="256" t="str">
        <f t="shared" ca="1" si="43"/>
        <v/>
      </c>
      <c r="H247" s="256" t="str">
        <f t="shared" ca="1" si="44"/>
        <v/>
      </c>
      <c r="I247" s="256" t="str">
        <f t="shared" ca="1" si="45"/>
        <v/>
      </c>
      <c r="J247" s="256" t="str">
        <f t="shared" ca="1" si="46"/>
        <v/>
      </c>
      <c r="K247" s="256" t="str">
        <f t="shared" ca="1" si="47"/>
        <v/>
      </c>
      <c r="L247" s="256" t="str">
        <f t="shared" ca="1" si="48"/>
        <v/>
      </c>
      <c r="M247" s="325" t="str">
        <f t="shared" si="49"/>
        <v/>
      </c>
      <c r="N247" s="325" t="str">
        <f t="shared" si="50"/>
        <v/>
      </c>
      <c r="O247" s="325" t="str">
        <f t="shared" si="51"/>
        <v/>
      </c>
      <c r="P247" s="232"/>
    </row>
    <row r="248" spans="1:16" ht="20.25" customHeight="1">
      <c r="A248" s="247"/>
      <c r="B248" s="257"/>
      <c r="C248" s="256" t="str">
        <f t="shared" ca="1" si="39"/>
        <v/>
      </c>
      <c r="D248" s="256" t="str">
        <f t="shared" ca="1" si="40"/>
        <v/>
      </c>
      <c r="E248" s="256" t="str">
        <f t="shared" ca="1" si="41"/>
        <v/>
      </c>
      <c r="F248" s="256" t="str">
        <f t="shared" ca="1" si="42"/>
        <v/>
      </c>
      <c r="G248" s="256" t="str">
        <f t="shared" ca="1" si="43"/>
        <v/>
      </c>
      <c r="H248" s="256" t="str">
        <f t="shared" ca="1" si="44"/>
        <v/>
      </c>
      <c r="I248" s="256" t="str">
        <f t="shared" ca="1" si="45"/>
        <v/>
      </c>
      <c r="J248" s="256" t="str">
        <f t="shared" ca="1" si="46"/>
        <v/>
      </c>
      <c r="K248" s="256" t="str">
        <f t="shared" ca="1" si="47"/>
        <v/>
      </c>
      <c r="L248" s="256" t="str">
        <f t="shared" ca="1" si="48"/>
        <v/>
      </c>
      <c r="M248" s="325" t="str">
        <f t="shared" si="49"/>
        <v/>
      </c>
      <c r="N248" s="325" t="str">
        <f t="shared" si="50"/>
        <v/>
      </c>
      <c r="O248" s="325" t="str">
        <f t="shared" si="51"/>
        <v/>
      </c>
      <c r="P248" s="232"/>
    </row>
    <row r="249" spans="1:16" ht="20.25" customHeight="1">
      <c r="A249" s="247"/>
      <c r="B249" s="257"/>
      <c r="C249" s="256" t="str">
        <f t="shared" ca="1" si="39"/>
        <v/>
      </c>
      <c r="D249" s="256" t="str">
        <f t="shared" ca="1" si="40"/>
        <v/>
      </c>
      <c r="E249" s="256" t="str">
        <f t="shared" ca="1" si="41"/>
        <v/>
      </c>
      <c r="F249" s="256" t="str">
        <f t="shared" ca="1" si="42"/>
        <v/>
      </c>
      <c r="G249" s="256" t="str">
        <f t="shared" ca="1" si="43"/>
        <v/>
      </c>
      <c r="H249" s="256" t="str">
        <f t="shared" ca="1" si="44"/>
        <v/>
      </c>
      <c r="I249" s="256" t="str">
        <f t="shared" ca="1" si="45"/>
        <v/>
      </c>
      <c r="J249" s="256" t="str">
        <f t="shared" ca="1" si="46"/>
        <v/>
      </c>
      <c r="K249" s="256" t="str">
        <f t="shared" ca="1" si="47"/>
        <v/>
      </c>
      <c r="L249" s="256" t="str">
        <f t="shared" ca="1" si="48"/>
        <v/>
      </c>
      <c r="M249" s="325" t="str">
        <f t="shared" si="49"/>
        <v/>
      </c>
      <c r="N249" s="325" t="str">
        <f t="shared" si="50"/>
        <v/>
      </c>
      <c r="O249" s="325" t="str">
        <f t="shared" si="51"/>
        <v/>
      </c>
      <c r="P249" s="232"/>
    </row>
    <row r="250" spans="1:16" ht="20.25" customHeight="1">
      <c r="A250" s="247"/>
      <c r="B250" s="257"/>
      <c r="C250" s="256" t="str">
        <f t="shared" ca="1" si="39"/>
        <v/>
      </c>
      <c r="D250" s="256" t="str">
        <f t="shared" ca="1" si="40"/>
        <v/>
      </c>
      <c r="E250" s="256" t="str">
        <f t="shared" ca="1" si="41"/>
        <v/>
      </c>
      <c r="F250" s="256" t="str">
        <f t="shared" ca="1" si="42"/>
        <v/>
      </c>
      <c r="G250" s="256" t="str">
        <f t="shared" ca="1" si="43"/>
        <v/>
      </c>
      <c r="H250" s="256" t="str">
        <f t="shared" ca="1" si="44"/>
        <v/>
      </c>
      <c r="I250" s="256" t="str">
        <f t="shared" ca="1" si="45"/>
        <v/>
      </c>
      <c r="J250" s="256" t="str">
        <f t="shared" ca="1" si="46"/>
        <v/>
      </c>
      <c r="K250" s="256" t="str">
        <f t="shared" ca="1" si="47"/>
        <v/>
      </c>
      <c r="L250" s="256" t="str">
        <f t="shared" ca="1" si="48"/>
        <v/>
      </c>
      <c r="M250" s="325" t="str">
        <f t="shared" si="49"/>
        <v/>
      </c>
      <c r="N250" s="325" t="str">
        <f t="shared" si="50"/>
        <v/>
      </c>
      <c r="O250" s="325" t="str">
        <f t="shared" si="51"/>
        <v/>
      </c>
      <c r="P250" s="232"/>
    </row>
    <row r="251" spans="1:16" ht="20.25" customHeight="1">
      <c r="A251" s="247"/>
      <c r="B251" s="257"/>
      <c r="C251" s="256" t="str">
        <f t="shared" ca="1" si="39"/>
        <v/>
      </c>
      <c r="D251" s="256" t="str">
        <f t="shared" ca="1" si="40"/>
        <v/>
      </c>
      <c r="E251" s="256" t="str">
        <f t="shared" ca="1" si="41"/>
        <v/>
      </c>
      <c r="F251" s="256" t="str">
        <f t="shared" ca="1" si="42"/>
        <v/>
      </c>
      <c r="G251" s="256" t="str">
        <f t="shared" ca="1" si="43"/>
        <v/>
      </c>
      <c r="H251" s="256" t="str">
        <f t="shared" ca="1" si="44"/>
        <v/>
      </c>
      <c r="I251" s="256" t="str">
        <f t="shared" ca="1" si="45"/>
        <v/>
      </c>
      <c r="J251" s="256" t="str">
        <f t="shared" ca="1" si="46"/>
        <v/>
      </c>
      <c r="K251" s="256" t="str">
        <f t="shared" ca="1" si="47"/>
        <v/>
      </c>
      <c r="L251" s="256" t="str">
        <f t="shared" ca="1" si="48"/>
        <v/>
      </c>
      <c r="M251" s="325" t="str">
        <f t="shared" si="49"/>
        <v/>
      </c>
      <c r="N251" s="325" t="str">
        <f t="shared" si="50"/>
        <v/>
      </c>
      <c r="O251" s="325" t="str">
        <f t="shared" si="51"/>
        <v/>
      </c>
      <c r="P251" s="232"/>
    </row>
    <row r="252" spans="1:16" ht="20.25" customHeight="1">
      <c r="A252" s="247"/>
      <c r="B252" s="257"/>
      <c r="C252" s="256" t="str">
        <f t="shared" ca="1" si="39"/>
        <v/>
      </c>
      <c r="D252" s="256" t="str">
        <f t="shared" ca="1" si="40"/>
        <v/>
      </c>
      <c r="E252" s="256" t="str">
        <f t="shared" ca="1" si="41"/>
        <v/>
      </c>
      <c r="F252" s="256" t="str">
        <f t="shared" ca="1" si="42"/>
        <v/>
      </c>
      <c r="G252" s="256" t="str">
        <f t="shared" ca="1" si="43"/>
        <v/>
      </c>
      <c r="H252" s="256" t="str">
        <f t="shared" ca="1" si="44"/>
        <v/>
      </c>
      <c r="I252" s="256" t="str">
        <f t="shared" ca="1" si="45"/>
        <v/>
      </c>
      <c r="J252" s="256" t="str">
        <f t="shared" ca="1" si="46"/>
        <v/>
      </c>
      <c r="K252" s="256" t="str">
        <f t="shared" ca="1" si="47"/>
        <v/>
      </c>
      <c r="L252" s="256" t="str">
        <f t="shared" ca="1" si="48"/>
        <v/>
      </c>
      <c r="M252" s="325" t="str">
        <f t="shared" si="49"/>
        <v/>
      </c>
      <c r="N252" s="325" t="str">
        <f t="shared" si="50"/>
        <v/>
      </c>
      <c r="O252" s="325" t="str">
        <f t="shared" si="51"/>
        <v/>
      </c>
      <c r="P252" s="232"/>
    </row>
    <row r="253" spans="1:16" ht="20.25" customHeight="1">
      <c r="A253" s="247"/>
      <c r="B253" s="257"/>
      <c r="C253" s="256" t="str">
        <f t="shared" ca="1" si="39"/>
        <v/>
      </c>
      <c r="D253" s="256" t="str">
        <f t="shared" ca="1" si="40"/>
        <v/>
      </c>
      <c r="E253" s="256" t="str">
        <f t="shared" ca="1" si="41"/>
        <v/>
      </c>
      <c r="F253" s="256" t="str">
        <f t="shared" ca="1" si="42"/>
        <v/>
      </c>
      <c r="G253" s="256" t="str">
        <f t="shared" ca="1" si="43"/>
        <v/>
      </c>
      <c r="H253" s="256" t="str">
        <f t="shared" ca="1" si="44"/>
        <v/>
      </c>
      <c r="I253" s="256" t="str">
        <f t="shared" ca="1" si="45"/>
        <v/>
      </c>
      <c r="J253" s="256" t="str">
        <f t="shared" ca="1" si="46"/>
        <v/>
      </c>
      <c r="K253" s="256" t="str">
        <f t="shared" ca="1" si="47"/>
        <v/>
      </c>
      <c r="L253" s="256" t="str">
        <f t="shared" ca="1" si="48"/>
        <v/>
      </c>
      <c r="M253" s="325" t="str">
        <f t="shared" si="49"/>
        <v/>
      </c>
      <c r="N253" s="325" t="str">
        <f t="shared" si="50"/>
        <v/>
      </c>
      <c r="O253" s="325" t="str">
        <f t="shared" si="51"/>
        <v/>
      </c>
      <c r="P253" s="232"/>
    </row>
    <row r="254" spans="1:16" ht="20.25" customHeight="1">
      <c r="A254" s="247"/>
      <c r="B254" s="257"/>
      <c r="C254" s="256" t="str">
        <f t="shared" ca="1" si="39"/>
        <v/>
      </c>
      <c r="D254" s="256" t="str">
        <f t="shared" ca="1" si="40"/>
        <v/>
      </c>
      <c r="E254" s="256" t="str">
        <f t="shared" ca="1" si="41"/>
        <v/>
      </c>
      <c r="F254" s="256" t="str">
        <f t="shared" ca="1" si="42"/>
        <v/>
      </c>
      <c r="G254" s="256" t="str">
        <f t="shared" ca="1" si="43"/>
        <v/>
      </c>
      <c r="H254" s="256" t="str">
        <f t="shared" ca="1" si="44"/>
        <v/>
      </c>
      <c r="I254" s="256" t="str">
        <f t="shared" ca="1" si="45"/>
        <v/>
      </c>
      <c r="J254" s="256" t="str">
        <f t="shared" ca="1" si="46"/>
        <v/>
      </c>
      <c r="K254" s="256" t="str">
        <f t="shared" ca="1" si="47"/>
        <v/>
      </c>
      <c r="L254" s="256" t="str">
        <f t="shared" ca="1" si="48"/>
        <v/>
      </c>
      <c r="M254" s="325" t="str">
        <f t="shared" si="49"/>
        <v/>
      </c>
      <c r="N254" s="325" t="str">
        <f t="shared" si="50"/>
        <v/>
      </c>
      <c r="O254" s="325" t="str">
        <f t="shared" si="51"/>
        <v/>
      </c>
      <c r="P254" s="232"/>
    </row>
    <row r="255" spans="1:16" ht="20.25" customHeight="1">
      <c r="A255" s="247"/>
      <c r="B255" s="257"/>
      <c r="C255" s="256" t="str">
        <f t="shared" ca="1" si="39"/>
        <v/>
      </c>
      <c r="D255" s="256" t="str">
        <f t="shared" ca="1" si="40"/>
        <v/>
      </c>
      <c r="E255" s="256" t="str">
        <f t="shared" ca="1" si="41"/>
        <v/>
      </c>
      <c r="F255" s="256" t="str">
        <f t="shared" ca="1" si="42"/>
        <v/>
      </c>
      <c r="G255" s="256" t="str">
        <f t="shared" ca="1" si="43"/>
        <v/>
      </c>
      <c r="H255" s="256" t="str">
        <f t="shared" ca="1" si="44"/>
        <v/>
      </c>
      <c r="I255" s="256" t="str">
        <f t="shared" ca="1" si="45"/>
        <v/>
      </c>
      <c r="J255" s="256" t="str">
        <f t="shared" ca="1" si="46"/>
        <v/>
      </c>
      <c r="K255" s="256" t="str">
        <f t="shared" ca="1" si="47"/>
        <v/>
      </c>
      <c r="L255" s="256" t="str">
        <f t="shared" ca="1" si="48"/>
        <v/>
      </c>
      <c r="M255" s="325" t="str">
        <f t="shared" si="49"/>
        <v/>
      </c>
      <c r="N255" s="325" t="str">
        <f t="shared" si="50"/>
        <v/>
      </c>
      <c r="O255" s="325" t="str">
        <f t="shared" si="51"/>
        <v/>
      </c>
      <c r="P255" s="232"/>
    </row>
    <row r="256" spans="1:16" ht="20.25" customHeight="1">
      <c r="A256" s="247"/>
      <c r="B256" s="257"/>
      <c r="C256" s="256" t="str">
        <f t="shared" ca="1" si="39"/>
        <v/>
      </c>
      <c r="D256" s="256" t="str">
        <f t="shared" ca="1" si="40"/>
        <v/>
      </c>
      <c r="E256" s="256" t="str">
        <f t="shared" ca="1" si="41"/>
        <v/>
      </c>
      <c r="F256" s="256" t="str">
        <f t="shared" ca="1" si="42"/>
        <v/>
      </c>
      <c r="G256" s="256" t="str">
        <f t="shared" ca="1" si="43"/>
        <v/>
      </c>
      <c r="H256" s="256" t="str">
        <f t="shared" ca="1" si="44"/>
        <v/>
      </c>
      <c r="I256" s="256" t="str">
        <f t="shared" ca="1" si="45"/>
        <v/>
      </c>
      <c r="J256" s="256" t="str">
        <f t="shared" ca="1" si="46"/>
        <v/>
      </c>
      <c r="K256" s="256" t="str">
        <f t="shared" ca="1" si="47"/>
        <v/>
      </c>
      <c r="L256" s="256" t="str">
        <f t="shared" ca="1" si="48"/>
        <v/>
      </c>
      <c r="M256" s="325" t="str">
        <f t="shared" si="49"/>
        <v/>
      </c>
      <c r="N256" s="325" t="str">
        <f t="shared" si="50"/>
        <v/>
      </c>
      <c r="O256" s="325" t="str">
        <f t="shared" si="51"/>
        <v/>
      </c>
      <c r="P256" s="232"/>
    </row>
    <row r="257" spans="1:16" ht="20.25" customHeight="1">
      <c r="A257" s="247"/>
      <c r="B257" s="257"/>
      <c r="C257" s="256" t="str">
        <f t="shared" ca="1" si="39"/>
        <v/>
      </c>
      <c r="D257" s="256" t="str">
        <f t="shared" ca="1" si="40"/>
        <v/>
      </c>
      <c r="E257" s="256" t="str">
        <f t="shared" ca="1" si="41"/>
        <v/>
      </c>
      <c r="F257" s="256" t="str">
        <f t="shared" ca="1" si="42"/>
        <v/>
      </c>
      <c r="G257" s="256" t="str">
        <f t="shared" ca="1" si="43"/>
        <v/>
      </c>
      <c r="H257" s="256" t="str">
        <f t="shared" ca="1" si="44"/>
        <v/>
      </c>
      <c r="I257" s="256" t="str">
        <f t="shared" ca="1" si="45"/>
        <v/>
      </c>
      <c r="J257" s="256" t="str">
        <f t="shared" ca="1" si="46"/>
        <v/>
      </c>
      <c r="K257" s="256" t="str">
        <f t="shared" ca="1" si="47"/>
        <v/>
      </c>
      <c r="L257" s="256" t="str">
        <f t="shared" ca="1" si="48"/>
        <v/>
      </c>
      <c r="M257" s="325" t="str">
        <f t="shared" si="49"/>
        <v/>
      </c>
      <c r="N257" s="325" t="str">
        <f t="shared" si="50"/>
        <v/>
      </c>
      <c r="O257" s="325" t="str">
        <f t="shared" si="51"/>
        <v/>
      </c>
      <c r="P257" s="232"/>
    </row>
    <row r="258" spans="1:16" ht="20.25" customHeight="1">
      <c r="A258" s="247"/>
      <c r="B258" s="257"/>
      <c r="C258" s="256" t="str">
        <f t="shared" ca="1" si="39"/>
        <v/>
      </c>
      <c r="D258" s="256" t="str">
        <f t="shared" ca="1" si="40"/>
        <v/>
      </c>
      <c r="E258" s="256" t="str">
        <f t="shared" ca="1" si="41"/>
        <v/>
      </c>
      <c r="F258" s="256" t="str">
        <f t="shared" ca="1" si="42"/>
        <v/>
      </c>
      <c r="G258" s="256" t="str">
        <f t="shared" ca="1" si="43"/>
        <v/>
      </c>
      <c r="H258" s="256" t="str">
        <f t="shared" ca="1" si="44"/>
        <v/>
      </c>
      <c r="I258" s="256" t="str">
        <f t="shared" ca="1" si="45"/>
        <v/>
      </c>
      <c r="J258" s="256" t="str">
        <f t="shared" ca="1" si="46"/>
        <v/>
      </c>
      <c r="K258" s="256" t="str">
        <f t="shared" ca="1" si="47"/>
        <v/>
      </c>
      <c r="L258" s="256" t="str">
        <f t="shared" ca="1" si="48"/>
        <v/>
      </c>
      <c r="M258" s="325" t="str">
        <f t="shared" si="49"/>
        <v/>
      </c>
      <c r="N258" s="325" t="str">
        <f t="shared" si="50"/>
        <v/>
      </c>
      <c r="O258" s="325" t="str">
        <f t="shared" si="51"/>
        <v/>
      </c>
      <c r="P258" s="232"/>
    </row>
    <row r="259" spans="1:16" ht="20.25" customHeight="1">
      <c r="A259" s="247"/>
      <c r="B259" s="257"/>
      <c r="C259" s="256" t="str">
        <f t="shared" ca="1" si="39"/>
        <v/>
      </c>
      <c r="D259" s="256" t="str">
        <f t="shared" ca="1" si="40"/>
        <v/>
      </c>
      <c r="E259" s="256" t="str">
        <f t="shared" ca="1" si="41"/>
        <v/>
      </c>
      <c r="F259" s="256" t="str">
        <f t="shared" ca="1" si="42"/>
        <v/>
      </c>
      <c r="G259" s="256" t="str">
        <f t="shared" ca="1" si="43"/>
        <v/>
      </c>
      <c r="H259" s="256" t="str">
        <f t="shared" ca="1" si="44"/>
        <v/>
      </c>
      <c r="I259" s="256" t="str">
        <f t="shared" ca="1" si="45"/>
        <v/>
      </c>
      <c r="J259" s="256" t="str">
        <f t="shared" ca="1" si="46"/>
        <v/>
      </c>
      <c r="K259" s="256" t="str">
        <f t="shared" ca="1" si="47"/>
        <v/>
      </c>
      <c r="L259" s="256" t="str">
        <f t="shared" ca="1" si="48"/>
        <v/>
      </c>
      <c r="M259" s="325" t="str">
        <f t="shared" si="49"/>
        <v/>
      </c>
      <c r="N259" s="325" t="str">
        <f t="shared" si="50"/>
        <v/>
      </c>
      <c r="O259" s="325" t="str">
        <f t="shared" si="51"/>
        <v/>
      </c>
      <c r="P259" s="232"/>
    </row>
    <row r="260" spans="1:16" ht="20.25" customHeight="1">
      <c r="A260" s="247"/>
      <c r="B260" s="257"/>
      <c r="C260" s="256" t="str">
        <f t="shared" ca="1" si="39"/>
        <v/>
      </c>
      <c r="D260" s="256" t="str">
        <f t="shared" ca="1" si="40"/>
        <v/>
      </c>
      <c r="E260" s="256" t="str">
        <f t="shared" ca="1" si="41"/>
        <v/>
      </c>
      <c r="F260" s="256" t="str">
        <f t="shared" ca="1" si="42"/>
        <v/>
      </c>
      <c r="G260" s="256" t="str">
        <f t="shared" ca="1" si="43"/>
        <v/>
      </c>
      <c r="H260" s="256" t="str">
        <f t="shared" ca="1" si="44"/>
        <v/>
      </c>
      <c r="I260" s="256" t="str">
        <f t="shared" ca="1" si="45"/>
        <v/>
      </c>
      <c r="J260" s="256" t="str">
        <f t="shared" ca="1" si="46"/>
        <v/>
      </c>
      <c r="K260" s="256" t="str">
        <f t="shared" ca="1" si="47"/>
        <v/>
      </c>
      <c r="L260" s="256" t="str">
        <f t="shared" ca="1" si="48"/>
        <v/>
      </c>
      <c r="M260" s="325" t="str">
        <f t="shared" si="49"/>
        <v/>
      </c>
      <c r="N260" s="325" t="str">
        <f t="shared" si="50"/>
        <v/>
      </c>
      <c r="O260" s="325" t="str">
        <f t="shared" si="51"/>
        <v/>
      </c>
      <c r="P260" s="232"/>
    </row>
    <row r="261" spans="1:16" ht="20.25" customHeight="1">
      <c r="A261" s="247"/>
      <c r="B261" s="257"/>
      <c r="C261" s="256" t="str">
        <f t="shared" ca="1" si="39"/>
        <v/>
      </c>
      <c r="D261" s="256" t="str">
        <f t="shared" ca="1" si="40"/>
        <v/>
      </c>
      <c r="E261" s="256" t="str">
        <f t="shared" ca="1" si="41"/>
        <v/>
      </c>
      <c r="F261" s="256" t="str">
        <f t="shared" ca="1" si="42"/>
        <v/>
      </c>
      <c r="G261" s="256" t="str">
        <f t="shared" ca="1" si="43"/>
        <v/>
      </c>
      <c r="H261" s="256" t="str">
        <f t="shared" ca="1" si="44"/>
        <v/>
      </c>
      <c r="I261" s="256" t="str">
        <f t="shared" ca="1" si="45"/>
        <v/>
      </c>
      <c r="J261" s="256" t="str">
        <f t="shared" ca="1" si="46"/>
        <v/>
      </c>
      <c r="K261" s="256" t="str">
        <f t="shared" ca="1" si="47"/>
        <v/>
      </c>
      <c r="L261" s="256" t="str">
        <f t="shared" ca="1" si="48"/>
        <v/>
      </c>
      <c r="M261" s="325" t="str">
        <f t="shared" si="49"/>
        <v/>
      </c>
      <c r="N261" s="325" t="str">
        <f t="shared" si="50"/>
        <v/>
      </c>
      <c r="O261" s="325" t="str">
        <f t="shared" si="51"/>
        <v/>
      </c>
      <c r="P261" s="232"/>
    </row>
    <row r="262" spans="1:16" ht="20.25" customHeight="1">
      <c r="A262" s="247"/>
      <c r="B262" s="257"/>
      <c r="C262" s="256" t="str">
        <f t="shared" ref="C262:C325" ca="1" si="52">IF(A262="","",INDIRECT(CONCATENATE(A262,$C$4)))</f>
        <v/>
      </c>
      <c r="D262" s="256" t="str">
        <f t="shared" ref="D262:D325" ca="1" si="53">IF(A262="","",INDIRECT(CONCATENATE(A262,$D$4)))</f>
        <v/>
      </c>
      <c r="E262" s="256" t="str">
        <f t="shared" ref="E262:E325" ca="1" si="54">IF(A262="","",INDIRECT(CONCATENATE(A262,$E$4)))</f>
        <v/>
      </c>
      <c r="F262" s="256" t="str">
        <f t="shared" ref="F262:F325" ca="1" si="55">IF(A262="","",INDIRECT(CONCATENATE(A262,$F$4)))</f>
        <v/>
      </c>
      <c r="G262" s="256" t="str">
        <f t="shared" ref="G262:G325" ca="1" si="56">IF(A262="","",INDIRECT(CONCATENATE(A262,$G$4)))</f>
        <v/>
      </c>
      <c r="H262" s="256" t="str">
        <f t="shared" ref="H262:H325" ca="1" si="57">IF(A262="","",INDIRECT(CONCATENATE(A262,$H$4)))</f>
        <v/>
      </c>
      <c r="I262" s="256" t="str">
        <f t="shared" ref="I262:I325" ca="1" si="58">IF(A262="","",INDIRECT(CONCATENATE(A262,$I$4)))</f>
        <v/>
      </c>
      <c r="J262" s="256" t="str">
        <f t="shared" ref="J262:J325" ca="1" si="59">IF(A262="","",INDIRECT(CONCATENATE(A262,$J$4)))</f>
        <v/>
      </c>
      <c r="K262" s="256" t="str">
        <f t="shared" ref="K262:K325" ca="1" si="60">IF(A262="","",INDIRECT(CONCATENATE(A262,$K$4)))</f>
        <v/>
      </c>
      <c r="L262" s="256" t="str">
        <f t="shared" ref="L262:L325" ca="1" si="61">IF(A262="","",INDIRECT(CONCATENATE(A262,$L$4)))</f>
        <v/>
      </c>
      <c r="M262" s="325" t="str">
        <f t="shared" ref="M262:M325" si="62">IF(A262="","",SUM(C262:L262))</f>
        <v/>
      </c>
      <c r="N262" s="325" t="str">
        <f t="shared" ref="N262:N325" si="63">IF(A262="","",SUM(C262+E262+G262+I262+K262))</f>
        <v/>
      </c>
      <c r="O262" s="325" t="str">
        <f t="shared" ref="O262:O325" si="64">IF(A262="","",SUM(D262+F262+H262+J262+L262))</f>
        <v/>
      </c>
      <c r="P262" s="232"/>
    </row>
    <row r="263" spans="1:16" ht="20.25" customHeight="1">
      <c r="A263" s="247"/>
      <c r="B263" s="257"/>
      <c r="C263" s="256" t="str">
        <f t="shared" ca="1" si="52"/>
        <v/>
      </c>
      <c r="D263" s="256" t="str">
        <f t="shared" ca="1" si="53"/>
        <v/>
      </c>
      <c r="E263" s="256" t="str">
        <f t="shared" ca="1" si="54"/>
        <v/>
      </c>
      <c r="F263" s="256" t="str">
        <f t="shared" ca="1" si="55"/>
        <v/>
      </c>
      <c r="G263" s="256" t="str">
        <f t="shared" ca="1" si="56"/>
        <v/>
      </c>
      <c r="H263" s="256" t="str">
        <f t="shared" ca="1" si="57"/>
        <v/>
      </c>
      <c r="I263" s="256" t="str">
        <f t="shared" ca="1" si="58"/>
        <v/>
      </c>
      <c r="J263" s="256" t="str">
        <f t="shared" ca="1" si="59"/>
        <v/>
      </c>
      <c r="K263" s="256" t="str">
        <f t="shared" ca="1" si="60"/>
        <v/>
      </c>
      <c r="L263" s="256" t="str">
        <f t="shared" ca="1" si="61"/>
        <v/>
      </c>
      <c r="M263" s="325" t="str">
        <f t="shared" si="62"/>
        <v/>
      </c>
      <c r="N263" s="325" t="str">
        <f t="shared" si="63"/>
        <v/>
      </c>
      <c r="O263" s="325" t="str">
        <f t="shared" si="64"/>
        <v/>
      </c>
      <c r="P263" s="232"/>
    </row>
    <row r="264" spans="1:16" ht="20.25" customHeight="1">
      <c r="A264" s="247"/>
      <c r="B264" s="257"/>
      <c r="C264" s="256" t="str">
        <f t="shared" ca="1" si="52"/>
        <v/>
      </c>
      <c r="D264" s="256" t="str">
        <f t="shared" ca="1" si="53"/>
        <v/>
      </c>
      <c r="E264" s="256" t="str">
        <f t="shared" ca="1" si="54"/>
        <v/>
      </c>
      <c r="F264" s="256" t="str">
        <f t="shared" ca="1" si="55"/>
        <v/>
      </c>
      <c r="G264" s="256" t="str">
        <f t="shared" ca="1" si="56"/>
        <v/>
      </c>
      <c r="H264" s="256" t="str">
        <f t="shared" ca="1" si="57"/>
        <v/>
      </c>
      <c r="I264" s="256" t="str">
        <f t="shared" ca="1" si="58"/>
        <v/>
      </c>
      <c r="J264" s="256" t="str">
        <f t="shared" ca="1" si="59"/>
        <v/>
      </c>
      <c r="K264" s="256" t="str">
        <f t="shared" ca="1" si="60"/>
        <v/>
      </c>
      <c r="L264" s="256" t="str">
        <f t="shared" ca="1" si="61"/>
        <v/>
      </c>
      <c r="M264" s="325" t="str">
        <f t="shared" si="62"/>
        <v/>
      </c>
      <c r="N264" s="325" t="str">
        <f t="shared" si="63"/>
        <v/>
      </c>
      <c r="O264" s="325" t="str">
        <f t="shared" si="64"/>
        <v/>
      </c>
      <c r="P264" s="232"/>
    </row>
    <row r="265" spans="1:16" ht="20.25" customHeight="1">
      <c r="A265" s="247"/>
      <c r="B265" s="257"/>
      <c r="C265" s="256" t="str">
        <f t="shared" ca="1" si="52"/>
        <v/>
      </c>
      <c r="D265" s="256" t="str">
        <f t="shared" ca="1" si="53"/>
        <v/>
      </c>
      <c r="E265" s="256" t="str">
        <f t="shared" ca="1" si="54"/>
        <v/>
      </c>
      <c r="F265" s="256" t="str">
        <f t="shared" ca="1" si="55"/>
        <v/>
      </c>
      <c r="G265" s="256" t="str">
        <f t="shared" ca="1" si="56"/>
        <v/>
      </c>
      <c r="H265" s="256" t="str">
        <f t="shared" ca="1" si="57"/>
        <v/>
      </c>
      <c r="I265" s="256" t="str">
        <f t="shared" ca="1" si="58"/>
        <v/>
      </c>
      <c r="J265" s="256" t="str">
        <f t="shared" ca="1" si="59"/>
        <v/>
      </c>
      <c r="K265" s="256" t="str">
        <f t="shared" ca="1" si="60"/>
        <v/>
      </c>
      <c r="L265" s="256" t="str">
        <f t="shared" ca="1" si="61"/>
        <v/>
      </c>
      <c r="M265" s="325" t="str">
        <f t="shared" si="62"/>
        <v/>
      </c>
      <c r="N265" s="325" t="str">
        <f t="shared" si="63"/>
        <v/>
      </c>
      <c r="O265" s="325" t="str">
        <f t="shared" si="64"/>
        <v/>
      </c>
      <c r="P265" s="232"/>
    </row>
    <row r="266" spans="1:16" ht="20.25" customHeight="1">
      <c r="A266" s="247"/>
      <c r="B266" s="257"/>
      <c r="C266" s="256" t="str">
        <f t="shared" ca="1" si="52"/>
        <v/>
      </c>
      <c r="D266" s="256" t="str">
        <f t="shared" ca="1" si="53"/>
        <v/>
      </c>
      <c r="E266" s="256" t="str">
        <f t="shared" ca="1" si="54"/>
        <v/>
      </c>
      <c r="F266" s="256" t="str">
        <f t="shared" ca="1" si="55"/>
        <v/>
      </c>
      <c r="G266" s="256" t="str">
        <f t="shared" ca="1" si="56"/>
        <v/>
      </c>
      <c r="H266" s="256" t="str">
        <f t="shared" ca="1" si="57"/>
        <v/>
      </c>
      <c r="I266" s="256" t="str">
        <f t="shared" ca="1" si="58"/>
        <v/>
      </c>
      <c r="J266" s="256" t="str">
        <f t="shared" ca="1" si="59"/>
        <v/>
      </c>
      <c r="K266" s="256" t="str">
        <f t="shared" ca="1" si="60"/>
        <v/>
      </c>
      <c r="L266" s="256" t="str">
        <f t="shared" ca="1" si="61"/>
        <v/>
      </c>
      <c r="M266" s="325" t="str">
        <f t="shared" si="62"/>
        <v/>
      </c>
      <c r="N266" s="325" t="str">
        <f t="shared" si="63"/>
        <v/>
      </c>
      <c r="O266" s="325" t="str">
        <f t="shared" si="64"/>
        <v/>
      </c>
      <c r="P266" s="232"/>
    </row>
    <row r="267" spans="1:16" ht="20.25" customHeight="1">
      <c r="A267" s="247"/>
      <c r="B267" s="257"/>
      <c r="C267" s="256" t="str">
        <f t="shared" ca="1" si="52"/>
        <v/>
      </c>
      <c r="D267" s="256" t="str">
        <f t="shared" ca="1" si="53"/>
        <v/>
      </c>
      <c r="E267" s="256" t="str">
        <f t="shared" ca="1" si="54"/>
        <v/>
      </c>
      <c r="F267" s="256" t="str">
        <f t="shared" ca="1" si="55"/>
        <v/>
      </c>
      <c r="G267" s="256" t="str">
        <f t="shared" ca="1" si="56"/>
        <v/>
      </c>
      <c r="H267" s="256" t="str">
        <f t="shared" ca="1" si="57"/>
        <v/>
      </c>
      <c r="I267" s="256" t="str">
        <f t="shared" ca="1" si="58"/>
        <v/>
      </c>
      <c r="J267" s="256" t="str">
        <f t="shared" ca="1" si="59"/>
        <v/>
      </c>
      <c r="K267" s="256" t="str">
        <f t="shared" ca="1" si="60"/>
        <v/>
      </c>
      <c r="L267" s="256" t="str">
        <f t="shared" ca="1" si="61"/>
        <v/>
      </c>
      <c r="M267" s="325" t="str">
        <f t="shared" si="62"/>
        <v/>
      </c>
      <c r="N267" s="325" t="str">
        <f t="shared" si="63"/>
        <v/>
      </c>
      <c r="O267" s="325" t="str">
        <f t="shared" si="64"/>
        <v/>
      </c>
      <c r="P267" s="232"/>
    </row>
    <row r="268" spans="1:16" ht="20.25" customHeight="1">
      <c r="A268" s="247"/>
      <c r="B268" s="257"/>
      <c r="C268" s="256" t="str">
        <f t="shared" ca="1" si="52"/>
        <v/>
      </c>
      <c r="D268" s="256" t="str">
        <f t="shared" ca="1" si="53"/>
        <v/>
      </c>
      <c r="E268" s="256" t="str">
        <f t="shared" ca="1" si="54"/>
        <v/>
      </c>
      <c r="F268" s="256" t="str">
        <f t="shared" ca="1" si="55"/>
        <v/>
      </c>
      <c r="G268" s="256" t="str">
        <f t="shared" ca="1" si="56"/>
        <v/>
      </c>
      <c r="H268" s="256" t="str">
        <f t="shared" ca="1" si="57"/>
        <v/>
      </c>
      <c r="I268" s="256" t="str">
        <f t="shared" ca="1" si="58"/>
        <v/>
      </c>
      <c r="J268" s="256" t="str">
        <f t="shared" ca="1" si="59"/>
        <v/>
      </c>
      <c r="K268" s="256" t="str">
        <f t="shared" ca="1" si="60"/>
        <v/>
      </c>
      <c r="L268" s="256" t="str">
        <f t="shared" ca="1" si="61"/>
        <v/>
      </c>
      <c r="M268" s="325" t="str">
        <f t="shared" si="62"/>
        <v/>
      </c>
      <c r="N268" s="325" t="str">
        <f t="shared" si="63"/>
        <v/>
      </c>
      <c r="O268" s="325" t="str">
        <f t="shared" si="64"/>
        <v/>
      </c>
      <c r="P268" s="232"/>
    </row>
    <row r="269" spans="1:16" ht="20.25" customHeight="1">
      <c r="A269" s="247"/>
      <c r="B269" s="257"/>
      <c r="C269" s="256" t="str">
        <f t="shared" ca="1" si="52"/>
        <v/>
      </c>
      <c r="D269" s="256" t="str">
        <f t="shared" ca="1" si="53"/>
        <v/>
      </c>
      <c r="E269" s="256" t="str">
        <f t="shared" ca="1" si="54"/>
        <v/>
      </c>
      <c r="F269" s="256" t="str">
        <f t="shared" ca="1" si="55"/>
        <v/>
      </c>
      <c r="G269" s="256" t="str">
        <f t="shared" ca="1" si="56"/>
        <v/>
      </c>
      <c r="H269" s="256" t="str">
        <f t="shared" ca="1" si="57"/>
        <v/>
      </c>
      <c r="I269" s="256" t="str">
        <f t="shared" ca="1" si="58"/>
        <v/>
      </c>
      <c r="J269" s="256" t="str">
        <f t="shared" ca="1" si="59"/>
        <v/>
      </c>
      <c r="K269" s="256" t="str">
        <f t="shared" ca="1" si="60"/>
        <v/>
      </c>
      <c r="L269" s="256" t="str">
        <f t="shared" ca="1" si="61"/>
        <v/>
      </c>
      <c r="M269" s="325" t="str">
        <f t="shared" si="62"/>
        <v/>
      </c>
      <c r="N269" s="325" t="str">
        <f t="shared" si="63"/>
        <v/>
      </c>
      <c r="O269" s="325" t="str">
        <f t="shared" si="64"/>
        <v/>
      </c>
      <c r="P269" s="232"/>
    </row>
    <row r="270" spans="1:16" ht="20.25" customHeight="1">
      <c r="A270" s="247"/>
      <c r="B270" s="257"/>
      <c r="C270" s="256" t="str">
        <f t="shared" ca="1" si="52"/>
        <v/>
      </c>
      <c r="D270" s="256" t="str">
        <f t="shared" ca="1" si="53"/>
        <v/>
      </c>
      <c r="E270" s="256" t="str">
        <f t="shared" ca="1" si="54"/>
        <v/>
      </c>
      <c r="F270" s="256" t="str">
        <f t="shared" ca="1" si="55"/>
        <v/>
      </c>
      <c r="G270" s="256" t="str">
        <f t="shared" ca="1" si="56"/>
        <v/>
      </c>
      <c r="H270" s="256" t="str">
        <f t="shared" ca="1" si="57"/>
        <v/>
      </c>
      <c r="I270" s="256" t="str">
        <f t="shared" ca="1" si="58"/>
        <v/>
      </c>
      <c r="J270" s="256" t="str">
        <f t="shared" ca="1" si="59"/>
        <v/>
      </c>
      <c r="K270" s="256" t="str">
        <f t="shared" ca="1" si="60"/>
        <v/>
      </c>
      <c r="L270" s="256" t="str">
        <f t="shared" ca="1" si="61"/>
        <v/>
      </c>
      <c r="M270" s="325" t="str">
        <f t="shared" si="62"/>
        <v/>
      </c>
      <c r="N270" s="325" t="str">
        <f t="shared" si="63"/>
        <v/>
      </c>
      <c r="O270" s="325" t="str">
        <f t="shared" si="64"/>
        <v/>
      </c>
      <c r="P270" s="232"/>
    </row>
    <row r="271" spans="1:16" ht="20.25" customHeight="1">
      <c r="A271" s="247"/>
      <c r="B271" s="257"/>
      <c r="C271" s="256" t="str">
        <f t="shared" ca="1" si="52"/>
        <v/>
      </c>
      <c r="D271" s="256" t="str">
        <f t="shared" ca="1" si="53"/>
        <v/>
      </c>
      <c r="E271" s="256" t="str">
        <f t="shared" ca="1" si="54"/>
        <v/>
      </c>
      <c r="F271" s="256" t="str">
        <f t="shared" ca="1" si="55"/>
        <v/>
      </c>
      <c r="G271" s="256" t="str">
        <f t="shared" ca="1" si="56"/>
        <v/>
      </c>
      <c r="H271" s="256" t="str">
        <f t="shared" ca="1" si="57"/>
        <v/>
      </c>
      <c r="I271" s="256" t="str">
        <f t="shared" ca="1" si="58"/>
        <v/>
      </c>
      <c r="J271" s="256" t="str">
        <f t="shared" ca="1" si="59"/>
        <v/>
      </c>
      <c r="K271" s="256" t="str">
        <f t="shared" ca="1" si="60"/>
        <v/>
      </c>
      <c r="L271" s="256" t="str">
        <f t="shared" ca="1" si="61"/>
        <v/>
      </c>
      <c r="M271" s="325" t="str">
        <f t="shared" si="62"/>
        <v/>
      </c>
      <c r="N271" s="325" t="str">
        <f t="shared" si="63"/>
        <v/>
      </c>
      <c r="O271" s="325" t="str">
        <f t="shared" si="64"/>
        <v/>
      </c>
      <c r="P271" s="232"/>
    </row>
    <row r="272" spans="1:16" ht="20.25" customHeight="1">
      <c r="A272" s="247"/>
      <c r="B272" s="257"/>
      <c r="C272" s="256" t="str">
        <f t="shared" ca="1" si="52"/>
        <v/>
      </c>
      <c r="D272" s="256" t="str">
        <f t="shared" ca="1" si="53"/>
        <v/>
      </c>
      <c r="E272" s="256" t="str">
        <f t="shared" ca="1" si="54"/>
        <v/>
      </c>
      <c r="F272" s="256" t="str">
        <f t="shared" ca="1" si="55"/>
        <v/>
      </c>
      <c r="G272" s="256" t="str">
        <f t="shared" ca="1" si="56"/>
        <v/>
      </c>
      <c r="H272" s="256" t="str">
        <f t="shared" ca="1" si="57"/>
        <v/>
      </c>
      <c r="I272" s="256" t="str">
        <f t="shared" ca="1" si="58"/>
        <v/>
      </c>
      <c r="J272" s="256" t="str">
        <f t="shared" ca="1" si="59"/>
        <v/>
      </c>
      <c r="K272" s="256" t="str">
        <f t="shared" ca="1" si="60"/>
        <v/>
      </c>
      <c r="L272" s="256" t="str">
        <f t="shared" ca="1" si="61"/>
        <v/>
      </c>
      <c r="M272" s="325" t="str">
        <f t="shared" si="62"/>
        <v/>
      </c>
      <c r="N272" s="325" t="str">
        <f t="shared" si="63"/>
        <v/>
      </c>
      <c r="O272" s="325" t="str">
        <f t="shared" si="64"/>
        <v/>
      </c>
      <c r="P272" s="232"/>
    </row>
    <row r="273" spans="1:16" ht="20.25" customHeight="1">
      <c r="A273" s="247"/>
      <c r="B273" s="257"/>
      <c r="C273" s="256" t="str">
        <f t="shared" ca="1" si="52"/>
        <v/>
      </c>
      <c r="D273" s="256" t="str">
        <f t="shared" ca="1" si="53"/>
        <v/>
      </c>
      <c r="E273" s="256" t="str">
        <f t="shared" ca="1" si="54"/>
        <v/>
      </c>
      <c r="F273" s="256" t="str">
        <f t="shared" ca="1" si="55"/>
        <v/>
      </c>
      <c r="G273" s="256" t="str">
        <f t="shared" ca="1" si="56"/>
        <v/>
      </c>
      <c r="H273" s="256" t="str">
        <f t="shared" ca="1" si="57"/>
        <v/>
      </c>
      <c r="I273" s="256" t="str">
        <f t="shared" ca="1" si="58"/>
        <v/>
      </c>
      <c r="J273" s="256" t="str">
        <f t="shared" ca="1" si="59"/>
        <v/>
      </c>
      <c r="K273" s="256" t="str">
        <f t="shared" ca="1" si="60"/>
        <v/>
      </c>
      <c r="L273" s="256" t="str">
        <f t="shared" ca="1" si="61"/>
        <v/>
      </c>
      <c r="M273" s="325" t="str">
        <f t="shared" si="62"/>
        <v/>
      </c>
      <c r="N273" s="325" t="str">
        <f t="shared" si="63"/>
        <v/>
      </c>
      <c r="O273" s="325" t="str">
        <f t="shared" si="64"/>
        <v/>
      </c>
      <c r="P273" s="232"/>
    </row>
    <row r="274" spans="1:16" ht="20.25" customHeight="1">
      <c r="A274" s="247"/>
      <c r="B274" s="257"/>
      <c r="C274" s="256" t="str">
        <f t="shared" ca="1" si="52"/>
        <v/>
      </c>
      <c r="D274" s="256" t="str">
        <f t="shared" ca="1" si="53"/>
        <v/>
      </c>
      <c r="E274" s="256" t="str">
        <f t="shared" ca="1" si="54"/>
        <v/>
      </c>
      <c r="F274" s="256" t="str">
        <f t="shared" ca="1" si="55"/>
        <v/>
      </c>
      <c r="G274" s="256" t="str">
        <f t="shared" ca="1" si="56"/>
        <v/>
      </c>
      <c r="H274" s="256" t="str">
        <f t="shared" ca="1" si="57"/>
        <v/>
      </c>
      <c r="I274" s="256" t="str">
        <f t="shared" ca="1" si="58"/>
        <v/>
      </c>
      <c r="J274" s="256" t="str">
        <f t="shared" ca="1" si="59"/>
        <v/>
      </c>
      <c r="K274" s="256" t="str">
        <f t="shared" ca="1" si="60"/>
        <v/>
      </c>
      <c r="L274" s="256" t="str">
        <f t="shared" ca="1" si="61"/>
        <v/>
      </c>
      <c r="M274" s="325" t="str">
        <f t="shared" si="62"/>
        <v/>
      </c>
      <c r="N274" s="325" t="str">
        <f t="shared" si="63"/>
        <v/>
      </c>
      <c r="O274" s="325" t="str">
        <f t="shared" si="64"/>
        <v/>
      </c>
      <c r="P274" s="232"/>
    </row>
    <row r="275" spans="1:16" ht="20.25" customHeight="1">
      <c r="A275" s="247"/>
      <c r="B275" s="257"/>
      <c r="C275" s="256" t="str">
        <f t="shared" ca="1" si="52"/>
        <v/>
      </c>
      <c r="D275" s="256" t="str">
        <f t="shared" ca="1" si="53"/>
        <v/>
      </c>
      <c r="E275" s="256" t="str">
        <f t="shared" ca="1" si="54"/>
        <v/>
      </c>
      <c r="F275" s="256" t="str">
        <f t="shared" ca="1" si="55"/>
        <v/>
      </c>
      <c r="G275" s="256" t="str">
        <f t="shared" ca="1" si="56"/>
        <v/>
      </c>
      <c r="H275" s="256" t="str">
        <f t="shared" ca="1" si="57"/>
        <v/>
      </c>
      <c r="I275" s="256" t="str">
        <f t="shared" ca="1" si="58"/>
        <v/>
      </c>
      <c r="J275" s="256" t="str">
        <f t="shared" ca="1" si="59"/>
        <v/>
      </c>
      <c r="K275" s="256" t="str">
        <f t="shared" ca="1" si="60"/>
        <v/>
      </c>
      <c r="L275" s="256" t="str">
        <f t="shared" ca="1" si="61"/>
        <v/>
      </c>
      <c r="M275" s="325" t="str">
        <f t="shared" si="62"/>
        <v/>
      </c>
      <c r="N275" s="325" t="str">
        <f t="shared" si="63"/>
        <v/>
      </c>
      <c r="O275" s="325" t="str">
        <f t="shared" si="64"/>
        <v/>
      </c>
      <c r="P275" s="232"/>
    </row>
    <row r="276" spans="1:16" ht="20.25" customHeight="1">
      <c r="A276" s="247"/>
      <c r="B276" s="257"/>
      <c r="C276" s="256" t="str">
        <f t="shared" ca="1" si="52"/>
        <v/>
      </c>
      <c r="D276" s="256" t="str">
        <f t="shared" ca="1" si="53"/>
        <v/>
      </c>
      <c r="E276" s="256" t="str">
        <f t="shared" ca="1" si="54"/>
        <v/>
      </c>
      <c r="F276" s="256" t="str">
        <f t="shared" ca="1" si="55"/>
        <v/>
      </c>
      <c r="G276" s="256" t="str">
        <f t="shared" ca="1" si="56"/>
        <v/>
      </c>
      <c r="H276" s="256" t="str">
        <f t="shared" ca="1" si="57"/>
        <v/>
      </c>
      <c r="I276" s="256" t="str">
        <f t="shared" ca="1" si="58"/>
        <v/>
      </c>
      <c r="J276" s="256" t="str">
        <f t="shared" ca="1" si="59"/>
        <v/>
      </c>
      <c r="K276" s="256" t="str">
        <f t="shared" ca="1" si="60"/>
        <v/>
      </c>
      <c r="L276" s="256" t="str">
        <f t="shared" ca="1" si="61"/>
        <v/>
      </c>
      <c r="M276" s="325" t="str">
        <f t="shared" si="62"/>
        <v/>
      </c>
      <c r="N276" s="325" t="str">
        <f t="shared" si="63"/>
        <v/>
      </c>
      <c r="O276" s="325" t="str">
        <f t="shared" si="64"/>
        <v/>
      </c>
      <c r="P276" s="232"/>
    </row>
    <row r="277" spans="1:16" ht="20.25" customHeight="1">
      <c r="A277" s="247"/>
      <c r="B277" s="257"/>
      <c r="C277" s="256" t="str">
        <f t="shared" ca="1" si="52"/>
        <v/>
      </c>
      <c r="D277" s="256" t="str">
        <f t="shared" ca="1" si="53"/>
        <v/>
      </c>
      <c r="E277" s="256" t="str">
        <f t="shared" ca="1" si="54"/>
        <v/>
      </c>
      <c r="F277" s="256" t="str">
        <f t="shared" ca="1" si="55"/>
        <v/>
      </c>
      <c r="G277" s="256" t="str">
        <f t="shared" ca="1" si="56"/>
        <v/>
      </c>
      <c r="H277" s="256" t="str">
        <f t="shared" ca="1" si="57"/>
        <v/>
      </c>
      <c r="I277" s="256" t="str">
        <f t="shared" ca="1" si="58"/>
        <v/>
      </c>
      <c r="J277" s="256" t="str">
        <f t="shared" ca="1" si="59"/>
        <v/>
      </c>
      <c r="K277" s="256" t="str">
        <f t="shared" ca="1" si="60"/>
        <v/>
      </c>
      <c r="L277" s="256" t="str">
        <f t="shared" ca="1" si="61"/>
        <v/>
      </c>
      <c r="M277" s="325" t="str">
        <f t="shared" si="62"/>
        <v/>
      </c>
      <c r="N277" s="325" t="str">
        <f t="shared" si="63"/>
        <v/>
      </c>
      <c r="O277" s="325" t="str">
        <f t="shared" si="64"/>
        <v/>
      </c>
      <c r="P277" s="232"/>
    </row>
    <row r="278" spans="1:16" ht="20.25" customHeight="1">
      <c r="A278" s="247"/>
      <c r="B278" s="257"/>
      <c r="C278" s="256" t="str">
        <f t="shared" ca="1" si="52"/>
        <v/>
      </c>
      <c r="D278" s="256" t="str">
        <f t="shared" ca="1" si="53"/>
        <v/>
      </c>
      <c r="E278" s="256" t="str">
        <f t="shared" ca="1" si="54"/>
        <v/>
      </c>
      <c r="F278" s="256" t="str">
        <f t="shared" ca="1" si="55"/>
        <v/>
      </c>
      <c r="G278" s="256" t="str">
        <f t="shared" ca="1" si="56"/>
        <v/>
      </c>
      <c r="H278" s="256" t="str">
        <f t="shared" ca="1" si="57"/>
        <v/>
      </c>
      <c r="I278" s="256" t="str">
        <f t="shared" ca="1" si="58"/>
        <v/>
      </c>
      <c r="J278" s="256" t="str">
        <f t="shared" ca="1" si="59"/>
        <v/>
      </c>
      <c r="K278" s="256" t="str">
        <f t="shared" ca="1" si="60"/>
        <v/>
      </c>
      <c r="L278" s="256" t="str">
        <f t="shared" ca="1" si="61"/>
        <v/>
      </c>
      <c r="M278" s="325" t="str">
        <f t="shared" si="62"/>
        <v/>
      </c>
      <c r="N278" s="325" t="str">
        <f t="shared" si="63"/>
        <v/>
      </c>
      <c r="O278" s="325" t="str">
        <f t="shared" si="64"/>
        <v/>
      </c>
      <c r="P278" s="232"/>
    </row>
    <row r="279" spans="1:16" ht="20.25" customHeight="1">
      <c r="A279" s="247"/>
      <c r="B279" s="257"/>
      <c r="C279" s="256" t="str">
        <f t="shared" ca="1" si="52"/>
        <v/>
      </c>
      <c r="D279" s="256" t="str">
        <f t="shared" ca="1" si="53"/>
        <v/>
      </c>
      <c r="E279" s="256" t="str">
        <f t="shared" ca="1" si="54"/>
        <v/>
      </c>
      <c r="F279" s="256" t="str">
        <f t="shared" ca="1" si="55"/>
        <v/>
      </c>
      <c r="G279" s="256" t="str">
        <f t="shared" ca="1" si="56"/>
        <v/>
      </c>
      <c r="H279" s="256" t="str">
        <f t="shared" ca="1" si="57"/>
        <v/>
      </c>
      <c r="I279" s="256" t="str">
        <f t="shared" ca="1" si="58"/>
        <v/>
      </c>
      <c r="J279" s="256" t="str">
        <f t="shared" ca="1" si="59"/>
        <v/>
      </c>
      <c r="K279" s="256" t="str">
        <f t="shared" ca="1" si="60"/>
        <v/>
      </c>
      <c r="L279" s="256" t="str">
        <f t="shared" ca="1" si="61"/>
        <v/>
      </c>
      <c r="M279" s="325" t="str">
        <f t="shared" si="62"/>
        <v/>
      </c>
      <c r="N279" s="325" t="str">
        <f t="shared" si="63"/>
        <v/>
      </c>
      <c r="O279" s="325" t="str">
        <f t="shared" si="64"/>
        <v/>
      </c>
      <c r="P279" s="232"/>
    </row>
    <row r="280" spans="1:16" ht="20.25" customHeight="1">
      <c r="A280" s="247"/>
      <c r="B280" s="257"/>
      <c r="C280" s="256" t="str">
        <f t="shared" ca="1" si="52"/>
        <v/>
      </c>
      <c r="D280" s="256" t="str">
        <f t="shared" ca="1" si="53"/>
        <v/>
      </c>
      <c r="E280" s="256" t="str">
        <f t="shared" ca="1" si="54"/>
        <v/>
      </c>
      <c r="F280" s="256" t="str">
        <f t="shared" ca="1" si="55"/>
        <v/>
      </c>
      <c r="G280" s="256" t="str">
        <f t="shared" ca="1" si="56"/>
        <v/>
      </c>
      <c r="H280" s="256" t="str">
        <f t="shared" ca="1" si="57"/>
        <v/>
      </c>
      <c r="I280" s="256" t="str">
        <f t="shared" ca="1" si="58"/>
        <v/>
      </c>
      <c r="J280" s="256" t="str">
        <f t="shared" ca="1" si="59"/>
        <v/>
      </c>
      <c r="K280" s="256" t="str">
        <f t="shared" ca="1" si="60"/>
        <v/>
      </c>
      <c r="L280" s="256" t="str">
        <f t="shared" ca="1" si="61"/>
        <v/>
      </c>
      <c r="M280" s="325" t="str">
        <f t="shared" si="62"/>
        <v/>
      </c>
      <c r="N280" s="325" t="str">
        <f t="shared" si="63"/>
        <v/>
      </c>
      <c r="O280" s="325" t="str">
        <f t="shared" si="64"/>
        <v/>
      </c>
      <c r="P280" s="232"/>
    </row>
    <row r="281" spans="1:16" ht="20.25" customHeight="1">
      <c r="A281" s="247"/>
      <c r="B281" s="257"/>
      <c r="C281" s="256" t="str">
        <f t="shared" ca="1" si="52"/>
        <v/>
      </c>
      <c r="D281" s="256" t="str">
        <f t="shared" ca="1" si="53"/>
        <v/>
      </c>
      <c r="E281" s="256" t="str">
        <f t="shared" ca="1" si="54"/>
        <v/>
      </c>
      <c r="F281" s="256" t="str">
        <f t="shared" ca="1" si="55"/>
        <v/>
      </c>
      <c r="G281" s="256" t="str">
        <f t="shared" ca="1" si="56"/>
        <v/>
      </c>
      <c r="H281" s="256" t="str">
        <f t="shared" ca="1" si="57"/>
        <v/>
      </c>
      <c r="I281" s="256" t="str">
        <f t="shared" ca="1" si="58"/>
        <v/>
      </c>
      <c r="J281" s="256" t="str">
        <f t="shared" ca="1" si="59"/>
        <v/>
      </c>
      <c r="K281" s="256" t="str">
        <f t="shared" ca="1" si="60"/>
        <v/>
      </c>
      <c r="L281" s="256" t="str">
        <f t="shared" ca="1" si="61"/>
        <v/>
      </c>
      <c r="M281" s="325" t="str">
        <f t="shared" si="62"/>
        <v/>
      </c>
      <c r="N281" s="325" t="str">
        <f t="shared" si="63"/>
        <v/>
      </c>
      <c r="O281" s="325" t="str">
        <f t="shared" si="64"/>
        <v/>
      </c>
      <c r="P281" s="232"/>
    </row>
    <row r="282" spans="1:16" ht="20.25" customHeight="1">
      <c r="A282" s="247"/>
      <c r="B282" s="257"/>
      <c r="C282" s="256" t="str">
        <f t="shared" ca="1" si="52"/>
        <v/>
      </c>
      <c r="D282" s="256" t="str">
        <f t="shared" ca="1" si="53"/>
        <v/>
      </c>
      <c r="E282" s="256" t="str">
        <f t="shared" ca="1" si="54"/>
        <v/>
      </c>
      <c r="F282" s="256" t="str">
        <f t="shared" ca="1" si="55"/>
        <v/>
      </c>
      <c r="G282" s="256" t="str">
        <f t="shared" ca="1" si="56"/>
        <v/>
      </c>
      <c r="H282" s="256" t="str">
        <f t="shared" ca="1" si="57"/>
        <v/>
      </c>
      <c r="I282" s="256" t="str">
        <f t="shared" ca="1" si="58"/>
        <v/>
      </c>
      <c r="J282" s="256" t="str">
        <f t="shared" ca="1" si="59"/>
        <v/>
      </c>
      <c r="K282" s="256" t="str">
        <f t="shared" ca="1" si="60"/>
        <v/>
      </c>
      <c r="L282" s="256" t="str">
        <f t="shared" ca="1" si="61"/>
        <v/>
      </c>
      <c r="M282" s="325" t="str">
        <f t="shared" si="62"/>
        <v/>
      </c>
      <c r="N282" s="325" t="str">
        <f t="shared" si="63"/>
        <v/>
      </c>
      <c r="O282" s="325" t="str">
        <f t="shared" si="64"/>
        <v/>
      </c>
      <c r="P282" s="232"/>
    </row>
    <row r="283" spans="1:16" ht="20.25" customHeight="1">
      <c r="A283" s="247"/>
      <c r="B283" s="257"/>
      <c r="C283" s="256" t="str">
        <f t="shared" ca="1" si="52"/>
        <v/>
      </c>
      <c r="D283" s="256" t="str">
        <f t="shared" ca="1" si="53"/>
        <v/>
      </c>
      <c r="E283" s="256" t="str">
        <f t="shared" ca="1" si="54"/>
        <v/>
      </c>
      <c r="F283" s="256" t="str">
        <f t="shared" ca="1" si="55"/>
        <v/>
      </c>
      <c r="G283" s="256" t="str">
        <f t="shared" ca="1" si="56"/>
        <v/>
      </c>
      <c r="H283" s="256" t="str">
        <f t="shared" ca="1" si="57"/>
        <v/>
      </c>
      <c r="I283" s="256" t="str">
        <f t="shared" ca="1" si="58"/>
        <v/>
      </c>
      <c r="J283" s="256" t="str">
        <f t="shared" ca="1" si="59"/>
        <v/>
      </c>
      <c r="K283" s="256" t="str">
        <f t="shared" ca="1" si="60"/>
        <v/>
      </c>
      <c r="L283" s="256" t="str">
        <f t="shared" ca="1" si="61"/>
        <v/>
      </c>
      <c r="M283" s="325" t="str">
        <f t="shared" si="62"/>
        <v/>
      </c>
      <c r="N283" s="325" t="str">
        <f t="shared" si="63"/>
        <v/>
      </c>
      <c r="O283" s="325" t="str">
        <f t="shared" si="64"/>
        <v/>
      </c>
      <c r="P283" s="232"/>
    </row>
    <row r="284" spans="1:16" ht="20.25" customHeight="1">
      <c r="A284" s="247"/>
      <c r="B284" s="257"/>
      <c r="C284" s="256" t="str">
        <f t="shared" ca="1" si="52"/>
        <v/>
      </c>
      <c r="D284" s="256" t="str">
        <f t="shared" ca="1" si="53"/>
        <v/>
      </c>
      <c r="E284" s="256" t="str">
        <f t="shared" ca="1" si="54"/>
        <v/>
      </c>
      <c r="F284" s="256" t="str">
        <f t="shared" ca="1" si="55"/>
        <v/>
      </c>
      <c r="G284" s="256" t="str">
        <f t="shared" ca="1" si="56"/>
        <v/>
      </c>
      <c r="H284" s="256" t="str">
        <f t="shared" ca="1" si="57"/>
        <v/>
      </c>
      <c r="I284" s="256" t="str">
        <f t="shared" ca="1" si="58"/>
        <v/>
      </c>
      <c r="J284" s="256" t="str">
        <f t="shared" ca="1" si="59"/>
        <v/>
      </c>
      <c r="K284" s="256" t="str">
        <f t="shared" ca="1" si="60"/>
        <v/>
      </c>
      <c r="L284" s="256" t="str">
        <f t="shared" ca="1" si="61"/>
        <v/>
      </c>
      <c r="M284" s="325" t="str">
        <f t="shared" si="62"/>
        <v/>
      </c>
      <c r="N284" s="325" t="str">
        <f t="shared" si="63"/>
        <v/>
      </c>
      <c r="O284" s="325" t="str">
        <f t="shared" si="64"/>
        <v/>
      </c>
      <c r="P284" s="232"/>
    </row>
    <row r="285" spans="1:16" ht="20.25" customHeight="1">
      <c r="A285" s="247"/>
      <c r="B285" s="257"/>
      <c r="C285" s="256" t="str">
        <f t="shared" ca="1" si="52"/>
        <v/>
      </c>
      <c r="D285" s="256" t="str">
        <f t="shared" ca="1" si="53"/>
        <v/>
      </c>
      <c r="E285" s="256" t="str">
        <f t="shared" ca="1" si="54"/>
        <v/>
      </c>
      <c r="F285" s="256" t="str">
        <f t="shared" ca="1" si="55"/>
        <v/>
      </c>
      <c r="G285" s="256" t="str">
        <f t="shared" ca="1" si="56"/>
        <v/>
      </c>
      <c r="H285" s="256" t="str">
        <f t="shared" ca="1" si="57"/>
        <v/>
      </c>
      <c r="I285" s="256" t="str">
        <f t="shared" ca="1" si="58"/>
        <v/>
      </c>
      <c r="J285" s="256" t="str">
        <f t="shared" ca="1" si="59"/>
        <v/>
      </c>
      <c r="K285" s="256" t="str">
        <f t="shared" ca="1" si="60"/>
        <v/>
      </c>
      <c r="L285" s="256" t="str">
        <f t="shared" ca="1" si="61"/>
        <v/>
      </c>
      <c r="M285" s="325" t="str">
        <f t="shared" si="62"/>
        <v/>
      </c>
      <c r="N285" s="325" t="str">
        <f t="shared" si="63"/>
        <v/>
      </c>
      <c r="O285" s="325" t="str">
        <f t="shared" si="64"/>
        <v/>
      </c>
      <c r="P285" s="232"/>
    </row>
    <row r="286" spans="1:16" ht="20.25" customHeight="1">
      <c r="A286" s="247"/>
      <c r="B286" s="257"/>
      <c r="C286" s="256" t="str">
        <f t="shared" ca="1" si="52"/>
        <v/>
      </c>
      <c r="D286" s="256" t="str">
        <f t="shared" ca="1" si="53"/>
        <v/>
      </c>
      <c r="E286" s="256" t="str">
        <f t="shared" ca="1" si="54"/>
        <v/>
      </c>
      <c r="F286" s="256" t="str">
        <f t="shared" ca="1" si="55"/>
        <v/>
      </c>
      <c r="G286" s="256" t="str">
        <f t="shared" ca="1" si="56"/>
        <v/>
      </c>
      <c r="H286" s="256" t="str">
        <f t="shared" ca="1" si="57"/>
        <v/>
      </c>
      <c r="I286" s="256" t="str">
        <f t="shared" ca="1" si="58"/>
        <v/>
      </c>
      <c r="J286" s="256" t="str">
        <f t="shared" ca="1" si="59"/>
        <v/>
      </c>
      <c r="K286" s="256" t="str">
        <f t="shared" ca="1" si="60"/>
        <v/>
      </c>
      <c r="L286" s="256" t="str">
        <f t="shared" ca="1" si="61"/>
        <v/>
      </c>
      <c r="M286" s="325" t="str">
        <f t="shared" si="62"/>
        <v/>
      </c>
      <c r="N286" s="325" t="str">
        <f t="shared" si="63"/>
        <v/>
      </c>
      <c r="O286" s="325" t="str">
        <f t="shared" si="64"/>
        <v/>
      </c>
      <c r="P286" s="232"/>
    </row>
    <row r="287" spans="1:16" ht="20.25" customHeight="1">
      <c r="A287" s="247"/>
      <c r="B287" s="257"/>
      <c r="C287" s="256" t="str">
        <f t="shared" ca="1" si="52"/>
        <v/>
      </c>
      <c r="D287" s="256" t="str">
        <f t="shared" ca="1" si="53"/>
        <v/>
      </c>
      <c r="E287" s="256" t="str">
        <f t="shared" ca="1" si="54"/>
        <v/>
      </c>
      <c r="F287" s="256" t="str">
        <f t="shared" ca="1" si="55"/>
        <v/>
      </c>
      <c r="G287" s="256" t="str">
        <f t="shared" ca="1" si="56"/>
        <v/>
      </c>
      <c r="H287" s="256" t="str">
        <f t="shared" ca="1" si="57"/>
        <v/>
      </c>
      <c r="I287" s="256" t="str">
        <f t="shared" ca="1" si="58"/>
        <v/>
      </c>
      <c r="J287" s="256" t="str">
        <f t="shared" ca="1" si="59"/>
        <v/>
      </c>
      <c r="K287" s="256" t="str">
        <f t="shared" ca="1" si="60"/>
        <v/>
      </c>
      <c r="L287" s="256" t="str">
        <f t="shared" ca="1" si="61"/>
        <v/>
      </c>
      <c r="M287" s="325" t="str">
        <f t="shared" si="62"/>
        <v/>
      </c>
      <c r="N287" s="325" t="str">
        <f t="shared" si="63"/>
        <v/>
      </c>
      <c r="O287" s="325" t="str">
        <f t="shared" si="64"/>
        <v/>
      </c>
      <c r="P287" s="232"/>
    </row>
    <row r="288" spans="1:16" ht="20.25" customHeight="1">
      <c r="A288" s="247"/>
      <c r="B288" s="257"/>
      <c r="C288" s="256" t="str">
        <f t="shared" ca="1" si="52"/>
        <v/>
      </c>
      <c r="D288" s="256" t="str">
        <f t="shared" ca="1" si="53"/>
        <v/>
      </c>
      <c r="E288" s="256" t="str">
        <f t="shared" ca="1" si="54"/>
        <v/>
      </c>
      <c r="F288" s="256" t="str">
        <f t="shared" ca="1" si="55"/>
        <v/>
      </c>
      <c r="G288" s="256" t="str">
        <f t="shared" ca="1" si="56"/>
        <v/>
      </c>
      <c r="H288" s="256" t="str">
        <f t="shared" ca="1" si="57"/>
        <v/>
      </c>
      <c r="I288" s="256" t="str">
        <f t="shared" ca="1" si="58"/>
        <v/>
      </c>
      <c r="J288" s="256" t="str">
        <f t="shared" ca="1" si="59"/>
        <v/>
      </c>
      <c r="K288" s="256" t="str">
        <f t="shared" ca="1" si="60"/>
        <v/>
      </c>
      <c r="L288" s="256" t="str">
        <f t="shared" ca="1" si="61"/>
        <v/>
      </c>
      <c r="M288" s="325" t="str">
        <f t="shared" si="62"/>
        <v/>
      </c>
      <c r="N288" s="325" t="str">
        <f t="shared" si="63"/>
        <v/>
      </c>
      <c r="O288" s="325" t="str">
        <f t="shared" si="64"/>
        <v/>
      </c>
      <c r="P288" s="232"/>
    </row>
    <row r="289" spans="1:16" ht="20.25" customHeight="1">
      <c r="A289" s="247"/>
      <c r="B289" s="257"/>
      <c r="C289" s="256" t="str">
        <f t="shared" ca="1" si="52"/>
        <v/>
      </c>
      <c r="D289" s="256" t="str">
        <f t="shared" ca="1" si="53"/>
        <v/>
      </c>
      <c r="E289" s="256" t="str">
        <f t="shared" ca="1" si="54"/>
        <v/>
      </c>
      <c r="F289" s="256" t="str">
        <f t="shared" ca="1" si="55"/>
        <v/>
      </c>
      <c r="G289" s="256" t="str">
        <f t="shared" ca="1" si="56"/>
        <v/>
      </c>
      <c r="H289" s="256" t="str">
        <f t="shared" ca="1" si="57"/>
        <v/>
      </c>
      <c r="I289" s="256" t="str">
        <f t="shared" ca="1" si="58"/>
        <v/>
      </c>
      <c r="J289" s="256" t="str">
        <f t="shared" ca="1" si="59"/>
        <v/>
      </c>
      <c r="K289" s="256" t="str">
        <f t="shared" ca="1" si="60"/>
        <v/>
      </c>
      <c r="L289" s="256" t="str">
        <f t="shared" ca="1" si="61"/>
        <v/>
      </c>
      <c r="M289" s="325" t="str">
        <f t="shared" si="62"/>
        <v/>
      </c>
      <c r="N289" s="325" t="str">
        <f t="shared" si="63"/>
        <v/>
      </c>
      <c r="O289" s="325" t="str">
        <f t="shared" si="64"/>
        <v/>
      </c>
      <c r="P289" s="232"/>
    </row>
    <row r="290" spans="1:16" ht="20.25" customHeight="1">
      <c r="A290" s="247"/>
      <c r="B290" s="257"/>
      <c r="C290" s="256" t="str">
        <f t="shared" ca="1" si="52"/>
        <v/>
      </c>
      <c r="D290" s="256" t="str">
        <f t="shared" ca="1" si="53"/>
        <v/>
      </c>
      <c r="E290" s="256" t="str">
        <f t="shared" ca="1" si="54"/>
        <v/>
      </c>
      <c r="F290" s="256" t="str">
        <f t="shared" ca="1" si="55"/>
        <v/>
      </c>
      <c r="G290" s="256" t="str">
        <f t="shared" ca="1" si="56"/>
        <v/>
      </c>
      <c r="H290" s="256" t="str">
        <f t="shared" ca="1" si="57"/>
        <v/>
      </c>
      <c r="I290" s="256" t="str">
        <f t="shared" ca="1" si="58"/>
        <v/>
      </c>
      <c r="J290" s="256" t="str">
        <f t="shared" ca="1" si="59"/>
        <v/>
      </c>
      <c r="K290" s="256" t="str">
        <f t="shared" ca="1" si="60"/>
        <v/>
      </c>
      <c r="L290" s="256" t="str">
        <f t="shared" ca="1" si="61"/>
        <v/>
      </c>
      <c r="M290" s="325" t="str">
        <f t="shared" si="62"/>
        <v/>
      </c>
      <c r="N290" s="325" t="str">
        <f t="shared" si="63"/>
        <v/>
      </c>
      <c r="O290" s="325" t="str">
        <f t="shared" si="64"/>
        <v/>
      </c>
      <c r="P290" s="232"/>
    </row>
    <row r="291" spans="1:16" ht="20.25" customHeight="1">
      <c r="A291" s="247"/>
      <c r="B291" s="257"/>
      <c r="C291" s="256" t="str">
        <f t="shared" ca="1" si="52"/>
        <v/>
      </c>
      <c r="D291" s="256" t="str">
        <f t="shared" ca="1" si="53"/>
        <v/>
      </c>
      <c r="E291" s="256" t="str">
        <f t="shared" ca="1" si="54"/>
        <v/>
      </c>
      <c r="F291" s="256" t="str">
        <f t="shared" ca="1" si="55"/>
        <v/>
      </c>
      <c r="G291" s="256" t="str">
        <f t="shared" ca="1" si="56"/>
        <v/>
      </c>
      <c r="H291" s="256" t="str">
        <f t="shared" ca="1" si="57"/>
        <v/>
      </c>
      <c r="I291" s="256" t="str">
        <f t="shared" ca="1" si="58"/>
        <v/>
      </c>
      <c r="J291" s="256" t="str">
        <f t="shared" ca="1" si="59"/>
        <v/>
      </c>
      <c r="K291" s="256" t="str">
        <f t="shared" ca="1" si="60"/>
        <v/>
      </c>
      <c r="L291" s="256" t="str">
        <f t="shared" ca="1" si="61"/>
        <v/>
      </c>
      <c r="M291" s="325" t="str">
        <f t="shared" si="62"/>
        <v/>
      </c>
      <c r="N291" s="325" t="str">
        <f t="shared" si="63"/>
        <v/>
      </c>
      <c r="O291" s="325" t="str">
        <f t="shared" si="64"/>
        <v/>
      </c>
      <c r="P291" s="232"/>
    </row>
    <row r="292" spans="1:16" ht="20.25" customHeight="1">
      <c r="A292" s="247"/>
      <c r="B292" s="257"/>
      <c r="C292" s="256" t="str">
        <f t="shared" ca="1" si="52"/>
        <v/>
      </c>
      <c r="D292" s="256" t="str">
        <f t="shared" ca="1" si="53"/>
        <v/>
      </c>
      <c r="E292" s="256" t="str">
        <f t="shared" ca="1" si="54"/>
        <v/>
      </c>
      <c r="F292" s="256" t="str">
        <f t="shared" ca="1" si="55"/>
        <v/>
      </c>
      <c r="G292" s="256" t="str">
        <f t="shared" ca="1" si="56"/>
        <v/>
      </c>
      <c r="H292" s="256" t="str">
        <f t="shared" ca="1" si="57"/>
        <v/>
      </c>
      <c r="I292" s="256" t="str">
        <f t="shared" ca="1" si="58"/>
        <v/>
      </c>
      <c r="J292" s="256" t="str">
        <f t="shared" ca="1" si="59"/>
        <v/>
      </c>
      <c r="K292" s="256" t="str">
        <f t="shared" ca="1" si="60"/>
        <v/>
      </c>
      <c r="L292" s="256" t="str">
        <f t="shared" ca="1" si="61"/>
        <v/>
      </c>
      <c r="M292" s="325" t="str">
        <f t="shared" si="62"/>
        <v/>
      </c>
      <c r="N292" s="325" t="str">
        <f t="shared" si="63"/>
        <v/>
      </c>
      <c r="O292" s="325" t="str">
        <f t="shared" si="64"/>
        <v/>
      </c>
      <c r="P292" s="232"/>
    </row>
    <row r="293" spans="1:16" ht="20.25" customHeight="1">
      <c r="A293" s="247"/>
      <c r="B293" s="257"/>
      <c r="C293" s="256" t="str">
        <f t="shared" ca="1" si="52"/>
        <v/>
      </c>
      <c r="D293" s="256" t="str">
        <f t="shared" ca="1" si="53"/>
        <v/>
      </c>
      <c r="E293" s="256" t="str">
        <f t="shared" ca="1" si="54"/>
        <v/>
      </c>
      <c r="F293" s="256" t="str">
        <f t="shared" ca="1" si="55"/>
        <v/>
      </c>
      <c r="G293" s="256" t="str">
        <f t="shared" ca="1" si="56"/>
        <v/>
      </c>
      <c r="H293" s="256" t="str">
        <f t="shared" ca="1" si="57"/>
        <v/>
      </c>
      <c r="I293" s="256" t="str">
        <f t="shared" ca="1" si="58"/>
        <v/>
      </c>
      <c r="J293" s="256" t="str">
        <f t="shared" ca="1" si="59"/>
        <v/>
      </c>
      <c r="K293" s="256" t="str">
        <f t="shared" ca="1" si="60"/>
        <v/>
      </c>
      <c r="L293" s="256" t="str">
        <f t="shared" ca="1" si="61"/>
        <v/>
      </c>
      <c r="M293" s="325" t="str">
        <f t="shared" si="62"/>
        <v/>
      </c>
      <c r="N293" s="325" t="str">
        <f t="shared" si="63"/>
        <v/>
      </c>
      <c r="O293" s="325" t="str">
        <f t="shared" si="64"/>
        <v/>
      </c>
      <c r="P293" s="232"/>
    </row>
    <row r="294" spans="1:16" ht="20.25" customHeight="1">
      <c r="A294" s="247"/>
      <c r="B294" s="257"/>
      <c r="C294" s="256" t="str">
        <f t="shared" ca="1" si="52"/>
        <v/>
      </c>
      <c r="D294" s="256" t="str">
        <f t="shared" ca="1" si="53"/>
        <v/>
      </c>
      <c r="E294" s="256" t="str">
        <f t="shared" ca="1" si="54"/>
        <v/>
      </c>
      <c r="F294" s="256" t="str">
        <f t="shared" ca="1" si="55"/>
        <v/>
      </c>
      <c r="G294" s="256" t="str">
        <f t="shared" ca="1" si="56"/>
        <v/>
      </c>
      <c r="H294" s="256" t="str">
        <f t="shared" ca="1" si="57"/>
        <v/>
      </c>
      <c r="I294" s="256" t="str">
        <f t="shared" ca="1" si="58"/>
        <v/>
      </c>
      <c r="J294" s="256" t="str">
        <f t="shared" ca="1" si="59"/>
        <v/>
      </c>
      <c r="K294" s="256" t="str">
        <f t="shared" ca="1" si="60"/>
        <v/>
      </c>
      <c r="L294" s="256" t="str">
        <f t="shared" ca="1" si="61"/>
        <v/>
      </c>
      <c r="M294" s="325" t="str">
        <f t="shared" si="62"/>
        <v/>
      </c>
      <c r="N294" s="325" t="str">
        <f t="shared" si="63"/>
        <v/>
      </c>
      <c r="O294" s="325" t="str">
        <f t="shared" si="64"/>
        <v/>
      </c>
      <c r="P294" s="232"/>
    </row>
    <row r="295" spans="1:16" ht="20.25" customHeight="1">
      <c r="A295" s="247"/>
      <c r="B295" s="257"/>
      <c r="C295" s="256" t="str">
        <f t="shared" ca="1" si="52"/>
        <v/>
      </c>
      <c r="D295" s="256" t="str">
        <f t="shared" ca="1" si="53"/>
        <v/>
      </c>
      <c r="E295" s="256" t="str">
        <f t="shared" ca="1" si="54"/>
        <v/>
      </c>
      <c r="F295" s="256" t="str">
        <f t="shared" ca="1" si="55"/>
        <v/>
      </c>
      <c r="G295" s="256" t="str">
        <f t="shared" ca="1" si="56"/>
        <v/>
      </c>
      <c r="H295" s="256" t="str">
        <f t="shared" ca="1" si="57"/>
        <v/>
      </c>
      <c r="I295" s="256" t="str">
        <f t="shared" ca="1" si="58"/>
        <v/>
      </c>
      <c r="J295" s="256" t="str">
        <f t="shared" ca="1" si="59"/>
        <v/>
      </c>
      <c r="K295" s="256" t="str">
        <f t="shared" ca="1" si="60"/>
        <v/>
      </c>
      <c r="L295" s="256" t="str">
        <f t="shared" ca="1" si="61"/>
        <v/>
      </c>
      <c r="M295" s="325" t="str">
        <f t="shared" si="62"/>
        <v/>
      </c>
      <c r="N295" s="325" t="str">
        <f t="shared" si="63"/>
        <v/>
      </c>
      <c r="O295" s="325" t="str">
        <f t="shared" si="64"/>
        <v/>
      </c>
      <c r="P295" s="232"/>
    </row>
    <row r="296" spans="1:16" ht="20.25" customHeight="1">
      <c r="A296" s="247"/>
      <c r="B296" s="257"/>
      <c r="C296" s="256" t="str">
        <f t="shared" ca="1" si="52"/>
        <v/>
      </c>
      <c r="D296" s="256" t="str">
        <f t="shared" ca="1" si="53"/>
        <v/>
      </c>
      <c r="E296" s="256" t="str">
        <f t="shared" ca="1" si="54"/>
        <v/>
      </c>
      <c r="F296" s="256" t="str">
        <f t="shared" ca="1" si="55"/>
        <v/>
      </c>
      <c r="G296" s="256" t="str">
        <f t="shared" ca="1" si="56"/>
        <v/>
      </c>
      <c r="H296" s="256" t="str">
        <f t="shared" ca="1" si="57"/>
        <v/>
      </c>
      <c r="I296" s="256" t="str">
        <f t="shared" ca="1" si="58"/>
        <v/>
      </c>
      <c r="J296" s="256" t="str">
        <f t="shared" ca="1" si="59"/>
        <v/>
      </c>
      <c r="K296" s="256" t="str">
        <f t="shared" ca="1" si="60"/>
        <v/>
      </c>
      <c r="L296" s="256" t="str">
        <f t="shared" ca="1" si="61"/>
        <v/>
      </c>
      <c r="M296" s="325" t="str">
        <f t="shared" si="62"/>
        <v/>
      </c>
      <c r="N296" s="325" t="str">
        <f t="shared" si="63"/>
        <v/>
      </c>
      <c r="O296" s="325" t="str">
        <f t="shared" si="64"/>
        <v/>
      </c>
      <c r="P296" s="232"/>
    </row>
    <row r="297" spans="1:16" ht="20.25" customHeight="1">
      <c r="A297" s="247"/>
      <c r="B297" s="257"/>
      <c r="C297" s="256" t="str">
        <f t="shared" ca="1" si="52"/>
        <v/>
      </c>
      <c r="D297" s="256" t="str">
        <f t="shared" ca="1" si="53"/>
        <v/>
      </c>
      <c r="E297" s="256" t="str">
        <f t="shared" ca="1" si="54"/>
        <v/>
      </c>
      <c r="F297" s="256" t="str">
        <f t="shared" ca="1" si="55"/>
        <v/>
      </c>
      <c r="G297" s="256" t="str">
        <f t="shared" ca="1" si="56"/>
        <v/>
      </c>
      <c r="H297" s="256" t="str">
        <f t="shared" ca="1" si="57"/>
        <v/>
      </c>
      <c r="I297" s="256" t="str">
        <f t="shared" ca="1" si="58"/>
        <v/>
      </c>
      <c r="J297" s="256" t="str">
        <f t="shared" ca="1" si="59"/>
        <v/>
      </c>
      <c r="K297" s="256" t="str">
        <f t="shared" ca="1" si="60"/>
        <v/>
      </c>
      <c r="L297" s="256" t="str">
        <f t="shared" ca="1" si="61"/>
        <v/>
      </c>
      <c r="M297" s="325" t="str">
        <f t="shared" si="62"/>
        <v/>
      </c>
      <c r="N297" s="325" t="str">
        <f t="shared" si="63"/>
        <v/>
      </c>
      <c r="O297" s="325" t="str">
        <f t="shared" si="64"/>
        <v/>
      </c>
      <c r="P297" s="232"/>
    </row>
    <row r="298" spans="1:16" ht="20.25" customHeight="1">
      <c r="A298" s="247"/>
      <c r="B298" s="257"/>
      <c r="C298" s="256" t="str">
        <f t="shared" ca="1" si="52"/>
        <v/>
      </c>
      <c r="D298" s="256" t="str">
        <f t="shared" ca="1" si="53"/>
        <v/>
      </c>
      <c r="E298" s="256" t="str">
        <f t="shared" ca="1" si="54"/>
        <v/>
      </c>
      <c r="F298" s="256" t="str">
        <f t="shared" ca="1" si="55"/>
        <v/>
      </c>
      <c r="G298" s="256" t="str">
        <f t="shared" ca="1" si="56"/>
        <v/>
      </c>
      <c r="H298" s="256" t="str">
        <f t="shared" ca="1" si="57"/>
        <v/>
      </c>
      <c r="I298" s="256" t="str">
        <f t="shared" ca="1" si="58"/>
        <v/>
      </c>
      <c r="J298" s="256" t="str">
        <f t="shared" ca="1" si="59"/>
        <v/>
      </c>
      <c r="K298" s="256" t="str">
        <f t="shared" ca="1" si="60"/>
        <v/>
      </c>
      <c r="L298" s="256" t="str">
        <f t="shared" ca="1" si="61"/>
        <v/>
      </c>
      <c r="M298" s="325" t="str">
        <f t="shared" si="62"/>
        <v/>
      </c>
      <c r="N298" s="325" t="str">
        <f t="shared" si="63"/>
        <v/>
      </c>
      <c r="O298" s="325" t="str">
        <f t="shared" si="64"/>
        <v/>
      </c>
      <c r="P298" s="232"/>
    </row>
    <row r="299" spans="1:16" ht="20.25" customHeight="1">
      <c r="A299" s="247"/>
      <c r="B299" s="257"/>
      <c r="C299" s="256" t="str">
        <f t="shared" ca="1" si="52"/>
        <v/>
      </c>
      <c r="D299" s="256" t="str">
        <f t="shared" ca="1" si="53"/>
        <v/>
      </c>
      <c r="E299" s="256" t="str">
        <f t="shared" ca="1" si="54"/>
        <v/>
      </c>
      <c r="F299" s="256" t="str">
        <f t="shared" ca="1" si="55"/>
        <v/>
      </c>
      <c r="G299" s="256" t="str">
        <f t="shared" ca="1" si="56"/>
        <v/>
      </c>
      <c r="H299" s="256" t="str">
        <f t="shared" ca="1" si="57"/>
        <v/>
      </c>
      <c r="I299" s="256" t="str">
        <f t="shared" ca="1" si="58"/>
        <v/>
      </c>
      <c r="J299" s="256" t="str">
        <f t="shared" ca="1" si="59"/>
        <v/>
      </c>
      <c r="K299" s="256" t="str">
        <f t="shared" ca="1" si="60"/>
        <v/>
      </c>
      <c r="L299" s="256" t="str">
        <f t="shared" ca="1" si="61"/>
        <v/>
      </c>
      <c r="M299" s="325" t="str">
        <f t="shared" si="62"/>
        <v/>
      </c>
      <c r="N299" s="325" t="str">
        <f t="shared" si="63"/>
        <v/>
      </c>
      <c r="O299" s="325" t="str">
        <f t="shared" si="64"/>
        <v/>
      </c>
      <c r="P299" s="232"/>
    </row>
    <row r="300" spans="1:16" ht="20.25" customHeight="1">
      <c r="A300" s="247"/>
      <c r="B300" s="257"/>
      <c r="C300" s="256" t="str">
        <f t="shared" ca="1" si="52"/>
        <v/>
      </c>
      <c r="D300" s="256" t="str">
        <f t="shared" ca="1" si="53"/>
        <v/>
      </c>
      <c r="E300" s="256" t="str">
        <f t="shared" ca="1" si="54"/>
        <v/>
      </c>
      <c r="F300" s="256" t="str">
        <f t="shared" ca="1" si="55"/>
        <v/>
      </c>
      <c r="G300" s="256" t="str">
        <f t="shared" ca="1" si="56"/>
        <v/>
      </c>
      <c r="H300" s="256" t="str">
        <f t="shared" ca="1" si="57"/>
        <v/>
      </c>
      <c r="I300" s="256" t="str">
        <f t="shared" ca="1" si="58"/>
        <v/>
      </c>
      <c r="J300" s="256" t="str">
        <f t="shared" ca="1" si="59"/>
        <v/>
      </c>
      <c r="K300" s="256" t="str">
        <f t="shared" ca="1" si="60"/>
        <v/>
      </c>
      <c r="L300" s="256" t="str">
        <f t="shared" ca="1" si="61"/>
        <v/>
      </c>
      <c r="M300" s="325" t="str">
        <f t="shared" si="62"/>
        <v/>
      </c>
      <c r="N300" s="325" t="str">
        <f t="shared" si="63"/>
        <v/>
      </c>
      <c r="O300" s="325" t="str">
        <f t="shared" si="64"/>
        <v/>
      </c>
      <c r="P300" s="232"/>
    </row>
    <row r="301" spans="1:16" ht="20.25" customHeight="1">
      <c r="A301" s="247"/>
      <c r="B301" s="257"/>
      <c r="C301" s="256" t="str">
        <f t="shared" ca="1" si="52"/>
        <v/>
      </c>
      <c r="D301" s="256" t="str">
        <f t="shared" ca="1" si="53"/>
        <v/>
      </c>
      <c r="E301" s="256" t="str">
        <f t="shared" ca="1" si="54"/>
        <v/>
      </c>
      <c r="F301" s="256" t="str">
        <f t="shared" ca="1" si="55"/>
        <v/>
      </c>
      <c r="G301" s="256" t="str">
        <f t="shared" ca="1" si="56"/>
        <v/>
      </c>
      <c r="H301" s="256" t="str">
        <f t="shared" ca="1" si="57"/>
        <v/>
      </c>
      <c r="I301" s="256" t="str">
        <f t="shared" ca="1" si="58"/>
        <v/>
      </c>
      <c r="J301" s="256" t="str">
        <f t="shared" ca="1" si="59"/>
        <v/>
      </c>
      <c r="K301" s="256" t="str">
        <f t="shared" ca="1" si="60"/>
        <v/>
      </c>
      <c r="L301" s="256" t="str">
        <f t="shared" ca="1" si="61"/>
        <v/>
      </c>
      <c r="M301" s="325" t="str">
        <f t="shared" si="62"/>
        <v/>
      </c>
      <c r="N301" s="325" t="str">
        <f t="shared" si="63"/>
        <v/>
      </c>
      <c r="O301" s="325" t="str">
        <f t="shared" si="64"/>
        <v/>
      </c>
      <c r="P301" s="232"/>
    </row>
    <row r="302" spans="1:16" ht="20.25" customHeight="1">
      <c r="A302" s="247"/>
      <c r="B302" s="257"/>
      <c r="C302" s="256" t="str">
        <f t="shared" ca="1" si="52"/>
        <v/>
      </c>
      <c r="D302" s="256" t="str">
        <f t="shared" ca="1" si="53"/>
        <v/>
      </c>
      <c r="E302" s="256" t="str">
        <f t="shared" ca="1" si="54"/>
        <v/>
      </c>
      <c r="F302" s="256" t="str">
        <f t="shared" ca="1" si="55"/>
        <v/>
      </c>
      <c r="G302" s="256" t="str">
        <f t="shared" ca="1" si="56"/>
        <v/>
      </c>
      <c r="H302" s="256" t="str">
        <f t="shared" ca="1" si="57"/>
        <v/>
      </c>
      <c r="I302" s="256" t="str">
        <f t="shared" ca="1" si="58"/>
        <v/>
      </c>
      <c r="J302" s="256" t="str">
        <f t="shared" ca="1" si="59"/>
        <v/>
      </c>
      <c r="K302" s="256" t="str">
        <f t="shared" ca="1" si="60"/>
        <v/>
      </c>
      <c r="L302" s="256" t="str">
        <f t="shared" ca="1" si="61"/>
        <v/>
      </c>
      <c r="M302" s="325" t="str">
        <f t="shared" si="62"/>
        <v/>
      </c>
      <c r="N302" s="325" t="str">
        <f t="shared" si="63"/>
        <v/>
      </c>
      <c r="O302" s="325" t="str">
        <f t="shared" si="64"/>
        <v/>
      </c>
      <c r="P302" s="232"/>
    </row>
    <row r="303" spans="1:16" ht="20.25" customHeight="1">
      <c r="A303" s="247"/>
      <c r="B303" s="257"/>
      <c r="C303" s="256" t="str">
        <f t="shared" ca="1" si="52"/>
        <v/>
      </c>
      <c r="D303" s="256" t="str">
        <f t="shared" ca="1" si="53"/>
        <v/>
      </c>
      <c r="E303" s="256" t="str">
        <f t="shared" ca="1" si="54"/>
        <v/>
      </c>
      <c r="F303" s="256" t="str">
        <f t="shared" ca="1" si="55"/>
        <v/>
      </c>
      <c r="G303" s="256" t="str">
        <f t="shared" ca="1" si="56"/>
        <v/>
      </c>
      <c r="H303" s="256" t="str">
        <f t="shared" ca="1" si="57"/>
        <v/>
      </c>
      <c r="I303" s="256" t="str">
        <f t="shared" ca="1" si="58"/>
        <v/>
      </c>
      <c r="J303" s="256" t="str">
        <f t="shared" ca="1" si="59"/>
        <v/>
      </c>
      <c r="K303" s="256" t="str">
        <f t="shared" ca="1" si="60"/>
        <v/>
      </c>
      <c r="L303" s="256" t="str">
        <f t="shared" ca="1" si="61"/>
        <v/>
      </c>
      <c r="M303" s="325" t="str">
        <f t="shared" si="62"/>
        <v/>
      </c>
      <c r="N303" s="325" t="str">
        <f t="shared" si="63"/>
        <v/>
      </c>
      <c r="O303" s="325" t="str">
        <f t="shared" si="64"/>
        <v/>
      </c>
      <c r="P303" s="232"/>
    </row>
    <row r="304" spans="1:16" ht="20.25" customHeight="1">
      <c r="A304" s="247"/>
      <c r="B304" s="257"/>
      <c r="C304" s="256" t="str">
        <f t="shared" ca="1" si="52"/>
        <v/>
      </c>
      <c r="D304" s="256" t="str">
        <f t="shared" ca="1" si="53"/>
        <v/>
      </c>
      <c r="E304" s="256" t="str">
        <f t="shared" ca="1" si="54"/>
        <v/>
      </c>
      <c r="F304" s="256" t="str">
        <f t="shared" ca="1" si="55"/>
        <v/>
      </c>
      <c r="G304" s="256" t="str">
        <f t="shared" ca="1" si="56"/>
        <v/>
      </c>
      <c r="H304" s="256" t="str">
        <f t="shared" ca="1" si="57"/>
        <v/>
      </c>
      <c r="I304" s="256" t="str">
        <f t="shared" ca="1" si="58"/>
        <v/>
      </c>
      <c r="J304" s="256" t="str">
        <f t="shared" ca="1" si="59"/>
        <v/>
      </c>
      <c r="K304" s="256" t="str">
        <f t="shared" ca="1" si="60"/>
        <v/>
      </c>
      <c r="L304" s="256" t="str">
        <f t="shared" ca="1" si="61"/>
        <v/>
      </c>
      <c r="M304" s="325" t="str">
        <f t="shared" si="62"/>
        <v/>
      </c>
      <c r="N304" s="325" t="str">
        <f t="shared" si="63"/>
        <v/>
      </c>
      <c r="O304" s="325" t="str">
        <f t="shared" si="64"/>
        <v/>
      </c>
      <c r="P304" s="232"/>
    </row>
    <row r="305" spans="1:16" ht="20.25" customHeight="1">
      <c r="A305" s="247"/>
      <c r="B305" s="257"/>
      <c r="C305" s="256" t="str">
        <f t="shared" ca="1" si="52"/>
        <v/>
      </c>
      <c r="D305" s="256" t="str">
        <f t="shared" ca="1" si="53"/>
        <v/>
      </c>
      <c r="E305" s="256" t="str">
        <f t="shared" ca="1" si="54"/>
        <v/>
      </c>
      <c r="F305" s="256" t="str">
        <f t="shared" ca="1" si="55"/>
        <v/>
      </c>
      <c r="G305" s="256" t="str">
        <f t="shared" ca="1" si="56"/>
        <v/>
      </c>
      <c r="H305" s="256" t="str">
        <f t="shared" ca="1" si="57"/>
        <v/>
      </c>
      <c r="I305" s="256" t="str">
        <f t="shared" ca="1" si="58"/>
        <v/>
      </c>
      <c r="J305" s="256" t="str">
        <f t="shared" ca="1" si="59"/>
        <v/>
      </c>
      <c r="K305" s="256" t="str">
        <f t="shared" ca="1" si="60"/>
        <v/>
      </c>
      <c r="L305" s="256" t="str">
        <f t="shared" ca="1" si="61"/>
        <v/>
      </c>
      <c r="M305" s="325" t="str">
        <f t="shared" si="62"/>
        <v/>
      </c>
      <c r="N305" s="325" t="str">
        <f t="shared" si="63"/>
        <v/>
      </c>
      <c r="O305" s="325" t="str">
        <f t="shared" si="64"/>
        <v/>
      </c>
      <c r="P305" s="232"/>
    </row>
    <row r="306" spans="1:16" ht="20.25" customHeight="1">
      <c r="A306" s="247"/>
      <c r="B306" s="257"/>
      <c r="C306" s="256" t="str">
        <f t="shared" ca="1" si="52"/>
        <v/>
      </c>
      <c r="D306" s="256" t="str">
        <f t="shared" ca="1" si="53"/>
        <v/>
      </c>
      <c r="E306" s="256" t="str">
        <f t="shared" ca="1" si="54"/>
        <v/>
      </c>
      <c r="F306" s="256" t="str">
        <f t="shared" ca="1" si="55"/>
        <v/>
      </c>
      <c r="G306" s="256" t="str">
        <f t="shared" ca="1" si="56"/>
        <v/>
      </c>
      <c r="H306" s="256" t="str">
        <f t="shared" ca="1" si="57"/>
        <v/>
      </c>
      <c r="I306" s="256" t="str">
        <f t="shared" ca="1" si="58"/>
        <v/>
      </c>
      <c r="J306" s="256" t="str">
        <f t="shared" ca="1" si="59"/>
        <v/>
      </c>
      <c r="K306" s="256" t="str">
        <f t="shared" ca="1" si="60"/>
        <v/>
      </c>
      <c r="L306" s="256" t="str">
        <f t="shared" ca="1" si="61"/>
        <v/>
      </c>
      <c r="M306" s="325" t="str">
        <f t="shared" si="62"/>
        <v/>
      </c>
      <c r="N306" s="325" t="str">
        <f t="shared" si="63"/>
        <v/>
      </c>
      <c r="O306" s="325" t="str">
        <f t="shared" si="64"/>
        <v/>
      </c>
      <c r="P306" s="232"/>
    </row>
    <row r="307" spans="1:16" ht="20.25" customHeight="1">
      <c r="A307" s="247"/>
      <c r="B307" s="257"/>
      <c r="C307" s="256" t="str">
        <f t="shared" ca="1" si="52"/>
        <v/>
      </c>
      <c r="D307" s="256" t="str">
        <f t="shared" ca="1" si="53"/>
        <v/>
      </c>
      <c r="E307" s="256" t="str">
        <f t="shared" ca="1" si="54"/>
        <v/>
      </c>
      <c r="F307" s="256" t="str">
        <f t="shared" ca="1" si="55"/>
        <v/>
      </c>
      <c r="G307" s="256" t="str">
        <f t="shared" ca="1" si="56"/>
        <v/>
      </c>
      <c r="H307" s="256" t="str">
        <f t="shared" ca="1" si="57"/>
        <v/>
      </c>
      <c r="I307" s="256" t="str">
        <f t="shared" ca="1" si="58"/>
        <v/>
      </c>
      <c r="J307" s="256" t="str">
        <f t="shared" ca="1" si="59"/>
        <v/>
      </c>
      <c r="K307" s="256" t="str">
        <f t="shared" ca="1" si="60"/>
        <v/>
      </c>
      <c r="L307" s="256" t="str">
        <f t="shared" ca="1" si="61"/>
        <v/>
      </c>
      <c r="M307" s="325" t="str">
        <f t="shared" si="62"/>
        <v/>
      </c>
      <c r="N307" s="325" t="str">
        <f t="shared" si="63"/>
        <v/>
      </c>
      <c r="O307" s="325" t="str">
        <f t="shared" si="64"/>
        <v/>
      </c>
      <c r="P307" s="232"/>
    </row>
    <row r="308" spans="1:16" ht="20.25" customHeight="1">
      <c r="A308" s="247"/>
      <c r="B308" s="257"/>
      <c r="C308" s="256" t="str">
        <f t="shared" ca="1" si="52"/>
        <v/>
      </c>
      <c r="D308" s="256" t="str">
        <f t="shared" ca="1" si="53"/>
        <v/>
      </c>
      <c r="E308" s="256" t="str">
        <f t="shared" ca="1" si="54"/>
        <v/>
      </c>
      <c r="F308" s="256" t="str">
        <f t="shared" ca="1" si="55"/>
        <v/>
      </c>
      <c r="G308" s="256" t="str">
        <f t="shared" ca="1" si="56"/>
        <v/>
      </c>
      <c r="H308" s="256" t="str">
        <f t="shared" ca="1" si="57"/>
        <v/>
      </c>
      <c r="I308" s="256" t="str">
        <f t="shared" ca="1" si="58"/>
        <v/>
      </c>
      <c r="J308" s="256" t="str">
        <f t="shared" ca="1" si="59"/>
        <v/>
      </c>
      <c r="K308" s="256" t="str">
        <f t="shared" ca="1" si="60"/>
        <v/>
      </c>
      <c r="L308" s="256" t="str">
        <f t="shared" ca="1" si="61"/>
        <v/>
      </c>
      <c r="M308" s="325" t="str">
        <f t="shared" si="62"/>
        <v/>
      </c>
      <c r="N308" s="325" t="str">
        <f t="shared" si="63"/>
        <v/>
      </c>
      <c r="O308" s="325" t="str">
        <f t="shared" si="64"/>
        <v/>
      </c>
      <c r="P308" s="232"/>
    </row>
    <row r="309" spans="1:16" ht="20.25" customHeight="1">
      <c r="A309" s="247"/>
      <c r="B309" s="257"/>
      <c r="C309" s="256" t="str">
        <f t="shared" ca="1" si="52"/>
        <v/>
      </c>
      <c r="D309" s="256" t="str">
        <f t="shared" ca="1" si="53"/>
        <v/>
      </c>
      <c r="E309" s="256" t="str">
        <f t="shared" ca="1" si="54"/>
        <v/>
      </c>
      <c r="F309" s="256" t="str">
        <f t="shared" ca="1" si="55"/>
        <v/>
      </c>
      <c r="G309" s="256" t="str">
        <f t="shared" ca="1" si="56"/>
        <v/>
      </c>
      <c r="H309" s="256" t="str">
        <f t="shared" ca="1" si="57"/>
        <v/>
      </c>
      <c r="I309" s="256" t="str">
        <f t="shared" ca="1" si="58"/>
        <v/>
      </c>
      <c r="J309" s="256" t="str">
        <f t="shared" ca="1" si="59"/>
        <v/>
      </c>
      <c r="K309" s="256" t="str">
        <f t="shared" ca="1" si="60"/>
        <v/>
      </c>
      <c r="L309" s="256" t="str">
        <f t="shared" ca="1" si="61"/>
        <v/>
      </c>
      <c r="M309" s="325" t="str">
        <f t="shared" si="62"/>
        <v/>
      </c>
      <c r="N309" s="325" t="str">
        <f t="shared" si="63"/>
        <v/>
      </c>
      <c r="O309" s="325" t="str">
        <f t="shared" si="64"/>
        <v/>
      </c>
      <c r="P309" s="232"/>
    </row>
    <row r="310" spans="1:16" ht="20.25" customHeight="1">
      <c r="A310" s="247"/>
      <c r="B310" s="257"/>
      <c r="C310" s="256" t="str">
        <f t="shared" ca="1" si="52"/>
        <v/>
      </c>
      <c r="D310" s="256" t="str">
        <f t="shared" ca="1" si="53"/>
        <v/>
      </c>
      <c r="E310" s="256" t="str">
        <f t="shared" ca="1" si="54"/>
        <v/>
      </c>
      <c r="F310" s="256" t="str">
        <f t="shared" ca="1" si="55"/>
        <v/>
      </c>
      <c r="G310" s="256" t="str">
        <f t="shared" ca="1" si="56"/>
        <v/>
      </c>
      <c r="H310" s="256" t="str">
        <f t="shared" ca="1" si="57"/>
        <v/>
      </c>
      <c r="I310" s="256" t="str">
        <f t="shared" ca="1" si="58"/>
        <v/>
      </c>
      <c r="J310" s="256" t="str">
        <f t="shared" ca="1" si="59"/>
        <v/>
      </c>
      <c r="K310" s="256" t="str">
        <f t="shared" ca="1" si="60"/>
        <v/>
      </c>
      <c r="L310" s="256" t="str">
        <f t="shared" ca="1" si="61"/>
        <v/>
      </c>
      <c r="M310" s="325" t="str">
        <f t="shared" si="62"/>
        <v/>
      </c>
      <c r="N310" s="325" t="str">
        <f t="shared" si="63"/>
        <v/>
      </c>
      <c r="O310" s="325" t="str">
        <f t="shared" si="64"/>
        <v/>
      </c>
      <c r="P310" s="232"/>
    </row>
    <row r="311" spans="1:16" ht="20.25" customHeight="1">
      <c r="A311" s="247"/>
      <c r="B311" s="257"/>
      <c r="C311" s="256" t="str">
        <f t="shared" ca="1" si="52"/>
        <v/>
      </c>
      <c r="D311" s="256" t="str">
        <f t="shared" ca="1" si="53"/>
        <v/>
      </c>
      <c r="E311" s="256" t="str">
        <f t="shared" ca="1" si="54"/>
        <v/>
      </c>
      <c r="F311" s="256" t="str">
        <f t="shared" ca="1" si="55"/>
        <v/>
      </c>
      <c r="G311" s="256" t="str">
        <f t="shared" ca="1" si="56"/>
        <v/>
      </c>
      <c r="H311" s="256" t="str">
        <f t="shared" ca="1" si="57"/>
        <v/>
      </c>
      <c r="I311" s="256" t="str">
        <f t="shared" ca="1" si="58"/>
        <v/>
      </c>
      <c r="J311" s="256" t="str">
        <f t="shared" ca="1" si="59"/>
        <v/>
      </c>
      <c r="K311" s="256" t="str">
        <f t="shared" ca="1" si="60"/>
        <v/>
      </c>
      <c r="L311" s="256" t="str">
        <f t="shared" ca="1" si="61"/>
        <v/>
      </c>
      <c r="M311" s="325" t="str">
        <f t="shared" si="62"/>
        <v/>
      </c>
      <c r="N311" s="325" t="str">
        <f t="shared" si="63"/>
        <v/>
      </c>
      <c r="O311" s="325" t="str">
        <f t="shared" si="64"/>
        <v/>
      </c>
      <c r="P311" s="232"/>
    </row>
    <row r="312" spans="1:16" ht="20.25" customHeight="1">
      <c r="A312" s="247"/>
      <c r="B312" s="257"/>
      <c r="C312" s="256" t="str">
        <f t="shared" ca="1" si="52"/>
        <v/>
      </c>
      <c r="D312" s="256" t="str">
        <f t="shared" ca="1" si="53"/>
        <v/>
      </c>
      <c r="E312" s="256" t="str">
        <f t="shared" ca="1" si="54"/>
        <v/>
      </c>
      <c r="F312" s="256" t="str">
        <f t="shared" ca="1" si="55"/>
        <v/>
      </c>
      <c r="G312" s="256" t="str">
        <f t="shared" ca="1" si="56"/>
        <v/>
      </c>
      <c r="H312" s="256" t="str">
        <f t="shared" ca="1" si="57"/>
        <v/>
      </c>
      <c r="I312" s="256" t="str">
        <f t="shared" ca="1" si="58"/>
        <v/>
      </c>
      <c r="J312" s="256" t="str">
        <f t="shared" ca="1" si="59"/>
        <v/>
      </c>
      <c r="K312" s="256" t="str">
        <f t="shared" ca="1" si="60"/>
        <v/>
      </c>
      <c r="L312" s="256" t="str">
        <f t="shared" ca="1" si="61"/>
        <v/>
      </c>
      <c r="M312" s="325" t="str">
        <f t="shared" si="62"/>
        <v/>
      </c>
      <c r="N312" s="325" t="str">
        <f t="shared" si="63"/>
        <v/>
      </c>
      <c r="O312" s="325" t="str">
        <f t="shared" si="64"/>
        <v/>
      </c>
      <c r="P312" s="232"/>
    </row>
    <row r="313" spans="1:16" ht="20.25" customHeight="1">
      <c r="A313" s="247"/>
      <c r="B313" s="257"/>
      <c r="C313" s="256" t="str">
        <f t="shared" ca="1" si="52"/>
        <v/>
      </c>
      <c r="D313" s="256" t="str">
        <f t="shared" ca="1" si="53"/>
        <v/>
      </c>
      <c r="E313" s="256" t="str">
        <f t="shared" ca="1" si="54"/>
        <v/>
      </c>
      <c r="F313" s="256" t="str">
        <f t="shared" ca="1" si="55"/>
        <v/>
      </c>
      <c r="G313" s="256" t="str">
        <f t="shared" ca="1" si="56"/>
        <v/>
      </c>
      <c r="H313" s="256" t="str">
        <f t="shared" ca="1" si="57"/>
        <v/>
      </c>
      <c r="I313" s="256" t="str">
        <f t="shared" ca="1" si="58"/>
        <v/>
      </c>
      <c r="J313" s="256" t="str">
        <f t="shared" ca="1" si="59"/>
        <v/>
      </c>
      <c r="K313" s="256" t="str">
        <f t="shared" ca="1" si="60"/>
        <v/>
      </c>
      <c r="L313" s="256" t="str">
        <f t="shared" ca="1" si="61"/>
        <v/>
      </c>
      <c r="M313" s="325" t="str">
        <f t="shared" si="62"/>
        <v/>
      </c>
      <c r="N313" s="325" t="str">
        <f t="shared" si="63"/>
        <v/>
      </c>
      <c r="O313" s="325" t="str">
        <f t="shared" si="64"/>
        <v/>
      </c>
      <c r="P313" s="232"/>
    </row>
    <row r="314" spans="1:16" ht="20.25" customHeight="1">
      <c r="A314" s="247"/>
      <c r="B314" s="257"/>
      <c r="C314" s="256" t="str">
        <f t="shared" ca="1" si="52"/>
        <v/>
      </c>
      <c r="D314" s="256" t="str">
        <f t="shared" ca="1" si="53"/>
        <v/>
      </c>
      <c r="E314" s="256" t="str">
        <f t="shared" ca="1" si="54"/>
        <v/>
      </c>
      <c r="F314" s="256" t="str">
        <f t="shared" ca="1" si="55"/>
        <v/>
      </c>
      <c r="G314" s="256" t="str">
        <f t="shared" ca="1" si="56"/>
        <v/>
      </c>
      <c r="H314" s="256" t="str">
        <f t="shared" ca="1" si="57"/>
        <v/>
      </c>
      <c r="I314" s="256" t="str">
        <f t="shared" ca="1" si="58"/>
        <v/>
      </c>
      <c r="J314" s="256" t="str">
        <f t="shared" ca="1" si="59"/>
        <v/>
      </c>
      <c r="K314" s="256" t="str">
        <f t="shared" ca="1" si="60"/>
        <v/>
      </c>
      <c r="L314" s="256" t="str">
        <f t="shared" ca="1" si="61"/>
        <v/>
      </c>
      <c r="M314" s="325" t="str">
        <f t="shared" si="62"/>
        <v/>
      </c>
      <c r="N314" s="325" t="str">
        <f t="shared" si="63"/>
        <v/>
      </c>
      <c r="O314" s="325" t="str">
        <f t="shared" si="64"/>
        <v/>
      </c>
      <c r="P314" s="232"/>
    </row>
    <row r="315" spans="1:16" ht="20.25" customHeight="1">
      <c r="A315" s="247"/>
      <c r="B315" s="257"/>
      <c r="C315" s="256" t="str">
        <f t="shared" ca="1" si="52"/>
        <v/>
      </c>
      <c r="D315" s="256" t="str">
        <f t="shared" ca="1" si="53"/>
        <v/>
      </c>
      <c r="E315" s="256" t="str">
        <f t="shared" ca="1" si="54"/>
        <v/>
      </c>
      <c r="F315" s="256" t="str">
        <f t="shared" ca="1" si="55"/>
        <v/>
      </c>
      <c r="G315" s="256" t="str">
        <f t="shared" ca="1" si="56"/>
        <v/>
      </c>
      <c r="H315" s="256" t="str">
        <f t="shared" ca="1" si="57"/>
        <v/>
      </c>
      <c r="I315" s="256" t="str">
        <f t="shared" ca="1" si="58"/>
        <v/>
      </c>
      <c r="J315" s="256" t="str">
        <f t="shared" ca="1" si="59"/>
        <v/>
      </c>
      <c r="K315" s="256" t="str">
        <f t="shared" ca="1" si="60"/>
        <v/>
      </c>
      <c r="L315" s="256" t="str">
        <f t="shared" ca="1" si="61"/>
        <v/>
      </c>
      <c r="M315" s="325" t="str">
        <f t="shared" si="62"/>
        <v/>
      </c>
      <c r="N315" s="325" t="str">
        <f t="shared" si="63"/>
        <v/>
      </c>
      <c r="O315" s="325" t="str">
        <f t="shared" si="64"/>
        <v/>
      </c>
      <c r="P315" s="232"/>
    </row>
    <row r="316" spans="1:16" ht="20.25" customHeight="1">
      <c r="A316" s="247"/>
      <c r="B316" s="257"/>
      <c r="C316" s="256" t="str">
        <f t="shared" ca="1" si="52"/>
        <v/>
      </c>
      <c r="D316" s="256" t="str">
        <f t="shared" ca="1" si="53"/>
        <v/>
      </c>
      <c r="E316" s="256" t="str">
        <f t="shared" ca="1" si="54"/>
        <v/>
      </c>
      <c r="F316" s="256" t="str">
        <f t="shared" ca="1" si="55"/>
        <v/>
      </c>
      <c r="G316" s="256" t="str">
        <f t="shared" ca="1" si="56"/>
        <v/>
      </c>
      <c r="H316" s="256" t="str">
        <f t="shared" ca="1" si="57"/>
        <v/>
      </c>
      <c r="I316" s="256" t="str">
        <f t="shared" ca="1" si="58"/>
        <v/>
      </c>
      <c r="J316" s="256" t="str">
        <f t="shared" ca="1" si="59"/>
        <v/>
      </c>
      <c r="K316" s="256" t="str">
        <f t="shared" ca="1" si="60"/>
        <v/>
      </c>
      <c r="L316" s="256" t="str">
        <f t="shared" ca="1" si="61"/>
        <v/>
      </c>
      <c r="M316" s="325" t="str">
        <f t="shared" si="62"/>
        <v/>
      </c>
      <c r="N316" s="325" t="str">
        <f t="shared" si="63"/>
        <v/>
      </c>
      <c r="O316" s="325" t="str">
        <f t="shared" si="64"/>
        <v/>
      </c>
      <c r="P316" s="232"/>
    </row>
    <row r="317" spans="1:16" ht="20.25" customHeight="1">
      <c r="A317" s="247"/>
      <c r="B317" s="257"/>
      <c r="C317" s="256" t="str">
        <f t="shared" ca="1" si="52"/>
        <v/>
      </c>
      <c r="D317" s="256" t="str">
        <f t="shared" ca="1" si="53"/>
        <v/>
      </c>
      <c r="E317" s="256" t="str">
        <f t="shared" ca="1" si="54"/>
        <v/>
      </c>
      <c r="F317" s="256" t="str">
        <f t="shared" ca="1" si="55"/>
        <v/>
      </c>
      <c r="G317" s="256" t="str">
        <f t="shared" ca="1" si="56"/>
        <v/>
      </c>
      <c r="H317" s="256" t="str">
        <f t="shared" ca="1" si="57"/>
        <v/>
      </c>
      <c r="I317" s="256" t="str">
        <f t="shared" ca="1" si="58"/>
        <v/>
      </c>
      <c r="J317" s="256" t="str">
        <f t="shared" ca="1" si="59"/>
        <v/>
      </c>
      <c r="K317" s="256" t="str">
        <f t="shared" ca="1" si="60"/>
        <v/>
      </c>
      <c r="L317" s="256" t="str">
        <f t="shared" ca="1" si="61"/>
        <v/>
      </c>
      <c r="M317" s="325" t="str">
        <f t="shared" si="62"/>
        <v/>
      </c>
      <c r="N317" s="325" t="str">
        <f t="shared" si="63"/>
        <v/>
      </c>
      <c r="O317" s="325" t="str">
        <f t="shared" si="64"/>
        <v/>
      </c>
      <c r="P317" s="232"/>
    </row>
    <row r="318" spans="1:16" ht="20.25" customHeight="1">
      <c r="A318" s="247"/>
      <c r="B318" s="257"/>
      <c r="C318" s="256" t="str">
        <f t="shared" ca="1" si="52"/>
        <v/>
      </c>
      <c r="D318" s="256" t="str">
        <f t="shared" ca="1" si="53"/>
        <v/>
      </c>
      <c r="E318" s="256" t="str">
        <f t="shared" ca="1" si="54"/>
        <v/>
      </c>
      <c r="F318" s="256" t="str">
        <f t="shared" ca="1" si="55"/>
        <v/>
      </c>
      <c r="G318" s="256" t="str">
        <f t="shared" ca="1" si="56"/>
        <v/>
      </c>
      <c r="H318" s="256" t="str">
        <f t="shared" ca="1" si="57"/>
        <v/>
      </c>
      <c r="I318" s="256" t="str">
        <f t="shared" ca="1" si="58"/>
        <v/>
      </c>
      <c r="J318" s="256" t="str">
        <f t="shared" ca="1" si="59"/>
        <v/>
      </c>
      <c r="K318" s="256" t="str">
        <f t="shared" ca="1" si="60"/>
        <v/>
      </c>
      <c r="L318" s="256" t="str">
        <f t="shared" ca="1" si="61"/>
        <v/>
      </c>
      <c r="M318" s="325" t="str">
        <f t="shared" si="62"/>
        <v/>
      </c>
      <c r="N318" s="325" t="str">
        <f t="shared" si="63"/>
        <v/>
      </c>
      <c r="O318" s="325" t="str">
        <f t="shared" si="64"/>
        <v/>
      </c>
      <c r="P318" s="232"/>
    </row>
    <row r="319" spans="1:16" ht="20.25" customHeight="1">
      <c r="A319" s="247"/>
      <c r="B319" s="257"/>
      <c r="C319" s="256" t="str">
        <f t="shared" ca="1" si="52"/>
        <v/>
      </c>
      <c r="D319" s="256" t="str">
        <f t="shared" ca="1" si="53"/>
        <v/>
      </c>
      <c r="E319" s="256" t="str">
        <f t="shared" ca="1" si="54"/>
        <v/>
      </c>
      <c r="F319" s="256" t="str">
        <f t="shared" ca="1" si="55"/>
        <v/>
      </c>
      <c r="G319" s="256" t="str">
        <f t="shared" ca="1" si="56"/>
        <v/>
      </c>
      <c r="H319" s="256" t="str">
        <f t="shared" ca="1" si="57"/>
        <v/>
      </c>
      <c r="I319" s="256" t="str">
        <f t="shared" ca="1" si="58"/>
        <v/>
      </c>
      <c r="J319" s="256" t="str">
        <f t="shared" ca="1" si="59"/>
        <v/>
      </c>
      <c r="K319" s="256" t="str">
        <f t="shared" ca="1" si="60"/>
        <v/>
      </c>
      <c r="L319" s="256" t="str">
        <f t="shared" ca="1" si="61"/>
        <v/>
      </c>
      <c r="M319" s="325" t="str">
        <f t="shared" si="62"/>
        <v/>
      </c>
      <c r="N319" s="325" t="str">
        <f t="shared" si="63"/>
        <v/>
      </c>
      <c r="O319" s="325" t="str">
        <f t="shared" si="64"/>
        <v/>
      </c>
      <c r="P319" s="232"/>
    </row>
    <row r="320" spans="1:16" ht="20.25" customHeight="1">
      <c r="A320" s="247"/>
      <c r="B320" s="257"/>
      <c r="C320" s="256" t="str">
        <f t="shared" ca="1" si="52"/>
        <v/>
      </c>
      <c r="D320" s="256" t="str">
        <f t="shared" ca="1" si="53"/>
        <v/>
      </c>
      <c r="E320" s="256" t="str">
        <f t="shared" ca="1" si="54"/>
        <v/>
      </c>
      <c r="F320" s="256" t="str">
        <f t="shared" ca="1" si="55"/>
        <v/>
      </c>
      <c r="G320" s="256" t="str">
        <f t="shared" ca="1" si="56"/>
        <v/>
      </c>
      <c r="H320" s="256" t="str">
        <f t="shared" ca="1" si="57"/>
        <v/>
      </c>
      <c r="I320" s="256" t="str">
        <f t="shared" ca="1" si="58"/>
        <v/>
      </c>
      <c r="J320" s="256" t="str">
        <f t="shared" ca="1" si="59"/>
        <v/>
      </c>
      <c r="K320" s="256" t="str">
        <f t="shared" ca="1" si="60"/>
        <v/>
      </c>
      <c r="L320" s="256" t="str">
        <f t="shared" ca="1" si="61"/>
        <v/>
      </c>
      <c r="M320" s="325" t="str">
        <f t="shared" si="62"/>
        <v/>
      </c>
      <c r="N320" s="325" t="str">
        <f t="shared" si="63"/>
        <v/>
      </c>
      <c r="O320" s="325" t="str">
        <f t="shared" si="64"/>
        <v/>
      </c>
      <c r="P320" s="232"/>
    </row>
    <row r="321" spans="1:16" ht="20.25" customHeight="1">
      <c r="A321" s="247"/>
      <c r="B321" s="257"/>
      <c r="C321" s="256" t="str">
        <f t="shared" ca="1" si="52"/>
        <v/>
      </c>
      <c r="D321" s="256" t="str">
        <f t="shared" ca="1" si="53"/>
        <v/>
      </c>
      <c r="E321" s="256" t="str">
        <f t="shared" ca="1" si="54"/>
        <v/>
      </c>
      <c r="F321" s="256" t="str">
        <f t="shared" ca="1" si="55"/>
        <v/>
      </c>
      <c r="G321" s="256" t="str">
        <f t="shared" ca="1" si="56"/>
        <v/>
      </c>
      <c r="H321" s="256" t="str">
        <f t="shared" ca="1" si="57"/>
        <v/>
      </c>
      <c r="I321" s="256" t="str">
        <f t="shared" ca="1" si="58"/>
        <v/>
      </c>
      <c r="J321" s="256" t="str">
        <f t="shared" ca="1" si="59"/>
        <v/>
      </c>
      <c r="K321" s="256" t="str">
        <f t="shared" ca="1" si="60"/>
        <v/>
      </c>
      <c r="L321" s="256" t="str">
        <f t="shared" ca="1" si="61"/>
        <v/>
      </c>
      <c r="M321" s="325" t="str">
        <f t="shared" si="62"/>
        <v/>
      </c>
      <c r="N321" s="325" t="str">
        <f t="shared" si="63"/>
        <v/>
      </c>
      <c r="O321" s="325" t="str">
        <f t="shared" si="64"/>
        <v/>
      </c>
      <c r="P321" s="232"/>
    </row>
    <row r="322" spans="1:16" ht="20.25" customHeight="1">
      <c r="A322" s="247"/>
      <c r="B322" s="257"/>
      <c r="C322" s="256" t="str">
        <f t="shared" ca="1" si="52"/>
        <v/>
      </c>
      <c r="D322" s="256" t="str">
        <f t="shared" ca="1" si="53"/>
        <v/>
      </c>
      <c r="E322" s="256" t="str">
        <f t="shared" ca="1" si="54"/>
        <v/>
      </c>
      <c r="F322" s="256" t="str">
        <f t="shared" ca="1" si="55"/>
        <v/>
      </c>
      <c r="G322" s="256" t="str">
        <f t="shared" ca="1" si="56"/>
        <v/>
      </c>
      <c r="H322" s="256" t="str">
        <f t="shared" ca="1" si="57"/>
        <v/>
      </c>
      <c r="I322" s="256" t="str">
        <f t="shared" ca="1" si="58"/>
        <v/>
      </c>
      <c r="J322" s="256" t="str">
        <f t="shared" ca="1" si="59"/>
        <v/>
      </c>
      <c r="K322" s="256" t="str">
        <f t="shared" ca="1" si="60"/>
        <v/>
      </c>
      <c r="L322" s="256" t="str">
        <f t="shared" ca="1" si="61"/>
        <v/>
      </c>
      <c r="M322" s="325" t="str">
        <f t="shared" si="62"/>
        <v/>
      </c>
      <c r="N322" s="325" t="str">
        <f t="shared" si="63"/>
        <v/>
      </c>
      <c r="O322" s="325" t="str">
        <f t="shared" si="64"/>
        <v/>
      </c>
      <c r="P322" s="232"/>
    </row>
    <row r="323" spans="1:16" ht="20.25" customHeight="1">
      <c r="A323" s="247"/>
      <c r="B323" s="257"/>
      <c r="C323" s="256" t="str">
        <f t="shared" ca="1" si="52"/>
        <v/>
      </c>
      <c r="D323" s="256" t="str">
        <f t="shared" ca="1" si="53"/>
        <v/>
      </c>
      <c r="E323" s="256" t="str">
        <f t="shared" ca="1" si="54"/>
        <v/>
      </c>
      <c r="F323" s="256" t="str">
        <f t="shared" ca="1" si="55"/>
        <v/>
      </c>
      <c r="G323" s="256" t="str">
        <f t="shared" ca="1" si="56"/>
        <v/>
      </c>
      <c r="H323" s="256" t="str">
        <f t="shared" ca="1" si="57"/>
        <v/>
      </c>
      <c r="I323" s="256" t="str">
        <f t="shared" ca="1" si="58"/>
        <v/>
      </c>
      <c r="J323" s="256" t="str">
        <f t="shared" ca="1" si="59"/>
        <v/>
      </c>
      <c r="K323" s="256" t="str">
        <f t="shared" ca="1" si="60"/>
        <v/>
      </c>
      <c r="L323" s="256" t="str">
        <f t="shared" ca="1" si="61"/>
        <v/>
      </c>
      <c r="M323" s="325" t="str">
        <f t="shared" si="62"/>
        <v/>
      </c>
      <c r="N323" s="325" t="str">
        <f t="shared" si="63"/>
        <v/>
      </c>
      <c r="O323" s="325" t="str">
        <f t="shared" si="64"/>
        <v/>
      </c>
      <c r="P323" s="232"/>
    </row>
    <row r="324" spans="1:16" ht="20.25" customHeight="1">
      <c r="A324" s="247"/>
      <c r="B324" s="257"/>
      <c r="C324" s="256" t="str">
        <f t="shared" ca="1" si="52"/>
        <v/>
      </c>
      <c r="D324" s="256" t="str">
        <f t="shared" ca="1" si="53"/>
        <v/>
      </c>
      <c r="E324" s="256" t="str">
        <f t="shared" ca="1" si="54"/>
        <v/>
      </c>
      <c r="F324" s="256" t="str">
        <f t="shared" ca="1" si="55"/>
        <v/>
      </c>
      <c r="G324" s="256" t="str">
        <f t="shared" ca="1" si="56"/>
        <v/>
      </c>
      <c r="H324" s="256" t="str">
        <f t="shared" ca="1" si="57"/>
        <v/>
      </c>
      <c r="I324" s="256" t="str">
        <f t="shared" ca="1" si="58"/>
        <v/>
      </c>
      <c r="J324" s="256" t="str">
        <f t="shared" ca="1" si="59"/>
        <v/>
      </c>
      <c r="K324" s="256" t="str">
        <f t="shared" ca="1" si="60"/>
        <v/>
      </c>
      <c r="L324" s="256" t="str">
        <f t="shared" ca="1" si="61"/>
        <v/>
      </c>
      <c r="M324" s="325" t="str">
        <f t="shared" si="62"/>
        <v/>
      </c>
      <c r="N324" s="325" t="str">
        <f t="shared" si="63"/>
        <v/>
      </c>
      <c r="O324" s="325" t="str">
        <f t="shared" si="64"/>
        <v/>
      </c>
      <c r="P324" s="232"/>
    </row>
    <row r="325" spans="1:16" ht="20.25" customHeight="1">
      <c r="A325" s="247"/>
      <c r="B325" s="257"/>
      <c r="C325" s="256" t="str">
        <f t="shared" ca="1" si="52"/>
        <v/>
      </c>
      <c r="D325" s="256" t="str">
        <f t="shared" ca="1" si="53"/>
        <v/>
      </c>
      <c r="E325" s="256" t="str">
        <f t="shared" ca="1" si="54"/>
        <v/>
      </c>
      <c r="F325" s="256" t="str">
        <f t="shared" ca="1" si="55"/>
        <v/>
      </c>
      <c r="G325" s="256" t="str">
        <f t="shared" ca="1" si="56"/>
        <v/>
      </c>
      <c r="H325" s="256" t="str">
        <f t="shared" ca="1" si="57"/>
        <v/>
      </c>
      <c r="I325" s="256" t="str">
        <f t="shared" ca="1" si="58"/>
        <v/>
      </c>
      <c r="J325" s="256" t="str">
        <f t="shared" ca="1" si="59"/>
        <v/>
      </c>
      <c r="K325" s="256" t="str">
        <f t="shared" ca="1" si="60"/>
        <v/>
      </c>
      <c r="L325" s="256" t="str">
        <f t="shared" ca="1" si="61"/>
        <v/>
      </c>
      <c r="M325" s="325" t="str">
        <f t="shared" si="62"/>
        <v/>
      </c>
      <c r="N325" s="325" t="str">
        <f t="shared" si="63"/>
        <v/>
      </c>
      <c r="O325" s="325" t="str">
        <f t="shared" si="64"/>
        <v/>
      </c>
      <c r="P325" s="232"/>
    </row>
    <row r="326" spans="1:16" ht="20.25" customHeight="1">
      <c r="A326" s="247"/>
      <c r="B326" s="257"/>
      <c r="C326" s="256" t="str">
        <f t="shared" ref="C326:C389" ca="1" si="65">IF(A326="","",INDIRECT(CONCATENATE(A326,$C$4)))</f>
        <v/>
      </c>
      <c r="D326" s="256" t="str">
        <f t="shared" ref="D326:D389" ca="1" si="66">IF(A326="","",INDIRECT(CONCATENATE(A326,$D$4)))</f>
        <v/>
      </c>
      <c r="E326" s="256" t="str">
        <f t="shared" ref="E326:E389" ca="1" si="67">IF(A326="","",INDIRECT(CONCATENATE(A326,$E$4)))</f>
        <v/>
      </c>
      <c r="F326" s="256" t="str">
        <f t="shared" ref="F326:F389" ca="1" si="68">IF(A326="","",INDIRECT(CONCATENATE(A326,$F$4)))</f>
        <v/>
      </c>
      <c r="G326" s="256" t="str">
        <f t="shared" ref="G326:G389" ca="1" si="69">IF(A326="","",INDIRECT(CONCATENATE(A326,$G$4)))</f>
        <v/>
      </c>
      <c r="H326" s="256" t="str">
        <f t="shared" ref="H326:H389" ca="1" si="70">IF(A326="","",INDIRECT(CONCATENATE(A326,$H$4)))</f>
        <v/>
      </c>
      <c r="I326" s="256" t="str">
        <f t="shared" ref="I326:I389" ca="1" si="71">IF(A326="","",INDIRECT(CONCATENATE(A326,$I$4)))</f>
        <v/>
      </c>
      <c r="J326" s="256" t="str">
        <f t="shared" ref="J326:J389" ca="1" si="72">IF(A326="","",INDIRECT(CONCATENATE(A326,$J$4)))</f>
        <v/>
      </c>
      <c r="K326" s="256" t="str">
        <f t="shared" ref="K326:K389" ca="1" si="73">IF(A326="","",INDIRECT(CONCATENATE(A326,$K$4)))</f>
        <v/>
      </c>
      <c r="L326" s="256" t="str">
        <f t="shared" ref="L326:L389" ca="1" si="74">IF(A326="","",INDIRECT(CONCATENATE(A326,$L$4)))</f>
        <v/>
      </c>
      <c r="M326" s="325" t="str">
        <f t="shared" ref="M326:M389" si="75">IF(A326="","",SUM(C326:L326))</f>
        <v/>
      </c>
      <c r="N326" s="325" t="str">
        <f t="shared" ref="N326:N389" si="76">IF(A326="","",SUM(C326+E326+G326+I326+K326))</f>
        <v/>
      </c>
      <c r="O326" s="325" t="str">
        <f t="shared" ref="O326:O389" si="77">IF(A326="","",SUM(D326+F326+H326+J326+L326))</f>
        <v/>
      </c>
      <c r="P326" s="232"/>
    </row>
    <row r="327" spans="1:16" ht="20.25" customHeight="1">
      <c r="A327" s="247"/>
      <c r="B327" s="257"/>
      <c r="C327" s="256" t="str">
        <f t="shared" ca="1" si="65"/>
        <v/>
      </c>
      <c r="D327" s="256" t="str">
        <f t="shared" ca="1" si="66"/>
        <v/>
      </c>
      <c r="E327" s="256" t="str">
        <f t="shared" ca="1" si="67"/>
        <v/>
      </c>
      <c r="F327" s="256" t="str">
        <f t="shared" ca="1" si="68"/>
        <v/>
      </c>
      <c r="G327" s="256" t="str">
        <f t="shared" ca="1" si="69"/>
        <v/>
      </c>
      <c r="H327" s="256" t="str">
        <f t="shared" ca="1" si="70"/>
        <v/>
      </c>
      <c r="I327" s="256" t="str">
        <f t="shared" ca="1" si="71"/>
        <v/>
      </c>
      <c r="J327" s="256" t="str">
        <f t="shared" ca="1" si="72"/>
        <v/>
      </c>
      <c r="K327" s="256" t="str">
        <f t="shared" ca="1" si="73"/>
        <v/>
      </c>
      <c r="L327" s="256" t="str">
        <f t="shared" ca="1" si="74"/>
        <v/>
      </c>
      <c r="M327" s="325" t="str">
        <f t="shared" si="75"/>
        <v/>
      </c>
      <c r="N327" s="325" t="str">
        <f t="shared" si="76"/>
        <v/>
      </c>
      <c r="O327" s="325" t="str">
        <f t="shared" si="77"/>
        <v/>
      </c>
      <c r="P327" s="232"/>
    </row>
    <row r="328" spans="1:16" ht="20.25" customHeight="1">
      <c r="A328" s="247"/>
      <c r="B328" s="257"/>
      <c r="C328" s="256" t="str">
        <f t="shared" ca="1" si="65"/>
        <v/>
      </c>
      <c r="D328" s="256" t="str">
        <f t="shared" ca="1" si="66"/>
        <v/>
      </c>
      <c r="E328" s="256" t="str">
        <f t="shared" ca="1" si="67"/>
        <v/>
      </c>
      <c r="F328" s="256" t="str">
        <f t="shared" ca="1" si="68"/>
        <v/>
      </c>
      <c r="G328" s="256" t="str">
        <f t="shared" ca="1" si="69"/>
        <v/>
      </c>
      <c r="H328" s="256" t="str">
        <f t="shared" ca="1" si="70"/>
        <v/>
      </c>
      <c r="I328" s="256" t="str">
        <f t="shared" ca="1" si="71"/>
        <v/>
      </c>
      <c r="J328" s="256" t="str">
        <f t="shared" ca="1" si="72"/>
        <v/>
      </c>
      <c r="K328" s="256" t="str">
        <f t="shared" ca="1" si="73"/>
        <v/>
      </c>
      <c r="L328" s="256" t="str">
        <f t="shared" ca="1" si="74"/>
        <v/>
      </c>
      <c r="M328" s="325" t="str">
        <f t="shared" si="75"/>
        <v/>
      </c>
      <c r="N328" s="325" t="str">
        <f t="shared" si="76"/>
        <v/>
      </c>
      <c r="O328" s="325" t="str">
        <f t="shared" si="77"/>
        <v/>
      </c>
      <c r="P328" s="232"/>
    </row>
    <row r="329" spans="1:16" ht="20.25" customHeight="1">
      <c r="A329" s="247"/>
      <c r="B329" s="257"/>
      <c r="C329" s="256" t="str">
        <f t="shared" ca="1" si="65"/>
        <v/>
      </c>
      <c r="D329" s="256" t="str">
        <f t="shared" ca="1" si="66"/>
        <v/>
      </c>
      <c r="E329" s="256" t="str">
        <f t="shared" ca="1" si="67"/>
        <v/>
      </c>
      <c r="F329" s="256" t="str">
        <f t="shared" ca="1" si="68"/>
        <v/>
      </c>
      <c r="G329" s="256" t="str">
        <f t="shared" ca="1" si="69"/>
        <v/>
      </c>
      <c r="H329" s="256" t="str">
        <f t="shared" ca="1" si="70"/>
        <v/>
      </c>
      <c r="I329" s="256" t="str">
        <f t="shared" ca="1" si="71"/>
        <v/>
      </c>
      <c r="J329" s="256" t="str">
        <f t="shared" ca="1" si="72"/>
        <v/>
      </c>
      <c r="K329" s="256" t="str">
        <f t="shared" ca="1" si="73"/>
        <v/>
      </c>
      <c r="L329" s="256" t="str">
        <f t="shared" ca="1" si="74"/>
        <v/>
      </c>
      <c r="M329" s="325" t="str">
        <f t="shared" si="75"/>
        <v/>
      </c>
      <c r="N329" s="325" t="str">
        <f t="shared" si="76"/>
        <v/>
      </c>
      <c r="O329" s="325" t="str">
        <f t="shared" si="77"/>
        <v/>
      </c>
      <c r="P329" s="232"/>
    </row>
    <row r="330" spans="1:16" ht="20.25" customHeight="1">
      <c r="A330" s="247"/>
      <c r="B330" s="257"/>
      <c r="C330" s="256" t="str">
        <f t="shared" ca="1" si="65"/>
        <v/>
      </c>
      <c r="D330" s="256" t="str">
        <f t="shared" ca="1" si="66"/>
        <v/>
      </c>
      <c r="E330" s="256" t="str">
        <f t="shared" ca="1" si="67"/>
        <v/>
      </c>
      <c r="F330" s="256" t="str">
        <f t="shared" ca="1" si="68"/>
        <v/>
      </c>
      <c r="G330" s="256" t="str">
        <f t="shared" ca="1" si="69"/>
        <v/>
      </c>
      <c r="H330" s="256" t="str">
        <f t="shared" ca="1" si="70"/>
        <v/>
      </c>
      <c r="I330" s="256" t="str">
        <f t="shared" ca="1" si="71"/>
        <v/>
      </c>
      <c r="J330" s="256" t="str">
        <f t="shared" ca="1" si="72"/>
        <v/>
      </c>
      <c r="K330" s="256" t="str">
        <f t="shared" ca="1" si="73"/>
        <v/>
      </c>
      <c r="L330" s="256" t="str">
        <f t="shared" ca="1" si="74"/>
        <v/>
      </c>
      <c r="M330" s="325" t="str">
        <f t="shared" si="75"/>
        <v/>
      </c>
      <c r="N330" s="325" t="str">
        <f t="shared" si="76"/>
        <v/>
      </c>
      <c r="O330" s="325" t="str">
        <f t="shared" si="77"/>
        <v/>
      </c>
      <c r="P330" s="232"/>
    </row>
    <row r="331" spans="1:16" ht="20.25" customHeight="1">
      <c r="A331" s="247"/>
      <c r="B331" s="257"/>
      <c r="C331" s="256" t="str">
        <f t="shared" ca="1" si="65"/>
        <v/>
      </c>
      <c r="D331" s="256" t="str">
        <f t="shared" ca="1" si="66"/>
        <v/>
      </c>
      <c r="E331" s="256" t="str">
        <f t="shared" ca="1" si="67"/>
        <v/>
      </c>
      <c r="F331" s="256" t="str">
        <f t="shared" ca="1" si="68"/>
        <v/>
      </c>
      <c r="G331" s="256" t="str">
        <f t="shared" ca="1" si="69"/>
        <v/>
      </c>
      <c r="H331" s="256" t="str">
        <f t="shared" ca="1" si="70"/>
        <v/>
      </c>
      <c r="I331" s="256" t="str">
        <f t="shared" ca="1" si="71"/>
        <v/>
      </c>
      <c r="J331" s="256" t="str">
        <f t="shared" ca="1" si="72"/>
        <v/>
      </c>
      <c r="K331" s="256" t="str">
        <f t="shared" ca="1" si="73"/>
        <v/>
      </c>
      <c r="L331" s="256" t="str">
        <f t="shared" ca="1" si="74"/>
        <v/>
      </c>
      <c r="M331" s="325" t="str">
        <f t="shared" si="75"/>
        <v/>
      </c>
      <c r="N331" s="325" t="str">
        <f t="shared" si="76"/>
        <v/>
      </c>
      <c r="O331" s="325" t="str">
        <f t="shared" si="77"/>
        <v/>
      </c>
      <c r="P331" s="232"/>
    </row>
    <row r="332" spans="1:16" ht="20.25" customHeight="1">
      <c r="A332" s="247"/>
      <c r="B332" s="257"/>
      <c r="C332" s="256" t="str">
        <f t="shared" ca="1" si="65"/>
        <v/>
      </c>
      <c r="D332" s="256" t="str">
        <f t="shared" ca="1" si="66"/>
        <v/>
      </c>
      <c r="E332" s="256" t="str">
        <f t="shared" ca="1" si="67"/>
        <v/>
      </c>
      <c r="F332" s="256" t="str">
        <f t="shared" ca="1" si="68"/>
        <v/>
      </c>
      <c r="G332" s="256" t="str">
        <f t="shared" ca="1" si="69"/>
        <v/>
      </c>
      <c r="H332" s="256" t="str">
        <f t="shared" ca="1" si="70"/>
        <v/>
      </c>
      <c r="I332" s="256" t="str">
        <f t="shared" ca="1" si="71"/>
        <v/>
      </c>
      <c r="J332" s="256" t="str">
        <f t="shared" ca="1" si="72"/>
        <v/>
      </c>
      <c r="K332" s="256" t="str">
        <f t="shared" ca="1" si="73"/>
        <v/>
      </c>
      <c r="L332" s="256" t="str">
        <f t="shared" ca="1" si="74"/>
        <v/>
      </c>
      <c r="M332" s="325" t="str">
        <f t="shared" si="75"/>
        <v/>
      </c>
      <c r="N332" s="325" t="str">
        <f t="shared" si="76"/>
        <v/>
      </c>
      <c r="O332" s="325" t="str">
        <f t="shared" si="77"/>
        <v/>
      </c>
      <c r="P332" s="232"/>
    </row>
    <row r="333" spans="1:16" ht="20.25" customHeight="1">
      <c r="A333" s="247"/>
      <c r="B333" s="257"/>
      <c r="C333" s="256" t="str">
        <f t="shared" ca="1" si="65"/>
        <v/>
      </c>
      <c r="D333" s="256" t="str">
        <f t="shared" ca="1" si="66"/>
        <v/>
      </c>
      <c r="E333" s="256" t="str">
        <f t="shared" ca="1" si="67"/>
        <v/>
      </c>
      <c r="F333" s="256" t="str">
        <f t="shared" ca="1" si="68"/>
        <v/>
      </c>
      <c r="G333" s="256" t="str">
        <f t="shared" ca="1" si="69"/>
        <v/>
      </c>
      <c r="H333" s="256" t="str">
        <f t="shared" ca="1" si="70"/>
        <v/>
      </c>
      <c r="I333" s="256" t="str">
        <f t="shared" ca="1" si="71"/>
        <v/>
      </c>
      <c r="J333" s="256" t="str">
        <f t="shared" ca="1" si="72"/>
        <v/>
      </c>
      <c r="K333" s="256" t="str">
        <f t="shared" ca="1" si="73"/>
        <v/>
      </c>
      <c r="L333" s="256" t="str">
        <f t="shared" ca="1" si="74"/>
        <v/>
      </c>
      <c r="M333" s="325" t="str">
        <f t="shared" si="75"/>
        <v/>
      </c>
      <c r="N333" s="325" t="str">
        <f t="shared" si="76"/>
        <v/>
      </c>
      <c r="O333" s="325" t="str">
        <f t="shared" si="77"/>
        <v/>
      </c>
      <c r="P333" s="232"/>
    </row>
    <row r="334" spans="1:16" ht="20.25" customHeight="1">
      <c r="A334" s="247"/>
      <c r="B334" s="257"/>
      <c r="C334" s="256" t="str">
        <f t="shared" ca="1" si="65"/>
        <v/>
      </c>
      <c r="D334" s="256" t="str">
        <f t="shared" ca="1" si="66"/>
        <v/>
      </c>
      <c r="E334" s="256" t="str">
        <f t="shared" ca="1" si="67"/>
        <v/>
      </c>
      <c r="F334" s="256" t="str">
        <f t="shared" ca="1" si="68"/>
        <v/>
      </c>
      <c r="G334" s="256" t="str">
        <f t="shared" ca="1" si="69"/>
        <v/>
      </c>
      <c r="H334" s="256" t="str">
        <f t="shared" ca="1" si="70"/>
        <v/>
      </c>
      <c r="I334" s="256" t="str">
        <f t="shared" ca="1" si="71"/>
        <v/>
      </c>
      <c r="J334" s="256" t="str">
        <f t="shared" ca="1" si="72"/>
        <v/>
      </c>
      <c r="K334" s="256" t="str">
        <f t="shared" ca="1" si="73"/>
        <v/>
      </c>
      <c r="L334" s="256" t="str">
        <f t="shared" ca="1" si="74"/>
        <v/>
      </c>
      <c r="M334" s="325" t="str">
        <f t="shared" si="75"/>
        <v/>
      </c>
      <c r="N334" s="325" t="str">
        <f t="shared" si="76"/>
        <v/>
      </c>
      <c r="O334" s="325" t="str">
        <f t="shared" si="77"/>
        <v/>
      </c>
      <c r="P334" s="232"/>
    </row>
    <row r="335" spans="1:16" ht="20.25" customHeight="1">
      <c r="A335" s="247"/>
      <c r="B335" s="257"/>
      <c r="C335" s="256" t="str">
        <f t="shared" ca="1" si="65"/>
        <v/>
      </c>
      <c r="D335" s="256" t="str">
        <f t="shared" ca="1" si="66"/>
        <v/>
      </c>
      <c r="E335" s="256" t="str">
        <f t="shared" ca="1" si="67"/>
        <v/>
      </c>
      <c r="F335" s="256" t="str">
        <f t="shared" ca="1" si="68"/>
        <v/>
      </c>
      <c r="G335" s="256" t="str">
        <f t="shared" ca="1" si="69"/>
        <v/>
      </c>
      <c r="H335" s="256" t="str">
        <f t="shared" ca="1" si="70"/>
        <v/>
      </c>
      <c r="I335" s="256" t="str">
        <f t="shared" ca="1" si="71"/>
        <v/>
      </c>
      <c r="J335" s="256" t="str">
        <f t="shared" ca="1" si="72"/>
        <v/>
      </c>
      <c r="K335" s="256" t="str">
        <f t="shared" ca="1" si="73"/>
        <v/>
      </c>
      <c r="L335" s="256" t="str">
        <f t="shared" ca="1" si="74"/>
        <v/>
      </c>
      <c r="M335" s="325" t="str">
        <f t="shared" si="75"/>
        <v/>
      </c>
      <c r="N335" s="325" t="str">
        <f t="shared" si="76"/>
        <v/>
      </c>
      <c r="O335" s="325" t="str">
        <f t="shared" si="77"/>
        <v/>
      </c>
      <c r="P335" s="232"/>
    </row>
    <row r="336" spans="1:16" ht="20.25" customHeight="1">
      <c r="A336" s="247"/>
      <c r="B336" s="257"/>
      <c r="C336" s="256" t="str">
        <f t="shared" ca="1" si="65"/>
        <v/>
      </c>
      <c r="D336" s="256" t="str">
        <f t="shared" ca="1" si="66"/>
        <v/>
      </c>
      <c r="E336" s="256" t="str">
        <f t="shared" ca="1" si="67"/>
        <v/>
      </c>
      <c r="F336" s="256" t="str">
        <f t="shared" ca="1" si="68"/>
        <v/>
      </c>
      <c r="G336" s="256" t="str">
        <f t="shared" ca="1" si="69"/>
        <v/>
      </c>
      <c r="H336" s="256" t="str">
        <f t="shared" ca="1" si="70"/>
        <v/>
      </c>
      <c r="I336" s="256" t="str">
        <f t="shared" ca="1" si="71"/>
        <v/>
      </c>
      <c r="J336" s="256" t="str">
        <f t="shared" ca="1" si="72"/>
        <v/>
      </c>
      <c r="K336" s="256" t="str">
        <f t="shared" ca="1" si="73"/>
        <v/>
      </c>
      <c r="L336" s="256" t="str">
        <f t="shared" ca="1" si="74"/>
        <v/>
      </c>
      <c r="M336" s="325" t="str">
        <f t="shared" si="75"/>
        <v/>
      </c>
      <c r="N336" s="325" t="str">
        <f t="shared" si="76"/>
        <v/>
      </c>
      <c r="O336" s="325" t="str">
        <f t="shared" si="77"/>
        <v/>
      </c>
      <c r="P336" s="232"/>
    </row>
    <row r="337" spans="1:16" ht="20.25" customHeight="1">
      <c r="A337" s="247"/>
      <c r="B337" s="257"/>
      <c r="C337" s="256" t="str">
        <f t="shared" ca="1" si="65"/>
        <v/>
      </c>
      <c r="D337" s="256" t="str">
        <f t="shared" ca="1" si="66"/>
        <v/>
      </c>
      <c r="E337" s="256" t="str">
        <f t="shared" ca="1" si="67"/>
        <v/>
      </c>
      <c r="F337" s="256" t="str">
        <f t="shared" ca="1" si="68"/>
        <v/>
      </c>
      <c r="G337" s="256" t="str">
        <f t="shared" ca="1" si="69"/>
        <v/>
      </c>
      <c r="H337" s="256" t="str">
        <f t="shared" ca="1" si="70"/>
        <v/>
      </c>
      <c r="I337" s="256" t="str">
        <f t="shared" ca="1" si="71"/>
        <v/>
      </c>
      <c r="J337" s="256" t="str">
        <f t="shared" ca="1" si="72"/>
        <v/>
      </c>
      <c r="K337" s="256" t="str">
        <f t="shared" ca="1" si="73"/>
        <v/>
      </c>
      <c r="L337" s="256" t="str">
        <f t="shared" ca="1" si="74"/>
        <v/>
      </c>
      <c r="M337" s="325" t="str">
        <f t="shared" si="75"/>
        <v/>
      </c>
      <c r="N337" s="325" t="str">
        <f t="shared" si="76"/>
        <v/>
      </c>
      <c r="O337" s="325" t="str">
        <f t="shared" si="77"/>
        <v/>
      </c>
      <c r="P337" s="232"/>
    </row>
    <row r="338" spans="1:16" ht="20.25" customHeight="1">
      <c r="A338" s="247"/>
      <c r="B338" s="257"/>
      <c r="C338" s="256" t="str">
        <f t="shared" ca="1" si="65"/>
        <v/>
      </c>
      <c r="D338" s="256" t="str">
        <f t="shared" ca="1" si="66"/>
        <v/>
      </c>
      <c r="E338" s="256" t="str">
        <f t="shared" ca="1" si="67"/>
        <v/>
      </c>
      <c r="F338" s="256" t="str">
        <f t="shared" ca="1" si="68"/>
        <v/>
      </c>
      <c r="G338" s="256" t="str">
        <f t="shared" ca="1" si="69"/>
        <v/>
      </c>
      <c r="H338" s="256" t="str">
        <f t="shared" ca="1" si="70"/>
        <v/>
      </c>
      <c r="I338" s="256" t="str">
        <f t="shared" ca="1" si="71"/>
        <v/>
      </c>
      <c r="J338" s="256" t="str">
        <f t="shared" ca="1" si="72"/>
        <v/>
      </c>
      <c r="K338" s="256" t="str">
        <f t="shared" ca="1" si="73"/>
        <v/>
      </c>
      <c r="L338" s="256" t="str">
        <f t="shared" ca="1" si="74"/>
        <v/>
      </c>
      <c r="M338" s="325" t="str">
        <f t="shared" si="75"/>
        <v/>
      </c>
      <c r="N338" s="325" t="str">
        <f t="shared" si="76"/>
        <v/>
      </c>
      <c r="O338" s="325" t="str">
        <f t="shared" si="77"/>
        <v/>
      </c>
      <c r="P338" s="232"/>
    </row>
    <row r="339" spans="1:16" ht="20.25" customHeight="1">
      <c r="A339" s="247"/>
      <c r="B339" s="257"/>
      <c r="C339" s="256" t="str">
        <f t="shared" ca="1" si="65"/>
        <v/>
      </c>
      <c r="D339" s="256" t="str">
        <f t="shared" ca="1" si="66"/>
        <v/>
      </c>
      <c r="E339" s="256" t="str">
        <f t="shared" ca="1" si="67"/>
        <v/>
      </c>
      <c r="F339" s="256" t="str">
        <f t="shared" ca="1" si="68"/>
        <v/>
      </c>
      <c r="G339" s="256" t="str">
        <f t="shared" ca="1" si="69"/>
        <v/>
      </c>
      <c r="H339" s="256" t="str">
        <f t="shared" ca="1" si="70"/>
        <v/>
      </c>
      <c r="I339" s="256" t="str">
        <f t="shared" ca="1" si="71"/>
        <v/>
      </c>
      <c r="J339" s="256" t="str">
        <f t="shared" ca="1" si="72"/>
        <v/>
      </c>
      <c r="K339" s="256" t="str">
        <f t="shared" ca="1" si="73"/>
        <v/>
      </c>
      <c r="L339" s="256" t="str">
        <f t="shared" ca="1" si="74"/>
        <v/>
      </c>
      <c r="M339" s="325" t="str">
        <f t="shared" si="75"/>
        <v/>
      </c>
      <c r="N339" s="325" t="str">
        <f t="shared" si="76"/>
        <v/>
      </c>
      <c r="O339" s="325" t="str">
        <f t="shared" si="77"/>
        <v/>
      </c>
      <c r="P339" s="232"/>
    </row>
    <row r="340" spans="1:16" ht="20.25" customHeight="1">
      <c r="A340" s="247"/>
      <c r="B340" s="257"/>
      <c r="C340" s="256" t="str">
        <f t="shared" ca="1" si="65"/>
        <v/>
      </c>
      <c r="D340" s="256" t="str">
        <f t="shared" ca="1" si="66"/>
        <v/>
      </c>
      <c r="E340" s="256" t="str">
        <f t="shared" ca="1" si="67"/>
        <v/>
      </c>
      <c r="F340" s="256" t="str">
        <f t="shared" ca="1" si="68"/>
        <v/>
      </c>
      <c r="G340" s="256" t="str">
        <f t="shared" ca="1" si="69"/>
        <v/>
      </c>
      <c r="H340" s="256" t="str">
        <f t="shared" ca="1" si="70"/>
        <v/>
      </c>
      <c r="I340" s="256" t="str">
        <f t="shared" ca="1" si="71"/>
        <v/>
      </c>
      <c r="J340" s="256" t="str">
        <f t="shared" ca="1" si="72"/>
        <v/>
      </c>
      <c r="K340" s="256" t="str">
        <f t="shared" ca="1" si="73"/>
        <v/>
      </c>
      <c r="L340" s="256" t="str">
        <f t="shared" ca="1" si="74"/>
        <v/>
      </c>
      <c r="M340" s="325" t="str">
        <f t="shared" si="75"/>
        <v/>
      </c>
      <c r="N340" s="325" t="str">
        <f t="shared" si="76"/>
        <v/>
      </c>
      <c r="O340" s="325" t="str">
        <f t="shared" si="77"/>
        <v/>
      </c>
      <c r="P340" s="232"/>
    </row>
    <row r="341" spans="1:16" ht="20.25" customHeight="1">
      <c r="A341" s="247"/>
      <c r="B341" s="257"/>
      <c r="C341" s="256" t="str">
        <f t="shared" ca="1" si="65"/>
        <v/>
      </c>
      <c r="D341" s="256" t="str">
        <f t="shared" ca="1" si="66"/>
        <v/>
      </c>
      <c r="E341" s="256" t="str">
        <f t="shared" ca="1" si="67"/>
        <v/>
      </c>
      <c r="F341" s="256" t="str">
        <f t="shared" ca="1" si="68"/>
        <v/>
      </c>
      <c r="G341" s="256" t="str">
        <f t="shared" ca="1" si="69"/>
        <v/>
      </c>
      <c r="H341" s="256" t="str">
        <f t="shared" ca="1" si="70"/>
        <v/>
      </c>
      <c r="I341" s="256" t="str">
        <f t="shared" ca="1" si="71"/>
        <v/>
      </c>
      <c r="J341" s="256" t="str">
        <f t="shared" ca="1" si="72"/>
        <v/>
      </c>
      <c r="K341" s="256" t="str">
        <f t="shared" ca="1" si="73"/>
        <v/>
      </c>
      <c r="L341" s="256" t="str">
        <f t="shared" ca="1" si="74"/>
        <v/>
      </c>
      <c r="M341" s="325" t="str">
        <f t="shared" si="75"/>
        <v/>
      </c>
      <c r="N341" s="325" t="str">
        <f t="shared" si="76"/>
        <v/>
      </c>
      <c r="O341" s="325" t="str">
        <f t="shared" si="77"/>
        <v/>
      </c>
      <c r="P341" s="232"/>
    </row>
    <row r="342" spans="1:16" ht="20.25" customHeight="1">
      <c r="A342" s="247"/>
      <c r="B342" s="257"/>
      <c r="C342" s="256" t="str">
        <f t="shared" ca="1" si="65"/>
        <v/>
      </c>
      <c r="D342" s="256" t="str">
        <f t="shared" ca="1" si="66"/>
        <v/>
      </c>
      <c r="E342" s="256" t="str">
        <f t="shared" ca="1" si="67"/>
        <v/>
      </c>
      <c r="F342" s="256" t="str">
        <f t="shared" ca="1" si="68"/>
        <v/>
      </c>
      <c r="G342" s="256" t="str">
        <f t="shared" ca="1" si="69"/>
        <v/>
      </c>
      <c r="H342" s="256" t="str">
        <f t="shared" ca="1" si="70"/>
        <v/>
      </c>
      <c r="I342" s="256" t="str">
        <f t="shared" ca="1" si="71"/>
        <v/>
      </c>
      <c r="J342" s="256" t="str">
        <f t="shared" ca="1" si="72"/>
        <v/>
      </c>
      <c r="K342" s="256" t="str">
        <f t="shared" ca="1" si="73"/>
        <v/>
      </c>
      <c r="L342" s="256" t="str">
        <f t="shared" ca="1" si="74"/>
        <v/>
      </c>
      <c r="M342" s="325" t="str">
        <f t="shared" si="75"/>
        <v/>
      </c>
      <c r="N342" s="325" t="str">
        <f t="shared" si="76"/>
        <v/>
      </c>
      <c r="O342" s="325" t="str">
        <f t="shared" si="77"/>
        <v/>
      </c>
      <c r="P342" s="232"/>
    </row>
    <row r="343" spans="1:16" ht="20.25" customHeight="1">
      <c r="A343" s="247"/>
      <c r="B343" s="257"/>
      <c r="C343" s="256" t="str">
        <f t="shared" ca="1" si="65"/>
        <v/>
      </c>
      <c r="D343" s="256" t="str">
        <f t="shared" ca="1" si="66"/>
        <v/>
      </c>
      <c r="E343" s="256" t="str">
        <f t="shared" ca="1" si="67"/>
        <v/>
      </c>
      <c r="F343" s="256" t="str">
        <f t="shared" ca="1" si="68"/>
        <v/>
      </c>
      <c r="G343" s="256" t="str">
        <f t="shared" ca="1" si="69"/>
        <v/>
      </c>
      <c r="H343" s="256" t="str">
        <f t="shared" ca="1" si="70"/>
        <v/>
      </c>
      <c r="I343" s="256" t="str">
        <f t="shared" ca="1" si="71"/>
        <v/>
      </c>
      <c r="J343" s="256" t="str">
        <f t="shared" ca="1" si="72"/>
        <v/>
      </c>
      <c r="K343" s="256" t="str">
        <f t="shared" ca="1" si="73"/>
        <v/>
      </c>
      <c r="L343" s="256" t="str">
        <f t="shared" ca="1" si="74"/>
        <v/>
      </c>
      <c r="M343" s="325" t="str">
        <f t="shared" si="75"/>
        <v/>
      </c>
      <c r="N343" s="325" t="str">
        <f t="shared" si="76"/>
        <v/>
      </c>
      <c r="O343" s="325" t="str">
        <f t="shared" si="77"/>
        <v/>
      </c>
      <c r="P343" s="232"/>
    </row>
    <row r="344" spans="1:16" ht="20.25" customHeight="1">
      <c r="A344" s="247"/>
      <c r="B344" s="257"/>
      <c r="C344" s="256" t="str">
        <f t="shared" ca="1" si="65"/>
        <v/>
      </c>
      <c r="D344" s="256" t="str">
        <f t="shared" ca="1" si="66"/>
        <v/>
      </c>
      <c r="E344" s="256" t="str">
        <f t="shared" ca="1" si="67"/>
        <v/>
      </c>
      <c r="F344" s="256" t="str">
        <f t="shared" ca="1" si="68"/>
        <v/>
      </c>
      <c r="G344" s="256" t="str">
        <f t="shared" ca="1" si="69"/>
        <v/>
      </c>
      <c r="H344" s="256" t="str">
        <f t="shared" ca="1" si="70"/>
        <v/>
      </c>
      <c r="I344" s="256" t="str">
        <f t="shared" ca="1" si="71"/>
        <v/>
      </c>
      <c r="J344" s="256" t="str">
        <f t="shared" ca="1" si="72"/>
        <v/>
      </c>
      <c r="K344" s="256" t="str">
        <f t="shared" ca="1" si="73"/>
        <v/>
      </c>
      <c r="L344" s="256" t="str">
        <f t="shared" ca="1" si="74"/>
        <v/>
      </c>
      <c r="M344" s="325" t="str">
        <f t="shared" si="75"/>
        <v/>
      </c>
      <c r="N344" s="325" t="str">
        <f t="shared" si="76"/>
        <v/>
      </c>
      <c r="O344" s="325" t="str">
        <f t="shared" si="77"/>
        <v/>
      </c>
      <c r="P344" s="232"/>
    </row>
    <row r="345" spans="1:16" ht="20.25" customHeight="1">
      <c r="A345" s="247"/>
      <c r="B345" s="257"/>
      <c r="C345" s="256" t="str">
        <f t="shared" ca="1" si="65"/>
        <v/>
      </c>
      <c r="D345" s="256" t="str">
        <f t="shared" ca="1" si="66"/>
        <v/>
      </c>
      <c r="E345" s="256" t="str">
        <f t="shared" ca="1" si="67"/>
        <v/>
      </c>
      <c r="F345" s="256" t="str">
        <f t="shared" ca="1" si="68"/>
        <v/>
      </c>
      <c r="G345" s="256" t="str">
        <f t="shared" ca="1" si="69"/>
        <v/>
      </c>
      <c r="H345" s="256" t="str">
        <f t="shared" ca="1" si="70"/>
        <v/>
      </c>
      <c r="I345" s="256" t="str">
        <f t="shared" ca="1" si="71"/>
        <v/>
      </c>
      <c r="J345" s="256" t="str">
        <f t="shared" ca="1" si="72"/>
        <v/>
      </c>
      <c r="K345" s="256" t="str">
        <f t="shared" ca="1" si="73"/>
        <v/>
      </c>
      <c r="L345" s="256" t="str">
        <f t="shared" ca="1" si="74"/>
        <v/>
      </c>
      <c r="M345" s="325" t="str">
        <f t="shared" si="75"/>
        <v/>
      </c>
      <c r="N345" s="325" t="str">
        <f t="shared" si="76"/>
        <v/>
      </c>
      <c r="O345" s="325" t="str">
        <f t="shared" si="77"/>
        <v/>
      </c>
      <c r="P345" s="232"/>
    </row>
    <row r="346" spans="1:16" ht="20.25" customHeight="1">
      <c r="A346" s="247"/>
      <c r="B346" s="257"/>
      <c r="C346" s="256" t="str">
        <f t="shared" ca="1" si="65"/>
        <v/>
      </c>
      <c r="D346" s="256" t="str">
        <f t="shared" ca="1" si="66"/>
        <v/>
      </c>
      <c r="E346" s="256" t="str">
        <f t="shared" ca="1" si="67"/>
        <v/>
      </c>
      <c r="F346" s="256" t="str">
        <f t="shared" ca="1" si="68"/>
        <v/>
      </c>
      <c r="G346" s="256" t="str">
        <f t="shared" ca="1" si="69"/>
        <v/>
      </c>
      <c r="H346" s="256" t="str">
        <f t="shared" ca="1" si="70"/>
        <v/>
      </c>
      <c r="I346" s="256" t="str">
        <f t="shared" ca="1" si="71"/>
        <v/>
      </c>
      <c r="J346" s="256" t="str">
        <f t="shared" ca="1" si="72"/>
        <v/>
      </c>
      <c r="K346" s="256" t="str">
        <f t="shared" ca="1" si="73"/>
        <v/>
      </c>
      <c r="L346" s="256" t="str">
        <f t="shared" ca="1" si="74"/>
        <v/>
      </c>
      <c r="M346" s="325" t="str">
        <f t="shared" si="75"/>
        <v/>
      </c>
      <c r="N346" s="325" t="str">
        <f t="shared" si="76"/>
        <v/>
      </c>
      <c r="O346" s="325" t="str">
        <f t="shared" si="77"/>
        <v/>
      </c>
      <c r="P346" s="232"/>
    </row>
    <row r="347" spans="1:16" ht="20.25" customHeight="1">
      <c r="A347" s="247"/>
      <c r="B347" s="257"/>
      <c r="C347" s="256" t="str">
        <f t="shared" ca="1" si="65"/>
        <v/>
      </c>
      <c r="D347" s="256" t="str">
        <f t="shared" ca="1" si="66"/>
        <v/>
      </c>
      <c r="E347" s="256" t="str">
        <f t="shared" ca="1" si="67"/>
        <v/>
      </c>
      <c r="F347" s="256" t="str">
        <f t="shared" ca="1" si="68"/>
        <v/>
      </c>
      <c r="G347" s="256" t="str">
        <f t="shared" ca="1" si="69"/>
        <v/>
      </c>
      <c r="H347" s="256" t="str">
        <f t="shared" ca="1" si="70"/>
        <v/>
      </c>
      <c r="I347" s="256" t="str">
        <f t="shared" ca="1" si="71"/>
        <v/>
      </c>
      <c r="J347" s="256" t="str">
        <f t="shared" ca="1" si="72"/>
        <v/>
      </c>
      <c r="K347" s="256" t="str">
        <f t="shared" ca="1" si="73"/>
        <v/>
      </c>
      <c r="L347" s="256" t="str">
        <f t="shared" ca="1" si="74"/>
        <v/>
      </c>
      <c r="M347" s="325" t="str">
        <f t="shared" si="75"/>
        <v/>
      </c>
      <c r="N347" s="325" t="str">
        <f t="shared" si="76"/>
        <v/>
      </c>
      <c r="O347" s="325" t="str">
        <f t="shared" si="77"/>
        <v/>
      </c>
      <c r="P347" s="232"/>
    </row>
    <row r="348" spans="1:16" ht="20.25" customHeight="1">
      <c r="A348" s="247"/>
      <c r="B348" s="257"/>
      <c r="C348" s="256" t="str">
        <f t="shared" ca="1" si="65"/>
        <v/>
      </c>
      <c r="D348" s="256" t="str">
        <f t="shared" ca="1" si="66"/>
        <v/>
      </c>
      <c r="E348" s="256" t="str">
        <f t="shared" ca="1" si="67"/>
        <v/>
      </c>
      <c r="F348" s="256" t="str">
        <f t="shared" ca="1" si="68"/>
        <v/>
      </c>
      <c r="G348" s="256" t="str">
        <f t="shared" ca="1" si="69"/>
        <v/>
      </c>
      <c r="H348" s="256" t="str">
        <f t="shared" ca="1" si="70"/>
        <v/>
      </c>
      <c r="I348" s="256" t="str">
        <f t="shared" ca="1" si="71"/>
        <v/>
      </c>
      <c r="J348" s="256" t="str">
        <f t="shared" ca="1" si="72"/>
        <v/>
      </c>
      <c r="K348" s="256" t="str">
        <f t="shared" ca="1" si="73"/>
        <v/>
      </c>
      <c r="L348" s="256" t="str">
        <f t="shared" ca="1" si="74"/>
        <v/>
      </c>
      <c r="M348" s="325" t="str">
        <f t="shared" si="75"/>
        <v/>
      </c>
      <c r="N348" s="325" t="str">
        <f t="shared" si="76"/>
        <v/>
      </c>
      <c r="O348" s="325" t="str">
        <f t="shared" si="77"/>
        <v/>
      </c>
      <c r="P348" s="232"/>
    </row>
    <row r="349" spans="1:16" ht="20.25" customHeight="1">
      <c r="A349" s="247"/>
      <c r="B349" s="257"/>
      <c r="C349" s="256" t="str">
        <f t="shared" ca="1" si="65"/>
        <v/>
      </c>
      <c r="D349" s="256" t="str">
        <f t="shared" ca="1" si="66"/>
        <v/>
      </c>
      <c r="E349" s="256" t="str">
        <f t="shared" ca="1" si="67"/>
        <v/>
      </c>
      <c r="F349" s="256" t="str">
        <f t="shared" ca="1" si="68"/>
        <v/>
      </c>
      <c r="G349" s="256" t="str">
        <f t="shared" ca="1" si="69"/>
        <v/>
      </c>
      <c r="H349" s="256" t="str">
        <f t="shared" ca="1" si="70"/>
        <v/>
      </c>
      <c r="I349" s="256" t="str">
        <f t="shared" ca="1" si="71"/>
        <v/>
      </c>
      <c r="J349" s="256" t="str">
        <f t="shared" ca="1" si="72"/>
        <v/>
      </c>
      <c r="K349" s="256" t="str">
        <f t="shared" ca="1" si="73"/>
        <v/>
      </c>
      <c r="L349" s="256" t="str">
        <f t="shared" ca="1" si="74"/>
        <v/>
      </c>
      <c r="M349" s="325" t="str">
        <f t="shared" si="75"/>
        <v/>
      </c>
      <c r="N349" s="325" t="str">
        <f t="shared" si="76"/>
        <v/>
      </c>
      <c r="O349" s="325" t="str">
        <f t="shared" si="77"/>
        <v/>
      </c>
      <c r="P349" s="232"/>
    </row>
    <row r="350" spans="1:16" ht="20.25" customHeight="1">
      <c r="A350" s="247"/>
      <c r="B350" s="257"/>
      <c r="C350" s="256" t="str">
        <f t="shared" ca="1" si="65"/>
        <v/>
      </c>
      <c r="D350" s="256" t="str">
        <f t="shared" ca="1" si="66"/>
        <v/>
      </c>
      <c r="E350" s="256" t="str">
        <f t="shared" ca="1" si="67"/>
        <v/>
      </c>
      <c r="F350" s="256" t="str">
        <f t="shared" ca="1" si="68"/>
        <v/>
      </c>
      <c r="G350" s="256" t="str">
        <f t="shared" ca="1" si="69"/>
        <v/>
      </c>
      <c r="H350" s="256" t="str">
        <f t="shared" ca="1" si="70"/>
        <v/>
      </c>
      <c r="I350" s="256" t="str">
        <f t="shared" ca="1" si="71"/>
        <v/>
      </c>
      <c r="J350" s="256" t="str">
        <f t="shared" ca="1" si="72"/>
        <v/>
      </c>
      <c r="K350" s="256" t="str">
        <f t="shared" ca="1" si="73"/>
        <v/>
      </c>
      <c r="L350" s="256" t="str">
        <f t="shared" ca="1" si="74"/>
        <v/>
      </c>
      <c r="M350" s="325" t="str">
        <f t="shared" si="75"/>
        <v/>
      </c>
      <c r="N350" s="325" t="str">
        <f t="shared" si="76"/>
        <v/>
      </c>
      <c r="O350" s="325" t="str">
        <f t="shared" si="77"/>
        <v/>
      </c>
      <c r="P350" s="232"/>
    </row>
    <row r="351" spans="1:16" ht="20.25" customHeight="1">
      <c r="A351" s="247"/>
      <c r="B351" s="257"/>
      <c r="C351" s="256" t="str">
        <f t="shared" ca="1" si="65"/>
        <v/>
      </c>
      <c r="D351" s="256" t="str">
        <f t="shared" ca="1" si="66"/>
        <v/>
      </c>
      <c r="E351" s="256" t="str">
        <f t="shared" ca="1" si="67"/>
        <v/>
      </c>
      <c r="F351" s="256" t="str">
        <f t="shared" ca="1" si="68"/>
        <v/>
      </c>
      <c r="G351" s="256" t="str">
        <f t="shared" ca="1" si="69"/>
        <v/>
      </c>
      <c r="H351" s="256" t="str">
        <f t="shared" ca="1" si="70"/>
        <v/>
      </c>
      <c r="I351" s="256" t="str">
        <f t="shared" ca="1" si="71"/>
        <v/>
      </c>
      <c r="J351" s="256" t="str">
        <f t="shared" ca="1" si="72"/>
        <v/>
      </c>
      <c r="K351" s="256" t="str">
        <f t="shared" ca="1" si="73"/>
        <v/>
      </c>
      <c r="L351" s="256" t="str">
        <f t="shared" ca="1" si="74"/>
        <v/>
      </c>
      <c r="M351" s="325" t="str">
        <f t="shared" si="75"/>
        <v/>
      </c>
      <c r="N351" s="325" t="str">
        <f t="shared" si="76"/>
        <v/>
      </c>
      <c r="O351" s="325" t="str">
        <f t="shared" si="77"/>
        <v/>
      </c>
      <c r="P351" s="232"/>
    </row>
    <row r="352" spans="1:16" ht="20.25" customHeight="1">
      <c r="A352" s="247"/>
      <c r="B352" s="257"/>
      <c r="C352" s="256" t="str">
        <f t="shared" ca="1" si="65"/>
        <v/>
      </c>
      <c r="D352" s="256" t="str">
        <f t="shared" ca="1" si="66"/>
        <v/>
      </c>
      <c r="E352" s="256" t="str">
        <f t="shared" ca="1" si="67"/>
        <v/>
      </c>
      <c r="F352" s="256" t="str">
        <f t="shared" ca="1" si="68"/>
        <v/>
      </c>
      <c r="G352" s="256" t="str">
        <f t="shared" ca="1" si="69"/>
        <v/>
      </c>
      <c r="H352" s="256" t="str">
        <f t="shared" ca="1" si="70"/>
        <v/>
      </c>
      <c r="I352" s="256" t="str">
        <f t="shared" ca="1" si="71"/>
        <v/>
      </c>
      <c r="J352" s="256" t="str">
        <f t="shared" ca="1" si="72"/>
        <v/>
      </c>
      <c r="K352" s="256" t="str">
        <f t="shared" ca="1" si="73"/>
        <v/>
      </c>
      <c r="L352" s="256" t="str">
        <f t="shared" ca="1" si="74"/>
        <v/>
      </c>
      <c r="M352" s="325" t="str">
        <f t="shared" si="75"/>
        <v/>
      </c>
      <c r="N352" s="325" t="str">
        <f t="shared" si="76"/>
        <v/>
      </c>
      <c r="O352" s="325" t="str">
        <f t="shared" si="77"/>
        <v/>
      </c>
      <c r="P352" s="232"/>
    </row>
    <row r="353" spans="1:16" ht="20.25" customHeight="1">
      <c r="A353" s="247"/>
      <c r="B353" s="257"/>
      <c r="C353" s="256" t="str">
        <f t="shared" ca="1" si="65"/>
        <v/>
      </c>
      <c r="D353" s="256" t="str">
        <f t="shared" ca="1" si="66"/>
        <v/>
      </c>
      <c r="E353" s="256" t="str">
        <f t="shared" ca="1" si="67"/>
        <v/>
      </c>
      <c r="F353" s="256" t="str">
        <f t="shared" ca="1" si="68"/>
        <v/>
      </c>
      <c r="G353" s="256" t="str">
        <f t="shared" ca="1" si="69"/>
        <v/>
      </c>
      <c r="H353" s="256" t="str">
        <f t="shared" ca="1" si="70"/>
        <v/>
      </c>
      <c r="I353" s="256" t="str">
        <f t="shared" ca="1" si="71"/>
        <v/>
      </c>
      <c r="J353" s="256" t="str">
        <f t="shared" ca="1" si="72"/>
        <v/>
      </c>
      <c r="K353" s="256" t="str">
        <f t="shared" ca="1" si="73"/>
        <v/>
      </c>
      <c r="L353" s="256" t="str">
        <f t="shared" ca="1" si="74"/>
        <v/>
      </c>
      <c r="M353" s="325" t="str">
        <f t="shared" si="75"/>
        <v/>
      </c>
      <c r="N353" s="325" t="str">
        <f t="shared" si="76"/>
        <v/>
      </c>
      <c r="O353" s="325" t="str">
        <f t="shared" si="77"/>
        <v/>
      </c>
      <c r="P353" s="232"/>
    </row>
    <row r="354" spans="1:16" ht="20.25" customHeight="1">
      <c r="A354" s="247"/>
      <c r="B354" s="257"/>
      <c r="C354" s="256" t="str">
        <f t="shared" ca="1" si="65"/>
        <v/>
      </c>
      <c r="D354" s="256" t="str">
        <f t="shared" ca="1" si="66"/>
        <v/>
      </c>
      <c r="E354" s="256" t="str">
        <f t="shared" ca="1" si="67"/>
        <v/>
      </c>
      <c r="F354" s="256" t="str">
        <f t="shared" ca="1" si="68"/>
        <v/>
      </c>
      <c r="G354" s="256" t="str">
        <f t="shared" ca="1" si="69"/>
        <v/>
      </c>
      <c r="H354" s="256" t="str">
        <f t="shared" ca="1" si="70"/>
        <v/>
      </c>
      <c r="I354" s="256" t="str">
        <f t="shared" ca="1" si="71"/>
        <v/>
      </c>
      <c r="J354" s="256" t="str">
        <f t="shared" ca="1" si="72"/>
        <v/>
      </c>
      <c r="K354" s="256" t="str">
        <f t="shared" ca="1" si="73"/>
        <v/>
      </c>
      <c r="L354" s="256" t="str">
        <f t="shared" ca="1" si="74"/>
        <v/>
      </c>
      <c r="M354" s="325" t="str">
        <f t="shared" si="75"/>
        <v/>
      </c>
      <c r="N354" s="325" t="str">
        <f t="shared" si="76"/>
        <v/>
      </c>
      <c r="O354" s="325" t="str">
        <f t="shared" si="77"/>
        <v/>
      </c>
      <c r="P354" s="232"/>
    </row>
    <row r="355" spans="1:16" ht="20.25" customHeight="1">
      <c r="A355" s="247"/>
      <c r="B355" s="257"/>
      <c r="C355" s="256" t="str">
        <f t="shared" ca="1" si="65"/>
        <v/>
      </c>
      <c r="D355" s="256" t="str">
        <f t="shared" ca="1" si="66"/>
        <v/>
      </c>
      <c r="E355" s="256" t="str">
        <f t="shared" ca="1" si="67"/>
        <v/>
      </c>
      <c r="F355" s="256" t="str">
        <f t="shared" ca="1" si="68"/>
        <v/>
      </c>
      <c r="G355" s="256" t="str">
        <f t="shared" ca="1" si="69"/>
        <v/>
      </c>
      <c r="H355" s="256" t="str">
        <f t="shared" ca="1" si="70"/>
        <v/>
      </c>
      <c r="I355" s="256" t="str">
        <f t="shared" ca="1" si="71"/>
        <v/>
      </c>
      <c r="J355" s="256" t="str">
        <f t="shared" ca="1" si="72"/>
        <v/>
      </c>
      <c r="K355" s="256" t="str">
        <f t="shared" ca="1" si="73"/>
        <v/>
      </c>
      <c r="L355" s="256" t="str">
        <f t="shared" ca="1" si="74"/>
        <v/>
      </c>
      <c r="M355" s="325" t="str">
        <f t="shared" si="75"/>
        <v/>
      </c>
      <c r="N355" s="325" t="str">
        <f t="shared" si="76"/>
        <v/>
      </c>
      <c r="O355" s="325" t="str">
        <f t="shared" si="77"/>
        <v/>
      </c>
      <c r="P355" s="232"/>
    </row>
    <row r="356" spans="1:16" ht="20.25" customHeight="1">
      <c r="A356" s="247"/>
      <c r="B356" s="257"/>
      <c r="C356" s="256" t="str">
        <f t="shared" ca="1" si="65"/>
        <v/>
      </c>
      <c r="D356" s="256" t="str">
        <f t="shared" ca="1" si="66"/>
        <v/>
      </c>
      <c r="E356" s="256" t="str">
        <f t="shared" ca="1" si="67"/>
        <v/>
      </c>
      <c r="F356" s="256" t="str">
        <f t="shared" ca="1" si="68"/>
        <v/>
      </c>
      <c r="G356" s="256" t="str">
        <f t="shared" ca="1" si="69"/>
        <v/>
      </c>
      <c r="H356" s="256" t="str">
        <f t="shared" ca="1" si="70"/>
        <v/>
      </c>
      <c r="I356" s="256" t="str">
        <f t="shared" ca="1" si="71"/>
        <v/>
      </c>
      <c r="J356" s="256" t="str">
        <f t="shared" ca="1" si="72"/>
        <v/>
      </c>
      <c r="K356" s="256" t="str">
        <f t="shared" ca="1" si="73"/>
        <v/>
      </c>
      <c r="L356" s="256" t="str">
        <f t="shared" ca="1" si="74"/>
        <v/>
      </c>
      <c r="M356" s="325" t="str">
        <f t="shared" si="75"/>
        <v/>
      </c>
      <c r="N356" s="325" t="str">
        <f t="shared" si="76"/>
        <v/>
      </c>
      <c r="O356" s="325" t="str">
        <f t="shared" si="77"/>
        <v/>
      </c>
      <c r="P356" s="232"/>
    </row>
    <row r="357" spans="1:16" ht="20.25" customHeight="1">
      <c r="A357" s="247"/>
      <c r="B357" s="257"/>
      <c r="C357" s="256" t="str">
        <f t="shared" ca="1" si="65"/>
        <v/>
      </c>
      <c r="D357" s="256" t="str">
        <f t="shared" ca="1" si="66"/>
        <v/>
      </c>
      <c r="E357" s="256" t="str">
        <f t="shared" ca="1" si="67"/>
        <v/>
      </c>
      <c r="F357" s="256" t="str">
        <f t="shared" ca="1" si="68"/>
        <v/>
      </c>
      <c r="G357" s="256" t="str">
        <f t="shared" ca="1" si="69"/>
        <v/>
      </c>
      <c r="H357" s="256" t="str">
        <f t="shared" ca="1" si="70"/>
        <v/>
      </c>
      <c r="I357" s="256" t="str">
        <f t="shared" ca="1" si="71"/>
        <v/>
      </c>
      <c r="J357" s="256" t="str">
        <f t="shared" ca="1" si="72"/>
        <v/>
      </c>
      <c r="K357" s="256" t="str">
        <f t="shared" ca="1" si="73"/>
        <v/>
      </c>
      <c r="L357" s="256" t="str">
        <f t="shared" ca="1" si="74"/>
        <v/>
      </c>
      <c r="M357" s="325" t="str">
        <f t="shared" si="75"/>
        <v/>
      </c>
      <c r="N357" s="325" t="str">
        <f t="shared" si="76"/>
        <v/>
      </c>
      <c r="O357" s="325" t="str">
        <f t="shared" si="77"/>
        <v/>
      </c>
      <c r="P357" s="232"/>
    </row>
    <row r="358" spans="1:16" ht="20.25" customHeight="1">
      <c r="A358" s="247"/>
      <c r="B358" s="257"/>
      <c r="C358" s="256" t="str">
        <f t="shared" ca="1" si="65"/>
        <v/>
      </c>
      <c r="D358" s="256" t="str">
        <f t="shared" ca="1" si="66"/>
        <v/>
      </c>
      <c r="E358" s="256" t="str">
        <f t="shared" ca="1" si="67"/>
        <v/>
      </c>
      <c r="F358" s="256" t="str">
        <f t="shared" ca="1" si="68"/>
        <v/>
      </c>
      <c r="G358" s="256" t="str">
        <f t="shared" ca="1" si="69"/>
        <v/>
      </c>
      <c r="H358" s="256" t="str">
        <f t="shared" ca="1" si="70"/>
        <v/>
      </c>
      <c r="I358" s="256" t="str">
        <f t="shared" ca="1" si="71"/>
        <v/>
      </c>
      <c r="J358" s="256" t="str">
        <f t="shared" ca="1" si="72"/>
        <v/>
      </c>
      <c r="K358" s="256" t="str">
        <f t="shared" ca="1" si="73"/>
        <v/>
      </c>
      <c r="L358" s="256" t="str">
        <f t="shared" ca="1" si="74"/>
        <v/>
      </c>
      <c r="M358" s="325" t="str">
        <f t="shared" si="75"/>
        <v/>
      </c>
      <c r="N358" s="325" t="str">
        <f t="shared" si="76"/>
        <v/>
      </c>
      <c r="O358" s="325" t="str">
        <f t="shared" si="77"/>
        <v/>
      </c>
      <c r="P358" s="232"/>
    </row>
    <row r="359" spans="1:16" ht="20.25" customHeight="1">
      <c r="A359" s="247"/>
      <c r="B359" s="257"/>
      <c r="C359" s="256" t="str">
        <f t="shared" ca="1" si="65"/>
        <v/>
      </c>
      <c r="D359" s="256" t="str">
        <f t="shared" ca="1" si="66"/>
        <v/>
      </c>
      <c r="E359" s="256" t="str">
        <f t="shared" ca="1" si="67"/>
        <v/>
      </c>
      <c r="F359" s="256" t="str">
        <f t="shared" ca="1" si="68"/>
        <v/>
      </c>
      <c r="G359" s="256" t="str">
        <f t="shared" ca="1" si="69"/>
        <v/>
      </c>
      <c r="H359" s="256" t="str">
        <f t="shared" ca="1" si="70"/>
        <v/>
      </c>
      <c r="I359" s="256" t="str">
        <f t="shared" ca="1" si="71"/>
        <v/>
      </c>
      <c r="J359" s="256" t="str">
        <f t="shared" ca="1" si="72"/>
        <v/>
      </c>
      <c r="K359" s="256" t="str">
        <f t="shared" ca="1" si="73"/>
        <v/>
      </c>
      <c r="L359" s="256" t="str">
        <f t="shared" ca="1" si="74"/>
        <v/>
      </c>
      <c r="M359" s="325" t="str">
        <f t="shared" si="75"/>
        <v/>
      </c>
      <c r="N359" s="325" t="str">
        <f t="shared" si="76"/>
        <v/>
      </c>
      <c r="O359" s="325" t="str">
        <f t="shared" si="77"/>
        <v/>
      </c>
      <c r="P359" s="232"/>
    </row>
    <row r="360" spans="1:16" ht="20.25" customHeight="1">
      <c r="A360" s="247"/>
      <c r="B360" s="257"/>
      <c r="C360" s="256" t="str">
        <f t="shared" ca="1" si="65"/>
        <v/>
      </c>
      <c r="D360" s="256" t="str">
        <f t="shared" ca="1" si="66"/>
        <v/>
      </c>
      <c r="E360" s="256" t="str">
        <f t="shared" ca="1" si="67"/>
        <v/>
      </c>
      <c r="F360" s="256" t="str">
        <f t="shared" ca="1" si="68"/>
        <v/>
      </c>
      <c r="G360" s="256" t="str">
        <f t="shared" ca="1" si="69"/>
        <v/>
      </c>
      <c r="H360" s="256" t="str">
        <f t="shared" ca="1" si="70"/>
        <v/>
      </c>
      <c r="I360" s="256" t="str">
        <f t="shared" ca="1" si="71"/>
        <v/>
      </c>
      <c r="J360" s="256" t="str">
        <f t="shared" ca="1" si="72"/>
        <v/>
      </c>
      <c r="K360" s="256" t="str">
        <f t="shared" ca="1" si="73"/>
        <v/>
      </c>
      <c r="L360" s="256" t="str">
        <f t="shared" ca="1" si="74"/>
        <v/>
      </c>
      <c r="M360" s="325" t="str">
        <f t="shared" si="75"/>
        <v/>
      </c>
      <c r="N360" s="325" t="str">
        <f t="shared" si="76"/>
        <v/>
      </c>
      <c r="O360" s="325" t="str">
        <f t="shared" si="77"/>
        <v/>
      </c>
      <c r="P360" s="232"/>
    </row>
    <row r="361" spans="1:16" ht="20.25" customHeight="1">
      <c r="A361" s="247"/>
      <c r="B361" s="257"/>
      <c r="C361" s="256" t="str">
        <f t="shared" ca="1" si="65"/>
        <v/>
      </c>
      <c r="D361" s="256" t="str">
        <f t="shared" ca="1" si="66"/>
        <v/>
      </c>
      <c r="E361" s="256" t="str">
        <f t="shared" ca="1" si="67"/>
        <v/>
      </c>
      <c r="F361" s="256" t="str">
        <f t="shared" ca="1" si="68"/>
        <v/>
      </c>
      <c r="G361" s="256" t="str">
        <f t="shared" ca="1" si="69"/>
        <v/>
      </c>
      <c r="H361" s="256" t="str">
        <f t="shared" ca="1" si="70"/>
        <v/>
      </c>
      <c r="I361" s="256" t="str">
        <f t="shared" ca="1" si="71"/>
        <v/>
      </c>
      <c r="J361" s="256" t="str">
        <f t="shared" ca="1" si="72"/>
        <v/>
      </c>
      <c r="K361" s="256" t="str">
        <f t="shared" ca="1" si="73"/>
        <v/>
      </c>
      <c r="L361" s="256" t="str">
        <f t="shared" ca="1" si="74"/>
        <v/>
      </c>
      <c r="M361" s="325" t="str">
        <f t="shared" si="75"/>
        <v/>
      </c>
      <c r="N361" s="325" t="str">
        <f t="shared" si="76"/>
        <v/>
      </c>
      <c r="O361" s="325" t="str">
        <f t="shared" si="77"/>
        <v/>
      </c>
      <c r="P361" s="232"/>
    </row>
    <row r="362" spans="1:16" ht="20.25" customHeight="1">
      <c r="A362" s="247"/>
      <c r="B362" s="257"/>
      <c r="C362" s="256" t="str">
        <f t="shared" ca="1" si="65"/>
        <v/>
      </c>
      <c r="D362" s="256" t="str">
        <f t="shared" ca="1" si="66"/>
        <v/>
      </c>
      <c r="E362" s="256" t="str">
        <f t="shared" ca="1" si="67"/>
        <v/>
      </c>
      <c r="F362" s="256" t="str">
        <f t="shared" ca="1" si="68"/>
        <v/>
      </c>
      <c r="G362" s="256" t="str">
        <f t="shared" ca="1" si="69"/>
        <v/>
      </c>
      <c r="H362" s="256" t="str">
        <f t="shared" ca="1" si="70"/>
        <v/>
      </c>
      <c r="I362" s="256" t="str">
        <f t="shared" ca="1" si="71"/>
        <v/>
      </c>
      <c r="J362" s="256" t="str">
        <f t="shared" ca="1" si="72"/>
        <v/>
      </c>
      <c r="K362" s="256" t="str">
        <f t="shared" ca="1" si="73"/>
        <v/>
      </c>
      <c r="L362" s="256" t="str">
        <f t="shared" ca="1" si="74"/>
        <v/>
      </c>
      <c r="M362" s="325" t="str">
        <f t="shared" si="75"/>
        <v/>
      </c>
      <c r="N362" s="325" t="str">
        <f t="shared" si="76"/>
        <v/>
      </c>
      <c r="O362" s="325" t="str">
        <f t="shared" si="77"/>
        <v/>
      </c>
      <c r="P362" s="232"/>
    </row>
    <row r="363" spans="1:16" ht="20.25" customHeight="1">
      <c r="A363" s="247"/>
      <c r="B363" s="257"/>
      <c r="C363" s="256" t="str">
        <f t="shared" ca="1" si="65"/>
        <v/>
      </c>
      <c r="D363" s="256" t="str">
        <f t="shared" ca="1" si="66"/>
        <v/>
      </c>
      <c r="E363" s="256" t="str">
        <f t="shared" ca="1" si="67"/>
        <v/>
      </c>
      <c r="F363" s="256" t="str">
        <f t="shared" ca="1" si="68"/>
        <v/>
      </c>
      <c r="G363" s="256" t="str">
        <f t="shared" ca="1" si="69"/>
        <v/>
      </c>
      <c r="H363" s="256" t="str">
        <f t="shared" ca="1" si="70"/>
        <v/>
      </c>
      <c r="I363" s="256" t="str">
        <f t="shared" ca="1" si="71"/>
        <v/>
      </c>
      <c r="J363" s="256" t="str">
        <f t="shared" ca="1" si="72"/>
        <v/>
      </c>
      <c r="K363" s="256" t="str">
        <f t="shared" ca="1" si="73"/>
        <v/>
      </c>
      <c r="L363" s="256" t="str">
        <f t="shared" ca="1" si="74"/>
        <v/>
      </c>
      <c r="M363" s="325" t="str">
        <f t="shared" si="75"/>
        <v/>
      </c>
      <c r="N363" s="325" t="str">
        <f t="shared" si="76"/>
        <v/>
      </c>
      <c r="O363" s="325" t="str">
        <f t="shared" si="77"/>
        <v/>
      </c>
      <c r="P363" s="232"/>
    </row>
    <row r="364" spans="1:16" ht="20.25" customHeight="1">
      <c r="A364" s="247"/>
      <c r="B364" s="257"/>
      <c r="C364" s="256" t="str">
        <f t="shared" ca="1" si="65"/>
        <v/>
      </c>
      <c r="D364" s="256" t="str">
        <f t="shared" ca="1" si="66"/>
        <v/>
      </c>
      <c r="E364" s="256" t="str">
        <f t="shared" ca="1" si="67"/>
        <v/>
      </c>
      <c r="F364" s="256" t="str">
        <f t="shared" ca="1" si="68"/>
        <v/>
      </c>
      <c r="G364" s="256" t="str">
        <f t="shared" ca="1" si="69"/>
        <v/>
      </c>
      <c r="H364" s="256" t="str">
        <f t="shared" ca="1" si="70"/>
        <v/>
      </c>
      <c r="I364" s="256" t="str">
        <f t="shared" ca="1" si="71"/>
        <v/>
      </c>
      <c r="J364" s="256" t="str">
        <f t="shared" ca="1" si="72"/>
        <v/>
      </c>
      <c r="K364" s="256" t="str">
        <f t="shared" ca="1" si="73"/>
        <v/>
      </c>
      <c r="L364" s="256" t="str">
        <f t="shared" ca="1" si="74"/>
        <v/>
      </c>
      <c r="M364" s="325" t="str">
        <f t="shared" si="75"/>
        <v/>
      </c>
      <c r="N364" s="325" t="str">
        <f t="shared" si="76"/>
        <v/>
      </c>
      <c r="O364" s="325" t="str">
        <f t="shared" si="77"/>
        <v/>
      </c>
      <c r="P364" s="232"/>
    </row>
    <row r="365" spans="1:16" ht="20.25" customHeight="1">
      <c r="A365" s="247"/>
      <c r="B365" s="257"/>
      <c r="C365" s="256" t="str">
        <f t="shared" ca="1" si="65"/>
        <v/>
      </c>
      <c r="D365" s="256" t="str">
        <f t="shared" ca="1" si="66"/>
        <v/>
      </c>
      <c r="E365" s="256" t="str">
        <f t="shared" ca="1" si="67"/>
        <v/>
      </c>
      <c r="F365" s="256" t="str">
        <f t="shared" ca="1" si="68"/>
        <v/>
      </c>
      <c r="G365" s="256" t="str">
        <f t="shared" ca="1" si="69"/>
        <v/>
      </c>
      <c r="H365" s="256" t="str">
        <f t="shared" ca="1" si="70"/>
        <v/>
      </c>
      <c r="I365" s="256" t="str">
        <f t="shared" ca="1" si="71"/>
        <v/>
      </c>
      <c r="J365" s="256" t="str">
        <f t="shared" ca="1" si="72"/>
        <v/>
      </c>
      <c r="K365" s="256" t="str">
        <f t="shared" ca="1" si="73"/>
        <v/>
      </c>
      <c r="L365" s="256" t="str">
        <f t="shared" ca="1" si="74"/>
        <v/>
      </c>
      <c r="M365" s="325" t="str">
        <f t="shared" si="75"/>
        <v/>
      </c>
      <c r="N365" s="325" t="str">
        <f t="shared" si="76"/>
        <v/>
      </c>
      <c r="O365" s="325" t="str">
        <f t="shared" si="77"/>
        <v/>
      </c>
      <c r="P365" s="232"/>
    </row>
    <row r="366" spans="1:16" ht="20.25" customHeight="1">
      <c r="A366" s="247"/>
      <c r="B366" s="257"/>
      <c r="C366" s="256" t="str">
        <f t="shared" ca="1" si="65"/>
        <v/>
      </c>
      <c r="D366" s="256" t="str">
        <f t="shared" ca="1" si="66"/>
        <v/>
      </c>
      <c r="E366" s="256" t="str">
        <f t="shared" ca="1" si="67"/>
        <v/>
      </c>
      <c r="F366" s="256" t="str">
        <f t="shared" ca="1" si="68"/>
        <v/>
      </c>
      <c r="G366" s="256" t="str">
        <f t="shared" ca="1" si="69"/>
        <v/>
      </c>
      <c r="H366" s="256" t="str">
        <f t="shared" ca="1" si="70"/>
        <v/>
      </c>
      <c r="I366" s="256" t="str">
        <f t="shared" ca="1" si="71"/>
        <v/>
      </c>
      <c r="J366" s="256" t="str">
        <f t="shared" ca="1" si="72"/>
        <v/>
      </c>
      <c r="K366" s="256" t="str">
        <f t="shared" ca="1" si="73"/>
        <v/>
      </c>
      <c r="L366" s="256" t="str">
        <f t="shared" ca="1" si="74"/>
        <v/>
      </c>
      <c r="M366" s="325" t="str">
        <f t="shared" si="75"/>
        <v/>
      </c>
      <c r="N366" s="325" t="str">
        <f t="shared" si="76"/>
        <v/>
      </c>
      <c r="O366" s="325" t="str">
        <f t="shared" si="77"/>
        <v/>
      </c>
      <c r="P366" s="232"/>
    </row>
    <row r="367" spans="1:16" ht="20.25" customHeight="1">
      <c r="A367" s="247"/>
      <c r="B367" s="257"/>
      <c r="C367" s="256" t="str">
        <f t="shared" ca="1" si="65"/>
        <v/>
      </c>
      <c r="D367" s="256" t="str">
        <f t="shared" ca="1" si="66"/>
        <v/>
      </c>
      <c r="E367" s="256" t="str">
        <f t="shared" ca="1" si="67"/>
        <v/>
      </c>
      <c r="F367" s="256" t="str">
        <f t="shared" ca="1" si="68"/>
        <v/>
      </c>
      <c r="G367" s="256" t="str">
        <f t="shared" ca="1" si="69"/>
        <v/>
      </c>
      <c r="H367" s="256" t="str">
        <f t="shared" ca="1" si="70"/>
        <v/>
      </c>
      <c r="I367" s="256" t="str">
        <f t="shared" ca="1" si="71"/>
        <v/>
      </c>
      <c r="J367" s="256" t="str">
        <f t="shared" ca="1" si="72"/>
        <v/>
      </c>
      <c r="K367" s="256" t="str">
        <f t="shared" ca="1" si="73"/>
        <v/>
      </c>
      <c r="L367" s="256" t="str">
        <f t="shared" ca="1" si="74"/>
        <v/>
      </c>
      <c r="M367" s="325" t="str">
        <f t="shared" si="75"/>
        <v/>
      </c>
      <c r="N367" s="325" t="str">
        <f t="shared" si="76"/>
        <v/>
      </c>
      <c r="O367" s="325" t="str">
        <f t="shared" si="77"/>
        <v/>
      </c>
      <c r="P367" s="232"/>
    </row>
    <row r="368" spans="1:16" ht="20.25" customHeight="1">
      <c r="A368" s="247"/>
      <c r="B368" s="257"/>
      <c r="C368" s="256" t="str">
        <f t="shared" ca="1" si="65"/>
        <v/>
      </c>
      <c r="D368" s="256" t="str">
        <f t="shared" ca="1" si="66"/>
        <v/>
      </c>
      <c r="E368" s="256" t="str">
        <f t="shared" ca="1" si="67"/>
        <v/>
      </c>
      <c r="F368" s="256" t="str">
        <f t="shared" ca="1" si="68"/>
        <v/>
      </c>
      <c r="G368" s="256" t="str">
        <f t="shared" ca="1" si="69"/>
        <v/>
      </c>
      <c r="H368" s="256" t="str">
        <f t="shared" ca="1" si="70"/>
        <v/>
      </c>
      <c r="I368" s="256" t="str">
        <f t="shared" ca="1" si="71"/>
        <v/>
      </c>
      <c r="J368" s="256" t="str">
        <f t="shared" ca="1" si="72"/>
        <v/>
      </c>
      <c r="K368" s="256" t="str">
        <f t="shared" ca="1" si="73"/>
        <v/>
      </c>
      <c r="L368" s="256" t="str">
        <f t="shared" ca="1" si="74"/>
        <v/>
      </c>
      <c r="M368" s="325" t="str">
        <f t="shared" si="75"/>
        <v/>
      </c>
      <c r="N368" s="325" t="str">
        <f t="shared" si="76"/>
        <v/>
      </c>
      <c r="O368" s="325" t="str">
        <f t="shared" si="77"/>
        <v/>
      </c>
      <c r="P368" s="232"/>
    </row>
    <row r="369" spans="1:16" ht="20.25" customHeight="1">
      <c r="A369" s="247"/>
      <c r="B369" s="257"/>
      <c r="C369" s="256" t="str">
        <f t="shared" ca="1" si="65"/>
        <v/>
      </c>
      <c r="D369" s="256" t="str">
        <f t="shared" ca="1" si="66"/>
        <v/>
      </c>
      <c r="E369" s="256" t="str">
        <f t="shared" ca="1" si="67"/>
        <v/>
      </c>
      <c r="F369" s="256" t="str">
        <f t="shared" ca="1" si="68"/>
        <v/>
      </c>
      <c r="G369" s="256" t="str">
        <f t="shared" ca="1" si="69"/>
        <v/>
      </c>
      <c r="H369" s="256" t="str">
        <f t="shared" ca="1" si="70"/>
        <v/>
      </c>
      <c r="I369" s="256" t="str">
        <f t="shared" ca="1" si="71"/>
        <v/>
      </c>
      <c r="J369" s="256" t="str">
        <f t="shared" ca="1" si="72"/>
        <v/>
      </c>
      <c r="K369" s="256" t="str">
        <f t="shared" ca="1" si="73"/>
        <v/>
      </c>
      <c r="L369" s="256" t="str">
        <f t="shared" ca="1" si="74"/>
        <v/>
      </c>
      <c r="M369" s="325" t="str">
        <f t="shared" si="75"/>
        <v/>
      </c>
      <c r="N369" s="325" t="str">
        <f t="shared" si="76"/>
        <v/>
      </c>
      <c r="O369" s="325" t="str">
        <f t="shared" si="77"/>
        <v/>
      </c>
      <c r="P369" s="232"/>
    </row>
    <row r="370" spans="1:16" ht="20.25" customHeight="1">
      <c r="A370" s="247"/>
      <c r="B370" s="257"/>
      <c r="C370" s="256" t="str">
        <f t="shared" ca="1" si="65"/>
        <v/>
      </c>
      <c r="D370" s="256" t="str">
        <f t="shared" ca="1" si="66"/>
        <v/>
      </c>
      <c r="E370" s="256" t="str">
        <f t="shared" ca="1" si="67"/>
        <v/>
      </c>
      <c r="F370" s="256" t="str">
        <f t="shared" ca="1" si="68"/>
        <v/>
      </c>
      <c r="G370" s="256" t="str">
        <f t="shared" ca="1" si="69"/>
        <v/>
      </c>
      <c r="H370" s="256" t="str">
        <f t="shared" ca="1" si="70"/>
        <v/>
      </c>
      <c r="I370" s="256" t="str">
        <f t="shared" ca="1" si="71"/>
        <v/>
      </c>
      <c r="J370" s="256" t="str">
        <f t="shared" ca="1" si="72"/>
        <v/>
      </c>
      <c r="K370" s="256" t="str">
        <f t="shared" ca="1" si="73"/>
        <v/>
      </c>
      <c r="L370" s="256" t="str">
        <f t="shared" ca="1" si="74"/>
        <v/>
      </c>
      <c r="M370" s="325" t="str">
        <f t="shared" si="75"/>
        <v/>
      </c>
      <c r="N370" s="325" t="str">
        <f t="shared" si="76"/>
        <v/>
      </c>
      <c r="O370" s="325" t="str">
        <f t="shared" si="77"/>
        <v/>
      </c>
      <c r="P370" s="232"/>
    </row>
    <row r="371" spans="1:16" ht="20.25" customHeight="1">
      <c r="A371" s="247"/>
      <c r="B371" s="257"/>
      <c r="C371" s="256" t="str">
        <f t="shared" ca="1" si="65"/>
        <v/>
      </c>
      <c r="D371" s="256" t="str">
        <f t="shared" ca="1" si="66"/>
        <v/>
      </c>
      <c r="E371" s="256" t="str">
        <f t="shared" ca="1" si="67"/>
        <v/>
      </c>
      <c r="F371" s="256" t="str">
        <f t="shared" ca="1" si="68"/>
        <v/>
      </c>
      <c r="G371" s="256" t="str">
        <f t="shared" ca="1" si="69"/>
        <v/>
      </c>
      <c r="H371" s="256" t="str">
        <f t="shared" ca="1" si="70"/>
        <v/>
      </c>
      <c r="I371" s="256" t="str">
        <f t="shared" ca="1" si="71"/>
        <v/>
      </c>
      <c r="J371" s="256" t="str">
        <f t="shared" ca="1" si="72"/>
        <v/>
      </c>
      <c r="K371" s="256" t="str">
        <f t="shared" ca="1" si="73"/>
        <v/>
      </c>
      <c r="L371" s="256" t="str">
        <f t="shared" ca="1" si="74"/>
        <v/>
      </c>
      <c r="M371" s="325" t="str">
        <f t="shared" si="75"/>
        <v/>
      </c>
      <c r="N371" s="325" t="str">
        <f t="shared" si="76"/>
        <v/>
      </c>
      <c r="O371" s="325" t="str">
        <f t="shared" si="77"/>
        <v/>
      </c>
      <c r="P371" s="232"/>
    </row>
    <row r="372" spans="1:16" ht="20.25" customHeight="1">
      <c r="A372" s="247"/>
      <c r="B372" s="257"/>
      <c r="C372" s="256" t="str">
        <f t="shared" ca="1" si="65"/>
        <v/>
      </c>
      <c r="D372" s="256" t="str">
        <f t="shared" ca="1" si="66"/>
        <v/>
      </c>
      <c r="E372" s="256" t="str">
        <f t="shared" ca="1" si="67"/>
        <v/>
      </c>
      <c r="F372" s="256" t="str">
        <f t="shared" ca="1" si="68"/>
        <v/>
      </c>
      <c r="G372" s="256" t="str">
        <f t="shared" ca="1" si="69"/>
        <v/>
      </c>
      <c r="H372" s="256" t="str">
        <f t="shared" ca="1" si="70"/>
        <v/>
      </c>
      <c r="I372" s="256" t="str">
        <f t="shared" ca="1" si="71"/>
        <v/>
      </c>
      <c r="J372" s="256" t="str">
        <f t="shared" ca="1" si="72"/>
        <v/>
      </c>
      <c r="K372" s="256" t="str">
        <f t="shared" ca="1" si="73"/>
        <v/>
      </c>
      <c r="L372" s="256" t="str">
        <f t="shared" ca="1" si="74"/>
        <v/>
      </c>
      <c r="M372" s="325" t="str">
        <f t="shared" si="75"/>
        <v/>
      </c>
      <c r="N372" s="325" t="str">
        <f t="shared" si="76"/>
        <v/>
      </c>
      <c r="O372" s="325" t="str">
        <f t="shared" si="77"/>
        <v/>
      </c>
      <c r="P372" s="232"/>
    </row>
    <row r="373" spans="1:16" ht="20.25" customHeight="1">
      <c r="A373" s="247"/>
      <c r="B373" s="257"/>
      <c r="C373" s="256" t="str">
        <f t="shared" ca="1" si="65"/>
        <v/>
      </c>
      <c r="D373" s="256" t="str">
        <f t="shared" ca="1" si="66"/>
        <v/>
      </c>
      <c r="E373" s="256" t="str">
        <f t="shared" ca="1" si="67"/>
        <v/>
      </c>
      <c r="F373" s="256" t="str">
        <f t="shared" ca="1" si="68"/>
        <v/>
      </c>
      <c r="G373" s="256" t="str">
        <f t="shared" ca="1" si="69"/>
        <v/>
      </c>
      <c r="H373" s="256" t="str">
        <f t="shared" ca="1" si="70"/>
        <v/>
      </c>
      <c r="I373" s="256" t="str">
        <f t="shared" ca="1" si="71"/>
        <v/>
      </c>
      <c r="J373" s="256" t="str">
        <f t="shared" ca="1" si="72"/>
        <v/>
      </c>
      <c r="K373" s="256" t="str">
        <f t="shared" ca="1" si="73"/>
        <v/>
      </c>
      <c r="L373" s="256" t="str">
        <f t="shared" ca="1" si="74"/>
        <v/>
      </c>
      <c r="M373" s="325" t="str">
        <f t="shared" si="75"/>
        <v/>
      </c>
      <c r="N373" s="325" t="str">
        <f t="shared" si="76"/>
        <v/>
      </c>
      <c r="O373" s="325" t="str">
        <f t="shared" si="77"/>
        <v/>
      </c>
      <c r="P373" s="232"/>
    </row>
    <row r="374" spans="1:16" ht="20.25" customHeight="1">
      <c r="A374" s="247"/>
      <c r="B374" s="257"/>
      <c r="C374" s="256" t="str">
        <f t="shared" ca="1" si="65"/>
        <v/>
      </c>
      <c r="D374" s="256" t="str">
        <f t="shared" ca="1" si="66"/>
        <v/>
      </c>
      <c r="E374" s="256" t="str">
        <f t="shared" ca="1" si="67"/>
        <v/>
      </c>
      <c r="F374" s="256" t="str">
        <f t="shared" ca="1" si="68"/>
        <v/>
      </c>
      <c r="G374" s="256" t="str">
        <f t="shared" ca="1" si="69"/>
        <v/>
      </c>
      <c r="H374" s="256" t="str">
        <f t="shared" ca="1" si="70"/>
        <v/>
      </c>
      <c r="I374" s="256" t="str">
        <f t="shared" ca="1" si="71"/>
        <v/>
      </c>
      <c r="J374" s="256" t="str">
        <f t="shared" ca="1" si="72"/>
        <v/>
      </c>
      <c r="K374" s="256" t="str">
        <f t="shared" ca="1" si="73"/>
        <v/>
      </c>
      <c r="L374" s="256" t="str">
        <f t="shared" ca="1" si="74"/>
        <v/>
      </c>
      <c r="M374" s="325" t="str">
        <f t="shared" si="75"/>
        <v/>
      </c>
      <c r="N374" s="325" t="str">
        <f t="shared" si="76"/>
        <v/>
      </c>
      <c r="O374" s="325" t="str">
        <f t="shared" si="77"/>
        <v/>
      </c>
      <c r="P374" s="232"/>
    </row>
    <row r="375" spans="1:16" ht="20.25" customHeight="1">
      <c r="A375" s="247"/>
      <c r="B375" s="257"/>
      <c r="C375" s="256" t="str">
        <f t="shared" ca="1" si="65"/>
        <v/>
      </c>
      <c r="D375" s="256" t="str">
        <f t="shared" ca="1" si="66"/>
        <v/>
      </c>
      <c r="E375" s="256" t="str">
        <f t="shared" ca="1" si="67"/>
        <v/>
      </c>
      <c r="F375" s="256" t="str">
        <f t="shared" ca="1" si="68"/>
        <v/>
      </c>
      <c r="G375" s="256" t="str">
        <f t="shared" ca="1" si="69"/>
        <v/>
      </c>
      <c r="H375" s="256" t="str">
        <f t="shared" ca="1" si="70"/>
        <v/>
      </c>
      <c r="I375" s="256" t="str">
        <f t="shared" ca="1" si="71"/>
        <v/>
      </c>
      <c r="J375" s="256" t="str">
        <f t="shared" ca="1" si="72"/>
        <v/>
      </c>
      <c r="K375" s="256" t="str">
        <f t="shared" ca="1" si="73"/>
        <v/>
      </c>
      <c r="L375" s="256" t="str">
        <f t="shared" ca="1" si="74"/>
        <v/>
      </c>
      <c r="M375" s="325" t="str">
        <f t="shared" si="75"/>
        <v/>
      </c>
      <c r="N375" s="325" t="str">
        <f t="shared" si="76"/>
        <v/>
      </c>
      <c r="O375" s="325" t="str">
        <f t="shared" si="77"/>
        <v/>
      </c>
      <c r="P375" s="232"/>
    </row>
    <row r="376" spans="1:16" ht="20.25" customHeight="1">
      <c r="A376" s="247"/>
      <c r="B376" s="257"/>
      <c r="C376" s="256" t="str">
        <f t="shared" ca="1" si="65"/>
        <v/>
      </c>
      <c r="D376" s="256" t="str">
        <f t="shared" ca="1" si="66"/>
        <v/>
      </c>
      <c r="E376" s="256" t="str">
        <f t="shared" ca="1" si="67"/>
        <v/>
      </c>
      <c r="F376" s="256" t="str">
        <f t="shared" ca="1" si="68"/>
        <v/>
      </c>
      <c r="G376" s="256" t="str">
        <f t="shared" ca="1" si="69"/>
        <v/>
      </c>
      <c r="H376" s="256" t="str">
        <f t="shared" ca="1" si="70"/>
        <v/>
      </c>
      <c r="I376" s="256" t="str">
        <f t="shared" ca="1" si="71"/>
        <v/>
      </c>
      <c r="J376" s="256" t="str">
        <f t="shared" ca="1" si="72"/>
        <v/>
      </c>
      <c r="K376" s="256" t="str">
        <f t="shared" ca="1" si="73"/>
        <v/>
      </c>
      <c r="L376" s="256" t="str">
        <f t="shared" ca="1" si="74"/>
        <v/>
      </c>
      <c r="M376" s="325" t="str">
        <f t="shared" si="75"/>
        <v/>
      </c>
      <c r="N376" s="325" t="str">
        <f t="shared" si="76"/>
        <v/>
      </c>
      <c r="O376" s="325" t="str">
        <f t="shared" si="77"/>
        <v/>
      </c>
      <c r="P376" s="232"/>
    </row>
    <row r="377" spans="1:16" ht="20.25" customHeight="1">
      <c r="A377" s="247"/>
      <c r="B377" s="257"/>
      <c r="C377" s="256" t="str">
        <f t="shared" ca="1" si="65"/>
        <v/>
      </c>
      <c r="D377" s="256" t="str">
        <f t="shared" ca="1" si="66"/>
        <v/>
      </c>
      <c r="E377" s="256" t="str">
        <f t="shared" ca="1" si="67"/>
        <v/>
      </c>
      <c r="F377" s="256" t="str">
        <f t="shared" ca="1" si="68"/>
        <v/>
      </c>
      <c r="G377" s="256" t="str">
        <f t="shared" ca="1" si="69"/>
        <v/>
      </c>
      <c r="H377" s="256" t="str">
        <f t="shared" ca="1" si="70"/>
        <v/>
      </c>
      <c r="I377" s="256" t="str">
        <f t="shared" ca="1" si="71"/>
        <v/>
      </c>
      <c r="J377" s="256" t="str">
        <f t="shared" ca="1" si="72"/>
        <v/>
      </c>
      <c r="K377" s="256" t="str">
        <f t="shared" ca="1" si="73"/>
        <v/>
      </c>
      <c r="L377" s="256" t="str">
        <f t="shared" ca="1" si="74"/>
        <v/>
      </c>
      <c r="M377" s="325" t="str">
        <f t="shared" si="75"/>
        <v/>
      </c>
      <c r="N377" s="325" t="str">
        <f t="shared" si="76"/>
        <v/>
      </c>
      <c r="O377" s="325" t="str">
        <f t="shared" si="77"/>
        <v/>
      </c>
      <c r="P377" s="232"/>
    </row>
    <row r="378" spans="1:16" ht="20.25" customHeight="1">
      <c r="A378" s="247"/>
      <c r="B378" s="257"/>
      <c r="C378" s="256" t="str">
        <f t="shared" ca="1" si="65"/>
        <v/>
      </c>
      <c r="D378" s="256" t="str">
        <f t="shared" ca="1" si="66"/>
        <v/>
      </c>
      <c r="E378" s="256" t="str">
        <f t="shared" ca="1" si="67"/>
        <v/>
      </c>
      <c r="F378" s="256" t="str">
        <f t="shared" ca="1" si="68"/>
        <v/>
      </c>
      <c r="G378" s="256" t="str">
        <f t="shared" ca="1" si="69"/>
        <v/>
      </c>
      <c r="H378" s="256" t="str">
        <f t="shared" ca="1" si="70"/>
        <v/>
      </c>
      <c r="I378" s="256" t="str">
        <f t="shared" ca="1" si="71"/>
        <v/>
      </c>
      <c r="J378" s="256" t="str">
        <f t="shared" ca="1" si="72"/>
        <v/>
      </c>
      <c r="K378" s="256" t="str">
        <f t="shared" ca="1" si="73"/>
        <v/>
      </c>
      <c r="L378" s="256" t="str">
        <f t="shared" ca="1" si="74"/>
        <v/>
      </c>
      <c r="M378" s="325" t="str">
        <f t="shared" si="75"/>
        <v/>
      </c>
      <c r="N378" s="325" t="str">
        <f t="shared" si="76"/>
        <v/>
      </c>
      <c r="O378" s="325" t="str">
        <f t="shared" si="77"/>
        <v/>
      </c>
      <c r="P378" s="232"/>
    </row>
    <row r="379" spans="1:16" ht="20.25" customHeight="1">
      <c r="A379" s="247"/>
      <c r="B379" s="257"/>
      <c r="C379" s="256" t="str">
        <f t="shared" ca="1" si="65"/>
        <v/>
      </c>
      <c r="D379" s="256" t="str">
        <f t="shared" ca="1" si="66"/>
        <v/>
      </c>
      <c r="E379" s="256" t="str">
        <f t="shared" ca="1" si="67"/>
        <v/>
      </c>
      <c r="F379" s="256" t="str">
        <f t="shared" ca="1" si="68"/>
        <v/>
      </c>
      <c r="G379" s="256" t="str">
        <f t="shared" ca="1" si="69"/>
        <v/>
      </c>
      <c r="H379" s="256" t="str">
        <f t="shared" ca="1" si="70"/>
        <v/>
      </c>
      <c r="I379" s="256" t="str">
        <f t="shared" ca="1" si="71"/>
        <v/>
      </c>
      <c r="J379" s="256" t="str">
        <f t="shared" ca="1" si="72"/>
        <v/>
      </c>
      <c r="K379" s="256" t="str">
        <f t="shared" ca="1" si="73"/>
        <v/>
      </c>
      <c r="L379" s="256" t="str">
        <f t="shared" ca="1" si="74"/>
        <v/>
      </c>
      <c r="M379" s="325" t="str">
        <f t="shared" si="75"/>
        <v/>
      </c>
      <c r="N379" s="325" t="str">
        <f t="shared" si="76"/>
        <v/>
      </c>
      <c r="O379" s="325" t="str">
        <f t="shared" si="77"/>
        <v/>
      </c>
      <c r="P379" s="232"/>
    </row>
    <row r="380" spans="1:16" ht="20.25" customHeight="1">
      <c r="A380" s="247"/>
      <c r="B380" s="257"/>
      <c r="C380" s="256" t="str">
        <f t="shared" ca="1" si="65"/>
        <v/>
      </c>
      <c r="D380" s="256" t="str">
        <f t="shared" ca="1" si="66"/>
        <v/>
      </c>
      <c r="E380" s="256" t="str">
        <f t="shared" ca="1" si="67"/>
        <v/>
      </c>
      <c r="F380" s="256" t="str">
        <f t="shared" ca="1" si="68"/>
        <v/>
      </c>
      <c r="G380" s="256" t="str">
        <f t="shared" ca="1" si="69"/>
        <v/>
      </c>
      <c r="H380" s="256" t="str">
        <f t="shared" ca="1" si="70"/>
        <v/>
      </c>
      <c r="I380" s="256" t="str">
        <f t="shared" ca="1" si="71"/>
        <v/>
      </c>
      <c r="J380" s="256" t="str">
        <f t="shared" ca="1" si="72"/>
        <v/>
      </c>
      <c r="K380" s="256" t="str">
        <f t="shared" ca="1" si="73"/>
        <v/>
      </c>
      <c r="L380" s="256" t="str">
        <f t="shared" ca="1" si="74"/>
        <v/>
      </c>
      <c r="M380" s="325" t="str">
        <f t="shared" si="75"/>
        <v/>
      </c>
      <c r="N380" s="325" t="str">
        <f t="shared" si="76"/>
        <v/>
      </c>
      <c r="O380" s="325" t="str">
        <f t="shared" si="77"/>
        <v/>
      </c>
      <c r="P380" s="232"/>
    </row>
    <row r="381" spans="1:16" ht="20.25" customHeight="1">
      <c r="A381" s="247"/>
      <c r="B381" s="257"/>
      <c r="C381" s="256" t="str">
        <f t="shared" ca="1" si="65"/>
        <v/>
      </c>
      <c r="D381" s="256" t="str">
        <f t="shared" ca="1" si="66"/>
        <v/>
      </c>
      <c r="E381" s="256" t="str">
        <f t="shared" ca="1" si="67"/>
        <v/>
      </c>
      <c r="F381" s="256" t="str">
        <f t="shared" ca="1" si="68"/>
        <v/>
      </c>
      <c r="G381" s="256" t="str">
        <f t="shared" ca="1" si="69"/>
        <v/>
      </c>
      <c r="H381" s="256" t="str">
        <f t="shared" ca="1" si="70"/>
        <v/>
      </c>
      <c r="I381" s="256" t="str">
        <f t="shared" ca="1" si="71"/>
        <v/>
      </c>
      <c r="J381" s="256" t="str">
        <f t="shared" ca="1" si="72"/>
        <v/>
      </c>
      <c r="K381" s="256" t="str">
        <f t="shared" ca="1" si="73"/>
        <v/>
      </c>
      <c r="L381" s="256" t="str">
        <f t="shared" ca="1" si="74"/>
        <v/>
      </c>
      <c r="M381" s="325" t="str">
        <f t="shared" si="75"/>
        <v/>
      </c>
      <c r="N381" s="325" t="str">
        <f t="shared" si="76"/>
        <v/>
      </c>
      <c r="O381" s="325" t="str">
        <f t="shared" si="77"/>
        <v/>
      </c>
      <c r="P381" s="232"/>
    </row>
    <row r="382" spans="1:16" ht="20.25" customHeight="1">
      <c r="A382" s="247"/>
      <c r="B382" s="257"/>
      <c r="C382" s="256" t="str">
        <f t="shared" ca="1" si="65"/>
        <v/>
      </c>
      <c r="D382" s="256" t="str">
        <f t="shared" ca="1" si="66"/>
        <v/>
      </c>
      <c r="E382" s="256" t="str">
        <f t="shared" ca="1" si="67"/>
        <v/>
      </c>
      <c r="F382" s="256" t="str">
        <f t="shared" ca="1" si="68"/>
        <v/>
      </c>
      <c r="G382" s="256" t="str">
        <f t="shared" ca="1" si="69"/>
        <v/>
      </c>
      <c r="H382" s="256" t="str">
        <f t="shared" ca="1" si="70"/>
        <v/>
      </c>
      <c r="I382" s="256" t="str">
        <f t="shared" ca="1" si="71"/>
        <v/>
      </c>
      <c r="J382" s="256" t="str">
        <f t="shared" ca="1" si="72"/>
        <v/>
      </c>
      <c r="K382" s="256" t="str">
        <f t="shared" ca="1" si="73"/>
        <v/>
      </c>
      <c r="L382" s="256" t="str">
        <f t="shared" ca="1" si="74"/>
        <v/>
      </c>
      <c r="M382" s="325" t="str">
        <f t="shared" si="75"/>
        <v/>
      </c>
      <c r="N382" s="325" t="str">
        <f t="shared" si="76"/>
        <v/>
      </c>
      <c r="O382" s="325" t="str">
        <f t="shared" si="77"/>
        <v/>
      </c>
      <c r="P382" s="232"/>
    </row>
    <row r="383" spans="1:16" ht="20.25" customHeight="1">
      <c r="A383" s="247"/>
      <c r="B383" s="257"/>
      <c r="C383" s="256" t="str">
        <f t="shared" ca="1" si="65"/>
        <v/>
      </c>
      <c r="D383" s="256" t="str">
        <f t="shared" ca="1" si="66"/>
        <v/>
      </c>
      <c r="E383" s="256" t="str">
        <f t="shared" ca="1" si="67"/>
        <v/>
      </c>
      <c r="F383" s="256" t="str">
        <f t="shared" ca="1" si="68"/>
        <v/>
      </c>
      <c r="G383" s="256" t="str">
        <f t="shared" ca="1" si="69"/>
        <v/>
      </c>
      <c r="H383" s="256" t="str">
        <f t="shared" ca="1" si="70"/>
        <v/>
      </c>
      <c r="I383" s="256" t="str">
        <f t="shared" ca="1" si="71"/>
        <v/>
      </c>
      <c r="J383" s="256" t="str">
        <f t="shared" ca="1" si="72"/>
        <v/>
      </c>
      <c r="K383" s="256" t="str">
        <f t="shared" ca="1" si="73"/>
        <v/>
      </c>
      <c r="L383" s="256" t="str">
        <f t="shared" ca="1" si="74"/>
        <v/>
      </c>
      <c r="M383" s="325" t="str">
        <f t="shared" si="75"/>
        <v/>
      </c>
      <c r="N383" s="325" t="str">
        <f t="shared" si="76"/>
        <v/>
      </c>
      <c r="O383" s="325" t="str">
        <f t="shared" si="77"/>
        <v/>
      </c>
      <c r="P383" s="232"/>
    </row>
    <row r="384" spans="1:16" ht="20.25" customHeight="1">
      <c r="A384" s="247"/>
      <c r="B384" s="257"/>
      <c r="C384" s="256" t="str">
        <f t="shared" ca="1" si="65"/>
        <v/>
      </c>
      <c r="D384" s="256" t="str">
        <f t="shared" ca="1" si="66"/>
        <v/>
      </c>
      <c r="E384" s="256" t="str">
        <f t="shared" ca="1" si="67"/>
        <v/>
      </c>
      <c r="F384" s="256" t="str">
        <f t="shared" ca="1" si="68"/>
        <v/>
      </c>
      <c r="G384" s="256" t="str">
        <f t="shared" ca="1" si="69"/>
        <v/>
      </c>
      <c r="H384" s="256" t="str">
        <f t="shared" ca="1" si="70"/>
        <v/>
      </c>
      <c r="I384" s="256" t="str">
        <f t="shared" ca="1" si="71"/>
        <v/>
      </c>
      <c r="J384" s="256" t="str">
        <f t="shared" ca="1" si="72"/>
        <v/>
      </c>
      <c r="K384" s="256" t="str">
        <f t="shared" ca="1" si="73"/>
        <v/>
      </c>
      <c r="L384" s="256" t="str">
        <f t="shared" ca="1" si="74"/>
        <v/>
      </c>
      <c r="M384" s="325" t="str">
        <f t="shared" si="75"/>
        <v/>
      </c>
      <c r="N384" s="325" t="str">
        <f t="shared" si="76"/>
        <v/>
      </c>
      <c r="O384" s="325" t="str">
        <f t="shared" si="77"/>
        <v/>
      </c>
      <c r="P384" s="232"/>
    </row>
    <row r="385" spans="1:16" ht="20.25" customHeight="1">
      <c r="A385" s="247"/>
      <c r="B385" s="257"/>
      <c r="C385" s="256" t="str">
        <f t="shared" ca="1" si="65"/>
        <v/>
      </c>
      <c r="D385" s="256" t="str">
        <f t="shared" ca="1" si="66"/>
        <v/>
      </c>
      <c r="E385" s="256" t="str">
        <f t="shared" ca="1" si="67"/>
        <v/>
      </c>
      <c r="F385" s="256" t="str">
        <f t="shared" ca="1" si="68"/>
        <v/>
      </c>
      <c r="G385" s="256" t="str">
        <f t="shared" ca="1" si="69"/>
        <v/>
      </c>
      <c r="H385" s="256" t="str">
        <f t="shared" ca="1" si="70"/>
        <v/>
      </c>
      <c r="I385" s="256" t="str">
        <f t="shared" ca="1" si="71"/>
        <v/>
      </c>
      <c r="J385" s="256" t="str">
        <f t="shared" ca="1" si="72"/>
        <v/>
      </c>
      <c r="K385" s="256" t="str">
        <f t="shared" ca="1" si="73"/>
        <v/>
      </c>
      <c r="L385" s="256" t="str">
        <f t="shared" ca="1" si="74"/>
        <v/>
      </c>
      <c r="M385" s="325" t="str">
        <f t="shared" si="75"/>
        <v/>
      </c>
      <c r="N385" s="325" t="str">
        <f t="shared" si="76"/>
        <v/>
      </c>
      <c r="O385" s="325" t="str">
        <f t="shared" si="77"/>
        <v/>
      </c>
      <c r="P385" s="232"/>
    </row>
    <row r="386" spans="1:16" ht="20.25" customHeight="1">
      <c r="A386" s="247"/>
      <c r="B386" s="257"/>
      <c r="C386" s="256" t="str">
        <f t="shared" ca="1" si="65"/>
        <v/>
      </c>
      <c r="D386" s="256" t="str">
        <f t="shared" ca="1" si="66"/>
        <v/>
      </c>
      <c r="E386" s="256" t="str">
        <f t="shared" ca="1" si="67"/>
        <v/>
      </c>
      <c r="F386" s="256" t="str">
        <f t="shared" ca="1" si="68"/>
        <v/>
      </c>
      <c r="G386" s="256" t="str">
        <f t="shared" ca="1" si="69"/>
        <v/>
      </c>
      <c r="H386" s="256" t="str">
        <f t="shared" ca="1" si="70"/>
        <v/>
      </c>
      <c r="I386" s="256" t="str">
        <f t="shared" ca="1" si="71"/>
        <v/>
      </c>
      <c r="J386" s="256" t="str">
        <f t="shared" ca="1" si="72"/>
        <v/>
      </c>
      <c r="K386" s="256" t="str">
        <f t="shared" ca="1" si="73"/>
        <v/>
      </c>
      <c r="L386" s="256" t="str">
        <f t="shared" ca="1" si="74"/>
        <v/>
      </c>
      <c r="M386" s="325" t="str">
        <f t="shared" si="75"/>
        <v/>
      </c>
      <c r="N386" s="325" t="str">
        <f t="shared" si="76"/>
        <v/>
      </c>
      <c r="O386" s="325" t="str">
        <f t="shared" si="77"/>
        <v/>
      </c>
      <c r="P386" s="232"/>
    </row>
    <row r="387" spans="1:16" ht="20.25" customHeight="1">
      <c r="A387" s="247"/>
      <c r="B387" s="257"/>
      <c r="C387" s="256" t="str">
        <f t="shared" ca="1" si="65"/>
        <v/>
      </c>
      <c r="D387" s="256" t="str">
        <f t="shared" ca="1" si="66"/>
        <v/>
      </c>
      <c r="E387" s="256" t="str">
        <f t="shared" ca="1" si="67"/>
        <v/>
      </c>
      <c r="F387" s="256" t="str">
        <f t="shared" ca="1" si="68"/>
        <v/>
      </c>
      <c r="G387" s="256" t="str">
        <f t="shared" ca="1" si="69"/>
        <v/>
      </c>
      <c r="H387" s="256" t="str">
        <f t="shared" ca="1" si="70"/>
        <v/>
      </c>
      <c r="I387" s="256" t="str">
        <f t="shared" ca="1" si="71"/>
        <v/>
      </c>
      <c r="J387" s="256" t="str">
        <f t="shared" ca="1" si="72"/>
        <v/>
      </c>
      <c r="K387" s="256" t="str">
        <f t="shared" ca="1" si="73"/>
        <v/>
      </c>
      <c r="L387" s="256" t="str">
        <f t="shared" ca="1" si="74"/>
        <v/>
      </c>
      <c r="M387" s="325" t="str">
        <f t="shared" si="75"/>
        <v/>
      </c>
      <c r="N387" s="325" t="str">
        <f t="shared" si="76"/>
        <v/>
      </c>
      <c r="O387" s="325" t="str">
        <f t="shared" si="77"/>
        <v/>
      </c>
      <c r="P387" s="232"/>
    </row>
    <row r="388" spans="1:16" ht="20.25" customHeight="1">
      <c r="A388" s="247"/>
      <c r="B388" s="257"/>
      <c r="C388" s="256" t="str">
        <f t="shared" ca="1" si="65"/>
        <v/>
      </c>
      <c r="D388" s="256" t="str">
        <f t="shared" ca="1" si="66"/>
        <v/>
      </c>
      <c r="E388" s="256" t="str">
        <f t="shared" ca="1" si="67"/>
        <v/>
      </c>
      <c r="F388" s="256" t="str">
        <f t="shared" ca="1" si="68"/>
        <v/>
      </c>
      <c r="G388" s="256" t="str">
        <f t="shared" ca="1" si="69"/>
        <v/>
      </c>
      <c r="H388" s="256" t="str">
        <f t="shared" ca="1" si="70"/>
        <v/>
      </c>
      <c r="I388" s="256" t="str">
        <f t="shared" ca="1" si="71"/>
        <v/>
      </c>
      <c r="J388" s="256" t="str">
        <f t="shared" ca="1" si="72"/>
        <v/>
      </c>
      <c r="K388" s="256" t="str">
        <f t="shared" ca="1" si="73"/>
        <v/>
      </c>
      <c r="L388" s="256" t="str">
        <f t="shared" ca="1" si="74"/>
        <v/>
      </c>
      <c r="M388" s="325" t="str">
        <f t="shared" si="75"/>
        <v/>
      </c>
      <c r="N388" s="325" t="str">
        <f t="shared" si="76"/>
        <v/>
      </c>
      <c r="O388" s="325" t="str">
        <f t="shared" si="77"/>
        <v/>
      </c>
      <c r="P388" s="232"/>
    </row>
    <row r="389" spans="1:16" ht="20.25" customHeight="1">
      <c r="A389" s="247"/>
      <c r="B389" s="257"/>
      <c r="C389" s="256" t="str">
        <f t="shared" ca="1" si="65"/>
        <v/>
      </c>
      <c r="D389" s="256" t="str">
        <f t="shared" ca="1" si="66"/>
        <v/>
      </c>
      <c r="E389" s="256" t="str">
        <f t="shared" ca="1" si="67"/>
        <v/>
      </c>
      <c r="F389" s="256" t="str">
        <f t="shared" ca="1" si="68"/>
        <v/>
      </c>
      <c r="G389" s="256" t="str">
        <f t="shared" ca="1" si="69"/>
        <v/>
      </c>
      <c r="H389" s="256" t="str">
        <f t="shared" ca="1" si="70"/>
        <v/>
      </c>
      <c r="I389" s="256" t="str">
        <f t="shared" ca="1" si="71"/>
        <v/>
      </c>
      <c r="J389" s="256" t="str">
        <f t="shared" ca="1" si="72"/>
        <v/>
      </c>
      <c r="K389" s="256" t="str">
        <f t="shared" ca="1" si="73"/>
        <v/>
      </c>
      <c r="L389" s="256" t="str">
        <f t="shared" ca="1" si="74"/>
        <v/>
      </c>
      <c r="M389" s="325" t="str">
        <f t="shared" si="75"/>
        <v/>
      </c>
      <c r="N389" s="325" t="str">
        <f t="shared" si="76"/>
        <v/>
      </c>
      <c r="O389" s="325" t="str">
        <f t="shared" si="77"/>
        <v/>
      </c>
      <c r="P389" s="232"/>
    </row>
    <row r="390" spans="1:16" ht="20.25" customHeight="1">
      <c r="A390" s="247"/>
      <c r="B390" s="257"/>
      <c r="C390" s="256" t="str">
        <f t="shared" ref="C390:C400" ca="1" si="78">IF(A390="","",INDIRECT(CONCATENATE(A390,$C$4)))</f>
        <v/>
      </c>
      <c r="D390" s="256" t="str">
        <f t="shared" ref="D390:D400" ca="1" si="79">IF(A390="","",INDIRECT(CONCATENATE(A390,$D$4)))</f>
        <v/>
      </c>
      <c r="E390" s="256" t="str">
        <f t="shared" ref="E390:E400" ca="1" si="80">IF(A390="","",INDIRECT(CONCATENATE(A390,$E$4)))</f>
        <v/>
      </c>
      <c r="F390" s="256" t="str">
        <f t="shared" ref="F390:F400" ca="1" si="81">IF(A390="","",INDIRECT(CONCATENATE(A390,$F$4)))</f>
        <v/>
      </c>
      <c r="G390" s="256" t="str">
        <f t="shared" ref="G390:G400" ca="1" si="82">IF(A390="","",INDIRECT(CONCATENATE(A390,$G$4)))</f>
        <v/>
      </c>
      <c r="H390" s="256" t="str">
        <f t="shared" ref="H390:H400" ca="1" si="83">IF(A390="","",INDIRECT(CONCATENATE(A390,$H$4)))</f>
        <v/>
      </c>
      <c r="I390" s="256" t="str">
        <f t="shared" ref="I390:I400" ca="1" si="84">IF(A390="","",INDIRECT(CONCATENATE(A390,$I$4)))</f>
        <v/>
      </c>
      <c r="J390" s="256" t="str">
        <f t="shared" ref="J390:J400" ca="1" si="85">IF(A390="","",INDIRECT(CONCATENATE(A390,$J$4)))</f>
        <v/>
      </c>
      <c r="K390" s="256" t="str">
        <f t="shared" ref="K390:K400" ca="1" si="86">IF(A390="","",INDIRECT(CONCATENATE(A390,$K$4)))</f>
        <v/>
      </c>
      <c r="L390" s="256" t="str">
        <f t="shared" ref="L390:L400" ca="1" si="87">IF(A390="","",INDIRECT(CONCATENATE(A390,$L$4)))</f>
        <v/>
      </c>
      <c r="M390" s="325" t="str">
        <f t="shared" ref="M390:M453" si="88">IF(A390="","",SUM(C390:L390))</f>
        <v/>
      </c>
      <c r="N390" s="325" t="str">
        <f t="shared" ref="N390:N400" si="89">IF(A390="","",SUM(C390+E390+G390+I390+K390))</f>
        <v/>
      </c>
      <c r="O390" s="325" t="str">
        <f t="shared" ref="O390:O400" si="90">IF(A390="","",SUM(D390+F390+H390+J390+L390))</f>
        <v/>
      </c>
      <c r="P390" s="232"/>
    </row>
    <row r="391" spans="1:16" ht="20.25" customHeight="1">
      <c r="A391" s="247"/>
      <c r="B391" s="257"/>
      <c r="C391" s="256" t="str">
        <f t="shared" ca="1" si="78"/>
        <v/>
      </c>
      <c r="D391" s="256" t="str">
        <f t="shared" ca="1" si="79"/>
        <v/>
      </c>
      <c r="E391" s="256" t="str">
        <f t="shared" ca="1" si="80"/>
        <v/>
      </c>
      <c r="F391" s="256" t="str">
        <f t="shared" ca="1" si="81"/>
        <v/>
      </c>
      <c r="G391" s="256" t="str">
        <f t="shared" ca="1" si="82"/>
        <v/>
      </c>
      <c r="H391" s="256" t="str">
        <f t="shared" ca="1" si="83"/>
        <v/>
      </c>
      <c r="I391" s="256" t="str">
        <f t="shared" ca="1" si="84"/>
        <v/>
      </c>
      <c r="J391" s="256" t="str">
        <f t="shared" ca="1" si="85"/>
        <v/>
      </c>
      <c r="K391" s="256" t="str">
        <f t="shared" ca="1" si="86"/>
        <v/>
      </c>
      <c r="L391" s="256" t="str">
        <f t="shared" ca="1" si="87"/>
        <v/>
      </c>
      <c r="M391" s="325" t="str">
        <f t="shared" si="88"/>
        <v/>
      </c>
      <c r="N391" s="325" t="str">
        <f t="shared" si="89"/>
        <v/>
      </c>
      <c r="O391" s="325" t="str">
        <f t="shared" si="90"/>
        <v/>
      </c>
      <c r="P391" s="232"/>
    </row>
    <row r="392" spans="1:16" ht="20.25" customHeight="1">
      <c r="A392" s="247"/>
      <c r="B392" s="257"/>
      <c r="C392" s="256" t="str">
        <f t="shared" ca="1" si="78"/>
        <v/>
      </c>
      <c r="D392" s="256" t="str">
        <f t="shared" ca="1" si="79"/>
        <v/>
      </c>
      <c r="E392" s="256" t="str">
        <f t="shared" ca="1" si="80"/>
        <v/>
      </c>
      <c r="F392" s="256" t="str">
        <f t="shared" ca="1" si="81"/>
        <v/>
      </c>
      <c r="G392" s="256" t="str">
        <f t="shared" ca="1" si="82"/>
        <v/>
      </c>
      <c r="H392" s="256" t="str">
        <f t="shared" ca="1" si="83"/>
        <v/>
      </c>
      <c r="I392" s="256" t="str">
        <f t="shared" ca="1" si="84"/>
        <v/>
      </c>
      <c r="J392" s="256" t="str">
        <f t="shared" ca="1" si="85"/>
        <v/>
      </c>
      <c r="K392" s="256" t="str">
        <f t="shared" ca="1" si="86"/>
        <v/>
      </c>
      <c r="L392" s="256" t="str">
        <f t="shared" ca="1" si="87"/>
        <v/>
      </c>
      <c r="M392" s="325" t="str">
        <f t="shared" si="88"/>
        <v/>
      </c>
      <c r="N392" s="325" t="str">
        <f t="shared" si="89"/>
        <v/>
      </c>
      <c r="O392" s="325" t="str">
        <f t="shared" si="90"/>
        <v/>
      </c>
      <c r="P392" s="232"/>
    </row>
    <row r="393" spans="1:16" ht="20.25" customHeight="1">
      <c r="A393" s="247"/>
      <c r="B393" s="257"/>
      <c r="C393" s="256" t="str">
        <f t="shared" ca="1" si="78"/>
        <v/>
      </c>
      <c r="D393" s="256" t="str">
        <f t="shared" ca="1" si="79"/>
        <v/>
      </c>
      <c r="E393" s="256" t="str">
        <f t="shared" ca="1" si="80"/>
        <v/>
      </c>
      <c r="F393" s="256" t="str">
        <f t="shared" ca="1" si="81"/>
        <v/>
      </c>
      <c r="G393" s="256" t="str">
        <f t="shared" ca="1" si="82"/>
        <v/>
      </c>
      <c r="H393" s="256" t="str">
        <f t="shared" ca="1" si="83"/>
        <v/>
      </c>
      <c r="I393" s="256" t="str">
        <f t="shared" ca="1" si="84"/>
        <v/>
      </c>
      <c r="J393" s="256" t="str">
        <f t="shared" ca="1" si="85"/>
        <v/>
      </c>
      <c r="K393" s="256" t="str">
        <f t="shared" ca="1" si="86"/>
        <v/>
      </c>
      <c r="L393" s="256" t="str">
        <f t="shared" ca="1" si="87"/>
        <v/>
      </c>
      <c r="M393" s="325" t="str">
        <f t="shared" si="88"/>
        <v/>
      </c>
      <c r="N393" s="325" t="str">
        <f t="shared" si="89"/>
        <v/>
      </c>
      <c r="O393" s="325" t="str">
        <f t="shared" si="90"/>
        <v/>
      </c>
      <c r="P393" s="232"/>
    </row>
    <row r="394" spans="1:16" ht="20.25" customHeight="1">
      <c r="A394" s="247"/>
      <c r="B394" s="257"/>
      <c r="C394" s="256" t="str">
        <f t="shared" ca="1" si="78"/>
        <v/>
      </c>
      <c r="D394" s="256" t="str">
        <f t="shared" ca="1" si="79"/>
        <v/>
      </c>
      <c r="E394" s="256" t="str">
        <f t="shared" ca="1" si="80"/>
        <v/>
      </c>
      <c r="F394" s="256" t="str">
        <f t="shared" ca="1" si="81"/>
        <v/>
      </c>
      <c r="G394" s="256" t="str">
        <f t="shared" ca="1" si="82"/>
        <v/>
      </c>
      <c r="H394" s="256" t="str">
        <f t="shared" ca="1" si="83"/>
        <v/>
      </c>
      <c r="I394" s="256" t="str">
        <f t="shared" ca="1" si="84"/>
        <v/>
      </c>
      <c r="J394" s="256" t="str">
        <f t="shared" ca="1" si="85"/>
        <v/>
      </c>
      <c r="K394" s="256" t="str">
        <f t="shared" ca="1" si="86"/>
        <v/>
      </c>
      <c r="L394" s="256" t="str">
        <f t="shared" ca="1" si="87"/>
        <v/>
      </c>
      <c r="M394" s="325" t="str">
        <f t="shared" si="88"/>
        <v/>
      </c>
      <c r="N394" s="325" t="str">
        <f t="shared" si="89"/>
        <v/>
      </c>
      <c r="O394" s="325" t="str">
        <f t="shared" si="90"/>
        <v/>
      </c>
      <c r="P394" s="232"/>
    </row>
    <row r="395" spans="1:16" ht="20.25" customHeight="1">
      <c r="A395" s="247"/>
      <c r="B395" s="257"/>
      <c r="C395" s="256" t="str">
        <f t="shared" ca="1" si="78"/>
        <v/>
      </c>
      <c r="D395" s="256" t="str">
        <f t="shared" ca="1" si="79"/>
        <v/>
      </c>
      <c r="E395" s="256" t="str">
        <f t="shared" ca="1" si="80"/>
        <v/>
      </c>
      <c r="F395" s="256" t="str">
        <f t="shared" ca="1" si="81"/>
        <v/>
      </c>
      <c r="G395" s="256" t="str">
        <f t="shared" ca="1" si="82"/>
        <v/>
      </c>
      <c r="H395" s="256" t="str">
        <f t="shared" ca="1" si="83"/>
        <v/>
      </c>
      <c r="I395" s="256" t="str">
        <f t="shared" ca="1" si="84"/>
        <v/>
      </c>
      <c r="J395" s="256" t="str">
        <f t="shared" ca="1" si="85"/>
        <v/>
      </c>
      <c r="K395" s="256" t="str">
        <f t="shared" ca="1" si="86"/>
        <v/>
      </c>
      <c r="L395" s="256" t="str">
        <f t="shared" ca="1" si="87"/>
        <v/>
      </c>
      <c r="M395" s="325" t="str">
        <f t="shared" si="88"/>
        <v/>
      </c>
      <c r="N395" s="325" t="str">
        <f t="shared" si="89"/>
        <v/>
      </c>
      <c r="O395" s="325" t="str">
        <f t="shared" si="90"/>
        <v/>
      </c>
      <c r="P395" s="232"/>
    </row>
    <row r="396" spans="1:16" ht="20.25" customHeight="1">
      <c r="A396" s="247"/>
      <c r="B396" s="257"/>
      <c r="C396" s="256" t="str">
        <f t="shared" ca="1" si="78"/>
        <v/>
      </c>
      <c r="D396" s="256" t="str">
        <f t="shared" ca="1" si="79"/>
        <v/>
      </c>
      <c r="E396" s="256" t="str">
        <f t="shared" ca="1" si="80"/>
        <v/>
      </c>
      <c r="F396" s="256" t="str">
        <f t="shared" ca="1" si="81"/>
        <v/>
      </c>
      <c r="G396" s="256" t="str">
        <f t="shared" ca="1" si="82"/>
        <v/>
      </c>
      <c r="H396" s="256" t="str">
        <f t="shared" ca="1" si="83"/>
        <v/>
      </c>
      <c r="I396" s="256" t="str">
        <f t="shared" ca="1" si="84"/>
        <v/>
      </c>
      <c r="J396" s="256" t="str">
        <f t="shared" ca="1" si="85"/>
        <v/>
      </c>
      <c r="K396" s="256" t="str">
        <f t="shared" ca="1" si="86"/>
        <v/>
      </c>
      <c r="L396" s="256" t="str">
        <f t="shared" ca="1" si="87"/>
        <v/>
      </c>
      <c r="M396" s="325" t="str">
        <f t="shared" si="88"/>
        <v/>
      </c>
      <c r="N396" s="325" t="str">
        <f t="shared" si="89"/>
        <v/>
      </c>
      <c r="O396" s="325" t="str">
        <f t="shared" si="90"/>
        <v/>
      </c>
      <c r="P396" s="232"/>
    </row>
    <row r="397" spans="1:16" ht="20.25" customHeight="1">
      <c r="A397" s="247"/>
      <c r="B397" s="257"/>
      <c r="C397" s="256" t="str">
        <f t="shared" ca="1" si="78"/>
        <v/>
      </c>
      <c r="D397" s="256" t="str">
        <f t="shared" ca="1" si="79"/>
        <v/>
      </c>
      <c r="E397" s="256" t="str">
        <f t="shared" ca="1" si="80"/>
        <v/>
      </c>
      <c r="F397" s="256" t="str">
        <f t="shared" ca="1" si="81"/>
        <v/>
      </c>
      <c r="G397" s="256" t="str">
        <f t="shared" ca="1" si="82"/>
        <v/>
      </c>
      <c r="H397" s="256" t="str">
        <f t="shared" ca="1" si="83"/>
        <v/>
      </c>
      <c r="I397" s="256" t="str">
        <f t="shared" ca="1" si="84"/>
        <v/>
      </c>
      <c r="J397" s="256" t="str">
        <f t="shared" ca="1" si="85"/>
        <v/>
      </c>
      <c r="K397" s="256" t="str">
        <f t="shared" ca="1" si="86"/>
        <v/>
      </c>
      <c r="L397" s="256" t="str">
        <f t="shared" ca="1" si="87"/>
        <v/>
      </c>
      <c r="M397" s="325" t="str">
        <f t="shared" si="88"/>
        <v/>
      </c>
      <c r="N397" s="325" t="str">
        <f t="shared" si="89"/>
        <v/>
      </c>
      <c r="O397" s="325" t="str">
        <f t="shared" si="90"/>
        <v/>
      </c>
      <c r="P397" s="232"/>
    </row>
    <row r="398" spans="1:16" ht="20.25" customHeight="1">
      <c r="A398" s="247"/>
      <c r="B398" s="257"/>
      <c r="C398" s="256" t="str">
        <f t="shared" ca="1" si="78"/>
        <v/>
      </c>
      <c r="D398" s="256" t="str">
        <f t="shared" ca="1" si="79"/>
        <v/>
      </c>
      <c r="E398" s="256" t="str">
        <f t="shared" ca="1" si="80"/>
        <v/>
      </c>
      <c r="F398" s="256" t="str">
        <f t="shared" ca="1" si="81"/>
        <v/>
      </c>
      <c r="G398" s="256" t="str">
        <f t="shared" ca="1" si="82"/>
        <v/>
      </c>
      <c r="H398" s="256" t="str">
        <f t="shared" ca="1" si="83"/>
        <v/>
      </c>
      <c r="I398" s="256" t="str">
        <f t="shared" ca="1" si="84"/>
        <v/>
      </c>
      <c r="J398" s="256" t="str">
        <f t="shared" ca="1" si="85"/>
        <v/>
      </c>
      <c r="K398" s="256" t="str">
        <f t="shared" ca="1" si="86"/>
        <v/>
      </c>
      <c r="L398" s="256" t="str">
        <f t="shared" ca="1" si="87"/>
        <v/>
      </c>
      <c r="M398" s="325" t="str">
        <f t="shared" si="88"/>
        <v/>
      </c>
      <c r="N398" s="325" t="str">
        <f t="shared" si="89"/>
        <v/>
      </c>
      <c r="O398" s="325" t="str">
        <f t="shared" si="90"/>
        <v/>
      </c>
      <c r="P398" s="232"/>
    </row>
    <row r="399" spans="1:16" ht="20.25" customHeight="1">
      <c r="A399" s="247"/>
      <c r="B399" s="257"/>
      <c r="C399" s="256" t="str">
        <f t="shared" ca="1" si="78"/>
        <v/>
      </c>
      <c r="D399" s="256" t="str">
        <f t="shared" ca="1" si="79"/>
        <v/>
      </c>
      <c r="E399" s="256" t="str">
        <f t="shared" ca="1" si="80"/>
        <v/>
      </c>
      <c r="F399" s="256" t="str">
        <f t="shared" ca="1" si="81"/>
        <v/>
      </c>
      <c r="G399" s="256" t="str">
        <f t="shared" ca="1" si="82"/>
        <v/>
      </c>
      <c r="H399" s="256" t="str">
        <f t="shared" ca="1" si="83"/>
        <v/>
      </c>
      <c r="I399" s="256" t="str">
        <f t="shared" ca="1" si="84"/>
        <v/>
      </c>
      <c r="J399" s="256" t="str">
        <f t="shared" ca="1" si="85"/>
        <v/>
      </c>
      <c r="K399" s="256" t="str">
        <f t="shared" ca="1" si="86"/>
        <v/>
      </c>
      <c r="L399" s="256" t="str">
        <f t="shared" ca="1" si="87"/>
        <v/>
      </c>
      <c r="M399" s="325" t="str">
        <f t="shared" si="88"/>
        <v/>
      </c>
      <c r="N399" s="325" t="str">
        <f t="shared" si="89"/>
        <v/>
      </c>
      <c r="O399" s="325" t="str">
        <f t="shared" si="90"/>
        <v/>
      </c>
      <c r="P399" s="232"/>
    </row>
    <row r="400" spans="1:16" ht="20.25" customHeight="1">
      <c r="A400" s="247"/>
      <c r="B400" s="257"/>
      <c r="C400" s="256" t="str">
        <f t="shared" ca="1" si="78"/>
        <v/>
      </c>
      <c r="D400" s="256" t="str">
        <f t="shared" ca="1" si="79"/>
        <v/>
      </c>
      <c r="E400" s="256" t="str">
        <f t="shared" ca="1" si="80"/>
        <v/>
      </c>
      <c r="F400" s="256" t="str">
        <f t="shared" ca="1" si="81"/>
        <v/>
      </c>
      <c r="G400" s="256" t="str">
        <f t="shared" ca="1" si="82"/>
        <v/>
      </c>
      <c r="H400" s="256" t="str">
        <f t="shared" ca="1" si="83"/>
        <v/>
      </c>
      <c r="I400" s="256" t="str">
        <f t="shared" ca="1" si="84"/>
        <v/>
      </c>
      <c r="J400" s="256" t="str">
        <f t="shared" ca="1" si="85"/>
        <v/>
      </c>
      <c r="K400" s="256" t="str">
        <f t="shared" ca="1" si="86"/>
        <v/>
      </c>
      <c r="L400" s="256" t="str">
        <f t="shared" ca="1" si="87"/>
        <v/>
      </c>
      <c r="M400" s="325" t="str">
        <f t="shared" si="88"/>
        <v/>
      </c>
      <c r="N400" s="325" t="str">
        <f t="shared" si="89"/>
        <v/>
      </c>
      <c r="O400" s="325" t="str">
        <f t="shared" si="90"/>
        <v/>
      </c>
      <c r="P400" s="232"/>
    </row>
    <row r="401" spans="1:16">
      <c r="A401" s="180"/>
      <c r="B401" s="25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</row>
    <row r="402" spans="1:16">
      <c r="A402" s="180"/>
      <c r="B402" s="25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</row>
    <row r="403" spans="1:16">
      <c r="A403" s="180"/>
      <c r="B403" s="25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</row>
    <row r="404" spans="1:16">
      <c r="A404" s="180"/>
      <c r="B404" s="25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</row>
    <row r="405" spans="1:16">
      <c r="A405" s="180"/>
      <c r="B405" s="25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</row>
    <row r="406" spans="1:16">
      <c r="A406" s="180"/>
      <c r="B406" s="25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</row>
    <row r="407" spans="1:16">
      <c r="A407" s="180"/>
      <c r="B407" s="25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</row>
    <row r="408" spans="1:16">
      <c r="A408" s="180"/>
      <c r="B408" s="25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</row>
    <row r="409" spans="1:16">
      <c r="A409" s="180"/>
      <c r="B409" s="25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</row>
    <row r="410" spans="1:16">
      <c r="A410" s="180"/>
      <c r="B410" s="25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</row>
    <row r="411" spans="1:16">
      <c r="A411" s="180"/>
      <c r="B411" s="25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</row>
    <row r="412" spans="1:16">
      <c r="A412" s="180"/>
      <c r="B412" s="25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</row>
    <row r="413" spans="1:16">
      <c r="A413" s="180"/>
      <c r="B413" s="25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</row>
    <row r="414" spans="1:16">
      <c r="A414" s="180"/>
      <c r="B414" s="25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</row>
    <row r="415" spans="1:16">
      <c r="A415" s="180"/>
      <c r="B415" s="25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</row>
    <row r="416" spans="1:16">
      <c r="A416" s="180"/>
      <c r="B416" s="25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</row>
    <row r="417" spans="1:16">
      <c r="A417" s="180"/>
      <c r="B417" s="25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</row>
    <row r="418" spans="1:16">
      <c r="A418" s="180"/>
      <c r="B418" s="25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</row>
    <row r="419" spans="1:16">
      <c r="A419" s="180"/>
      <c r="B419" s="25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</row>
    <row r="420" spans="1:16">
      <c r="A420" s="180"/>
      <c r="B420" s="25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</row>
    <row r="421" spans="1:16">
      <c r="A421" s="180"/>
      <c r="B421" s="25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</row>
    <row r="422" spans="1:16">
      <c r="A422" s="180"/>
      <c r="B422" s="25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</row>
    <row r="423" spans="1:16">
      <c r="A423" s="180"/>
      <c r="B423" s="25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</row>
    <row r="424" spans="1:16">
      <c r="A424" s="180"/>
      <c r="B424" s="25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</row>
    <row r="425" spans="1:16">
      <c r="A425" s="180"/>
      <c r="B425" s="25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</row>
    <row r="426" spans="1:16">
      <c r="A426" s="180"/>
      <c r="B426" s="25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</row>
    <row r="427" spans="1:16">
      <c r="A427" s="180"/>
      <c r="B427" s="25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</row>
    <row r="428" spans="1:16">
      <c r="A428" s="180"/>
      <c r="B428" s="25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</row>
    <row r="429" spans="1:16">
      <c r="A429" s="180"/>
      <c r="B429" s="25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</row>
    <row r="430" spans="1:16">
      <c r="A430" s="180"/>
      <c r="B430" s="25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</row>
    <row r="431" spans="1:16">
      <c r="A431" s="180"/>
      <c r="B431" s="25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</row>
    <row r="432" spans="1:16">
      <c r="A432" s="180"/>
      <c r="B432" s="25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</row>
    <row r="433" spans="1:16">
      <c r="A433" s="180"/>
      <c r="B433" s="25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</row>
    <row r="434" spans="1:16">
      <c r="A434" s="180"/>
      <c r="B434" s="25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</row>
    <row r="435" spans="1:16">
      <c r="A435" s="180"/>
      <c r="B435" s="25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</row>
    <row r="436" spans="1:16">
      <c r="A436" s="180"/>
      <c r="B436" s="25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</row>
    <row r="437" spans="1:16">
      <c r="A437" s="180"/>
      <c r="B437" s="25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</row>
    <row r="438" spans="1:16">
      <c r="A438" s="180"/>
      <c r="B438" s="25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</row>
    <row r="439" spans="1:16">
      <c r="A439" s="180"/>
      <c r="B439" s="25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</row>
    <row r="440" spans="1:16">
      <c r="A440" s="180"/>
      <c r="B440" s="25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</row>
    <row r="441" spans="1:16">
      <c r="A441" s="180"/>
      <c r="B441" s="25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</row>
    <row r="442" spans="1:16">
      <c r="A442" s="180"/>
      <c r="B442" s="25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</row>
    <row r="443" spans="1:16">
      <c r="A443" s="180"/>
      <c r="B443" s="25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</row>
    <row r="444" spans="1:16">
      <c r="A444" s="180"/>
      <c r="B444" s="25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</row>
    <row r="445" spans="1:16">
      <c r="A445" s="180"/>
      <c r="B445" s="25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</row>
    <row r="446" spans="1:16">
      <c r="A446" s="180"/>
      <c r="B446" s="25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</row>
    <row r="447" spans="1:16">
      <c r="A447" s="180"/>
      <c r="B447" s="25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</row>
    <row r="448" spans="1:16">
      <c r="A448" s="180"/>
      <c r="B448" s="25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</row>
    <row r="449" spans="1:16">
      <c r="A449" s="180"/>
      <c r="B449" s="25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</row>
    <row r="450" spans="1:16">
      <c r="A450" s="180"/>
      <c r="B450" s="25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</row>
    <row r="451" spans="1:16">
      <c r="A451" s="180"/>
      <c r="B451" s="25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</row>
    <row r="452" spans="1:16">
      <c r="A452" s="180"/>
      <c r="B452" s="25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</row>
    <row r="453" spans="1:16">
      <c r="A453" s="180"/>
      <c r="B453" s="25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</row>
    <row r="454" spans="1:16">
      <c r="A454" s="180"/>
      <c r="B454" s="25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</row>
    <row r="455" spans="1:16">
      <c r="A455" s="180"/>
      <c r="B455" s="25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</row>
    <row r="456" spans="1:16">
      <c r="A456" s="180"/>
      <c r="B456" s="25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</row>
    <row r="457" spans="1:16">
      <c r="A457" s="180"/>
      <c r="B457" s="25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</row>
    <row r="458" spans="1:16">
      <c r="A458" s="180"/>
      <c r="B458" s="25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</row>
    <row r="459" spans="1:16">
      <c r="A459" s="180"/>
      <c r="B459" s="25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</row>
    <row r="460" spans="1:16">
      <c r="A460" s="180"/>
      <c r="B460" s="25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</row>
    <row r="461" spans="1:16">
      <c r="A461" s="180"/>
      <c r="B461" s="25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</row>
    <row r="462" spans="1:16">
      <c r="A462" s="180"/>
      <c r="B462" s="25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</row>
    <row r="463" spans="1:16">
      <c r="A463" s="180"/>
      <c r="B463" s="25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</row>
    <row r="464" spans="1:16">
      <c r="A464" s="180"/>
      <c r="B464" s="25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</row>
    <row r="465" spans="1:16">
      <c r="A465" s="180"/>
      <c r="B465" s="25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</row>
    <row r="466" spans="1:16">
      <c r="A466" s="180"/>
      <c r="B466" s="25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</row>
    <row r="467" spans="1:16">
      <c r="A467" s="180"/>
      <c r="B467" s="25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</row>
    <row r="468" spans="1:16">
      <c r="A468" s="180"/>
      <c r="B468" s="25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</row>
    <row r="469" spans="1:16">
      <c r="A469" s="180"/>
      <c r="B469" s="25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</row>
    <row r="470" spans="1:16">
      <c r="A470" s="180"/>
      <c r="B470" s="25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</row>
    <row r="471" spans="1:16">
      <c r="A471" s="180"/>
      <c r="B471" s="25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</row>
    <row r="472" spans="1:16">
      <c r="A472" s="180"/>
      <c r="B472" s="25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</row>
    <row r="473" spans="1:16">
      <c r="A473" s="180"/>
      <c r="B473" s="25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</row>
    <row r="474" spans="1:16">
      <c r="A474" s="180"/>
      <c r="B474" s="25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</row>
    <row r="475" spans="1:16">
      <c r="A475" s="180"/>
      <c r="B475" s="25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</row>
    <row r="476" spans="1:16">
      <c r="A476" s="180"/>
      <c r="B476" s="25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</row>
    <row r="477" spans="1:16">
      <c r="A477" s="180"/>
      <c r="B477" s="25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</row>
    <row r="478" spans="1:16">
      <c r="A478" s="180"/>
      <c r="B478" s="25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</row>
    <row r="479" spans="1:16">
      <c r="A479" s="180"/>
      <c r="B479" s="25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</row>
    <row r="480" spans="1:16">
      <c r="A480" s="180"/>
      <c r="B480" s="25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</row>
    <row r="481" spans="1:16">
      <c r="A481" s="180"/>
      <c r="B481" s="25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</row>
    <row r="482" spans="1:16">
      <c r="A482" s="180"/>
      <c r="B482" s="25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</row>
    <row r="483" spans="1:16">
      <c r="A483" s="180"/>
      <c r="B483" s="25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</row>
    <row r="484" spans="1:16">
      <c r="A484" s="180"/>
      <c r="B484" s="25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</row>
    <row r="485" spans="1:16">
      <c r="A485" s="180"/>
      <c r="B485" s="25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</row>
    <row r="486" spans="1:16">
      <c r="A486" s="180"/>
      <c r="B486" s="25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</row>
    <row r="487" spans="1:16">
      <c r="A487" s="180"/>
      <c r="B487" s="25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</row>
    <row r="488" spans="1:16">
      <c r="A488" s="180"/>
      <c r="B488" s="25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</row>
    <row r="489" spans="1:16">
      <c r="A489" s="180"/>
      <c r="B489" s="25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</row>
    <row r="490" spans="1:16">
      <c r="A490" s="180"/>
      <c r="B490" s="25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</row>
    <row r="491" spans="1:16">
      <c r="A491" s="180"/>
      <c r="B491" s="25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</row>
    <row r="492" spans="1:16">
      <c r="A492" s="180"/>
      <c r="B492" s="25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</row>
    <row r="493" spans="1:16">
      <c r="A493" s="180"/>
      <c r="B493" s="25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</row>
    <row r="494" spans="1:16">
      <c r="A494" s="180"/>
      <c r="B494" s="25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</row>
    <row r="495" spans="1:16">
      <c r="A495" s="180"/>
      <c r="B495" s="25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</row>
    <row r="496" spans="1:16">
      <c r="A496" s="180"/>
      <c r="B496" s="25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</row>
    <row r="497" spans="1:16">
      <c r="A497" s="180"/>
      <c r="B497" s="25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</row>
    <row r="498" spans="1:16">
      <c r="A498" s="180"/>
      <c r="B498" s="25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</row>
    <row r="499" spans="1:16">
      <c r="A499" s="180"/>
      <c r="B499" s="25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</row>
    <row r="500" spans="1:16">
      <c r="A500" s="180"/>
      <c r="B500" s="25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</row>
    <row r="501" spans="1:16">
      <c r="A501" s="180"/>
      <c r="B501" s="25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</row>
    <row r="502" spans="1:16">
      <c r="A502" s="180"/>
      <c r="B502" s="25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</row>
    <row r="503" spans="1:16">
      <c r="A503" s="180"/>
      <c r="B503" s="25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</row>
    <row r="504" spans="1:16">
      <c r="A504" s="180"/>
      <c r="B504" s="25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</row>
    <row r="505" spans="1:16">
      <c r="A505" s="180"/>
      <c r="B505" s="25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</row>
    <row r="506" spans="1:16">
      <c r="A506" s="180"/>
      <c r="B506" s="25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</row>
    <row r="507" spans="1:16">
      <c r="A507" s="180"/>
      <c r="B507" s="25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</row>
    <row r="508" spans="1:16">
      <c r="A508" s="180"/>
      <c r="B508" s="25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</row>
    <row r="509" spans="1:16">
      <c r="A509" s="180"/>
      <c r="B509" s="25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</row>
    <row r="510" spans="1:16">
      <c r="A510" s="180"/>
      <c r="B510" s="25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</row>
    <row r="511" spans="1:16">
      <c r="A511" s="180"/>
      <c r="B511" s="25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</row>
    <row r="512" spans="1:16">
      <c r="A512" s="180"/>
      <c r="B512" s="25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</row>
    <row r="513" spans="1:16">
      <c r="A513" s="180"/>
      <c r="B513" s="25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</row>
    <row r="514" spans="1:16">
      <c r="A514" s="180"/>
      <c r="B514" s="25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</row>
    <row r="515" spans="1:16">
      <c r="A515" s="180"/>
      <c r="B515" s="25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</row>
    <row r="516" spans="1:16">
      <c r="A516" s="180"/>
      <c r="B516" s="25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</row>
    <row r="517" spans="1:16">
      <c r="A517" s="180"/>
      <c r="B517" s="25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</row>
    <row r="518" spans="1:16">
      <c r="A518" s="180"/>
      <c r="B518" s="25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</row>
    <row r="519" spans="1:16">
      <c r="A519" s="180"/>
      <c r="B519" s="25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</row>
    <row r="520" spans="1:16">
      <c r="A520" s="180"/>
      <c r="B520" s="25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</row>
    <row r="521" spans="1:16">
      <c r="A521" s="180"/>
      <c r="B521" s="25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</row>
    <row r="522" spans="1:16">
      <c r="A522" s="180"/>
      <c r="B522" s="25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</row>
    <row r="523" spans="1:16">
      <c r="A523" s="180"/>
      <c r="B523" s="25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</row>
    <row r="524" spans="1:16">
      <c r="A524" s="180"/>
      <c r="B524" s="25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</row>
    <row r="525" spans="1:16">
      <c r="A525" s="180"/>
      <c r="B525" s="25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</row>
    <row r="526" spans="1:16">
      <c r="A526" s="180"/>
      <c r="B526" s="25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</row>
    <row r="527" spans="1:16">
      <c r="A527" s="180"/>
      <c r="B527" s="25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</row>
    <row r="528" spans="1:16">
      <c r="A528" s="180"/>
      <c r="B528" s="25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</row>
    <row r="529" spans="1:16">
      <c r="A529" s="180"/>
      <c r="B529" s="25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</row>
    <row r="530" spans="1:16">
      <c r="A530" s="180"/>
      <c r="B530" s="25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</row>
    <row r="531" spans="1:16">
      <c r="A531" s="180"/>
      <c r="B531" s="25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</row>
    <row r="532" spans="1:16">
      <c r="A532" s="180"/>
      <c r="B532" s="25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</row>
    <row r="533" spans="1:16">
      <c r="A533" s="180"/>
      <c r="B533" s="25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</row>
    <row r="534" spans="1:16">
      <c r="A534" s="180"/>
      <c r="B534" s="25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</row>
    <row r="535" spans="1:16">
      <c r="A535" s="180"/>
      <c r="B535" s="25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</row>
    <row r="536" spans="1:16">
      <c r="A536" s="180"/>
      <c r="B536" s="25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</row>
    <row r="537" spans="1:16">
      <c r="A537" s="180"/>
      <c r="B537" s="25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</row>
    <row r="538" spans="1:16">
      <c r="A538" s="180"/>
      <c r="B538" s="25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</row>
    <row r="539" spans="1:16">
      <c r="A539" s="180"/>
      <c r="B539" s="25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</row>
    <row r="540" spans="1:16">
      <c r="A540" s="180"/>
      <c r="B540" s="25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</row>
    <row r="541" spans="1:16">
      <c r="A541" s="180"/>
      <c r="B541" s="25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</row>
    <row r="542" spans="1:16">
      <c r="A542" s="180"/>
      <c r="B542" s="25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</row>
    <row r="543" spans="1:16">
      <c r="A543" s="180"/>
      <c r="B543" s="25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</row>
    <row r="544" spans="1:16">
      <c r="A544" s="180"/>
      <c r="B544" s="25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</row>
    <row r="545" spans="1:16">
      <c r="A545" s="180"/>
      <c r="B545" s="25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</row>
    <row r="546" spans="1:16">
      <c r="A546" s="180"/>
      <c r="B546" s="25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</row>
    <row r="547" spans="1:16">
      <c r="A547" s="180"/>
      <c r="B547" s="25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</row>
    <row r="548" spans="1:16">
      <c r="A548" s="180"/>
      <c r="B548" s="25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</row>
    <row r="549" spans="1:16">
      <c r="A549" s="180"/>
      <c r="B549" s="25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</row>
    <row r="550" spans="1:16">
      <c r="A550" s="180"/>
      <c r="B550" s="25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</row>
  </sheetData>
  <mergeCells count="4">
    <mergeCell ref="A1:E1"/>
    <mergeCell ref="H1:K1"/>
    <mergeCell ref="M1:N1"/>
    <mergeCell ref="F1:G1"/>
  </mergeCells>
  <dataValidations count="1">
    <dataValidation type="list" allowBlank="1" showInputMessage="1" showErrorMessage="1" sqref="A1" xr:uid="{00000000-0002-0000-0600-000000000000}">
      <formula1>R2:R3</formula1>
    </dataValidation>
  </dataValidations>
  <hyperlinks>
    <hyperlink ref="A6" location="KopiervorlageUKK!A1" display="KopiervorlageUKK" xr:uid="{00000000-0004-0000-0600-000000000000}"/>
  </hyperlinks>
  <pageMargins left="0.7" right="0.7" top="0.78740157499999996" bottom="0.78740157499999996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H36"/>
  <sheetViews>
    <sheetView tabSelected="1" workbookViewId="0">
      <selection activeCell="D20" sqref="D20"/>
    </sheetView>
  </sheetViews>
  <sheetFormatPr baseColWidth="10" defaultColWidth="8.88671875" defaultRowHeight="13.2"/>
  <cols>
    <col min="1" max="1" width="17.109375" customWidth="1"/>
  </cols>
  <sheetData>
    <row r="2" spans="1:8">
      <c r="A2" t="s">
        <v>265</v>
      </c>
    </row>
    <row r="3" spans="1:8">
      <c r="A3" t="s">
        <v>266</v>
      </c>
    </row>
    <row r="4" spans="1:8">
      <c r="A4" t="s">
        <v>267</v>
      </c>
    </row>
    <row r="5" spans="1:8">
      <c r="A5" t="s">
        <v>268</v>
      </c>
    </row>
    <row r="6" spans="1:8">
      <c r="A6" t="s">
        <v>269</v>
      </c>
    </row>
    <row r="7" spans="1:8">
      <c r="A7" t="s">
        <v>270</v>
      </c>
    </row>
    <row r="8" spans="1:8">
      <c r="A8" t="s">
        <v>271</v>
      </c>
    </row>
    <row r="9" spans="1:8">
      <c r="A9" t="s">
        <v>272</v>
      </c>
    </row>
    <row r="10" spans="1:8">
      <c r="A10" t="s">
        <v>273</v>
      </c>
    </row>
    <row r="11" spans="1:8">
      <c r="A11" t="s">
        <v>274</v>
      </c>
    </row>
    <row r="15" spans="1:8">
      <c r="A15" s="276"/>
      <c r="B15" s="277" t="s">
        <v>275</v>
      </c>
      <c r="C15" s="277" t="s">
        <v>276</v>
      </c>
      <c r="D15" s="277" t="s">
        <v>277</v>
      </c>
      <c r="E15" s="277" t="s">
        <v>278</v>
      </c>
      <c r="F15" s="277" t="s">
        <v>54</v>
      </c>
      <c r="G15" s="277" t="s">
        <v>279</v>
      </c>
      <c r="H15" s="277" t="s">
        <v>280</v>
      </c>
    </row>
    <row r="16" spans="1:8">
      <c r="A16" s="276">
        <v>1</v>
      </c>
      <c r="B16" s="276"/>
      <c r="C16" s="276"/>
      <c r="D16" s="276"/>
      <c r="E16" s="276"/>
      <c r="F16" s="276"/>
      <c r="G16" s="276"/>
      <c r="H16" s="276"/>
    </row>
    <row r="17" spans="1:8">
      <c r="A17" s="276">
        <v>2</v>
      </c>
      <c r="B17" s="276"/>
      <c r="C17" s="276"/>
      <c r="D17" s="276"/>
      <c r="E17" s="276"/>
      <c r="F17" s="276"/>
      <c r="G17" s="276"/>
      <c r="H17" s="276"/>
    </row>
    <row r="18" spans="1:8">
      <c r="A18" s="276">
        <v>3</v>
      </c>
      <c r="B18" s="276"/>
      <c r="C18" s="276"/>
      <c r="D18" s="276"/>
      <c r="E18" s="276"/>
      <c r="F18" s="276"/>
      <c r="G18" s="276"/>
      <c r="H18" s="276"/>
    </row>
    <row r="19" spans="1:8">
      <c r="A19" s="276">
        <v>4</v>
      </c>
      <c r="B19" s="276"/>
      <c r="C19" s="276"/>
      <c r="D19" s="276"/>
      <c r="E19" s="276"/>
      <c r="F19" s="276"/>
      <c r="G19" s="276"/>
      <c r="H19" s="276"/>
    </row>
    <row r="20" spans="1:8">
      <c r="A20" s="276">
        <v>5</v>
      </c>
      <c r="B20" s="276"/>
      <c r="C20" s="276"/>
      <c r="D20" s="276"/>
      <c r="E20" s="276"/>
      <c r="F20" s="276"/>
      <c r="G20" s="276"/>
      <c r="H20" s="276"/>
    </row>
    <row r="21" spans="1:8">
      <c r="A21" s="276">
        <v>6</v>
      </c>
      <c r="B21" s="276"/>
      <c r="C21" s="276"/>
      <c r="D21" s="276"/>
      <c r="E21" s="276"/>
      <c r="F21" s="276"/>
      <c r="G21" s="276"/>
      <c r="H21" s="276"/>
    </row>
    <row r="22" spans="1:8">
      <c r="A22" s="276">
        <v>7</v>
      </c>
      <c r="B22" s="276"/>
      <c r="C22" s="276"/>
      <c r="D22" s="276"/>
      <c r="E22" s="276"/>
      <c r="F22" s="276"/>
      <c r="G22" s="276"/>
      <c r="H22" s="276"/>
    </row>
    <row r="23" spans="1:8">
      <c r="A23" s="276">
        <v>8</v>
      </c>
      <c r="B23" s="276"/>
      <c r="C23" s="276"/>
      <c r="D23" s="276"/>
      <c r="E23" s="276"/>
      <c r="F23" s="276"/>
      <c r="G23" s="276"/>
      <c r="H23" s="276"/>
    </row>
    <row r="24" spans="1:8" ht="13.2" customHeight="1">
      <c r="A24" s="276">
        <v>9</v>
      </c>
      <c r="B24" s="276"/>
      <c r="C24" s="276"/>
      <c r="D24" s="276"/>
      <c r="E24" s="276"/>
      <c r="F24" s="276"/>
      <c r="G24" s="276"/>
      <c r="H24" s="276"/>
    </row>
    <row r="25" spans="1:8" ht="13.2" customHeight="1">
      <c r="A25" s="276">
        <v>10</v>
      </c>
      <c r="B25" s="276"/>
      <c r="C25" s="276"/>
      <c r="D25" s="276"/>
      <c r="E25" s="276"/>
      <c r="F25" s="276"/>
      <c r="G25" s="276"/>
      <c r="H25" s="276"/>
    </row>
    <row r="26" spans="1:8">
      <c r="A26" s="276">
        <v>11</v>
      </c>
      <c r="B26" s="276"/>
      <c r="C26" s="276"/>
      <c r="D26" s="276"/>
      <c r="E26" s="276"/>
      <c r="F26" s="276"/>
      <c r="G26" s="276"/>
      <c r="H26" s="276"/>
    </row>
    <row r="27" spans="1:8">
      <c r="A27" s="276">
        <v>12</v>
      </c>
      <c r="B27" s="276"/>
      <c r="C27" s="276"/>
      <c r="D27" s="276"/>
      <c r="E27" s="276"/>
      <c r="F27" s="276"/>
      <c r="G27" s="276"/>
      <c r="H27" s="276"/>
    </row>
    <row r="28" spans="1:8">
      <c r="A28" s="276">
        <v>13</v>
      </c>
      <c r="B28" s="276"/>
      <c r="C28" s="276"/>
      <c r="D28" s="276"/>
      <c r="E28" s="276"/>
      <c r="F28" s="276"/>
      <c r="G28" s="276"/>
      <c r="H28" s="276"/>
    </row>
    <row r="29" spans="1:8">
      <c r="A29" s="276">
        <v>14</v>
      </c>
      <c r="B29" s="276"/>
      <c r="C29" s="276"/>
      <c r="D29" s="276"/>
      <c r="E29" s="276"/>
      <c r="F29" s="276"/>
      <c r="G29" s="276"/>
      <c r="H29" s="276"/>
    </row>
    <row r="30" spans="1:8">
      <c r="A30" s="276">
        <v>15</v>
      </c>
      <c r="B30" s="276"/>
      <c r="C30" s="276"/>
      <c r="D30" s="276"/>
      <c r="E30" s="276"/>
      <c r="F30" s="276"/>
      <c r="G30" s="276"/>
      <c r="H30" s="276"/>
    </row>
    <row r="31" spans="1:8">
      <c r="A31" s="276">
        <v>16</v>
      </c>
      <c r="B31" s="276"/>
      <c r="C31" s="276"/>
      <c r="D31" s="276"/>
      <c r="E31" s="276"/>
      <c r="F31" s="276"/>
      <c r="G31" s="276"/>
      <c r="H31" s="276"/>
    </row>
    <row r="32" spans="1:8">
      <c r="A32" s="276">
        <v>17</v>
      </c>
      <c r="B32" s="276"/>
      <c r="C32" s="276"/>
      <c r="D32" s="276"/>
      <c r="E32" s="276"/>
      <c r="F32" s="276"/>
      <c r="G32" s="276"/>
      <c r="H32" s="276"/>
    </row>
    <row r="33" spans="1:8">
      <c r="A33" s="276">
        <v>18</v>
      </c>
      <c r="B33" s="276"/>
      <c r="C33" s="276"/>
      <c r="D33" s="276"/>
      <c r="E33" s="276"/>
      <c r="F33" s="276"/>
      <c r="G33" s="276"/>
      <c r="H33" s="276"/>
    </row>
    <row r="34" spans="1:8">
      <c r="A34" s="276">
        <v>19</v>
      </c>
      <c r="B34" s="276"/>
      <c r="C34" s="276"/>
      <c r="D34" s="276"/>
      <c r="E34" s="276"/>
      <c r="F34" s="276"/>
      <c r="G34" s="276"/>
      <c r="H34" s="276"/>
    </row>
    <row r="35" spans="1:8">
      <c r="A35" s="276">
        <v>20</v>
      </c>
      <c r="B35" s="276"/>
      <c r="C35" s="276"/>
      <c r="D35" s="276"/>
      <c r="E35" s="276"/>
      <c r="F35" s="276"/>
      <c r="G35" s="276"/>
      <c r="H35" s="276"/>
    </row>
    <row r="36" spans="1:8">
      <c r="A36" s="276"/>
      <c r="B36" s="276"/>
      <c r="C36" s="276"/>
      <c r="D36" s="276"/>
      <c r="E36" s="276"/>
      <c r="F36" s="276"/>
      <c r="G36" s="276"/>
      <c r="H36" s="27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7</vt:i4>
      </vt:variant>
    </vt:vector>
  </HeadingPairs>
  <TitlesOfParts>
    <vt:vector size="15" baseType="lpstr">
      <vt:lpstr>KopiervorlageUKK</vt:lpstr>
      <vt:lpstr>Feiertage</vt:lpstr>
      <vt:lpstr>Langzeitkonto</vt:lpstr>
      <vt:lpstr>Gleitzeitkonto</vt:lpstr>
      <vt:lpstr>DeckblattKinderK</vt:lpstr>
      <vt:lpstr>KopiervorlageKinderK</vt:lpstr>
      <vt:lpstr>Deckblatt</vt:lpstr>
      <vt:lpstr>Datensammlung</vt:lpstr>
      <vt:lpstr>Deckblatt!Druckbereich</vt:lpstr>
      <vt:lpstr>DeckblattKinderK!Druckbereich</vt:lpstr>
      <vt:lpstr>Gleitzeitkonto!Druckbereich</vt:lpstr>
      <vt:lpstr>KopiervorlageKinderK!Druckbereich</vt:lpstr>
      <vt:lpstr>KopiervorlageUKK!Druckbereich</vt:lpstr>
      <vt:lpstr>Langzeitkonto!Druckbereich</vt:lpstr>
      <vt:lpstr>KopiervorlageUKK!Suchkriterien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primion</dc:creator>
  <cp:keywords/>
  <dc:description/>
  <cp:lastModifiedBy>Dustin Boddenberg</cp:lastModifiedBy>
  <dcterms:created xsi:type="dcterms:W3CDTF">2003-02-07T08:42:29Z</dcterms:created>
  <dcterms:modified xsi:type="dcterms:W3CDTF">2024-09-01T11:24:33Z</dcterms:modified>
  <cp:category/>
</cp:coreProperties>
</file>