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evin\Downloads\"/>
    </mc:Choice>
  </mc:AlternateContent>
  <xr:revisionPtr revIDLastSave="0" documentId="13_ncr:1_{AE18B4C2-50C5-4D4D-BF9A-082576BE1E3C}" xr6:coauthVersionLast="47" xr6:coauthVersionMax="47" xr10:uidLastSave="{00000000-0000-0000-0000-000000000000}"/>
  <bookViews>
    <workbookView xWindow="-108" yWindow="-108" windowWidth="23256" windowHeight="13896" tabRatio="991" xr2:uid="{00000000-000D-0000-FFFF-FFFF00000000}"/>
  </bookViews>
  <sheets>
    <sheet name="grade calculator"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8" i="2" l="1"/>
  <c r="B8" i="2"/>
  <c r="D7" i="2"/>
  <c r="C7" i="2"/>
  <c r="B7" i="2"/>
  <c r="G6" i="2"/>
  <c r="D6" i="2"/>
  <c r="C6" i="2"/>
  <c r="B6" i="2"/>
  <c r="G5" i="2"/>
  <c r="D5" i="2"/>
  <c r="C5" i="2"/>
  <c r="B5" i="2"/>
  <c r="G4" i="2"/>
  <c r="D4" i="2"/>
  <c r="C4" i="2"/>
  <c r="B4" i="2"/>
  <c r="G3" i="2"/>
  <c r="D3" i="2"/>
  <c r="C3" i="2"/>
  <c r="B3" i="2"/>
  <c r="D2" i="2"/>
  <c r="C2" i="2"/>
  <c r="B2" i="2"/>
  <c r="B9" i="2" l="1"/>
  <c r="D15" i="2"/>
  <c r="K4" i="2" s="1"/>
  <c r="D10" i="2"/>
  <c r="D13" i="2"/>
  <c r="I3" i="2" s="1"/>
  <c r="K3" i="2" l="1"/>
  <c r="M3" i="2" s="1"/>
  <c r="I10" i="1" s="1"/>
  <c r="K6" i="2"/>
  <c r="K5" i="2"/>
  <c r="I6" i="2"/>
  <c r="I5" i="2"/>
  <c r="I4" i="2"/>
  <c r="M4" i="2" s="1"/>
  <c r="I11" i="1" s="1"/>
  <c r="M5" i="2" l="1"/>
  <c r="I12" i="1" s="1"/>
  <c r="M6" i="2"/>
  <c r="I13" i="1" s="1"/>
</calcChain>
</file>

<file path=xl/sharedStrings.xml><?xml version="1.0" encoding="utf-8"?>
<sst xmlns="http://schemas.openxmlformats.org/spreadsheetml/2006/main" count="40" uniqueCount="31">
  <si>
    <t xml:space="preserve">This spreadsheet has been provided as an aid to help determine what you need on the final for a certain letter grade in the course.    </t>
  </si>
  <si>
    <t>% of course</t>
  </si>
  <si>
    <t>Category</t>
  </si>
  <si>
    <t>Avg/Grades</t>
  </si>
  <si>
    <t>Course Grade</t>
  </si>
  <si>
    <t>Grade needed on the Final</t>
  </si>
  <si>
    <t>Homework</t>
  </si>
  <si>
    <t>Quizzes</t>
  </si>
  <si>
    <t xml:space="preserve">In calculating the “Grade needed on the Final”, the spreadsheet only replaces your lowest exam score with your final exam score if it benefits you.  </t>
  </si>
  <si>
    <t>Labs</t>
  </si>
  <si>
    <t>Exam 1</t>
  </si>
  <si>
    <t>A</t>
  </si>
  <si>
    <t>Exam 2</t>
  </si>
  <si>
    <t>B</t>
  </si>
  <si>
    <t>Exam 3</t>
  </si>
  <si>
    <t>C</t>
  </si>
  <si>
    <t>Final Exam</t>
  </si>
  <si>
    <t>D</t>
  </si>
  <si>
    <t xml:space="preserve">Letter Grade Cutoffs </t>
  </si>
  <si>
    <t>Please be sure to check these calculations.   While I believe that the results are accurate, sometimes loading a document into different spreadsheet programs will have interesting results on the formulas.  For any discrepancies, the syllabus has the official method of calculating the course grade and that result will overrule any result given by this spreadsheet.</t>
  </si>
  <si>
    <t>no replace</t>
  </si>
  <si>
    <t xml:space="preserve">replace </t>
  </si>
  <si>
    <t xml:space="preserve">final exam </t>
  </si>
  <si>
    <t>min grade</t>
  </si>
  <si>
    <t>final grade</t>
  </si>
  <si>
    <t>grade</t>
  </si>
  <si>
    <t>sum</t>
  </si>
  <si>
    <t xml:space="preserve">min exam </t>
  </si>
  <si>
    <t>points</t>
  </si>
  <si>
    <t>all exams</t>
  </si>
  <si>
    <t>Top 2 exams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</si>
</sst>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10">
    <fill>
      <patternFill patternType="none"/>
    </fill>
    <fill>
      <patternFill patternType="gray125"/>
    </fill>
    <fill>
      <patternFill patternType="solid">
        <fgColor rgb="FFCFE7F5"/>
        <bgColor rgb="FFCCFFFF"/>
      </patternFill>
    </fill>
    <fill>
      <patternFill patternType="solid">
        <fgColor rgb="FFCCFFFF"/>
        <bgColor rgb="FFCCFFCC"/>
      </patternFill>
    </fill>
    <fill>
      <patternFill patternType="solid">
        <fgColor rgb="FF00CC00"/>
        <bgColor rgb="FF23FF23"/>
      </patternFill>
    </fill>
    <fill>
      <patternFill patternType="solid">
        <fgColor rgb="FFFFFFCC"/>
        <bgColor rgb="FFFFFFFF"/>
      </patternFill>
    </fill>
    <fill>
      <patternFill patternType="solid">
        <fgColor rgb="FFFFCC99"/>
        <bgColor rgb="FFC0C0C0"/>
      </patternFill>
    </fill>
    <fill>
      <patternFill patternType="solid">
        <fgColor rgb="FFFFFF00"/>
        <bgColor rgb="FFFFFF00"/>
      </patternFill>
    </fill>
    <fill>
      <patternFill patternType="solid">
        <fgColor rgb="FF00FF66"/>
        <bgColor rgb="FF23FF23"/>
      </patternFill>
    </fill>
    <fill>
      <patternFill patternType="solid">
        <fgColor rgb="FF23FF23"/>
        <bgColor rgb="FF00FF66"/>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3" borderId="1" xfId="0" applyFill="1" applyBorder="1" applyAlignment="1">
      <alignment horizontal="center"/>
    </xf>
    <xf numFmtId="0" fontId="0" fillId="3" borderId="1" xfId="0" applyFill="1" applyBorder="1"/>
    <xf numFmtId="0" fontId="0" fillId="5" borderId="1" xfId="0" applyFill="1" applyBorder="1" applyAlignment="1">
      <alignment horizontal="center"/>
    </xf>
    <xf numFmtId="0" fontId="1" fillId="6" borderId="1" xfId="0" applyFont="1" applyFill="1" applyBorder="1" applyAlignment="1" applyProtection="1">
      <alignment horizontal="center"/>
      <protection locked="0"/>
    </xf>
    <xf numFmtId="0" fontId="1" fillId="8" borderId="2" xfId="0" applyFont="1" applyFill="1" applyBorder="1" applyAlignment="1" applyProtection="1">
      <alignment horizontal="center"/>
      <protection hidden="1"/>
    </xf>
    <xf numFmtId="0" fontId="0" fillId="2" borderId="0" xfId="0" applyFill="1"/>
    <xf numFmtId="0" fontId="0" fillId="9" borderId="0" xfId="0" applyFill="1"/>
    <xf numFmtId="0" fontId="0" fillId="0" borderId="0" xfId="0" applyAlignment="1">
      <alignment horizontal="center" vertical="center"/>
    </xf>
    <xf numFmtId="0" fontId="0" fillId="5" borderId="1" xfId="0" applyFill="1" applyBorder="1"/>
    <xf numFmtId="0" fontId="0" fillId="2" borderId="0" xfId="0" applyFill="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7" borderId="0" xfId="0" applyFill="1" applyAlignment="1">
      <alignment horizontal="center" vertical="center" wrapText="1"/>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FFFF"/>
      <rgbColor rgb="FFFF0000"/>
      <rgbColor rgb="FF23FF23"/>
      <rgbColor rgb="FF0000FF"/>
      <rgbColor rgb="FFFFFF00"/>
      <rgbColor rgb="FFFF00FF"/>
      <rgbColor rgb="FF00FF66"/>
      <rgbColor rgb="FF800000"/>
      <rgbColor rgb="FF00CC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FE7F5"/>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3"/>
  <sheetViews>
    <sheetView tabSelected="1" zoomScale="140" zoomScaleNormal="140" workbookViewId="0">
      <selection activeCell="J15" sqref="J15"/>
    </sheetView>
  </sheetViews>
  <sheetFormatPr defaultRowHeight="13.2" x14ac:dyDescent="0.25"/>
  <cols>
    <col min="1" max="1" width="6.109375"/>
    <col min="2" max="2" width="11"/>
    <col min="3" max="3" width="15.88671875"/>
    <col min="4" max="4" width="12.109375"/>
    <col min="5" max="7" width="6.109375"/>
    <col min="8" max="8" width="10.33203125"/>
    <col min="9" max="9" width="7.88671875"/>
    <col min="10" max="10" width="8"/>
    <col min="11" max="11" width="11.88671875"/>
    <col min="12" max="1025" width="7.88671875"/>
  </cols>
  <sheetData>
    <row r="1" spans="2:15" ht="12.75" customHeight="1" x14ac:dyDescent="0.25">
      <c r="B1" s="1"/>
      <c r="C1" s="1"/>
      <c r="D1" s="1"/>
      <c r="E1" s="1"/>
      <c r="F1" s="1"/>
      <c r="G1" s="1"/>
      <c r="H1" s="1"/>
      <c r="I1" s="1"/>
      <c r="J1" s="1"/>
      <c r="K1" s="1"/>
      <c r="L1" s="1"/>
      <c r="M1" s="1"/>
      <c r="N1" s="1"/>
      <c r="O1" s="1"/>
    </row>
    <row r="2" spans="2:15" ht="12.75" customHeight="1" x14ac:dyDescent="0.25">
      <c r="B2" s="11" t="s">
        <v>0</v>
      </c>
      <c r="C2" s="11"/>
      <c r="D2" s="11"/>
      <c r="E2" s="11"/>
      <c r="F2" s="11"/>
      <c r="G2" s="1"/>
      <c r="H2" s="1"/>
      <c r="I2" s="1"/>
      <c r="J2" s="1"/>
      <c r="K2" s="1"/>
      <c r="L2" s="1"/>
      <c r="M2" s="1"/>
      <c r="N2" s="1"/>
      <c r="O2" s="1"/>
    </row>
    <row r="3" spans="2:15" ht="12.75" customHeight="1" x14ac:dyDescent="0.25">
      <c r="B3" s="11"/>
      <c r="C3" s="11"/>
      <c r="D3" s="11"/>
      <c r="E3" s="11"/>
      <c r="F3" s="11"/>
      <c r="G3" s="1"/>
      <c r="H3" s="1"/>
      <c r="I3" s="1"/>
      <c r="J3" s="1"/>
      <c r="K3" s="1"/>
      <c r="L3" s="1"/>
      <c r="M3" s="1"/>
      <c r="N3" s="1"/>
      <c r="O3" s="1"/>
    </row>
    <row r="4" spans="2:15" ht="12.75" customHeight="1" x14ac:dyDescent="0.25">
      <c r="B4" s="11"/>
      <c r="C4" s="11"/>
      <c r="D4" s="11"/>
      <c r="E4" s="11"/>
      <c r="F4" s="11"/>
      <c r="G4" s="1"/>
      <c r="H4" s="1"/>
      <c r="I4" s="1"/>
      <c r="J4" s="1"/>
      <c r="K4" s="1"/>
      <c r="L4" s="1"/>
      <c r="M4" s="1"/>
      <c r="N4" s="1"/>
      <c r="O4" s="1"/>
    </row>
    <row r="5" spans="2:15" ht="12.75" customHeight="1" x14ac:dyDescent="0.25">
      <c r="B5" s="1"/>
      <c r="C5" s="1"/>
      <c r="D5" s="1"/>
      <c r="E5" s="1"/>
      <c r="F5" s="1"/>
      <c r="G5" s="1"/>
      <c r="H5" s="1"/>
      <c r="I5" s="1"/>
      <c r="J5" s="1"/>
      <c r="K5" s="1"/>
      <c r="L5" s="1"/>
      <c r="M5" s="1"/>
      <c r="N5" s="1"/>
      <c r="O5" s="1"/>
    </row>
    <row r="6" spans="2:15" ht="12.75" customHeight="1" x14ac:dyDescent="0.25">
      <c r="B6" s="2" t="s">
        <v>1</v>
      </c>
      <c r="C6" s="2" t="s">
        <v>2</v>
      </c>
      <c r="D6" s="3" t="s">
        <v>3</v>
      </c>
      <c r="H6" s="12" t="s">
        <v>4</v>
      </c>
      <c r="I6" s="13" t="s">
        <v>5</v>
      </c>
    </row>
    <row r="7" spans="2:15" ht="12.75" customHeight="1" x14ac:dyDescent="0.25">
      <c r="B7" s="2">
        <v>10</v>
      </c>
      <c r="C7" s="4" t="s">
        <v>6</v>
      </c>
      <c r="D7" s="5">
        <v>99.6</v>
      </c>
      <c r="H7" s="12"/>
      <c r="I7" s="12"/>
    </row>
    <row r="8" spans="2:15" ht="12.75" customHeight="1" x14ac:dyDescent="0.25">
      <c r="B8" s="2">
        <v>5</v>
      </c>
      <c r="C8" s="4" t="s">
        <v>7</v>
      </c>
      <c r="D8" s="5">
        <v>83.6</v>
      </c>
      <c r="H8" s="12"/>
      <c r="I8" s="12"/>
      <c r="K8" s="14" t="s">
        <v>8</v>
      </c>
      <c r="L8" s="14"/>
      <c r="M8" s="14"/>
      <c r="N8" s="14"/>
      <c r="O8" s="14"/>
    </row>
    <row r="9" spans="2:15" x14ac:dyDescent="0.25">
      <c r="B9" s="2">
        <v>5</v>
      </c>
      <c r="C9" s="4" t="s">
        <v>9</v>
      </c>
      <c r="D9" s="5">
        <v>99.5</v>
      </c>
      <c r="H9" s="12"/>
      <c r="I9" s="12"/>
      <c r="K9" s="14"/>
      <c r="L9" s="14"/>
      <c r="M9" s="14"/>
      <c r="N9" s="14"/>
      <c r="O9" s="14"/>
    </row>
    <row r="10" spans="2:15" x14ac:dyDescent="0.25">
      <c r="B10" s="2">
        <v>20</v>
      </c>
      <c r="C10" s="4" t="s">
        <v>10</v>
      </c>
      <c r="D10" s="5">
        <v>95</v>
      </c>
      <c r="H10" s="4" t="s">
        <v>11</v>
      </c>
      <c r="I10" s="6">
        <f>Sheet2!M3</f>
        <v>73.430000000000007</v>
      </c>
      <c r="K10" s="14"/>
      <c r="L10" s="14"/>
      <c r="M10" s="14"/>
      <c r="N10" s="14"/>
      <c r="O10" s="14"/>
    </row>
    <row r="11" spans="2:15" ht="12.75" customHeight="1" x14ac:dyDescent="0.25">
      <c r="B11" s="2">
        <v>20</v>
      </c>
      <c r="C11" s="4" t="s">
        <v>12</v>
      </c>
      <c r="D11" s="5">
        <v>102</v>
      </c>
      <c r="H11" s="4" t="s">
        <v>13</v>
      </c>
      <c r="I11" s="6">
        <f>Sheet2!M4</f>
        <v>23.43</v>
      </c>
      <c r="K11" s="14"/>
      <c r="L11" s="14"/>
      <c r="M11" s="14"/>
      <c r="N11" s="14"/>
      <c r="O11" s="14"/>
    </row>
    <row r="12" spans="2:15" ht="12.75" customHeight="1" x14ac:dyDescent="0.25">
      <c r="B12" s="2">
        <v>20</v>
      </c>
      <c r="C12" s="4" t="s">
        <v>14</v>
      </c>
      <c r="D12" s="5">
        <v>84</v>
      </c>
      <c r="H12" s="4" t="s">
        <v>15</v>
      </c>
      <c r="I12" s="6">
        <f>Sheet2!M5</f>
        <v>-41.58</v>
      </c>
    </row>
    <row r="13" spans="2:15" x14ac:dyDescent="0.25">
      <c r="B13" s="2">
        <v>20</v>
      </c>
      <c r="C13" s="4" t="s">
        <v>16</v>
      </c>
      <c r="D13" s="1"/>
      <c r="H13" s="4" t="s">
        <v>17</v>
      </c>
      <c r="I13" s="6">
        <f>Sheet2!M6</f>
        <v>-91.58</v>
      </c>
    </row>
    <row r="15" spans="2:15" ht="12.75" customHeight="1" x14ac:dyDescent="0.25"/>
    <row r="16" spans="2:15" ht="12.75" customHeight="1" x14ac:dyDescent="0.25">
      <c r="B16" s="12" t="s">
        <v>18</v>
      </c>
      <c r="C16" s="12"/>
      <c r="K16" s="14" t="s">
        <v>19</v>
      </c>
      <c r="L16" s="14"/>
      <c r="M16" s="14"/>
      <c r="N16" s="14"/>
      <c r="O16" s="14"/>
    </row>
    <row r="17" spans="2:15" x14ac:dyDescent="0.25">
      <c r="B17" s="4" t="s">
        <v>11</v>
      </c>
      <c r="C17" s="2">
        <v>90</v>
      </c>
      <c r="K17" s="14"/>
      <c r="L17" s="14"/>
      <c r="M17" s="14"/>
      <c r="N17" s="14"/>
      <c r="O17" s="14"/>
    </row>
    <row r="18" spans="2:15" x14ac:dyDescent="0.25">
      <c r="B18" s="4" t="s">
        <v>13</v>
      </c>
      <c r="C18" s="2">
        <v>80</v>
      </c>
      <c r="K18" s="14"/>
      <c r="L18" s="14"/>
      <c r="M18" s="14"/>
      <c r="N18" s="14"/>
      <c r="O18" s="14"/>
    </row>
    <row r="19" spans="2:15" x14ac:dyDescent="0.25">
      <c r="B19" s="4" t="s">
        <v>15</v>
      </c>
      <c r="C19" s="2">
        <v>67</v>
      </c>
      <c r="K19" s="14"/>
      <c r="L19" s="14"/>
      <c r="M19" s="14"/>
      <c r="N19" s="14"/>
      <c r="O19" s="14"/>
    </row>
    <row r="20" spans="2:15" x14ac:dyDescent="0.25">
      <c r="B20" s="4" t="s">
        <v>17</v>
      </c>
      <c r="C20" s="2">
        <v>57</v>
      </c>
      <c r="K20" s="14"/>
      <c r="L20" s="14"/>
      <c r="M20" s="14"/>
      <c r="N20" s="14"/>
      <c r="O20" s="14"/>
    </row>
    <row r="21" spans="2:15" x14ac:dyDescent="0.25">
      <c r="K21" s="15"/>
      <c r="L21" s="15"/>
      <c r="M21" s="15"/>
      <c r="N21" s="15"/>
      <c r="O21" s="15"/>
    </row>
    <row r="22" spans="2:15" x14ac:dyDescent="0.25">
      <c r="K22" s="15"/>
      <c r="L22" s="15"/>
      <c r="M22" s="15"/>
      <c r="N22" s="15"/>
      <c r="O22" s="15"/>
    </row>
    <row r="23" spans="2:15" x14ac:dyDescent="0.25">
      <c r="K23" s="15"/>
      <c r="L23" s="15"/>
      <c r="M23" s="15"/>
      <c r="N23" s="15"/>
      <c r="O23" s="15"/>
    </row>
  </sheetData>
  <sheetProtection algorithmName="SHA-512" hashValue="DHnNlsbEnZpxbOc+YDVCNLaru+Y5SemHxbV33SslhZKqJjDKGa3CTRxKvYZW+P9aqJbK0dcLYk7qPwZ84rx4OA==" saltValue="k8PbjRkRz2CjGqjKRLqXAQ==" spinCount="100000" sheet="1" objects="1" scenarios="1"/>
  <mergeCells count="6">
    <mergeCell ref="B2:F4"/>
    <mergeCell ref="H6:H9"/>
    <mergeCell ref="I6:I9"/>
    <mergeCell ref="K8:O11"/>
    <mergeCell ref="B16:C16"/>
    <mergeCell ref="K16:O23"/>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
  <sheetViews>
    <sheetView zoomScale="140" zoomScaleNormal="140" workbookViewId="0">
      <selection activeCell="D7" sqref="D7"/>
    </sheetView>
  </sheetViews>
  <sheetFormatPr defaultRowHeight="13.2" x14ac:dyDescent="0.25"/>
  <cols>
    <col min="1" max="5" width="8.44140625"/>
    <col min="6" max="6" width="3.5546875"/>
    <col min="7" max="7" width="9" style="1"/>
    <col min="8" max="8" width="3.44140625"/>
    <col min="9" max="9" width="8.44140625"/>
    <col min="10" max="10" width="3.5546875"/>
    <col min="11" max="11" width="8.44140625"/>
    <col min="12" max="12" width="6.109375"/>
    <col min="13" max="1025" width="8.44140625"/>
  </cols>
  <sheetData>
    <row r="1" spans="1:13" x14ac:dyDescent="0.25">
      <c r="G1"/>
      <c r="I1" s="7" t="s">
        <v>20</v>
      </c>
      <c r="K1" s="8" t="s">
        <v>21</v>
      </c>
      <c r="M1" t="s">
        <v>22</v>
      </c>
    </row>
    <row r="2" spans="1:13" x14ac:dyDescent="0.25">
      <c r="B2" s="9">
        <f>'grade calculator'!B7</f>
        <v>10</v>
      </c>
      <c r="C2" s="10" t="str">
        <f>'grade calculator'!C7</f>
        <v>Homework</v>
      </c>
      <c r="D2" s="10">
        <f>'grade calculator'!D7</f>
        <v>99.6</v>
      </c>
      <c r="G2" s="1" t="s">
        <v>23</v>
      </c>
      <c r="I2" s="7" t="s">
        <v>24</v>
      </c>
      <c r="K2" s="8" t="s">
        <v>24</v>
      </c>
      <c r="M2" t="s">
        <v>25</v>
      </c>
    </row>
    <row r="3" spans="1:13" x14ac:dyDescent="0.25">
      <c r="B3" s="9">
        <f>'grade calculator'!B8</f>
        <v>5</v>
      </c>
      <c r="C3" s="10" t="str">
        <f>'grade calculator'!C8</f>
        <v>Quizzes</v>
      </c>
      <c r="D3" s="10">
        <f>'grade calculator'!D8</f>
        <v>83.6</v>
      </c>
      <c r="F3" t="s">
        <v>11</v>
      </c>
      <c r="G3" s="1">
        <f>'grade calculator'!C17</f>
        <v>90</v>
      </c>
      <c r="I3">
        <f>(G3-D$13)/$B$8*100</f>
        <v>73.425000000000011</v>
      </c>
      <c r="K3">
        <f>(G3-D$15)/(2*$B$8)*100</f>
        <v>78.712499999999991</v>
      </c>
      <c r="M3">
        <f>ROUND(IF(K3&lt;$D$10,I3,K3),2)</f>
        <v>73.430000000000007</v>
      </c>
    </row>
    <row r="4" spans="1:13" x14ac:dyDescent="0.25">
      <c r="B4" s="9">
        <f>'grade calculator'!B9</f>
        <v>5</v>
      </c>
      <c r="C4" s="10" t="str">
        <f>'grade calculator'!C9</f>
        <v>Labs</v>
      </c>
      <c r="D4" s="10">
        <f>'grade calculator'!D9</f>
        <v>99.5</v>
      </c>
      <c r="F4" t="s">
        <v>13</v>
      </c>
      <c r="G4" s="1">
        <f>'grade calculator'!C18</f>
        <v>80</v>
      </c>
      <c r="I4">
        <f>(G4-D$13)/$B$8*100</f>
        <v>23.425000000000011</v>
      </c>
      <c r="K4">
        <f>(G4-D$15)/(2*$B$8)*100</f>
        <v>53.712499999999999</v>
      </c>
      <c r="M4">
        <f>ROUND(IF(K4&lt;$D$10,I4,K4),2)</f>
        <v>23.43</v>
      </c>
    </row>
    <row r="5" spans="1:13" x14ac:dyDescent="0.25">
      <c r="B5" s="9">
        <f>'grade calculator'!B10</f>
        <v>20</v>
      </c>
      <c r="C5" s="10" t="str">
        <f>'grade calculator'!C10</f>
        <v>Exam 1</v>
      </c>
      <c r="D5" s="10">
        <f>'grade calculator'!D10</f>
        <v>95</v>
      </c>
      <c r="F5" t="s">
        <v>15</v>
      </c>
      <c r="G5" s="1">
        <f>'grade calculator'!C19</f>
        <v>67</v>
      </c>
      <c r="I5">
        <f>(G5-D$13)/$B$8*100</f>
        <v>-41.574999999999989</v>
      </c>
      <c r="K5">
        <f>(G5-D$15)/(2*$B$8)*100</f>
        <v>21.212499999999999</v>
      </c>
      <c r="M5">
        <f>ROUND(IF(K5&lt;$D$10,I5,K5),2)</f>
        <v>-41.58</v>
      </c>
    </row>
    <row r="6" spans="1:13" x14ac:dyDescent="0.25">
      <c r="B6" s="9">
        <f>'grade calculator'!B11</f>
        <v>20</v>
      </c>
      <c r="C6" s="10" t="str">
        <f>'grade calculator'!C11</f>
        <v>Exam 2</v>
      </c>
      <c r="D6" s="10">
        <f>'grade calculator'!D11</f>
        <v>102</v>
      </c>
      <c r="F6" t="s">
        <v>17</v>
      </c>
      <c r="G6" s="1">
        <f>'grade calculator'!C20</f>
        <v>57</v>
      </c>
      <c r="I6">
        <f>(G6-D$13)/$B$8*100</f>
        <v>-91.574999999999989</v>
      </c>
      <c r="K6">
        <f>(G6-D$15)/(2*$B$8)*100</f>
        <v>-3.7875000000000014</v>
      </c>
      <c r="M6">
        <f>ROUND(IF(K6&lt;$D$10,I6,K6),2)</f>
        <v>-91.58</v>
      </c>
    </row>
    <row r="7" spans="1:13" x14ac:dyDescent="0.25">
      <c r="B7" s="9">
        <f>'grade calculator'!B12</f>
        <v>20</v>
      </c>
      <c r="C7" s="10" t="str">
        <f>'grade calculator'!C12</f>
        <v>Exam 3</v>
      </c>
      <c r="D7" s="10">
        <f>'grade calculator'!D12</f>
        <v>84</v>
      </c>
    </row>
    <row r="8" spans="1:13" x14ac:dyDescent="0.25">
      <c r="B8" s="9">
        <f>'grade calculator'!B13</f>
        <v>20</v>
      </c>
      <c r="C8" s="10" t="str">
        <f>'grade calculator'!C13</f>
        <v>Final Exam</v>
      </c>
      <c r="D8" s="10"/>
    </row>
    <row r="9" spans="1:13" x14ac:dyDescent="0.25">
      <c r="A9" t="s">
        <v>26</v>
      </c>
      <c r="B9" s="1">
        <f>SUM(B2:B8)</f>
        <v>100</v>
      </c>
    </row>
    <row r="10" spans="1:13" x14ac:dyDescent="0.25">
      <c r="C10" t="s">
        <v>27</v>
      </c>
      <c r="D10">
        <f>MIN(D5:D7)</f>
        <v>84</v>
      </c>
    </row>
    <row r="12" spans="1:13" x14ac:dyDescent="0.25">
      <c r="C12" t="s">
        <v>28</v>
      </c>
    </row>
    <row r="13" spans="1:13" x14ac:dyDescent="0.25">
      <c r="C13" t="s">
        <v>29</v>
      </c>
      <c r="D13">
        <f>(D2*B2+D3*B3+D4*B4+D5*B5+D6*B6+D7*B7)/100</f>
        <v>75.314999999999998</v>
      </c>
    </row>
    <row r="15" spans="1:13" x14ac:dyDescent="0.25">
      <c r="C15" t="s">
        <v>30</v>
      </c>
      <c r="D15">
        <f>(D2*B2+D3*B3+D4*B4+B7*(SUM(D5:D7)-MIN(D5:D7)))/100</f>
        <v>58.515000000000001</v>
      </c>
    </row>
  </sheetData>
  <sheetProtection password="CB1B" sheet="1" objects="1" scenarios="1"/>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grade calculator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Schrader, Todd W</dc:creator>
  <dc:description/>
  <cp:lastModifiedBy>Kevin Lei</cp:lastModifiedBy>
  <cp:revision>43</cp:revision>
  <dcterms:created xsi:type="dcterms:W3CDTF">2016-08-24T17:07:59Z</dcterms:created>
  <dcterms:modified xsi:type="dcterms:W3CDTF">2023-05-04T16:15:12Z</dcterms:modified>
  <dc:language>en-US</dc:language>
</cp:coreProperties>
</file>