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sebi/Documents/TAMU/Teaching/Spring_2021/"/>
    </mc:Choice>
  </mc:AlternateContent>
  <xr:revisionPtr revIDLastSave="0" documentId="13_ncr:1_{3D4B3992-1671-5745-B231-2D34721A2730}" xr6:coauthVersionLast="36" xr6:coauthVersionMax="36" xr10:uidLastSave="{00000000-0000-0000-0000-000000000000}"/>
  <bookViews>
    <workbookView xWindow="700" yWindow="4860" windowWidth="37860" windowHeight="19800" xr2:uid="{2E25989D-F99B-C04C-A29C-D4D6A0490E96}"/>
  </bookViews>
  <sheets>
    <sheet name="Sheet1" sheetId="2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 l="1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J7" i="2" l="1"/>
  <c r="J8" i="2"/>
  <c r="J9" i="2"/>
  <c r="J10" i="2"/>
  <c r="J11" i="2"/>
  <c r="J12" i="2"/>
  <c r="J13" i="2"/>
  <c r="J6" i="2"/>
  <c r="K6" i="2" s="1"/>
  <c r="K8" i="2" l="1"/>
  <c r="K12" i="2"/>
  <c r="K10" i="2"/>
  <c r="K13" i="2"/>
  <c r="K9" i="2"/>
  <c r="K11" i="2"/>
  <c r="K7" i="2"/>
</calcChain>
</file>

<file path=xl/sharedStrings.xml><?xml version="1.0" encoding="utf-8"?>
<sst xmlns="http://schemas.openxmlformats.org/spreadsheetml/2006/main" count="27" uniqueCount="13">
  <si>
    <t>angle</t>
  </si>
  <si>
    <t>collision</t>
  </si>
  <si>
    <t>value</t>
  </si>
  <si>
    <t>uncert.</t>
  </si>
  <si>
    <t>x-component before</t>
  </si>
  <si>
    <t>x-component after</t>
  </si>
  <si>
    <t>before/after</t>
  </si>
  <si>
    <t>uncert</t>
  </si>
  <si>
    <t>y-component before</t>
  </si>
  <si>
    <t>y-component after</t>
  </si>
  <si>
    <t>Kafter</t>
  </si>
  <si>
    <t>puck mass</t>
  </si>
  <si>
    <t>Kbefore (=Kpuck1+Kpuck2)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</si>
</sst>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Sheet1!$F$6:$F$13</c:f>
                <c:numCache>
                  <c:formatCode>General</c:formatCode>
                  <c:ptCount val="8"/>
                  <c:pt idx="0">
                    <c:v>1.5</c:v>
                  </c:pt>
                  <c:pt idx="1">
                    <c:v>2</c:v>
                  </c:pt>
                  <c:pt idx="2">
                    <c:v>4</c:v>
                  </c:pt>
                  <c:pt idx="3">
                    <c:v>2</c:v>
                  </c:pt>
                  <c:pt idx="4">
                    <c:v>5</c:v>
                  </c:pt>
                  <c:pt idx="5">
                    <c:v>1.3</c:v>
                  </c:pt>
                  <c:pt idx="6">
                    <c:v>1.9</c:v>
                  </c:pt>
                  <c:pt idx="7">
                    <c:v>3</c:v>
                  </c:pt>
                </c:numCache>
              </c:numRef>
            </c:plus>
            <c:minus>
              <c:numRef>
                <c:f>Sheet1!$F$6:$F$13</c:f>
                <c:numCache>
                  <c:formatCode>General</c:formatCode>
                  <c:ptCount val="8"/>
                  <c:pt idx="0">
                    <c:v>1.5</c:v>
                  </c:pt>
                  <c:pt idx="1">
                    <c:v>2</c:v>
                  </c:pt>
                  <c:pt idx="2">
                    <c:v>4</c:v>
                  </c:pt>
                  <c:pt idx="3">
                    <c:v>2</c:v>
                  </c:pt>
                  <c:pt idx="4">
                    <c:v>5</c:v>
                  </c:pt>
                  <c:pt idx="5">
                    <c:v>1.3</c:v>
                  </c:pt>
                  <c:pt idx="6">
                    <c:v>1.9</c:v>
                  </c:pt>
                  <c:pt idx="7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Sheet1!$D$6:$D$13</c:f>
              <c:numCache>
                <c:formatCode>General</c:formatCode>
                <c:ptCount val="8"/>
                <c:pt idx="0">
                  <c:v>17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180</c:v>
                </c:pt>
              </c:numCache>
            </c:numRef>
          </c:cat>
          <c:val>
            <c:numRef>
              <c:f>Sheet1!$E$6:$E$13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7</c:v>
                </c:pt>
                <c:pt idx="5">
                  <c:v>17</c:v>
                </c:pt>
                <c:pt idx="6">
                  <c:v>18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0-CF48-B4E0-5D7FF23C39D8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Sheet1!$H$6:$H$13</c:f>
                <c:numCache>
                  <c:formatCode>General</c:formatCode>
                  <c:ptCount val="8"/>
                  <c:pt idx="0">
                    <c:v>0.32783125574359295</c:v>
                  </c:pt>
                  <c:pt idx="1">
                    <c:v>1.6633458451287388</c:v>
                  </c:pt>
                  <c:pt idx="2">
                    <c:v>3.6168329981447416</c:v>
                  </c:pt>
                  <c:pt idx="3">
                    <c:v>0.78440818599337825</c:v>
                  </c:pt>
                  <c:pt idx="4">
                    <c:v>4.9619453439620376</c:v>
                  </c:pt>
                  <c:pt idx="5">
                    <c:v>0.83887648815070959</c:v>
                  </c:pt>
                  <c:pt idx="6">
                    <c:v>1.7658356646970039</c:v>
                  </c:pt>
                  <c:pt idx="7">
                    <c:v>1.8353827590572604</c:v>
                  </c:pt>
                </c:numCache>
              </c:numRef>
            </c:plus>
            <c:minus>
              <c:numRef>
                <c:f>Sheet1!$H$6:$H$13</c:f>
                <c:numCache>
                  <c:formatCode>General</c:formatCode>
                  <c:ptCount val="8"/>
                  <c:pt idx="0">
                    <c:v>0.32783125574359295</c:v>
                  </c:pt>
                  <c:pt idx="1">
                    <c:v>1.6633458451287388</c:v>
                  </c:pt>
                  <c:pt idx="2">
                    <c:v>3.6168329981447416</c:v>
                  </c:pt>
                  <c:pt idx="3">
                    <c:v>0.78440818599337825</c:v>
                  </c:pt>
                  <c:pt idx="4">
                    <c:v>4.9619453439620376</c:v>
                  </c:pt>
                  <c:pt idx="5">
                    <c:v>0.83887648815070959</c:v>
                  </c:pt>
                  <c:pt idx="6">
                    <c:v>1.7658356646970039</c:v>
                  </c:pt>
                  <c:pt idx="7">
                    <c:v>1.8353827590572604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Sheet1!$D$6:$D$13</c:f>
              <c:numCache>
                <c:formatCode>General</c:formatCode>
                <c:ptCount val="8"/>
                <c:pt idx="0">
                  <c:v>17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180</c:v>
                </c:pt>
              </c:numCache>
            </c:numRef>
          </c:cat>
          <c:val>
            <c:numRef>
              <c:f>Sheet1!$G$6:$G$13</c:f>
              <c:numCache>
                <c:formatCode>General</c:formatCode>
                <c:ptCount val="8"/>
                <c:pt idx="0">
                  <c:v>8.2795666596234252</c:v>
                </c:pt>
                <c:pt idx="1">
                  <c:v>6.3924569490513674</c:v>
                </c:pt>
                <c:pt idx="2">
                  <c:v>14.152945807665601</c:v>
                </c:pt>
                <c:pt idx="3">
                  <c:v>16.285523628495095</c:v>
                </c:pt>
                <c:pt idx="4">
                  <c:v>5.2708171538572177</c:v>
                </c:pt>
                <c:pt idx="5">
                  <c:v>16.370249759422439</c:v>
                </c:pt>
                <c:pt idx="6">
                  <c:v>16.112417925415922</c:v>
                </c:pt>
                <c:pt idx="7">
                  <c:v>20.438899921622266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0-CF48-B4E0-5D7FF23C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35712"/>
        <c:axId val="1840456864"/>
      </c:barChart>
      <c:catAx>
        <c:axId val="18409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56864"/>
        <c:crosses val="autoZero"/>
        <c:auto val="1"/>
        <c:lblAlgn val="ctr"/>
        <c:lblOffset val="100"/>
        <c:noMultiLvlLbl val="0"/>
      </c:catAx>
      <c:valAx>
        <c:axId val="18404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(kg</a:t>
                </a:r>
                <a:r>
                  <a:rPr lang="en-US" baseline="0"/>
                  <a:t> * cm/s)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Px</a:t>
            </a:r>
            <a:r>
              <a:rPr lang="en-US" baseline="0"/>
              <a:t> (before)/Px(after)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Sheet1!$K$6:$K$13</c:f>
                <c:numCache>
                  <c:formatCode>General</c:formatCode>
                  <c:ptCount val="8"/>
                  <c:pt idx="0">
                    <c:v>0.18737447191076897</c:v>
                  </c:pt>
                  <c:pt idx="1">
                    <c:v>0.45158372413119929</c:v>
                  </c:pt>
                  <c:pt idx="2">
                    <c:v>0.39145447925764693</c:v>
                  </c:pt>
                  <c:pt idx="3">
                    <c:v>0.13385090008280578</c:v>
                  </c:pt>
                  <c:pt idx="4">
                    <c:v>1.5693897726408523</c:v>
                  </c:pt>
                  <c:pt idx="5">
                    <c:v>9.5593865274373968E-2</c:v>
                  </c:pt>
                  <c:pt idx="6">
                    <c:v>0.16998679365661656</c:v>
                  </c:pt>
                  <c:pt idx="7">
                    <c:v>0.17574605036901778</c:v>
                  </c:pt>
                </c:numCache>
              </c:numRef>
            </c:plus>
            <c:minus>
              <c:numRef>
                <c:f>Sheet1!$K$6:$K$13</c:f>
                <c:numCache>
                  <c:formatCode>General</c:formatCode>
                  <c:ptCount val="8"/>
                  <c:pt idx="0">
                    <c:v>0.18737447191076897</c:v>
                  </c:pt>
                  <c:pt idx="1">
                    <c:v>0.45158372413119929</c:v>
                  </c:pt>
                  <c:pt idx="2">
                    <c:v>0.39145447925764693</c:v>
                  </c:pt>
                  <c:pt idx="3">
                    <c:v>0.13385090008280578</c:v>
                  </c:pt>
                  <c:pt idx="4">
                    <c:v>1.5693897726408523</c:v>
                  </c:pt>
                  <c:pt idx="5">
                    <c:v>9.5593865274373968E-2</c:v>
                  </c:pt>
                  <c:pt idx="6">
                    <c:v>0.16998679365661656</c:v>
                  </c:pt>
                  <c:pt idx="7">
                    <c:v>0.17574605036901778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Sheet1!$D$6:$D$13</c:f>
              <c:numCache>
                <c:formatCode>General</c:formatCode>
                <c:ptCount val="8"/>
                <c:pt idx="0">
                  <c:v>17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180</c:v>
                </c:pt>
              </c:numCache>
            </c:numRef>
          </c:cat>
          <c:val>
            <c:numRef>
              <c:f>Sheet1!$J$6:$J$13</c:f>
              <c:numCache>
                <c:formatCode>General</c:formatCode>
                <c:ptCount val="8"/>
                <c:pt idx="0">
                  <c:v>1.2077926793882259</c:v>
                </c:pt>
                <c:pt idx="1">
                  <c:v>1.2514749905648077</c:v>
                </c:pt>
                <c:pt idx="2">
                  <c:v>1.0598500272554998</c:v>
                </c:pt>
                <c:pt idx="3">
                  <c:v>1.1052760973865803</c:v>
                </c:pt>
                <c:pt idx="4">
                  <c:v>1.3280673177739348</c:v>
                </c:pt>
                <c:pt idx="5">
                  <c:v>1.0384691895256568</c:v>
                </c:pt>
                <c:pt idx="6">
                  <c:v>1.1171507642938296</c:v>
                </c:pt>
                <c:pt idx="7">
                  <c:v>1.0763788699178594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7-9F40-A11D-2F6D5F95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347472"/>
        <c:axId val="1861744560"/>
      </c:barChart>
      <c:catAx>
        <c:axId val="18613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 Angle(degrees)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4560"/>
        <c:crosses val="autoZero"/>
        <c:auto val="1"/>
        <c:lblAlgn val="ctr"/>
        <c:lblOffset val="100"/>
        <c:noMultiLvlLbl val="0"/>
      </c:catAx>
      <c:valAx>
        <c:axId val="1861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Sheet1!$N$6:$N$13</c:f>
                <c:numCache>
                  <c:formatCode>General</c:formatCode>
                  <c:ptCount val="8"/>
                  <c:pt idx="0">
                    <c:v>1.5</c:v>
                  </c:pt>
                  <c:pt idx="1">
                    <c:v>2</c:v>
                  </c:pt>
                  <c:pt idx="2">
                    <c:v>4</c:v>
                  </c:pt>
                  <c:pt idx="3">
                    <c:v>2</c:v>
                  </c:pt>
                  <c:pt idx="4">
                    <c:v>5</c:v>
                  </c:pt>
                  <c:pt idx="5">
                    <c:v>1.3</c:v>
                  </c:pt>
                  <c:pt idx="6">
                    <c:v>1.9</c:v>
                  </c:pt>
                  <c:pt idx="7">
                    <c:v>3</c:v>
                  </c:pt>
                </c:numCache>
              </c:numRef>
            </c:plus>
            <c:minus>
              <c:numRef>
                <c:f>Sheet1!$N$6:$N$13</c:f>
                <c:numCache>
                  <c:formatCode>General</c:formatCode>
                  <c:ptCount val="8"/>
                  <c:pt idx="0">
                    <c:v>1.5</c:v>
                  </c:pt>
                  <c:pt idx="1">
                    <c:v>2</c:v>
                  </c:pt>
                  <c:pt idx="2">
                    <c:v>4</c:v>
                  </c:pt>
                  <c:pt idx="3">
                    <c:v>2</c:v>
                  </c:pt>
                  <c:pt idx="4">
                    <c:v>5</c:v>
                  </c:pt>
                  <c:pt idx="5">
                    <c:v>1.3</c:v>
                  </c:pt>
                  <c:pt idx="6">
                    <c:v>1.9</c:v>
                  </c:pt>
                  <c:pt idx="7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Sheet1!$D$6:$D$13</c:f>
              <c:numCache>
                <c:formatCode>General</c:formatCode>
                <c:ptCount val="8"/>
                <c:pt idx="0">
                  <c:v>17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180</c:v>
                </c:pt>
              </c:numCache>
            </c:numRef>
          </c:cat>
          <c:val>
            <c:numRef>
              <c:f>Sheet1!$M$6:$M$13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5</c:v>
                </c:pt>
                <c:pt idx="6">
                  <c:v>18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7-8246-8C4B-744AEE408F14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Sheet1!$P$6:$P$13</c:f>
                <c:numCache>
                  <c:formatCode>General</c:formatCode>
                  <c:ptCount val="8"/>
                  <c:pt idx="0">
                    <c:v>0.32783125574359295</c:v>
                  </c:pt>
                  <c:pt idx="1">
                    <c:v>1.6633458451287388</c:v>
                  </c:pt>
                  <c:pt idx="2">
                    <c:v>3.6168329981447416</c:v>
                  </c:pt>
                  <c:pt idx="3">
                    <c:v>0.78440818599337825</c:v>
                  </c:pt>
                  <c:pt idx="4">
                    <c:v>4.9619453439620376</c:v>
                  </c:pt>
                  <c:pt idx="5">
                    <c:v>0.83887648815070959</c:v>
                  </c:pt>
                  <c:pt idx="6">
                    <c:v>1.7658356646970039</c:v>
                  </c:pt>
                  <c:pt idx="7">
                    <c:v>1.8353827590572604</c:v>
                  </c:pt>
                </c:numCache>
              </c:numRef>
            </c:plus>
            <c:minus>
              <c:numRef>
                <c:f>Sheet1!$P$6:$P$13</c:f>
                <c:numCache>
                  <c:formatCode>General</c:formatCode>
                  <c:ptCount val="8"/>
                  <c:pt idx="0">
                    <c:v>0.32783125574359295</c:v>
                  </c:pt>
                  <c:pt idx="1">
                    <c:v>1.6633458451287388</c:v>
                  </c:pt>
                  <c:pt idx="2">
                    <c:v>3.6168329981447416</c:v>
                  </c:pt>
                  <c:pt idx="3">
                    <c:v>0.78440818599337825</c:v>
                  </c:pt>
                  <c:pt idx="4">
                    <c:v>4.9619453439620376</c:v>
                  </c:pt>
                  <c:pt idx="5">
                    <c:v>0.83887648815070959</c:v>
                  </c:pt>
                  <c:pt idx="6">
                    <c:v>1.7658356646970039</c:v>
                  </c:pt>
                  <c:pt idx="7">
                    <c:v>1.8353827590572604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Sheet1!$D$6:$D$13</c:f>
              <c:numCache>
                <c:formatCode>General</c:formatCode>
                <c:ptCount val="8"/>
                <c:pt idx="0">
                  <c:v>17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180</c:v>
                </c:pt>
              </c:numCache>
            </c:numRef>
          </c:cat>
          <c:val>
            <c:numRef>
              <c:f>Sheet1!$O$6:$O$13</c:f>
              <c:numCache>
                <c:formatCode>General</c:formatCode>
                <c:ptCount val="8"/>
                <c:pt idx="0">
                  <c:v>12.046892238792928</c:v>
                </c:pt>
                <c:pt idx="1">
                  <c:v>14.146823540885887</c:v>
                </c:pt>
                <c:pt idx="2">
                  <c:v>14.060296998920956</c:v>
                </c:pt>
                <c:pt idx="3">
                  <c:v>17.508246690579785</c:v>
                </c:pt>
                <c:pt idx="4">
                  <c:v>18.764924802433256</c:v>
                </c:pt>
                <c:pt idx="5">
                  <c:v>4.3852017556521403</c:v>
                </c:pt>
                <c:pt idx="6">
                  <c:v>16.108961185625276</c:v>
                </c:pt>
                <c:pt idx="7">
                  <c:v>3.9596909791402952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7-8246-8C4B-744AEE40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35712"/>
        <c:axId val="1840456864"/>
      </c:barChart>
      <c:catAx>
        <c:axId val="18409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56864"/>
        <c:crosses val="autoZero"/>
        <c:auto val="1"/>
        <c:lblAlgn val="ctr"/>
        <c:lblOffset val="100"/>
        <c:noMultiLvlLbl val="0"/>
      </c:catAx>
      <c:valAx>
        <c:axId val="18404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(kg</a:t>
                </a:r>
                <a:r>
                  <a:rPr lang="en-US" baseline="0"/>
                  <a:t> * cm/s)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</a:t>
            </a:r>
            <a:r>
              <a:rPr lang="en-US" baseline="0"/>
              <a:t> (before)/Py(after)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Sheet1!$S$6:$S$13</c:f>
                <c:numCache>
                  <c:formatCode>General</c:formatCode>
                  <c:ptCount val="8"/>
                  <c:pt idx="0">
                    <c:v>0.12846683382539628</c:v>
                  </c:pt>
                  <c:pt idx="1">
                    <c:v>0.18849118146735183</c:v>
                  </c:pt>
                  <c:pt idx="2">
                    <c:v>0.39527904673968089</c:v>
                  </c:pt>
                  <c:pt idx="3">
                    <c:v>0.12316858107973268</c:v>
                  </c:pt>
                  <c:pt idx="4">
                    <c:v>0.38784866632740711</c:v>
                  </c:pt>
                  <c:pt idx="5">
                    <c:v>0.36804676948891968</c:v>
                  </c:pt>
                  <c:pt idx="6">
                    <c:v>0.17004219814875934</c:v>
                  </c:pt>
                  <c:pt idx="7">
                    <c:v>0.95738167141300767</c:v>
                  </c:pt>
                </c:numCache>
              </c:numRef>
            </c:plus>
            <c:minus>
              <c:numRef>
                <c:f>Sheet1!$S$6:$S$13</c:f>
                <c:numCache>
                  <c:formatCode>General</c:formatCode>
                  <c:ptCount val="8"/>
                  <c:pt idx="0">
                    <c:v>0.12846683382539628</c:v>
                  </c:pt>
                  <c:pt idx="1">
                    <c:v>0.18849118146735183</c:v>
                  </c:pt>
                  <c:pt idx="2">
                    <c:v>0.39527904673968089</c:v>
                  </c:pt>
                  <c:pt idx="3">
                    <c:v>0.12316858107973268</c:v>
                  </c:pt>
                  <c:pt idx="4">
                    <c:v>0.38784866632740711</c:v>
                  </c:pt>
                  <c:pt idx="5">
                    <c:v>0.36804676948891968</c:v>
                  </c:pt>
                  <c:pt idx="6">
                    <c:v>0.17004219814875934</c:v>
                  </c:pt>
                  <c:pt idx="7">
                    <c:v>0.95738167141300767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Sheet1!$D$6:$D$13</c:f>
              <c:numCache>
                <c:formatCode>General</c:formatCode>
                <c:ptCount val="8"/>
                <c:pt idx="0">
                  <c:v>17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180</c:v>
                </c:pt>
              </c:numCache>
            </c:numRef>
          </c:cat>
          <c:val>
            <c:numRef>
              <c:f>Sheet1!$R$6:$R$13</c:f>
              <c:numCache>
                <c:formatCode>General</c:formatCode>
                <c:ptCount val="8"/>
                <c:pt idx="0">
                  <c:v>1.1621254446784002</c:v>
                </c:pt>
                <c:pt idx="1">
                  <c:v>1.0603086945029276</c:v>
                </c:pt>
                <c:pt idx="2">
                  <c:v>1.066833794560041</c:v>
                </c:pt>
                <c:pt idx="3">
                  <c:v>1.0280869534289119</c:v>
                </c:pt>
                <c:pt idx="4">
                  <c:v>1.0658182865409933</c:v>
                </c:pt>
                <c:pt idx="5">
                  <c:v>1.1401983941914278</c:v>
                </c:pt>
                <c:pt idx="6">
                  <c:v>1.1173904879764798</c:v>
                </c:pt>
                <c:pt idx="7">
                  <c:v>1.2627248000765885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A-6642-AAA9-8158EB6B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347472"/>
        <c:axId val="1861744560"/>
      </c:barChart>
      <c:catAx>
        <c:axId val="18613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 Angle(degrees)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4560"/>
        <c:crosses val="autoZero"/>
        <c:auto val="1"/>
        <c:lblAlgn val="ctr"/>
        <c:lblOffset val="100"/>
        <c:noMultiLvlLbl val="0"/>
      </c:catAx>
      <c:valAx>
        <c:axId val="1861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Kinetic Energy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Sheet1!$V$6:$V$13</c:f>
                <c:numCache>
                  <c:formatCode>General</c:formatCode>
                  <c:ptCount val="8"/>
                  <c:pt idx="0">
                    <c:v>0.94220318267204817</c:v>
                  </c:pt>
                  <c:pt idx="1">
                    <c:v>2.6627944446711394E-2</c:v>
                  </c:pt>
                  <c:pt idx="2">
                    <c:v>0.54570212600478196</c:v>
                  </c:pt>
                  <c:pt idx="3">
                    <c:v>0.56050795641776052</c:v>
                  </c:pt>
                  <c:pt idx="4">
                    <c:v>1.6769863527007871</c:v>
                  </c:pt>
                  <c:pt idx="5">
                    <c:v>1.087546051186896</c:v>
                  </c:pt>
                  <c:pt idx="6">
                    <c:v>0.42797371139048734</c:v>
                  </c:pt>
                  <c:pt idx="7">
                    <c:v>0.27914382034098695</c:v>
                  </c:pt>
                </c:numCache>
              </c:numRef>
            </c:plus>
            <c:minus>
              <c:numRef>
                <c:f>Sheet1!$V$6:$V$13</c:f>
                <c:numCache>
                  <c:formatCode>General</c:formatCode>
                  <c:ptCount val="8"/>
                  <c:pt idx="0">
                    <c:v>0.94220318267204817</c:v>
                  </c:pt>
                  <c:pt idx="1">
                    <c:v>2.6627944446711394E-2</c:v>
                  </c:pt>
                  <c:pt idx="2">
                    <c:v>0.54570212600478196</c:v>
                  </c:pt>
                  <c:pt idx="3">
                    <c:v>0.56050795641776052</c:v>
                  </c:pt>
                  <c:pt idx="4">
                    <c:v>1.6769863527007871</c:v>
                  </c:pt>
                  <c:pt idx="5">
                    <c:v>1.087546051186896</c:v>
                  </c:pt>
                  <c:pt idx="6">
                    <c:v>0.42797371139048734</c:v>
                  </c:pt>
                  <c:pt idx="7">
                    <c:v>0.27914382034098695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Sheet1!$D$6:$D$13</c:f>
              <c:numCache>
                <c:formatCode>General</c:formatCode>
                <c:ptCount val="8"/>
                <c:pt idx="0">
                  <c:v>17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180</c:v>
                </c:pt>
              </c:numCache>
            </c:numRef>
          </c:cat>
          <c:val>
            <c:numRef>
              <c:f>Sheet1!$U$6:$U$13</c:f>
              <c:numCache>
                <c:formatCode>General</c:formatCode>
                <c:ptCount val="8"/>
                <c:pt idx="0">
                  <c:v>14.956951525757141</c:v>
                </c:pt>
                <c:pt idx="1">
                  <c:v>12.676444231658406</c:v>
                </c:pt>
                <c:pt idx="2">
                  <c:v>12.857343171088411</c:v>
                </c:pt>
                <c:pt idx="3">
                  <c:v>15.005230052507113</c:v>
                </c:pt>
                <c:pt idx="4">
                  <c:v>16.825878271647284</c:v>
                </c:pt>
                <c:pt idx="5">
                  <c:v>12.346959225471863</c:v>
                </c:pt>
                <c:pt idx="6">
                  <c:v>14.317274143693581</c:v>
                </c:pt>
                <c:pt idx="7">
                  <c:v>14.330954786183868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714D-B033-E1CEF008590C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Sheet1!$X$6:$X$13</c:f>
                <c:numCache>
                  <c:formatCode>General</c:formatCode>
                  <c:ptCount val="8"/>
                  <c:pt idx="0">
                    <c:v>0.8620793293000143</c:v>
                  </c:pt>
                  <c:pt idx="1">
                    <c:v>1.1555132502321666</c:v>
                  </c:pt>
                  <c:pt idx="2">
                    <c:v>0.26810275173016146</c:v>
                  </c:pt>
                  <c:pt idx="3">
                    <c:v>0.1177469847731426</c:v>
                  </c:pt>
                  <c:pt idx="4">
                    <c:v>0.98033421776839857</c:v>
                  </c:pt>
                  <c:pt idx="5">
                    <c:v>0.669163861375767</c:v>
                  </c:pt>
                  <c:pt idx="6">
                    <c:v>0.98610013890142145</c:v>
                  </c:pt>
                  <c:pt idx="7">
                    <c:v>0.50137278549984143</c:v>
                  </c:pt>
                </c:numCache>
              </c:numRef>
            </c:plus>
            <c:minus>
              <c:numRef>
                <c:f>Sheet1!$X$6:$X$13</c:f>
                <c:numCache>
                  <c:formatCode>General</c:formatCode>
                  <c:ptCount val="8"/>
                  <c:pt idx="0">
                    <c:v>0.8620793293000143</c:v>
                  </c:pt>
                  <c:pt idx="1">
                    <c:v>1.1555132502321666</c:v>
                  </c:pt>
                  <c:pt idx="2">
                    <c:v>0.26810275173016146</c:v>
                  </c:pt>
                  <c:pt idx="3">
                    <c:v>0.1177469847731426</c:v>
                  </c:pt>
                  <c:pt idx="4">
                    <c:v>0.98033421776839857</c:v>
                  </c:pt>
                  <c:pt idx="5">
                    <c:v>0.669163861375767</c:v>
                  </c:pt>
                  <c:pt idx="6">
                    <c:v>0.98610013890142145</c:v>
                  </c:pt>
                  <c:pt idx="7">
                    <c:v>0.50137278549984143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Sheet1!$D$6:$D$13</c:f>
              <c:numCache>
                <c:formatCode>General</c:formatCode>
                <c:ptCount val="8"/>
                <c:pt idx="0">
                  <c:v>17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180</c:v>
                </c:pt>
              </c:numCache>
            </c:numRef>
          </c:cat>
          <c:val>
            <c:numRef>
              <c:f>Sheet1!$W$6:$W$13</c:f>
              <c:numCache>
                <c:formatCode>General</c:formatCode>
                <c:ptCount val="8"/>
                <c:pt idx="0">
                  <c:v>14.670939450838569</c:v>
                </c:pt>
                <c:pt idx="1">
                  <c:v>11.660348875141693</c:v>
                </c:pt>
                <c:pt idx="2">
                  <c:v>12.190949318010022</c:v>
                </c:pt>
                <c:pt idx="3">
                  <c:v>14.660730152383831</c:v>
                </c:pt>
                <c:pt idx="4">
                  <c:v>14.920253298365248</c:v>
                </c:pt>
                <c:pt idx="5">
                  <c:v>11.88856377963101</c:v>
                </c:pt>
                <c:pt idx="6">
                  <c:v>11.670419139034951</c:v>
                </c:pt>
                <c:pt idx="7">
                  <c:v>14.069570062371804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1-714D-B033-E1CEF0085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35712"/>
        <c:axId val="1840456864"/>
      </c:barChart>
      <c:catAx>
        <c:axId val="18409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56864"/>
        <c:crosses val="autoZero"/>
        <c:auto val="1"/>
        <c:lblAlgn val="ctr"/>
        <c:lblOffset val="100"/>
        <c:noMultiLvlLbl val="0"/>
      </c:catAx>
      <c:valAx>
        <c:axId val="18404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(kg</a:t>
                </a:r>
                <a:r>
                  <a:rPr lang="en-US" baseline="0"/>
                  <a:t> * cm/s)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19</xdr:row>
      <xdr:rowOff>82550</xdr:rowOff>
    </xdr:from>
    <xdr:to>
      <xdr:col>8</xdr:col>
      <xdr:colOff>292100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AE923-EABE-9B40-8973-8B934EB86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603250</xdr:colOff>
      <xdr:row>34</xdr:row>
      <xdr:rowOff>146050</xdr:rowOff>
    </xdr:from>
    <xdr:to>
      <xdr:col>8</xdr:col>
      <xdr:colOff>222250</xdr:colOff>
      <xdr:row>48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39F35-E163-E649-B375-4F13C126B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16</xdr:col>
      <xdr:colOff>444500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B9ACA-6044-9142-AEE8-D87B1027F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16</xdr:col>
      <xdr:colOff>444500</xdr:colOff>
      <xdr:row>48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12C5D7-0875-E84A-9A33-89201AB74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25</xdr:col>
      <xdr:colOff>444500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4C1CF8-836F-E44D-8377-B17F93615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02D7-42EA-3A47-AA54-104EF4466484}">
  <dimension ref="C3:X13"/>
  <sheetViews>
    <sheetView tabSelected="1" workbookViewId="0">
      <selection activeCell="J36" sqref="J36"/>
    </sheetView>
  </sheetViews>
  <sheetFormatPr baseColWidth="10" defaultRowHeight="16" x14ac:dyDescent="0.2"/>
  <sheetData>
    <row r="3" spans="3:24" x14ac:dyDescent="0.2">
      <c r="U3" t="s">
        <v>11</v>
      </c>
    </row>
    <row r="4" spans="3:24" x14ac:dyDescent="0.2">
      <c r="E4" t="s">
        <v>4</v>
      </c>
      <c r="G4" t="s">
        <v>5</v>
      </c>
      <c r="J4" t="s">
        <v>6</v>
      </c>
      <c r="M4" t="s">
        <v>8</v>
      </c>
      <c r="O4" t="s">
        <v>9</v>
      </c>
      <c r="R4" t="s">
        <v>6</v>
      </c>
      <c r="U4" t="s">
        <v>12</v>
      </c>
      <c r="W4" t="s">
        <v>10</v>
      </c>
    </row>
    <row r="5" spans="3:24" ht="17" x14ac:dyDescent="0.2">
      <c r="C5" s="1" t="s">
        <v>1</v>
      </c>
      <c r="D5" s="1" t="s">
        <v>0</v>
      </c>
      <c r="E5" t="s">
        <v>2</v>
      </c>
      <c r="F5" t="s">
        <v>3</v>
      </c>
      <c r="G5" t="s">
        <v>2</v>
      </c>
      <c r="H5" t="s">
        <v>3</v>
      </c>
      <c r="J5" t="s">
        <v>2</v>
      </c>
      <c r="K5" t="s">
        <v>7</v>
      </c>
      <c r="M5" t="s">
        <v>2</v>
      </c>
      <c r="N5" t="s">
        <v>3</v>
      </c>
      <c r="O5" t="s">
        <v>2</v>
      </c>
      <c r="P5" t="s">
        <v>3</v>
      </c>
      <c r="R5" t="s">
        <v>2</v>
      </c>
      <c r="S5" t="s">
        <v>7</v>
      </c>
      <c r="U5" t="s">
        <v>2</v>
      </c>
      <c r="V5" t="s">
        <v>7</v>
      </c>
      <c r="W5" t="s">
        <v>2</v>
      </c>
      <c r="X5" t="s">
        <v>7</v>
      </c>
    </row>
    <row r="6" spans="3:24" x14ac:dyDescent="0.2">
      <c r="C6" s="1">
        <v>1</v>
      </c>
      <c r="D6" s="1">
        <v>17</v>
      </c>
      <c r="E6">
        <v>10</v>
      </c>
      <c r="F6">
        <v>1.5</v>
      </c>
      <c r="G6">
        <v>8.2795666596234252</v>
      </c>
      <c r="H6">
        <v>0.32783125574359295</v>
      </c>
      <c r="J6">
        <f>E6/G6</f>
        <v>1.2077926793882259</v>
      </c>
      <c r="K6">
        <f>J6*SQRT((F6/E6)^2 + (H6/G6)^2)</f>
        <v>0.18737447191076897</v>
      </c>
      <c r="M6">
        <v>14</v>
      </c>
      <c r="N6">
        <v>1.5</v>
      </c>
      <c r="O6">
        <v>12.046892238792928</v>
      </c>
      <c r="P6">
        <v>0.32783125574359295</v>
      </c>
      <c r="R6">
        <f>M6/O6</f>
        <v>1.1621254446784002</v>
      </c>
      <c r="S6">
        <f>R6*SQRT((N6/M6)^2 + (P6/O6)^2)</f>
        <v>0.12846683382539628</v>
      </c>
      <c r="U6">
        <v>14.956951525757141</v>
      </c>
      <c r="V6">
        <v>0.94220318267204817</v>
      </c>
      <c r="W6">
        <v>14.670939450838569</v>
      </c>
      <c r="X6">
        <v>0.8620793293000143</v>
      </c>
    </row>
    <row r="7" spans="3:24" x14ac:dyDescent="0.2">
      <c r="C7" s="1">
        <v>2</v>
      </c>
      <c r="D7" s="1">
        <v>40</v>
      </c>
      <c r="E7">
        <v>8</v>
      </c>
      <c r="F7">
        <v>2</v>
      </c>
      <c r="G7">
        <v>6.3924569490513674</v>
      </c>
      <c r="H7">
        <v>1.6633458451287388</v>
      </c>
      <c r="J7">
        <f t="shared" ref="J7:J13" si="0">E7/G7</f>
        <v>1.2514749905648077</v>
      </c>
      <c r="K7">
        <f t="shared" ref="K7:K13" si="1">J7*SQRT((F7/E7)^2 + (H7/G7)^2)</f>
        <v>0.45158372413119929</v>
      </c>
      <c r="M7">
        <v>15</v>
      </c>
      <c r="N7">
        <v>2</v>
      </c>
      <c r="O7">
        <v>14.146823540885887</v>
      </c>
      <c r="P7">
        <v>1.6633458451287388</v>
      </c>
      <c r="R7">
        <f t="shared" ref="R7:R13" si="2">M7/O7</f>
        <v>1.0603086945029276</v>
      </c>
      <c r="S7">
        <f t="shared" ref="S7:S13" si="3">R7*SQRT((N7/M7)^2 + (P7/O7)^2)</f>
        <v>0.18849118146735183</v>
      </c>
      <c r="U7">
        <v>12.676444231658406</v>
      </c>
      <c r="V7">
        <v>2.6627944446711394E-2</v>
      </c>
      <c r="W7">
        <v>11.660348875141693</v>
      </c>
      <c r="X7">
        <v>1.1555132502321666</v>
      </c>
    </row>
    <row r="8" spans="3:24" x14ac:dyDescent="0.2">
      <c r="C8" s="1">
        <v>3</v>
      </c>
      <c r="D8" s="1">
        <v>45</v>
      </c>
      <c r="E8">
        <v>15</v>
      </c>
      <c r="F8">
        <v>4</v>
      </c>
      <c r="G8">
        <v>14.152945807665601</v>
      </c>
      <c r="H8">
        <v>3.6168329981447416</v>
      </c>
      <c r="J8">
        <f t="shared" si="0"/>
        <v>1.0598500272554998</v>
      </c>
      <c r="K8">
        <f t="shared" si="1"/>
        <v>0.39145447925764693</v>
      </c>
      <c r="M8">
        <v>15</v>
      </c>
      <c r="N8">
        <v>4</v>
      </c>
      <c r="O8">
        <v>14.060296998920956</v>
      </c>
      <c r="P8">
        <v>3.6168329981447416</v>
      </c>
      <c r="R8">
        <f t="shared" si="2"/>
        <v>1.066833794560041</v>
      </c>
      <c r="S8">
        <f t="shared" si="3"/>
        <v>0.39527904673968089</v>
      </c>
      <c r="U8">
        <v>12.857343171088411</v>
      </c>
      <c r="V8">
        <v>0.54570212600478196</v>
      </c>
      <c r="W8">
        <v>12.190949318010022</v>
      </c>
      <c r="X8">
        <v>0.26810275173016146</v>
      </c>
    </row>
    <row r="9" spans="3:24" x14ac:dyDescent="0.2">
      <c r="C9" s="1">
        <v>4</v>
      </c>
      <c r="D9" s="1">
        <v>70</v>
      </c>
      <c r="E9">
        <v>18</v>
      </c>
      <c r="F9">
        <v>2</v>
      </c>
      <c r="G9">
        <v>16.285523628495095</v>
      </c>
      <c r="H9">
        <v>0.78440818599337825</v>
      </c>
      <c r="J9">
        <f t="shared" si="0"/>
        <v>1.1052760973865803</v>
      </c>
      <c r="K9">
        <f t="shared" si="1"/>
        <v>0.13385090008280578</v>
      </c>
      <c r="M9">
        <v>18</v>
      </c>
      <c r="N9">
        <v>2</v>
      </c>
      <c r="O9">
        <v>17.508246690579785</v>
      </c>
      <c r="P9">
        <v>0.78440818599337825</v>
      </c>
      <c r="R9">
        <f t="shared" si="2"/>
        <v>1.0280869534289119</v>
      </c>
      <c r="S9">
        <f t="shared" si="3"/>
        <v>0.12316858107973268</v>
      </c>
      <c r="U9">
        <v>15.005230052507113</v>
      </c>
      <c r="V9">
        <v>0.56050795641776052</v>
      </c>
      <c r="W9">
        <v>14.660730152383831</v>
      </c>
      <c r="X9">
        <v>0.1177469847731426</v>
      </c>
    </row>
    <row r="10" spans="3:24" x14ac:dyDescent="0.2">
      <c r="C10" s="1">
        <v>5</v>
      </c>
      <c r="D10" s="1">
        <v>90</v>
      </c>
      <c r="E10">
        <v>7</v>
      </c>
      <c r="F10">
        <v>5</v>
      </c>
      <c r="G10">
        <v>5.2708171538572177</v>
      </c>
      <c r="H10">
        <v>4.9619453439620376</v>
      </c>
      <c r="J10">
        <f t="shared" si="0"/>
        <v>1.3280673177739348</v>
      </c>
      <c r="K10">
        <f t="shared" si="1"/>
        <v>1.5693897726408523</v>
      </c>
      <c r="M10">
        <v>20</v>
      </c>
      <c r="N10">
        <v>5</v>
      </c>
      <c r="O10">
        <v>18.764924802433256</v>
      </c>
      <c r="P10">
        <v>4.9619453439620376</v>
      </c>
      <c r="R10">
        <f t="shared" si="2"/>
        <v>1.0658182865409933</v>
      </c>
      <c r="S10">
        <f t="shared" si="3"/>
        <v>0.38784866632740711</v>
      </c>
      <c r="U10">
        <v>16.825878271647284</v>
      </c>
      <c r="V10">
        <v>1.6769863527007871</v>
      </c>
      <c r="W10">
        <v>14.920253298365248</v>
      </c>
      <c r="X10">
        <v>0.98033421776839857</v>
      </c>
    </row>
    <row r="11" spans="3:24" x14ac:dyDescent="0.2">
      <c r="C11" s="1">
        <v>6</v>
      </c>
      <c r="D11" s="1">
        <v>110</v>
      </c>
      <c r="E11">
        <v>17</v>
      </c>
      <c r="F11">
        <v>1.3</v>
      </c>
      <c r="G11">
        <v>16.370249759422439</v>
      </c>
      <c r="H11">
        <v>0.83887648815070959</v>
      </c>
      <c r="J11">
        <f t="shared" si="0"/>
        <v>1.0384691895256568</v>
      </c>
      <c r="K11">
        <f t="shared" si="1"/>
        <v>9.5593865274373968E-2</v>
      </c>
      <c r="M11">
        <v>5</v>
      </c>
      <c r="N11">
        <v>1.3</v>
      </c>
      <c r="O11">
        <v>4.3852017556521403</v>
      </c>
      <c r="P11">
        <v>0.83887648815070959</v>
      </c>
      <c r="R11">
        <f t="shared" si="2"/>
        <v>1.1401983941914278</v>
      </c>
      <c r="S11">
        <f t="shared" si="3"/>
        <v>0.36804676948891968</v>
      </c>
      <c r="U11">
        <v>12.346959225471863</v>
      </c>
      <c r="V11">
        <v>1.087546051186896</v>
      </c>
      <c r="W11">
        <v>11.88856377963101</v>
      </c>
      <c r="X11">
        <v>0.669163861375767</v>
      </c>
    </row>
    <row r="12" spans="3:24" x14ac:dyDescent="0.2">
      <c r="C12" s="1">
        <v>7</v>
      </c>
      <c r="D12" s="1">
        <v>130</v>
      </c>
      <c r="E12">
        <v>18</v>
      </c>
      <c r="F12">
        <v>1.9</v>
      </c>
      <c r="G12">
        <v>16.112417925415922</v>
      </c>
      <c r="H12">
        <v>1.7658356646970039</v>
      </c>
      <c r="J12">
        <f t="shared" si="0"/>
        <v>1.1171507642938296</v>
      </c>
      <c r="K12">
        <f t="shared" si="1"/>
        <v>0.16998679365661656</v>
      </c>
      <c r="M12">
        <v>18</v>
      </c>
      <c r="N12">
        <v>1.9</v>
      </c>
      <c r="O12">
        <v>16.108961185625276</v>
      </c>
      <c r="P12">
        <v>1.7658356646970039</v>
      </c>
      <c r="R12">
        <f t="shared" si="2"/>
        <v>1.1173904879764798</v>
      </c>
      <c r="S12">
        <f t="shared" si="3"/>
        <v>0.17004219814875934</v>
      </c>
      <c r="U12">
        <v>14.317274143693581</v>
      </c>
      <c r="V12">
        <v>0.42797371139048734</v>
      </c>
      <c r="W12">
        <v>11.670419139034951</v>
      </c>
      <c r="X12">
        <v>0.98610013890142145</v>
      </c>
    </row>
    <row r="13" spans="3:24" x14ac:dyDescent="0.2">
      <c r="C13" s="1">
        <v>8</v>
      </c>
      <c r="D13" s="1">
        <v>180</v>
      </c>
      <c r="E13">
        <v>22</v>
      </c>
      <c r="F13">
        <v>3</v>
      </c>
      <c r="G13">
        <v>20.438899921622266</v>
      </c>
      <c r="H13">
        <v>1.8353827590572604</v>
      </c>
      <c r="J13">
        <f t="shared" si="0"/>
        <v>1.0763788699178594</v>
      </c>
      <c r="K13">
        <f t="shared" si="1"/>
        <v>0.17574605036901778</v>
      </c>
      <c r="M13">
        <v>5</v>
      </c>
      <c r="N13">
        <v>3</v>
      </c>
      <c r="O13">
        <v>3.9596909791402952</v>
      </c>
      <c r="P13">
        <v>1.8353827590572604</v>
      </c>
      <c r="R13">
        <f t="shared" si="2"/>
        <v>1.2627248000765885</v>
      </c>
      <c r="S13">
        <f t="shared" si="3"/>
        <v>0.95738167141300767</v>
      </c>
      <c r="U13">
        <v>14.330954786183868</v>
      </c>
      <c r="V13">
        <v>0.27914382034098695</v>
      </c>
      <c r="W13">
        <v>14.069570062371804</v>
      </c>
      <c r="X13">
        <v>0.50137278549984143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2021-02-23T14:43:09Z</dcterms:created>
  <dcterms:modified xsi:type="dcterms:W3CDTF">2021-02-23T16:29:34Z</dcterms:modified>
</cp:coreProperties>
</file>