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W:\VUB\_main_research\mHM\scripts\"/>
    </mc:Choice>
  </mc:AlternateContent>
  <xr:revisionPtr revIDLastSave="0" documentId="13_ncr:1_{581FEF88-3D55-4852-A2B4-E9596A1A3FF2}" xr6:coauthVersionLast="47" xr6:coauthVersionMax="47" xr10:uidLastSave="{00000000-0000-0000-0000-000000000000}"/>
  <bookViews>
    <workbookView xWindow="30750" yWindow="1950" windowWidth="24825" windowHeight="17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<sst xmlns="http://schemas.openxmlformats.org/spreadsheetml/2006/main" count="27" uniqueCount="27">
  <si>
    <t>Texture</t>
  </si>
  <si>
    <t>Sand</t>
  </si>
  <si>
    <t>Clay</t>
  </si>
  <si>
    <t>Org Mat</t>
  </si>
  <si>
    <t xml:space="preserve">Sa </t>
  </si>
  <si>
    <t>LSa</t>
  </si>
  <si>
    <t xml:space="preserve">SaL </t>
  </si>
  <si>
    <t xml:space="preserve">L </t>
  </si>
  <si>
    <t xml:space="preserve">SiL </t>
  </si>
  <si>
    <t>Si</t>
  </si>
  <si>
    <t xml:space="preserve">SaCL </t>
  </si>
  <si>
    <t xml:space="preserve">CL </t>
  </si>
  <si>
    <t xml:space="preserve">SiCL </t>
  </si>
  <si>
    <t xml:space="preserve">SiC </t>
  </si>
  <si>
    <t xml:space="preserve">SaC </t>
  </si>
  <si>
    <t xml:space="preserve">C </t>
  </si>
  <si>
    <t>Ksat (mm/hr.)</t>
  </si>
  <si>
    <t>BD (g/cc)</t>
  </si>
  <si>
    <t>Ref: SoilWater Characteristics: Rawls et al, (SPAW)</t>
  </si>
  <si>
    <t>1500 kPa Wilt Pt. (%)</t>
  </si>
  <si>
    <t xml:space="preserve"> 33 kPa Field Cap</t>
  </si>
  <si>
    <t>0 kPa Saturation (%)</t>
  </si>
  <si>
    <t>PAW (%)</t>
  </si>
  <si>
    <t>Sat-Wp</t>
  </si>
  <si>
    <t>SWC frac</t>
  </si>
  <si>
    <t>AWC_mm</t>
  </si>
  <si>
    <t>TWC_mm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</si>
</sst>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2" fillId="2" borderId="0" xfId="0" applyNumberFormat="1" applyFont="1" applyFill="1"/>
    <xf numFmtId="0" fontId="2" fillId="3" borderId="0" xfId="0" applyFont="1" applyFill="1"/>
    <xf numFmtId="2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L30" sqref="L30"/>
    </sheetView>
  </sheetViews>
  <sheetFormatPr defaultRowHeight="16.5" x14ac:dyDescent="0.3"/>
  <cols>
    <col min="1" max="1" width="12.140625" style="1" bestFit="1" customWidth="1"/>
    <col min="2" max="4" width="9.140625" style="1"/>
    <col min="5" max="5" width="23.7109375" style="1" customWidth="1"/>
    <col min="6" max="6" width="20.42578125" style="1" customWidth="1"/>
    <col min="7" max="7" width="16" style="1" bestFit="1" customWidth="1"/>
    <col min="8" max="8" width="15.85546875" style="1" bestFit="1" customWidth="1"/>
    <col min="9" max="9" width="10.42578125" style="1" bestFit="1" customWidth="1"/>
    <col min="10" max="11" width="10.42578125" style="1" customWidth="1"/>
    <col min="12" max="12" width="10.5703125" style="1" customWidth="1"/>
    <col min="13" max="13" width="9.140625" style="1"/>
    <col min="14" max="14" width="13.7109375" style="1" bestFit="1" customWidth="1"/>
    <col min="15" max="16384" width="9.140625" style="1"/>
  </cols>
  <sheetData>
    <row r="1" spans="1:1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F1" s="5" t="s">
        <v>20</v>
      </c>
      <c r="G1" s="5" t="s">
        <v>21</v>
      </c>
      <c r="H1" s="5" t="s">
        <v>16</v>
      </c>
      <c r="I1" s="5" t="s">
        <v>22</v>
      </c>
      <c r="J1" s="5" t="s">
        <v>23</v>
      </c>
      <c r="K1" s="5" t="s">
        <v>24</v>
      </c>
      <c r="L1" s="5" t="s">
        <v>17</v>
      </c>
      <c r="N1" s="1" t="s">
        <v>25</v>
      </c>
      <c r="O1" s="1" t="s">
        <v>26</v>
      </c>
    </row>
    <row r="2" spans="1:15" x14ac:dyDescent="0.3">
      <c r="A2" s="1" t="s">
        <v>4</v>
      </c>
      <c r="B2" s="1">
        <v>0.88</v>
      </c>
      <c r="C2" s="1">
        <v>0.05</v>
      </c>
      <c r="D2" s="1">
        <v>2.5</v>
      </c>
      <c r="E2" s="3">
        <v>5.0220580000000004</v>
      </c>
      <c r="F2" s="3">
        <v>10.282792364858702</v>
      </c>
      <c r="G2" s="3">
        <v>46.172240764858707</v>
      </c>
      <c r="H2" s="2">
        <v>108.14782785074016</v>
      </c>
      <c r="I2" s="4">
        <f>F2-E2</f>
        <v>5.2607343648587017</v>
      </c>
      <c r="J2" s="6">
        <f>G2-E2</f>
        <v>41.150182764858705</v>
      </c>
      <c r="K2" s="6">
        <f>E2/G2</f>
        <v>0.10876790722754451</v>
      </c>
      <c r="L2" s="2">
        <v>1.4264356197312442</v>
      </c>
      <c r="N2" s="1">
        <f>$B$18*(I2)/100</f>
        <v>15.782203094576104</v>
      </c>
      <c r="O2" s="1">
        <f>$B$18*(J2)/100</f>
        <v>123.45054829457611</v>
      </c>
    </row>
    <row r="3" spans="1:15" x14ac:dyDescent="0.3">
      <c r="A3" s="1" t="s">
        <v>5</v>
      </c>
      <c r="B3" s="1">
        <v>0.8</v>
      </c>
      <c r="C3" s="1">
        <v>0.05</v>
      </c>
      <c r="D3" s="1">
        <v>2.5</v>
      </c>
      <c r="E3" s="3">
        <v>5.0959299999999983</v>
      </c>
      <c r="F3" s="3">
        <v>12.024454508407503</v>
      </c>
      <c r="G3" s="3">
        <v>46.022568508407517</v>
      </c>
      <c r="H3" s="2">
        <v>96.674629962479159</v>
      </c>
      <c r="I3" s="4">
        <f t="shared" ref="I3:I13" si="0">F3-E3</f>
        <v>6.9285245084075049</v>
      </c>
      <c r="J3" s="6">
        <f t="shared" ref="J3:J13" si="1">G3-E3</f>
        <v>40.926638508407521</v>
      </c>
      <c r="K3" s="6">
        <f t="shared" ref="K3:K13" si="2">E3/G3</f>
        <v>0.11072676222034547</v>
      </c>
      <c r="L3" s="2">
        <v>1.4304019345272008</v>
      </c>
      <c r="N3" s="1">
        <f t="shared" ref="N3:N13" si="3">$B$18*(I3)/100</f>
        <v>20.785573525222517</v>
      </c>
      <c r="O3" s="1">
        <f t="shared" ref="O3:O13" si="4">$B$18*(J3)/100</f>
        <v>122.77991552522256</v>
      </c>
    </row>
    <row r="4" spans="1:15" x14ac:dyDescent="0.3">
      <c r="A4" s="1" t="s">
        <v>6</v>
      </c>
      <c r="B4" s="1">
        <v>0.65</v>
      </c>
      <c r="C4" s="1">
        <v>0.1</v>
      </c>
      <c r="D4" s="1">
        <v>2.5</v>
      </c>
      <c r="E4" s="3">
        <v>8.0770300000000006</v>
      </c>
      <c r="F4" s="3">
        <v>17.916761157069995</v>
      </c>
      <c r="G4" s="3">
        <v>44.989465157069993</v>
      </c>
      <c r="H4" s="2">
        <v>50.304555133247327</v>
      </c>
      <c r="I4" s="4">
        <f t="shared" si="0"/>
        <v>9.8397311570699948</v>
      </c>
      <c r="J4" s="6">
        <f t="shared" si="1"/>
        <v>36.912435157069993</v>
      </c>
      <c r="K4" s="6">
        <f t="shared" si="2"/>
        <v>0.17953158526781715</v>
      </c>
      <c r="L4" s="2">
        <v>1.4577791733376451</v>
      </c>
      <c r="N4" s="1">
        <f t="shared" si="3"/>
        <v>29.519193471209984</v>
      </c>
      <c r="O4" s="1">
        <f t="shared" si="4"/>
        <v>110.73730547120998</v>
      </c>
    </row>
    <row r="5" spans="1:15" x14ac:dyDescent="0.3">
      <c r="A5" s="1" t="s">
        <v>7</v>
      </c>
      <c r="B5" s="1">
        <v>0.4</v>
      </c>
      <c r="C5" s="1">
        <v>0.2</v>
      </c>
      <c r="D5" s="1">
        <v>2.5</v>
      </c>
      <c r="E5" s="3">
        <v>13.702360000000002</v>
      </c>
      <c r="F5" s="3">
        <v>27.961016494079992</v>
      </c>
      <c r="G5" s="3">
        <v>45.947824494079995</v>
      </c>
      <c r="H5" s="2">
        <v>15.47565639941927</v>
      </c>
      <c r="I5" s="4">
        <f t="shared" si="0"/>
        <v>14.25865649407999</v>
      </c>
      <c r="J5" s="6">
        <f t="shared" si="1"/>
        <v>32.245464494079997</v>
      </c>
      <c r="K5" s="6">
        <f t="shared" si="2"/>
        <v>0.29821564243515902</v>
      </c>
      <c r="L5" s="2">
        <v>1.4323826509068802</v>
      </c>
      <c r="N5" s="1">
        <f t="shared" si="3"/>
        <v>42.775969482239972</v>
      </c>
      <c r="O5" s="1">
        <f t="shared" si="4"/>
        <v>96.736393482239976</v>
      </c>
    </row>
    <row r="6" spans="1:15" x14ac:dyDescent="0.3">
      <c r="A6" s="1" t="s">
        <v>8</v>
      </c>
      <c r="B6" s="1">
        <v>0.2</v>
      </c>
      <c r="C6" s="1">
        <v>0.15</v>
      </c>
      <c r="D6" s="1">
        <v>2.5</v>
      </c>
      <c r="E6" s="3">
        <v>10.986309999999998</v>
      </c>
      <c r="F6" s="3">
        <v>30.518295340867496</v>
      </c>
      <c r="G6" s="3">
        <v>47.872493340867493</v>
      </c>
      <c r="H6" s="2">
        <v>16.120216583734578</v>
      </c>
      <c r="I6" s="4">
        <f t="shared" si="0"/>
        <v>19.5319853408675</v>
      </c>
      <c r="J6" s="6">
        <f t="shared" si="1"/>
        <v>36.886183340867497</v>
      </c>
      <c r="K6" s="6">
        <f t="shared" si="2"/>
        <v>0.2294910758412759</v>
      </c>
      <c r="L6" s="2">
        <v>1.3813789264670113</v>
      </c>
      <c r="N6" s="1">
        <f t="shared" si="3"/>
        <v>58.595956022602508</v>
      </c>
      <c r="O6" s="1">
        <f t="shared" si="4"/>
        <v>110.65855002260248</v>
      </c>
    </row>
    <row r="7" spans="1:15" x14ac:dyDescent="0.3">
      <c r="A7" s="1" t="s">
        <v>9</v>
      </c>
      <c r="B7" s="1">
        <v>0.1</v>
      </c>
      <c r="C7" s="1">
        <v>0.05</v>
      </c>
      <c r="D7" s="1">
        <v>2.5</v>
      </c>
      <c r="E7" s="3">
        <v>5.7423100000000007</v>
      </c>
      <c r="F7" s="3">
        <v>30.454126413667503</v>
      </c>
      <c r="G7" s="3">
        <v>47.903064413667494</v>
      </c>
      <c r="H7" s="2">
        <v>21.993883925397952</v>
      </c>
      <c r="I7" s="4">
        <f t="shared" si="0"/>
        <v>24.711816413667503</v>
      </c>
      <c r="J7" s="6">
        <f t="shared" si="1"/>
        <v>42.16075441366749</v>
      </c>
      <c r="K7" s="6">
        <f t="shared" si="2"/>
        <v>0.11987354191815816</v>
      </c>
      <c r="L7" s="2">
        <v>1.3805687930378112</v>
      </c>
      <c r="N7" s="1">
        <f t="shared" si="3"/>
        <v>74.135449241002505</v>
      </c>
      <c r="O7" s="1">
        <f t="shared" si="4"/>
        <v>126.48226324100247</v>
      </c>
    </row>
    <row r="8" spans="1:15" x14ac:dyDescent="0.3">
      <c r="A8" s="1" t="s">
        <v>10</v>
      </c>
      <c r="B8" s="1">
        <v>0.6</v>
      </c>
      <c r="C8" s="1">
        <v>0.25</v>
      </c>
      <c r="D8" s="1">
        <v>2.5</v>
      </c>
      <c r="E8" s="3">
        <v>16.573450000000005</v>
      </c>
      <c r="F8" s="3">
        <v>26.704504999187499</v>
      </c>
      <c r="G8" s="3">
        <v>43.413074999187508</v>
      </c>
      <c r="H8" s="2">
        <v>11.25889492484162</v>
      </c>
      <c r="I8" s="4">
        <f t="shared" si="0"/>
        <v>10.131054999187494</v>
      </c>
      <c r="J8" s="6">
        <f t="shared" si="1"/>
        <v>26.839624999187503</v>
      </c>
      <c r="K8" s="6">
        <f t="shared" si="2"/>
        <v>0.38176171580359564</v>
      </c>
      <c r="L8" s="2">
        <v>1.4995535125215311</v>
      </c>
      <c r="N8" s="1">
        <f t="shared" si="3"/>
        <v>30.393164997562486</v>
      </c>
      <c r="O8" s="1">
        <f t="shared" si="4"/>
        <v>80.518874997562506</v>
      </c>
    </row>
    <row r="9" spans="1:15" x14ac:dyDescent="0.3">
      <c r="A9" s="1" t="s">
        <v>11</v>
      </c>
      <c r="B9" s="1">
        <v>0.3</v>
      </c>
      <c r="C9" s="1">
        <v>0.35</v>
      </c>
      <c r="D9" s="1">
        <v>2.5</v>
      </c>
      <c r="E9" s="3">
        <v>21.799209999999999</v>
      </c>
      <c r="F9" s="3">
        <v>35.789791318667504</v>
      </c>
      <c r="G9" s="3">
        <v>47.724069318667496</v>
      </c>
      <c r="H9" s="2">
        <v>4.3238383385703605</v>
      </c>
      <c r="I9" s="4">
        <f t="shared" si="0"/>
        <v>13.990581318667505</v>
      </c>
      <c r="J9" s="6">
        <f t="shared" si="1"/>
        <v>25.924859318667497</v>
      </c>
      <c r="K9" s="6">
        <f t="shared" si="2"/>
        <v>0.45677601074712071</v>
      </c>
      <c r="L9" s="2">
        <v>1.3853121630553114</v>
      </c>
      <c r="N9" s="1">
        <f t="shared" si="3"/>
        <v>41.97174395600252</v>
      </c>
      <c r="O9" s="1">
        <f t="shared" si="4"/>
        <v>77.774577956002489</v>
      </c>
    </row>
    <row r="10" spans="1:15" x14ac:dyDescent="0.3">
      <c r="A10" s="1" t="s">
        <v>12</v>
      </c>
      <c r="B10" s="1">
        <v>0.1</v>
      </c>
      <c r="C10" s="1">
        <v>0.35</v>
      </c>
      <c r="D10" s="1">
        <v>2.5</v>
      </c>
      <c r="E10" s="3">
        <v>21.51877</v>
      </c>
      <c r="F10" s="3">
        <v>38.183510271907494</v>
      </c>
      <c r="G10" s="3">
        <v>51.121996271907499</v>
      </c>
      <c r="H10" s="2">
        <v>5.6839620931464907</v>
      </c>
      <c r="I10" s="4">
        <f t="shared" si="0"/>
        <v>16.664740271907494</v>
      </c>
      <c r="J10" s="6">
        <f t="shared" si="1"/>
        <v>29.603226271907499</v>
      </c>
      <c r="K10" s="6">
        <f t="shared" si="2"/>
        <v>0.42092976740473981</v>
      </c>
      <c r="L10" s="2">
        <v>1.2952670987944512</v>
      </c>
      <c r="N10" s="1">
        <f t="shared" si="3"/>
        <v>49.994220815722485</v>
      </c>
      <c r="O10" s="1">
        <f t="shared" si="4"/>
        <v>88.809678815722492</v>
      </c>
    </row>
    <row r="11" spans="1:15" x14ac:dyDescent="0.3">
      <c r="A11" s="1" t="s">
        <v>13</v>
      </c>
      <c r="B11" s="1">
        <v>0.1</v>
      </c>
      <c r="C11" s="1">
        <v>0.45</v>
      </c>
      <c r="D11" s="1">
        <v>2.5</v>
      </c>
      <c r="E11" s="3">
        <v>26.77759</v>
      </c>
      <c r="F11" s="3">
        <v>40.913034946267501</v>
      </c>
      <c r="G11" s="3">
        <v>52.348036946267506</v>
      </c>
      <c r="H11" s="2">
        <v>3.6716234931984655</v>
      </c>
      <c r="I11" s="4">
        <f t="shared" si="0"/>
        <v>14.135444946267501</v>
      </c>
      <c r="J11" s="6">
        <f t="shared" si="1"/>
        <v>25.570446946267506</v>
      </c>
      <c r="K11" s="6">
        <f t="shared" si="2"/>
        <v>0.51152997441882642</v>
      </c>
      <c r="L11" s="2">
        <v>1.2627770209239111</v>
      </c>
      <c r="N11" s="1">
        <f t="shared" si="3"/>
        <v>42.406334838802508</v>
      </c>
      <c r="O11" s="1">
        <f t="shared" si="4"/>
        <v>76.711340838802514</v>
      </c>
    </row>
    <row r="12" spans="1:15" x14ac:dyDescent="0.3">
      <c r="A12" s="1" t="s">
        <v>14</v>
      </c>
      <c r="B12" s="1">
        <v>0.5</v>
      </c>
      <c r="C12" s="1">
        <v>0.4</v>
      </c>
      <c r="D12" s="1">
        <v>2.5</v>
      </c>
      <c r="E12" s="3">
        <v>24.864099999999997</v>
      </c>
      <c r="F12" s="3">
        <v>36.111510283000001</v>
      </c>
      <c r="G12" s="3">
        <v>44.378990283000007</v>
      </c>
      <c r="H12" s="2">
        <v>1.3916587486499672</v>
      </c>
      <c r="I12" s="4">
        <f t="shared" si="0"/>
        <v>11.247410283000004</v>
      </c>
      <c r="J12" s="6">
        <f t="shared" si="1"/>
        <v>19.51489028300001</v>
      </c>
      <c r="K12" s="6">
        <f t="shared" si="2"/>
        <v>0.56026736618936868</v>
      </c>
      <c r="L12" s="2">
        <v>1.4739567575004997</v>
      </c>
      <c r="N12" s="1">
        <f t="shared" si="3"/>
        <v>33.742230849000009</v>
      </c>
      <c r="O12" s="1">
        <f t="shared" si="4"/>
        <v>58.544670849000028</v>
      </c>
    </row>
    <row r="13" spans="1:15" x14ac:dyDescent="0.3">
      <c r="A13" s="1" t="s">
        <v>15</v>
      </c>
      <c r="B13" s="1">
        <v>0.25</v>
      </c>
      <c r="C13" s="1">
        <v>0.5</v>
      </c>
      <c r="D13" s="1">
        <v>2.5</v>
      </c>
      <c r="E13" s="3">
        <v>29.791749999999993</v>
      </c>
      <c r="F13" s="3">
        <v>42.063063018749993</v>
      </c>
      <c r="G13" s="3">
        <v>49.843463018750001</v>
      </c>
      <c r="H13" s="2">
        <v>1.1449583141898936</v>
      </c>
      <c r="I13" s="4">
        <f t="shared" si="0"/>
        <v>12.27131301875</v>
      </c>
      <c r="J13" s="6">
        <f t="shared" si="1"/>
        <v>20.051713018750007</v>
      </c>
      <c r="K13" s="6">
        <f t="shared" si="2"/>
        <v>0.59770626268068494</v>
      </c>
      <c r="L13" s="2">
        <v>1.329148230003125</v>
      </c>
      <c r="N13" s="1">
        <f t="shared" si="3"/>
        <v>36.81393905625</v>
      </c>
      <c r="O13" s="1">
        <f t="shared" si="4"/>
        <v>60.155139056250022</v>
      </c>
    </row>
    <row r="16" spans="1:15" x14ac:dyDescent="0.3">
      <c r="A16" s="1" t="s">
        <v>18</v>
      </c>
    </row>
    <row r="18" spans="2:2" x14ac:dyDescent="0.3">
      <c r="B18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</dc:creator>
  <cp:lastModifiedBy>Katoria Lesaalon Lekarkar</cp:lastModifiedBy>
  <dcterms:created xsi:type="dcterms:W3CDTF">2015-06-05T18:19:34Z</dcterms:created>
  <dcterms:modified xsi:type="dcterms:W3CDTF">2024-12-11T15:29:03Z</dcterms:modified>
</cp:coreProperties>
</file>