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 Al-sherbaz\Documents\Fourth Year\Hydrogen project\Send to Francesca\"/>
    </mc:Choice>
  </mc:AlternateContent>
  <xr:revisionPtr revIDLastSave="0" documentId="13_ncr:1_{D2F79DD1-1EAC-499F-8475-ADB53E12F82A}" xr6:coauthVersionLast="45" xr6:coauthVersionMax="45" xr10:uidLastSave="{00000000-0000-0000-0000-000000000000}"/>
  <bookViews>
    <workbookView xWindow="-110" yWindow="-110" windowWidth="19420" windowHeight="11020" activeTab="3" xr2:uid="{7926DD21-1191-4DBF-AB92-342C8AA9F206}"/>
  </bookViews>
  <sheets>
    <sheet name="Production" sheetId="1" r:id="rId1"/>
    <sheet name="Emissions" sheetId="2" r:id="rId2"/>
    <sheet name="Costs" sheetId="3" r:id="rId3"/>
    <sheet name="NPI" sheetId="4" r:id="rId4"/>
  </sheets>
  <definedNames>
    <definedName name="_xlnm._FilterDatabase" localSheetId="3" hidden="1">NPI!$A$3:$D$386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2" l="1"/>
  <c r="D46" i="2" s="1"/>
  <c r="C44" i="2"/>
  <c r="D44" i="2"/>
  <c r="B44" i="2"/>
  <c r="K26" i="2"/>
  <c r="J26" i="2"/>
  <c r="I28" i="2"/>
  <c r="L9" i="3"/>
  <c r="L8" i="3"/>
  <c r="L7" i="3"/>
  <c r="L6" i="3"/>
  <c r="L5" i="3"/>
  <c r="L4" i="3"/>
  <c r="L3" i="3"/>
  <c r="I9" i="3"/>
  <c r="I8" i="3"/>
  <c r="I7" i="3"/>
  <c r="I6" i="3"/>
  <c r="I5" i="3"/>
  <c r="I4" i="3"/>
  <c r="I3" i="3"/>
  <c r="F3" i="3"/>
  <c r="F9" i="3"/>
  <c r="F8" i="3"/>
  <c r="F7" i="3"/>
  <c r="F6" i="3"/>
  <c r="F5" i="3"/>
  <c r="F4" i="3"/>
  <c r="C4" i="3"/>
  <c r="C5" i="3"/>
  <c r="C6" i="3"/>
  <c r="C7" i="3"/>
  <c r="C8" i="3"/>
  <c r="C9" i="3"/>
  <c r="C3" i="3"/>
  <c r="E21" i="2"/>
  <c r="D21" i="2"/>
  <c r="C21" i="2"/>
  <c r="B21" i="2"/>
  <c r="B16" i="2"/>
  <c r="B17" i="2"/>
  <c r="B29" i="2" s="1"/>
  <c r="I29" i="2" s="1"/>
  <c r="B18" i="2"/>
  <c r="B19" i="2"/>
  <c r="C16" i="2"/>
  <c r="C17" i="2"/>
  <c r="C18" i="2"/>
  <c r="C19" i="2"/>
  <c r="B13" i="2"/>
  <c r="E39" i="2" s="1"/>
  <c r="C13" i="2"/>
  <c r="B14" i="2"/>
  <c r="C14" i="2"/>
  <c r="B15" i="2"/>
  <c r="C15" i="2"/>
  <c r="D13" i="2"/>
  <c r="D14" i="2"/>
  <c r="D15" i="2"/>
  <c r="E14" i="2"/>
  <c r="E15" i="2"/>
  <c r="E13" i="2"/>
  <c r="B31" i="2" l="1"/>
  <c r="I31" i="2" s="1"/>
  <c r="E26" i="2"/>
  <c r="L26" i="2" s="1"/>
  <c r="D27" i="2"/>
  <c r="K27" i="2" s="1"/>
  <c r="B27" i="2"/>
  <c r="I27" i="2" s="1"/>
  <c r="J8" i="3"/>
  <c r="M8" i="3"/>
  <c r="E27" i="2"/>
  <c r="L27" i="2" s="1"/>
  <c r="C27" i="2"/>
  <c r="C38" i="2" s="1"/>
  <c r="D37" i="2"/>
  <c r="C30" i="2"/>
  <c r="J30" i="2" s="1"/>
  <c r="C28" i="2"/>
  <c r="C37" i="2"/>
  <c r="B39" i="2"/>
  <c r="D6" i="3"/>
  <c r="I17" i="2" s="1"/>
  <c r="B30" i="2"/>
  <c r="I30" i="2" s="1"/>
  <c r="B26" i="2"/>
  <c r="E42" i="2"/>
  <c r="E40" i="2"/>
  <c r="B42" i="2"/>
  <c r="E41" i="2"/>
  <c r="G6" i="3"/>
  <c r="J17" i="2" s="1"/>
  <c r="M9" i="3"/>
  <c r="C31" i="2"/>
  <c r="C29" i="2"/>
  <c r="J29" i="2" s="1"/>
  <c r="D3" i="3"/>
  <c r="I14" i="2" s="1"/>
  <c r="D5" i="3"/>
  <c r="I16" i="2" s="1"/>
  <c r="G9" i="3"/>
  <c r="J20" i="2" s="1"/>
  <c r="G5" i="3"/>
  <c r="J16" i="2" s="1"/>
  <c r="J5" i="3"/>
  <c r="K16" i="2" s="1"/>
  <c r="J9" i="3"/>
  <c r="D8" i="3"/>
  <c r="I19" i="2" s="1"/>
  <c r="D4" i="3"/>
  <c r="I15" i="2" s="1"/>
  <c r="G8" i="3"/>
  <c r="J19" i="2" s="1"/>
  <c r="G4" i="3"/>
  <c r="J15" i="2" s="1"/>
  <c r="J6" i="3"/>
  <c r="D7" i="3"/>
  <c r="I18" i="2" s="1"/>
  <c r="D9" i="3"/>
  <c r="I20" i="2" s="1"/>
  <c r="G7" i="3"/>
  <c r="J18" i="2" s="1"/>
  <c r="J3" i="3"/>
  <c r="K14" i="2" s="1"/>
  <c r="J7" i="3"/>
  <c r="G3" i="3"/>
  <c r="J14" i="2" s="1"/>
  <c r="J4" i="3"/>
  <c r="K15" i="2" s="1"/>
  <c r="M6" i="3"/>
  <c r="M4" i="3"/>
  <c r="L15" i="2" s="1"/>
  <c r="M3" i="3"/>
  <c r="L14" i="2" s="1"/>
  <c r="M5" i="3"/>
  <c r="L16" i="2" s="1"/>
  <c r="M7" i="3"/>
  <c r="B38" i="2" l="1"/>
  <c r="E46" i="2"/>
  <c r="D47" i="2" s="1"/>
  <c r="J27" i="2"/>
  <c r="E38" i="2"/>
  <c r="C42" i="2"/>
  <c r="J31" i="2"/>
  <c r="B37" i="2"/>
  <c r="I26" i="2"/>
  <c r="J28" i="2"/>
  <c r="C39" i="2"/>
</calcChain>
</file>

<file path=xl/sharedStrings.xml><?xml version="1.0" encoding="utf-8"?>
<sst xmlns="http://schemas.openxmlformats.org/spreadsheetml/2006/main" count="830" uniqueCount="30">
  <si>
    <t>Level</t>
  </si>
  <si>
    <t>SMRCCS</t>
  </si>
  <si>
    <t>NATGAS</t>
  </si>
  <si>
    <t>Blend50</t>
  </si>
  <si>
    <t>ONWTE</t>
  </si>
  <si>
    <t>OFFWTE</t>
  </si>
  <si>
    <t>Blend20</t>
  </si>
  <si>
    <t>Blend20 2030</t>
  </si>
  <si>
    <t>TDC</t>
  </si>
  <si>
    <t xml:space="preserve">Blend20 2030 Wind </t>
  </si>
  <si>
    <t>Emission Tonne CO2</t>
  </si>
  <si>
    <t>Blend20 2030 WIND</t>
  </si>
  <si>
    <t>TC</t>
  </si>
  <si>
    <t>TC discount</t>
  </si>
  <si>
    <t>Emission</t>
  </si>
  <si>
    <t>TDC/Emission</t>
  </si>
  <si>
    <t>Blend 20</t>
  </si>
  <si>
    <t>NPI</t>
  </si>
  <si>
    <t>NTIpipe</t>
  </si>
  <si>
    <t>z</t>
  </si>
  <si>
    <t>z'</t>
  </si>
  <si>
    <t>Year</t>
  </si>
  <si>
    <t>Bulit</t>
  </si>
  <si>
    <t>SVESSEL</t>
  </si>
  <si>
    <t>MVESSEL</t>
  </si>
  <si>
    <t>LVESSEL</t>
  </si>
  <si>
    <t>SALTCAVERNS</t>
  </si>
  <si>
    <t>TDC/Emission cut</t>
  </si>
  <si>
    <t>Emissions cut</t>
  </si>
  <si>
    <t>tax on smr co2 released to make wind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</si>
</sst>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/>
    <xf numFmtId="0" fontId="0" fillId="0" borderId="0" xfId="0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50%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Production!$B$2</c:f>
              <c:strCache>
                <c:ptCount val="1"/>
                <c:pt idx="0">
                  <c:v>SMRCCS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Production!$B$3:$B$9</c:f>
              <c:numCache>
                <c:formatCode>General</c:formatCode>
                <c:ptCount val="7"/>
                <c:pt idx="0">
                  <c:v>0</c:v>
                </c:pt>
                <c:pt idx="1">
                  <c:v>1655.0609046670099</c:v>
                </c:pt>
                <c:pt idx="2">
                  <c:v>3124.2118087681602</c:v>
                </c:pt>
                <c:pt idx="3">
                  <c:v>4690.4014097094996</c:v>
                </c:pt>
                <c:pt idx="4">
                  <c:v>6874.9578028966098</c:v>
                </c:pt>
                <c:pt idx="5">
                  <c:v>9166.0820571226905</c:v>
                </c:pt>
                <c:pt idx="6">
                  <c:v>11606.014577666499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DF6-BCD4-D939744FC1F9}"/>
            </c:ext>
          </c:extLst>
        </c:ser>
        <c:ser>
          <c:idx val="1"/>
          <c:order val="1"/>
          <c:tx>
            <c:strRef>
              <c:f>Production!$C$2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Production!$C$3:$C$9</c:f>
              <c:numCache>
                <c:formatCode>General</c:formatCode>
                <c:ptCount val="7"/>
                <c:pt idx="0">
                  <c:v>45782.8932040484</c:v>
                </c:pt>
                <c:pt idx="1">
                  <c:v>47831.2601448766</c:v>
                </c:pt>
                <c:pt idx="2">
                  <c:v>44676.228865384699</c:v>
                </c:pt>
                <c:pt idx="3">
                  <c:v>44558.813392240299</c:v>
                </c:pt>
                <c:pt idx="4">
                  <c:v>39324.758632568599</c:v>
                </c:pt>
                <c:pt idx="5">
                  <c:v>37580.936434203097</c:v>
                </c:pt>
                <c:pt idx="6">
                  <c:v>33193.201692126298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DF6-BCD4-D939744F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90528"/>
        <c:axId val="952295448"/>
      </c:areaChart>
      <c:catAx>
        <c:axId val="95229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95448"/>
        <c:crosses val="autoZero"/>
        <c:auto val="1"/>
        <c:lblAlgn val="ctr"/>
        <c:lblOffset val="100"/>
        <c:noMultiLvlLbl val="0"/>
      </c:catAx>
      <c:valAx>
        <c:axId val="9522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Blend,</a:t>
            </a:r>
            <a:r>
              <a:rPr lang="en-GB" baseline="0"/>
              <a:t> 2050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Production!$D$2</c:f>
              <c:strCache>
                <c:ptCount val="1"/>
                <c:pt idx="0">
                  <c:v>SMRCCS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Production!$D$3:$D$9</c:f>
              <c:numCache>
                <c:formatCode>General</c:formatCode>
                <c:ptCount val="7"/>
                <c:pt idx="0">
                  <c:v>6.7959516238858004E-3</c:v>
                </c:pt>
                <c:pt idx="1">
                  <c:v>678.27796966704318</c:v>
                </c:pt>
                <c:pt idx="2">
                  <c:v>1632.3882466765901</c:v>
                </c:pt>
                <c:pt idx="3">
                  <c:v>2490.7571910369575</c:v>
                </c:pt>
                <c:pt idx="4">
                  <c:v>3733.9673807714071</c:v>
                </c:pt>
                <c:pt idx="5">
                  <c:v>4890.9833355928968</c:v>
                </c:pt>
                <c:pt idx="6">
                  <c:v>5526.669248084193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DE2-90D0-E6A647CC3E3E}"/>
            </c:ext>
          </c:extLst>
        </c:ser>
        <c:ser>
          <c:idx val="1"/>
          <c:order val="1"/>
          <c:tx>
            <c:strRef>
              <c:f>Production!$E$2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Production!$E$3:$E$9</c:f>
              <c:numCache>
                <c:formatCode>General</c:formatCode>
                <c:ptCount val="7"/>
                <c:pt idx="0">
                  <c:v>45782.892968564498</c:v>
                </c:pt>
                <c:pt idx="1">
                  <c:v>48496.8748311936</c:v>
                </c:pt>
                <c:pt idx="2">
                  <c:v>46686.303854950602</c:v>
                </c:pt>
                <c:pt idx="3">
                  <c:v>46328.083753287297</c:v>
                </c:pt>
                <c:pt idx="4">
                  <c:v>44434.211831179797</c:v>
                </c:pt>
                <c:pt idx="5">
                  <c:v>43529.751686776799</c:v>
                </c:pt>
                <c:pt idx="6">
                  <c:v>39239.351661397799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6-4DE2-90D0-E6A647CC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50400"/>
        <c:axId val="640350728"/>
      </c:areaChart>
      <c:catAx>
        <c:axId val="64035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0728"/>
        <c:crosses val="autoZero"/>
        <c:auto val="1"/>
        <c:lblAlgn val="ctr"/>
        <c:lblOffset val="100"/>
        <c:noMultiLvlLbl val="0"/>
      </c:catAx>
      <c:valAx>
        <c:axId val="6403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Blend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47594050743651E-2"/>
          <c:y val="0.17171296296296298"/>
          <c:w val="0.85853018372703416"/>
          <c:h val="0.61498432487605714"/>
        </c:manualLayout>
      </c:layout>
      <c:areaChart>
        <c:grouping val="stacked"/>
        <c:varyColors val="0"/>
        <c:ser>
          <c:idx val="0"/>
          <c:order val="0"/>
          <c:tx>
            <c:strRef>
              <c:f>Production!$F$2</c:f>
              <c:strCache>
                <c:ptCount val="1"/>
                <c:pt idx="0">
                  <c:v>SMRCCS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Production!$A$3:$A$5</c:f>
              <c:numCache>
                <c:formatCode>General</c:formatCod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Production!$F$3:$F$5</c:f>
              <c:numCache>
                <c:formatCode>General</c:formatCode>
                <c:ptCount val="3"/>
                <c:pt idx="0">
                  <c:v>6.7959516940480904E-3</c:v>
                </c:pt>
                <c:pt idx="1">
                  <c:v>3110.79328465862</c:v>
                </c:pt>
                <c:pt idx="2">
                  <c:v>5591.99871494545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2-4F5E-833A-8B8E3CA9AD9C}"/>
            </c:ext>
          </c:extLst>
        </c:ser>
        <c:ser>
          <c:idx val="1"/>
          <c:order val="1"/>
          <c:tx>
            <c:strRef>
              <c:f>Production!$G$2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Production!$A$3:$A$5</c:f>
              <c:numCache>
                <c:formatCode>General</c:formatCod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Production!$G$3:$G$5</c:f>
              <c:numCache>
                <c:formatCode>General</c:formatCode>
                <c:ptCount val="3"/>
                <c:pt idx="0">
                  <c:v>45782.8932040484</c:v>
                </c:pt>
                <c:pt idx="1">
                  <c:v>46661.899269879301</c:v>
                </c:pt>
                <c:pt idx="2">
                  <c:v>39982.790811860003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2-4F5E-833A-8B8E3CA9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29944"/>
        <c:axId val="899432568"/>
      </c:areaChart>
      <c:catAx>
        <c:axId val="89942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568"/>
        <c:crosses val="autoZero"/>
        <c:auto val="1"/>
        <c:lblAlgn val="ctr"/>
        <c:lblOffset val="100"/>
        <c:noMultiLvlLbl val="0"/>
      </c:catAx>
      <c:valAx>
        <c:axId val="8994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</a:t>
            </a:r>
            <a:r>
              <a:rPr lang="en-GB" baseline="0"/>
              <a:t> Volume, 2030 Wind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Production!$H$2</c:f>
              <c:strCache>
                <c:ptCount val="1"/>
                <c:pt idx="0">
                  <c:v>ONWTE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Production!$H$3:$H$5</c:f>
              <c:numCache>
                <c:formatCode>General</c:formatCode>
                <c:ptCount val="3"/>
                <c:pt idx="0">
                  <c:v>0.1197</c:v>
                </c:pt>
                <c:pt idx="1">
                  <c:v>2995.8112873833902</c:v>
                </c:pt>
                <c:pt idx="2">
                  <c:v>5264.3751482625403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3DD-8941-B88F1DA69432}"/>
            </c:ext>
          </c:extLst>
        </c:ser>
        <c:ser>
          <c:idx val="1"/>
          <c:order val="1"/>
          <c:tx>
            <c:strRef>
              <c:f>Production!$I$2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Production!$I$3:$I$5</c:f>
              <c:numCache>
                <c:formatCode>General</c:formatCode>
                <c:ptCount val="3"/>
                <c:pt idx="0">
                  <c:v>45782.997022979202</c:v>
                </c:pt>
                <c:pt idx="1">
                  <c:v>44937.169310750898</c:v>
                </c:pt>
                <c:pt idx="2">
                  <c:v>37640.2823100772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1-43DD-8941-B88F1DA6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41968"/>
        <c:axId val="992942296"/>
      </c:areaChart>
      <c:catAx>
        <c:axId val="99294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42296"/>
        <c:crosses val="autoZero"/>
        <c:auto val="1"/>
        <c:lblAlgn val="ctr"/>
        <c:lblOffset val="100"/>
        <c:noMultiLvlLbl val="0"/>
      </c:catAx>
      <c:valAx>
        <c:axId val="9929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</a:t>
            </a:r>
            <a:r>
              <a:rPr lang="en-GB" baseline="0"/>
              <a:t> cut MT CO2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Emissions!$B$24</c:f>
              <c:strCache>
                <c:ptCount val="1"/>
                <c:pt idx="0">
                  <c:v>Blend50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Emissions!$A$25:$A$31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Emissions!$B$25:$B$31</c:f>
              <c:numCache>
                <c:formatCode>General</c:formatCode>
                <c:ptCount val="7"/>
                <c:pt idx="0">
                  <c:v>0</c:v>
                </c:pt>
                <c:pt idx="1">
                  <c:v>0.31459992854139784</c:v>
                </c:pt>
                <c:pt idx="2">
                  <c:v>1.7740409087574989</c:v>
                </c:pt>
                <c:pt idx="3">
                  <c:v>2.14</c:v>
                </c:pt>
                <c:pt idx="4">
                  <c:v>3.41243991196</c:v>
                </c:pt>
                <c:pt idx="5">
                  <c:v>4.1142390842269982</c:v>
                </c:pt>
                <c:pt idx="6">
                  <c:v>7.3640859715083025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E-483F-A49E-330FD2A4213F}"/>
            </c:ext>
          </c:extLst>
        </c:ser>
        <c:ser>
          <c:idx val="2"/>
          <c:order val="1"/>
          <c:tx>
            <c:strRef>
              <c:f>Emissions!$C$24</c:f>
              <c:strCache>
                <c:ptCount val="1"/>
                <c:pt idx="0">
                  <c:v>Blend20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Emissions!$A$25:$A$31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Emissions!$C$25:$C$31</c:f>
              <c:numCache>
                <c:formatCode>General</c:formatCode>
                <c:ptCount val="7"/>
                <c:pt idx="0">
                  <c:v>0</c:v>
                </c:pt>
                <c:pt idx="1">
                  <c:v>0.21299999999999999</c:v>
                </c:pt>
                <c:pt idx="2">
                  <c:v>0.9266907574596992</c:v>
                </c:pt>
                <c:pt idx="3">
                  <c:v>1.0752510368313004</c:v>
                </c:pt>
                <c:pt idx="4">
                  <c:v>1.3521591005901001</c:v>
                </c:pt>
                <c:pt idx="5">
                  <c:v>1.2749366214733016</c:v>
                </c:pt>
                <c:pt idx="6">
                  <c:v>4.4522875625385012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E-483F-A49E-330FD2A4213F}"/>
            </c:ext>
          </c:extLst>
        </c:ser>
        <c:ser>
          <c:idx val="3"/>
          <c:order val="2"/>
          <c:tx>
            <c:strRef>
              <c:f>Emissions!$D$24</c:f>
              <c:strCache>
                <c:ptCount val="1"/>
                <c:pt idx="0">
                  <c:v>Blend20 2030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Emissions!$A$25:$A$31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Emissions!$D$25:$D$31</c:f>
              <c:numCache>
                <c:formatCode>General</c:formatCode>
                <c:ptCount val="7"/>
                <c:pt idx="0">
                  <c:v>0</c:v>
                </c:pt>
                <c:pt idx="1">
                  <c:v>2.5099999999999998</c:v>
                </c:pt>
                <c:pt idx="2">
                  <c:v>4.0896698751741987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E-483F-A49E-330FD2A4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87344"/>
        <c:axId val="896384064"/>
      </c:lineChart>
      <c:catAx>
        <c:axId val="8963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4064"/>
        <c:crosses val="autoZero"/>
        <c:auto val="1"/>
        <c:lblAlgn val="ctr"/>
        <c:lblOffset val="100"/>
        <c:noMultiLvlLbl val="0"/>
      </c:catAx>
      <c:valAx>
        <c:axId val="896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Methane</a:t>
            </a:r>
            <a:r>
              <a:rPr lang="en-GB" baseline="0"/>
              <a:t> and Hydrogen Blends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Emissions!$B$35</c:f>
              <c:strCache>
                <c:ptCount val="1"/>
                <c:pt idx="0">
                  <c:v>Blend50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1111111111111109E-2"/>
                  <c:y val="-2.77777777777777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£11.7bn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58-4EEF-BC6F-AE93499C5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Emissions!$A$36:$A$42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Emissions!$B$36:$B$42</c:f>
              <c:numCache>
                <c:formatCode>0.0%</c:formatCode>
                <c:ptCount val="7"/>
                <c:pt idx="0">
                  <c:v>0</c:v>
                </c:pt>
                <c:pt idx="1">
                  <c:v>1.1679084180708359E-2</c:v>
                </c:pt>
                <c:pt idx="2">
                  <c:v>6.5858797900752775E-2</c:v>
                </c:pt>
                <c:pt idx="3">
                  <c:v>7.9444519465067392E-2</c:v>
                </c:pt>
                <c:pt idx="4">
                  <c:v>0.13500000000000001</c:v>
                </c:pt>
                <c:pt idx="5">
                  <c:v>0.18099999999999999</c:v>
                </c:pt>
                <c:pt idx="6">
                  <c:v>0.27338143518968272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8-4EEF-BC6F-AE93499C5BB8}"/>
            </c:ext>
          </c:extLst>
        </c:ser>
        <c:ser>
          <c:idx val="1"/>
          <c:order val="1"/>
          <c:tx>
            <c:strRef>
              <c:f>Emissions!$C$35</c:f>
              <c:strCache>
                <c:ptCount val="1"/>
                <c:pt idx="0">
                  <c:v>Blend20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1111111111111213E-2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£10.8bn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58-4EEF-BC6F-AE93499C5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Emissions!$A$36:$A$42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Emissions!$C$36:$C$42</c:f>
              <c:numCache>
                <c:formatCode>0.0%</c:formatCode>
                <c:ptCount val="7"/>
                <c:pt idx="0">
                  <c:v>0</c:v>
                </c:pt>
                <c:pt idx="1">
                  <c:v>7.907328339280071E-3</c:v>
                </c:pt>
                <c:pt idx="2">
                  <c:v>3.4402103700516405E-2</c:v>
                </c:pt>
                <c:pt idx="3">
                  <c:v>3.9917197161391652E-2</c:v>
                </c:pt>
                <c:pt idx="4">
                  <c:v>7.3999999999999996E-2</c:v>
                </c:pt>
                <c:pt idx="5">
                  <c:v>0.108</c:v>
                </c:pt>
                <c:pt idx="6">
                  <c:v>0.16528497473185391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8-4EEF-BC6F-AE93499C5BB8}"/>
            </c:ext>
          </c:extLst>
        </c:ser>
        <c:ser>
          <c:idx val="2"/>
          <c:order val="2"/>
          <c:tx>
            <c:strRef>
              <c:f>Emissions!$D$35</c:f>
              <c:strCache>
                <c:ptCount val="1"/>
                <c:pt idx="0">
                  <c:v>Blend20 2030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£8.1bn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58-4EEF-BC6F-AE93499C5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Emissions!$A$36:$A$42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Emissions!$D$36:$D$42</c:f>
              <c:numCache>
                <c:formatCode>0.0%</c:formatCode>
                <c:ptCount val="7"/>
                <c:pt idx="0">
                  <c:v>0</c:v>
                </c:pt>
                <c:pt idx="1">
                  <c:v>9.3180254138934174E-2</c:v>
                </c:pt>
                <c:pt idx="2">
                  <c:v>0.16500000000000001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58-4EEF-BC6F-AE93499C5BB8}"/>
            </c:ext>
          </c:extLst>
        </c:ser>
        <c:ser>
          <c:idx val="3"/>
          <c:order val="3"/>
          <c:tx>
            <c:strRef>
              <c:f>Emissions!$E$35</c:f>
              <c:strCache>
                <c:ptCount val="1"/>
                <c:pt idx="0">
                  <c:v>Blend20 2030 Wind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3888888888888888E-2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£9.3bn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58-4EEF-BC6F-AE93499C5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Emissions!$A$36:$A$38</c:f>
              <c:numCache>
                <c:formatCode>General</c:formatCod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numCache>
            </c:numRef>
          </c:xVal>
          <c:yVal>
            <c:numRef>
              <c:f>Emissions!$E$36:$E$38</c:f>
              <c:numCache>
                <c:formatCode>0.0%</c:formatCode>
                <c:ptCount val="3"/>
                <c:pt idx="0">
                  <c:v>0</c:v>
                </c:pt>
                <c:pt idx="1">
                  <c:v>0.10100000000000001</c:v>
                </c:pt>
                <c:pt idx="2">
                  <c:v>0.18517615696328518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58-4EEF-BC6F-AE93499C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48672"/>
        <c:axId val="963747688"/>
      </c:scatterChart>
      <c:valAx>
        <c:axId val="963748672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7688"/>
        <c:crosses val="autoZero"/>
        <c:crossBetween val="midCat"/>
      </c:valAx>
      <c:valAx>
        <c:axId val="9637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Emission cut from 2020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216460</xdr:colOff>
      <xdr:row>17</xdr:row>
      <xdr:rowOff>41461</xdr:rowOff>
    </xdr:from>
    <xdr:to>
      <xdr:col>7</xdr:col>
      <xdr:colOff>521260</xdr:colOff>
      <xdr:row>32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7543A-9B48-4B8C-AC54-0088B6CE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444312</xdr:colOff>
      <xdr:row>17</xdr:row>
      <xdr:rowOff>94875</xdr:rowOff>
    </xdr:from>
    <xdr:to>
      <xdr:col>15</xdr:col>
      <xdr:colOff>246528</xdr:colOff>
      <xdr:row>32</xdr:row>
      <xdr:rowOff>75826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DEFB7-133D-4850-992F-9E159F76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224118</xdr:colOff>
      <xdr:row>31</xdr:row>
      <xdr:rowOff>92637</xdr:rowOff>
    </xdr:from>
    <xdr:to>
      <xdr:col>7</xdr:col>
      <xdr:colOff>508000</xdr:colOff>
      <xdr:row>46</xdr:row>
      <xdr:rowOff>34366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EA23E-29A5-4652-90DF-1244C36CE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239058</xdr:colOff>
      <xdr:row>32</xdr:row>
      <xdr:rowOff>182284</xdr:rowOff>
    </xdr:from>
    <xdr:to>
      <xdr:col>15</xdr:col>
      <xdr:colOff>522940</xdr:colOff>
      <xdr:row>47</xdr:row>
      <xdr:rowOff>124013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873BF-0C84-4FF0-9819-27814B549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27</xdr:row>
      <xdr:rowOff>19050</xdr:rowOff>
    </xdr:from>
    <xdr:to>
      <xdr:col>13</xdr:col>
      <xdr:colOff>428625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8DBDA-4D5B-4348-A57E-24A30E1E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50</xdr:row>
      <xdr:rowOff>57150</xdr:rowOff>
    </xdr:from>
    <xdr:to>
      <xdr:col>7</xdr:col>
      <xdr:colOff>581025</xdr:colOff>
      <xdr:row>65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E60CE-0CD8-4589-B6F1-88A6B001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577931</xdr:colOff>
      <xdr:row>419</xdr:row>
      <xdr:rowOff>108610</xdr:rowOff>
    </xdr:from>
    <xdr:to>
      <xdr:col>30</xdr:col>
      <xdr:colOff>279481</xdr:colOff>
      <xdr:row>421</xdr:row>
      <xdr:rowOff>105435</xdr:rowOff>
    </xdr:to>
    <xdr:sp macro="" textlink="">
      <xdr:nvSpPr>
        <xdr:cNvPr id="3" name="Slide Number Placeholder 2">
          <a:extLst>
            <a:ext uri="{FF2B5EF4-FFF2-40B4-BE49-F238E27FC236}">
              <a16:creationId xmlns:a16="http://schemas.microsoft.com/office/drawing/2014/main" id="{F3A0CDC4-ADE4-48D1-9076-8CD3F8E0942D}"/>
            </a:ext>
          </a:extLst>
        </xdr:cNvPr>
        <xdr:cNvSpPr>
          <a:spLocks noGrp="1"/>
        </xdr:cNvSpPr>
      </xdr:nvSpPr>
      <xdr:spPr>
        <a:xfrm>
          <a:off x="15659181" y="8300110"/>
          <a:ext cx="2717800" cy="377825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en-US"/>
          </a:defPPr>
          <a:lvl1pPr marL="0" algn="ctr" defTabSz="914400" rtl="0" eaLnBrk="1" latinLnBrk="0" hangingPunct="1">
            <a:defRPr sz="1333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spcAft>
              <a:spcPts val="600"/>
            </a:spcAft>
          </a:pPr>
          <a:r>
            <a:rPr kumimoji="1" lang="en-US" altLang="ja-JP" sz="1200"/>
            <a:t>20</a:t>
          </a:r>
        </a:p>
      </xdr:txBody>
    </xdr:sp>
    <xdr:clientData/>
  </xdr:twoCellAnchor>
  <xdr:twoCellAnchor>
    <xdr:from>
      <xdr:col>26</xdr:col>
      <xdr:colOff>127081</xdr:colOff>
      <xdr:row>420</xdr:row>
      <xdr:rowOff>76860</xdr:rowOff>
    </xdr:from>
    <xdr:to>
      <xdr:col>30</xdr:col>
      <xdr:colOff>425531</xdr:colOff>
      <xdr:row>422</xdr:row>
      <xdr:rowOff>73685</xdr:rowOff>
    </xdr:to>
    <xdr:sp macro="" textlink="">
      <xdr:nvSpPr>
        <xdr:cNvPr id="4" name="Slide Number Placeholder 2">
          <a:extLst>
            <a:ext uri="{FF2B5EF4-FFF2-40B4-BE49-F238E27FC236}">
              <a16:creationId xmlns:a16="http://schemas.microsoft.com/office/drawing/2014/main" id="{1A2860B5-DD94-4F07-B8CB-B010B41FA2CB}"/>
            </a:ext>
          </a:extLst>
        </xdr:cNvPr>
        <xdr:cNvSpPr txBox="1">
          <a:spLocks/>
        </xdr:cNvSpPr>
      </xdr:nvSpPr>
      <xdr:spPr>
        <a:xfrm>
          <a:off x="15811581" y="8458860"/>
          <a:ext cx="2711450" cy="377825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spcAft>
              <a:spcPts val="600"/>
            </a:spcAft>
          </a:pPr>
          <a:r>
            <a:rPr kumimoji="1" lang="en-US" altLang="ja-JP" sz="1200"/>
            <a:t>20</a:t>
          </a:r>
        </a:p>
      </xdr:txBody>
    </xdr:sp>
    <xdr:clientData/>
  </xdr:twoCellAnchor>
  <xdr:twoCellAnchor>
    <xdr:from>
      <xdr:col>15</xdr:col>
      <xdr:colOff>176817</xdr:colOff>
      <xdr:row>418</xdr:row>
      <xdr:rowOff>171901</xdr:rowOff>
    </xdr:from>
    <xdr:to>
      <xdr:col>17</xdr:col>
      <xdr:colOff>26237</xdr:colOff>
      <xdr:row>419</xdr:row>
      <xdr:rowOff>73308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989243C-CF9E-4C53-9390-A9FACC5089BE}"/>
            </a:ext>
          </a:extLst>
        </xdr:cNvPr>
        <xdr:cNvSpPr/>
      </xdr:nvSpPr>
      <xdr:spPr>
        <a:xfrm>
          <a:off x="9225567" y="8172901"/>
          <a:ext cx="1055920" cy="91907"/>
        </a:xfrm>
        <a:prstGeom prst="rect">
          <a:avLst/>
        </a:prstGeom>
        <a:solidFill>
          <a:srgbClr val="5DD5FF"/>
        </a:solidFill>
        <a:ln w="41275">
          <a:solidFill>
            <a:srgbClr val="5E5E5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14</xdr:col>
      <xdr:colOff>569107</xdr:colOff>
      <xdr:row>418</xdr:row>
      <xdr:rowOff>84866</xdr:rowOff>
    </xdr:from>
    <xdr:to>
      <xdr:col>15</xdr:col>
      <xdr:colOff>215013</xdr:colOff>
      <xdr:row>419</xdr:row>
      <xdr:rowOff>152716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50EEC46-0BD5-43BD-A181-4B9A404C19C0}"/>
            </a:ext>
          </a:extLst>
        </xdr:cNvPr>
        <xdr:cNvSpPr>
          <a:spLocks noChangeAspect="1"/>
        </xdr:cNvSpPr>
      </xdr:nvSpPr>
      <xdr:spPr>
        <a:xfrm>
          <a:off x="9014607" y="8085866"/>
          <a:ext cx="249156" cy="258350"/>
        </a:xfrm>
        <a:prstGeom prst="ellipse">
          <a:avLst/>
        </a:prstGeom>
        <a:solidFill>
          <a:srgbClr val="5DD5FF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14</xdr:col>
      <xdr:colOff>206723</xdr:colOff>
      <xdr:row>419</xdr:row>
      <xdr:rowOff>145370</xdr:rowOff>
    </xdr:from>
    <xdr:to>
      <xdr:col>15</xdr:col>
      <xdr:colOff>599912</xdr:colOff>
      <xdr:row>422</xdr:row>
      <xdr:rowOff>54585</xdr:rowOff>
    </xdr:to>
    <xdr:sp macro="" textlink="">
      <xdr:nvSpPr>
        <xdr:cNvPr id="7" name="TextBox 23">
          <a:extLst>
            <a:ext uri="{FF2B5EF4-FFF2-40B4-BE49-F238E27FC236}">
              <a16:creationId xmlns:a16="http://schemas.microsoft.com/office/drawing/2014/main" id="{F491E897-4130-435B-B4FD-148D62950FE6}"/>
            </a:ext>
          </a:extLst>
        </xdr:cNvPr>
        <xdr:cNvSpPr txBox="1"/>
      </xdr:nvSpPr>
      <xdr:spPr>
        <a:xfrm>
          <a:off x="8652223" y="8336870"/>
          <a:ext cx="99643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2020</a:t>
          </a:r>
        </a:p>
      </xdr:txBody>
    </xdr:sp>
    <xdr:clientData/>
  </xdr:twoCellAnchor>
  <xdr:twoCellAnchor>
    <xdr:from>
      <xdr:col>27</xdr:col>
      <xdr:colOff>20618</xdr:colOff>
      <xdr:row>419</xdr:row>
      <xdr:rowOff>152716</xdr:rowOff>
    </xdr:from>
    <xdr:to>
      <xdr:col>28</xdr:col>
      <xdr:colOff>413807</xdr:colOff>
      <xdr:row>422</xdr:row>
      <xdr:rowOff>61931</xdr:rowOff>
    </xdr:to>
    <xdr:sp macro="" textlink="">
      <xdr:nvSpPr>
        <xdr:cNvPr id="8" name="TextBox 24">
          <a:extLst>
            <a:ext uri="{FF2B5EF4-FFF2-40B4-BE49-F238E27FC236}">
              <a16:creationId xmlns:a16="http://schemas.microsoft.com/office/drawing/2014/main" id="{3D4B8CFC-F425-41E3-B26B-9E435FAC962C}"/>
            </a:ext>
          </a:extLst>
        </xdr:cNvPr>
        <xdr:cNvSpPr txBox="1"/>
      </xdr:nvSpPr>
      <xdr:spPr>
        <a:xfrm>
          <a:off x="16308368" y="8344216"/>
          <a:ext cx="99643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2050</a:t>
          </a:r>
        </a:p>
      </xdr:txBody>
    </xdr:sp>
    <xdr:clientData/>
  </xdr:twoCellAnchor>
  <xdr:twoCellAnchor>
    <xdr:from>
      <xdr:col>24</xdr:col>
      <xdr:colOff>525292</xdr:colOff>
      <xdr:row>419</xdr:row>
      <xdr:rowOff>145370</xdr:rowOff>
    </xdr:from>
    <xdr:to>
      <xdr:col>26</xdr:col>
      <xdr:colOff>321581</xdr:colOff>
      <xdr:row>422</xdr:row>
      <xdr:rowOff>54585</xdr:rowOff>
    </xdr:to>
    <xdr:sp macro="" textlink="">
      <xdr:nvSpPr>
        <xdr:cNvPr id="9" name="TextBox 25">
          <a:extLst>
            <a:ext uri="{FF2B5EF4-FFF2-40B4-BE49-F238E27FC236}">
              <a16:creationId xmlns:a16="http://schemas.microsoft.com/office/drawing/2014/main" id="{9BEA78CF-8769-4E5A-9382-F328556A3473}"/>
            </a:ext>
          </a:extLst>
        </xdr:cNvPr>
        <xdr:cNvSpPr txBox="1"/>
      </xdr:nvSpPr>
      <xdr:spPr>
        <a:xfrm>
          <a:off x="15003292" y="8336870"/>
          <a:ext cx="100278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2045</a:t>
          </a:r>
        </a:p>
      </xdr:txBody>
    </xdr:sp>
    <xdr:clientData/>
  </xdr:twoCellAnchor>
  <xdr:twoCellAnchor>
    <xdr:from>
      <xdr:col>22</xdr:col>
      <xdr:colOff>442420</xdr:colOff>
      <xdr:row>419</xdr:row>
      <xdr:rowOff>145370</xdr:rowOff>
    </xdr:from>
    <xdr:to>
      <xdr:col>24</xdr:col>
      <xdr:colOff>238709</xdr:colOff>
      <xdr:row>422</xdr:row>
      <xdr:rowOff>54585</xdr:rowOff>
    </xdr:to>
    <xdr:sp macro="" textlink="">
      <xdr:nvSpPr>
        <xdr:cNvPr id="10" name="TextBox 26">
          <a:extLst>
            <a:ext uri="{FF2B5EF4-FFF2-40B4-BE49-F238E27FC236}">
              <a16:creationId xmlns:a16="http://schemas.microsoft.com/office/drawing/2014/main" id="{1A1CFA29-3C79-44F6-BF91-B87CFCEC3212}"/>
            </a:ext>
          </a:extLst>
        </xdr:cNvPr>
        <xdr:cNvSpPr txBox="1"/>
      </xdr:nvSpPr>
      <xdr:spPr>
        <a:xfrm>
          <a:off x="13713920" y="8336870"/>
          <a:ext cx="100278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2040</a:t>
          </a:r>
        </a:p>
      </xdr:txBody>
    </xdr:sp>
    <xdr:clientData/>
  </xdr:twoCellAnchor>
  <xdr:twoCellAnchor>
    <xdr:from>
      <xdr:col>20</xdr:col>
      <xdr:colOff>339405</xdr:colOff>
      <xdr:row>419</xdr:row>
      <xdr:rowOff>145370</xdr:rowOff>
    </xdr:from>
    <xdr:to>
      <xdr:col>22</xdr:col>
      <xdr:colOff>129344</xdr:colOff>
      <xdr:row>422</xdr:row>
      <xdr:rowOff>54585</xdr:rowOff>
    </xdr:to>
    <xdr:sp macro="" textlink="">
      <xdr:nvSpPr>
        <xdr:cNvPr id="11" name="TextBox 27">
          <a:extLst>
            <a:ext uri="{FF2B5EF4-FFF2-40B4-BE49-F238E27FC236}">
              <a16:creationId xmlns:a16="http://schemas.microsoft.com/office/drawing/2014/main" id="{F2018D0F-298D-4B4F-84EC-CCAD78FEB722}"/>
            </a:ext>
          </a:extLst>
        </xdr:cNvPr>
        <xdr:cNvSpPr txBox="1"/>
      </xdr:nvSpPr>
      <xdr:spPr>
        <a:xfrm>
          <a:off x="12404405" y="8336870"/>
          <a:ext cx="99643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2035</a:t>
          </a:r>
        </a:p>
      </xdr:txBody>
    </xdr:sp>
    <xdr:clientData/>
  </xdr:twoCellAnchor>
  <xdr:twoCellAnchor>
    <xdr:from>
      <xdr:col>18</xdr:col>
      <xdr:colOff>301921</xdr:colOff>
      <xdr:row>419</xdr:row>
      <xdr:rowOff>145370</xdr:rowOff>
    </xdr:from>
    <xdr:to>
      <xdr:col>20</xdr:col>
      <xdr:colOff>91860</xdr:colOff>
      <xdr:row>422</xdr:row>
      <xdr:rowOff>54585</xdr:rowOff>
    </xdr:to>
    <xdr:sp macro="" textlink="">
      <xdr:nvSpPr>
        <xdr:cNvPr id="12" name="TextBox 28">
          <a:extLst>
            <a:ext uri="{FF2B5EF4-FFF2-40B4-BE49-F238E27FC236}">
              <a16:creationId xmlns:a16="http://schemas.microsoft.com/office/drawing/2014/main" id="{C7369E90-5591-45B2-A5C9-A37CC83B5EA1}"/>
            </a:ext>
          </a:extLst>
        </xdr:cNvPr>
        <xdr:cNvSpPr txBox="1"/>
      </xdr:nvSpPr>
      <xdr:spPr>
        <a:xfrm>
          <a:off x="11160421" y="8336870"/>
          <a:ext cx="99643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2030</a:t>
          </a:r>
        </a:p>
      </xdr:txBody>
    </xdr:sp>
    <xdr:clientData/>
  </xdr:twoCellAnchor>
  <xdr:twoCellAnchor>
    <xdr:from>
      <xdr:col>16</xdr:col>
      <xdr:colOff>212543</xdr:colOff>
      <xdr:row>419</xdr:row>
      <xdr:rowOff>145370</xdr:rowOff>
    </xdr:from>
    <xdr:to>
      <xdr:col>18</xdr:col>
      <xdr:colOff>2482</xdr:colOff>
      <xdr:row>422</xdr:row>
      <xdr:rowOff>54585</xdr:rowOff>
    </xdr:to>
    <xdr:sp macro="" textlink="">
      <xdr:nvSpPr>
        <xdr:cNvPr id="13" name="TextBox 29">
          <a:extLst>
            <a:ext uri="{FF2B5EF4-FFF2-40B4-BE49-F238E27FC236}">
              <a16:creationId xmlns:a16="http://schemas.microsoft.com/office/drawing/2014/main" id="{54C806E4-2DA3-4ECD-99E6-23030B7B9F84}"/>
            </a:ext>
          </a:extLst>
        </xdr:cNvPr>
        <xdr:cNvSpPr txBox="1"/>
      </xdr:nvSpPr>
      <xdr:spPr>
        <a:xfrm>
          <a:off x="9864543" y="8336870"/>
          <a:ext cx="996439" cy="4807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400" b="1"/>
            <a:t>2025</a:t>
          </a:r>
        </a:p>
      </xdr:txBody>
    </xdr:sp>
    <xdr:clientData/>
  </xdr:twoCellAnchor>
  <xdr:twoCellAnchor>
    <xdr:from>
      <xdr:col>17</xdr:col>
      <xdr:colOff>220192</xdr:colOff>
      <xdr:row>418</xdr:row>
      <xdr:rowOff>171901</xdr:rowOff>
    </xdr:from>
    <xdr:to>
      <xdr:col>19</xdr:col>
      <xdr:colOff>69612</xdr:colOff>
      <xdr:row>419</xdr:row>
      <xdr:rowOff>73308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032092B-8355-45E3-8707-B553C02C67D7}"/>
            </a:ext>
          </a:extLst>
        </xdr:cNvPr>
        <xdr:cNvSpPr/>
      </xdr:nvSpPr>
      <xdr:spPr>
        <a:xfrm>
          <a:off x="10475442" y="8172901"/>
          <a:ext cx="1055920" cy="91907"/>
        </a:xfrm>
        <a:prstGeom prst="rect">
          <a:avLst/>
        </a:prstGeom>
        <a:solidFill>
          <a:srgbClr val="5DD5FF"/>
        </a:solidFill>
        <a:ln w="41275">
          <a:solidFill>
            <a:srgbClr val="5E5E5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19</xdr:col>
      <xdr:colOff>306219</xdr:colOff>
      <xdr:row>418</xdr:row>
      <xdr:rowOff>171901</xdr:rowOff>
    </xdr:from>
    <xdr:to>
      <xdr:col>21</xdr:col>
      <xdr:colOff>155639</xdr:colOff>
      <xdr:row>419</xdr:row>
      <xdr:rowOff>73308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DE9191-F088-4094-AF44-1B782A40AA1F}"/>
            </a:ext>
          </a:extLst>
        </xdr:cNvPr>
        <xdr:cNvSpPr/>
      </xdr:nvSpPr>
      <xdr:spPr>
        <a:xfrm>
          <a:off x="11767969" y="8172901"/>
          <a:ext cx="1055920" cy="91907"/>
        </a:xfrm>
        <a:prstGeom prst="rect">
          <a:avLst/>
        </a:prstGeom>
        <a:solidFill>
          <a:srgbClr val="5E5E5E"/>
        </a:solidFill>
        <a:ln w="412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21</xdr:col>
      <xdr:colOff>362252</xdr:colOff>
      <xdr:row>418</xdr:row>
      <xdr:rowOff>171901</xdr:rowOff>
    </xdr:from>
    <xdr:to>
      <xdr:col>23</xdr:col>
      <xdr:colOff>218022</xdr:colOff>
      <xdr:row>419</xdr:row>
      <xdr:rowOff>73308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34F5099-D5D3-44E4-9AA6-F9F89921B7E9}"/>
            </a:ext>
          </a:extLst>
        </xdr:cNvPr>
        <xdr:cNvSpPr/>
      </xdr:nvSpPr>
      <xdr:spPr>
        <a:xfrm>
          <a:off x="13030502" y="8172901"/>
          <a:ext cx="1062270" cy="91907"/>
        </a:xfrm>
        <a:prstGeom prst="rect">
          <a:avLst/>
        </a:prstGeom>
        <a:solidFill>
          <a:srgbClr val="5E5E5E"/>
        </a:solidFill>
        <a:ln w="412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23</xdr:col>
      <xdr:colOff>450710</xdr:colOff>
      <xdr:row>418</xdr:row>
      <xdr:rowOff>171901</xdr:rowOff>
    </xdr:from>
    <xdr:to>
      <xdr:col>25</xdr:col>
      <xdr:colOff>306480</xdr:colOff>
      <xdr:row>419</xdr:row>
      <xdr:rowOff>73308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713EAAF-0EA6-451E-B22C-7A9CFBBE1FC0}"/>
            </a:ext>
          </a:extLst>
        </xdr:cNvPr>
        <xdr:cNvSpPr/>
      </xdr:nvSpPr>
      <xdr:spPr>
        <a:xfrm>
          <a:off x="14325460" y="8172901"/>
          <a:ext cx="1062270" cy="91907"/>
        </a:xfrm>
        <a:prstGeom prst="rect">
          <a:avLst/>
        </a:prstGeom>
        <a:solidFill>
          <a:srgbClr val="5E5E5E"/>
        </a:solidFill>
        <a:ln w="412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25</xdr:col>
      <xdr:colOff>533582</xdr:colOff>
      <xdr:row>418</xdr:row>
      <xdr:rowOff>171901</xdr:rowOff>
    </xdr:from>
    <xdr:to>
      <xdr:col>27</xdr:col>
      <xdr:colOff>383002</xdr:colOff>
      <xdr:row>419</xdr:row>
      <xdr:rowOff>73308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F4B1E39-C0B5-482A-851C-2E8300170106}"/>
            </a:ext>
          </a:extLst>
        </xdr:cNvPr>
        <xdr:cNvSpPr/>
      </xdr:nvSpPr>
      <xdr:spPr>
        <a:xfrm>
          <a:off x="15614832" y="8172901"/>
          <a:ext cx="1055920" cy="91907"/>
        </a:xfrm>
        <a:prstGeom prst="rect">
          <a:avLst/>
        </a:prstGeom>
        <a:solidFill>
          <a:srgbClr val="5E5E5E"/>
        </a:solidFill>
        <a:ln w="412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27</xdr:col>
      <xdr:colOff>383002</xdr:colOff>
      <xdr:row>418</xdr:row>
      <xdr:rowOff>84866</xdr:rowOff>
    </xdr:from>
    <xdr:to>
      <xdr:col>28</xdr:col>
      <xdr:colOff>28908</xdr:colOff>
      <xdr:row>419</xdr:row>
      <xdr:rowOff>152716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980FA7B-CE3E-414E-86EE-F235CBF85A5A}"/>
            </a:ext>
          </a:extLst>
        </xdr:cNvPr>
        <xdr:cNvSpPr>
          <a:spLocks noChangeAspect="1"/>
        </xdr:cNvSpPr>
      </xdr:nvSpPr>
      <xdr:spPr>
        <a:xfrm>
          <a:off x="16670752" y="8085866"/>
          <a:ext cx="249156" cy="258350"/>
        </a:xfrm>
        <a:prstGeom prst="ellipse">
          <a:avLst/>
        </a:prstGeom>
        <a:solidFill>
          <a:srgbClr val="5E5E5E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30</xdr:col>
      <xdr:colOff>417776</xdr:colOff>
      <xdr:row>418</xdr:row>
      <xdr:rowOff>100741</xdr:rowOff>
    </xdr:from>
    <xdr:to>
      <xdr:col>31</xdr:col>
      <xdr:colOff>57332</xdr:colOff>
      <xdr:row>419</xdr:row>
      <xdr:rowOff>168591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B07EDE2-C69A-4015-BE0B-33FFF9616F86}"/>
            </a:ext>
          </a:extLst>
        </xdr:cNvPr>
        <xdr:cNvSpPr>
          <a:spLocks noChangeAspect="1"/>
        </xdr:cNvSpPr>
      </xdr:nvSpPr>
      <xdr:spPr>
        <a:xfrm>
          <a:off x="18515276" y="8101741"/>
          <a:ext cx="242806" cy="258350"/>
        </a:xfrm>
        <a:prstGeom prst="ellipse">
          <a:avLst/>
        </a:prstGeom>
        <a:solidFill>
          <a:srgbClr val="5E5E5E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23</xdr:col>
      <xdr:colOff>207904</xdr:colOff>
      <xdr:row>418</xdr:row>
      <xdr:rowOff>84866</xdr:rowOff>
    </xdr:from>
    <xdr:to>
      <xdr:col>23</xdr:col>
      <xdr:colOff>450710</xdr:colOff>
      <xdr:row>419</xdr:row>
      <xdr:rowOff>152716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0E397DB-C976-47B7-AD52-E890B459FA15}"/>
            </a:ext>
          </a:extLst>
        </xdr:cNvPr>
        <xdr:cNvSpPr>
          <a:spLocks noChangeAspect="1"/>
        </xdr:cNvSpPr>
      </xdr:nvSpPr>
      <xdr:spPr>
        <a:xfrm>
          <a:off x="14082654" y="8085866"/>
          <a:ext cx="242806" cy="258350"/>
        </a:xfrm>
        <a:prstGeom prst="ellipse">
          <a:avLst/>
        </a:prstGeom>
        <a:solidFill>
          <a:srgbClr val="5E5E5E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21</xdr:col>
      <xdr:colOff>98539</xdr:colOff>
      <xdr:row>418</xdr:row>
      <xdr:rowOff>74772</xdr:rowOff>
    </xdr:from>
    <xdr:to>
      <xdr:col>21</xdr:col>
      <xdr:colOff>341345</xdr:colOff>
      <xdr:row>419</xdr:row>
      <xdr:rowOff>152716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F1BFD3C-D966-4379-B0FF-14422DE67A70}"/>
            </a:ext>
          </a:extLst>
        </xdr:cNvPr>
        <xdr:cNvSpPr>
          <a:spLocks noChangeAspect="1"/>
        </xdr:cNvSpPr>
      </xdr:nvSpPr>
      <xdr:spPr>
        <a:xfrm>
          <a:off x="12766789" y="8075772"/>
          <a:ext cx="242806" cy="268444"/>
        </a:xfrm>
        <a:prstGeom prst="ellipse">
          <a:avLst/>
        </a:prstGeom>
        <a:solidFill>
          <a:srgbClr val="5E5E5E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19</xdr:col>
      <xdr:colOff>51388</xdr:colOff>
      <xdr:row>418</xdr:row>
      <xdr:rowOff>84866</xdr:rowOff>
    </xdr:from>
    <xdr:to>
      <xdr:col>19</xdr:col>
      <xdr:colOff>300544</xdr:colOff>
      <xdr:row>419</xdr:row>
      <xdr:rowOff>152716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3A6E0F37-B455-4C90-B34C-C2562A8DC114}"/>
            </a:ext>
          </a:extLst>
        </xdr:cNvPr>
        <xdr:cNvSpPr>
          <a:spLocks noChangeAspect="1"/>
        </xdr:cNvSpPr>
      </xdr:nvSpPr>
      <xdr:spPr>
        <a:xfrm>
          <a:off x="11513138" y="8085866"/>
          <a:ext cx="249156" cy="258350"/>
        </a:xfrm>
        <a:prstGeom prst="ellipse">
          <a:avLst/>
        </a:prstGeom>
        <a:solidFill>
          <a:srgbClr val="5DD5FF"/>
        </a:solidFill>
        <a:ln w="57150">
          <a:solidFill>
            <a:schemeClr val="accent6">
              <a:alpha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16</xdr:col>
      <xdr:colOff>574927</xdr:colOff>
      <xdr:row>418</xdr:row>
      <xdr:rowOff>84866</xdr:rowOff>
    </xdr:from>
    <xdr:to>
      <xdr:col>17</xdr:col>
      <xdr:colOff>220833</xdr:colOff>
      <xdr:row>419</xdr:row>
      <xdr:rowOff>152716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4FDD7A1F-07D3-44EF-8F30-D743D0978F37}"/>
            </a:ext>
          </a:extLst>
        </xdr:cNvPr>
        <xdr:cNvSpPr>
          <a:spLocks noChangeAspect="1"/>
        </xdr:cNvSpPr>
      </xdr:nvSpPr>
      <xdr:spPr>
        <a:xfrm>
          <a:off x="10226927" y="8085866"/>
          <a:ext cx="249156" cy="258350"/>
        </a:xfrm>
        <a:prstGeom prst="ellipse">
          <a:avLst/>
        </a:prstGeom>
        <a:solidFill>
          <a:srgbClr val="5DCEF5"/>
        </a:solidFill>
        <a:ln w="57150">
          <a:solidFill>
            <a:srgbClr val="5E5E5E">
              <a:alpha val="9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GB"/>
        </a:p>
      </xdr:txBody>
    </xdr:sp>
    <xdr:clientData/>
  </xdr:twoCellAnchor>
  <xdr:twoCellAnchor>
    <xdr:from>
      <xdr:col>12</xdr:col>
      <xdr:colOff>333374</xdr:colOff>
      <xdr:row>387</xdr:row>
      <xdr:rowOff>32265</xdr:rowOff>
    </xdr:from>
    <xdr:to>
      <xdr:col>19</xdr:col>
      <xdr:colOff>285749</xdr:colOff>
      <xdr:row>404</xdr:row>
      <xdr:rowOff>180466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DA41FBB7-E754-4726-9774-1AE8330CFA3F}"/>
            </a:ext>
          </a:extLst>
        </xdr:cNvPr>
        <xdr:cNvGrpSpPr/>
      </xdr:nvGrpSpPr>
      <xdr:grpSpPr>
        <a:xfrm>
          <a:off x="7572374" y="2127765"/>
          <a:ext cx="4175125" cy="3386701"/>
          <a:chOff x="7572374" y="2127765"/>
          <a:chExt cx="4175125" cy="3386701"/>
        </a:xfrm>
      </xdr:grpSpPr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8F8CB74A-BC10-4417-93F8-2E67BB2FFB80}"/>
              </a:ext>
            </a:extLst>
          </xdr:cNvPr>
          <xdr:cNvGrpSpPr/>
        </xdr:nvGrpSpPr>
        <xdr:grpSpPr>
          <a:xfrm>
            <a:off x="7572374" y="2127765"/>
            <a:ext cx="4175125" cy="3386701"/>
            <a:chOff x="7572375" y="2127765"/>
            <a:chExt cx="3617670" cy="3386701"/>
          </a:xfrm>
        </xdr:grpSpPr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AA4918B6-30B6-488B-A1A9-A049DDF110B5}"/>
                </a:ext>
              </a:extLst>
            </xdr:cNvPr>
            <xdr:cNvGrpSpPr/>
          </xdr:nvGrpSpPr>
          <xdr:grpSpPr>
            <a:xfrm>
              <a:off x="7572375" y="2127765"/>
              <a:ext cx="3617670" cy="3386701"/>
              <a:chOff x="7572375" y="2127765"/>
              <a:chExt cx="3617670" cy="3386701"/>
            </a:xfrm>
          </xdr:grpSpPr>
          <xdr:sp macro="" textlink="">
            <xdr:nvSpPr>
              <xdr:cNvPr id="25" name="Rectangle 24">
                <a:extLst>
                  <a:ext uri="{FF2B5EF4-FFF2-40B4-BE49-F238E27FC236}">
                    <a16:creationId xmlns:a16="http://schemas.microsoft.com/office/drawing/2014/main" id="{C2B6B77E-C8DE-4AF7-9FB5-B4B14EDE99DF}"/>
                  </a:ext>
                </a:extLst>
              </xdr:cNvPr>
              <xdr:cNvSpPr/>
            </xdr:nvSpPr>
            <xdr:spPr>
              <a:xfrm>
                <a:off x="7572375" y="2127765"/>
                <a:ext cx="3368617" cy="3386701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  <a:ln w="285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kumimoji="1" lang="en-GB" b="1">
                    <a:solidFill>
                      <a:schemeClr val="tx1"/>
                    </a:solidFill>
                  </a:rPr>
                  <a:t>   Legend</a:t>
                </a:r>
                <a:endParaRPr kumimoji="1" lang="en-GB">
                  <a:solidFill>
                    <a:schemeClr val="tx1"/>
                  </a:solidFill>
                </a:endParaRPr>
              </a:p>
              <a:p>
                <a:r>
                  <a:rPr kumimoji="1" lang="en-GB" b="1"/>
                  <a:t>     </a:t>
                </a:r>
              </a:p>
            </xdr:txBody>
          </xdr:sp>
          <xdr:sp macro="" textlink="">
            <xdr:nvSpPr>
              <xdr:cNvPr id="26" name="Hexagon 25">
                <a:extLst>
                  <a:ext uri="{FF2B5EF4-FFF2-40B4-BE49-F238E27FC236}">
                    <a16:creationId xmlns:a16="http://schemas.microsoft.com/office/drawing/2014/main" id="{D9EA6C49-DFCA-4CA8-AF70-AF5ABD4C264B}"/>
                  </a:ext>
                </a:extLst>
              </xdr:cNvPr>
              <xdr:cNvSpPr>
                <a:spLocks/>
              </xdr:cNvSpPr>
            </xdr:nvSpPr>
            <xdr:spPr>
              <a:xfrm>
                <a:off x="7727735" y="3202894"/>
                <a:ext cx="218160" cy="186350"/>
              </a:xfrm>
              <a:prstGeom prst="hexagon">
                <a:avLst/>
              </a:prstGeom>
              <a:solidFill>
                <a:srgbClr val="002060"/>
              </a:solidFill>
              <a:ln w="285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en-GB" sz="1400"/>
              </a:p>
            </xdr:txBody>
          </xdr:sp>
          <xdr:sp macro="" textlink="">
            <xdr:nvSpPr>
              <xdr:cNvPr id="27" name="Hexagon 26">
                <a:extLst>
                  <a:ext uri="{FF2B5EF4-FFF2-40B4-BE49-F238E27FC236}">
                    <a16:creationId xmlns:a16="http://schemas.microsoft.com/office/drawing/2014/main" id="{C2FE8F1B-FF2D-41A4-BAF2-A8173A94EDF1}"/>
                  </a:ext>
                </a:extLst>
              </xdr:cNvPr>
              <xdr:cNvSpPr>
                <a:spLocks/>
              </xdr:cNvSpPr>
            </xdr:nvSpPr>
            <xdr:spPr>
              <a:xfrm>
                <a:off x="7727735" y="2658974"/>
                <a:ext cx="218160" cy="192700"/>
              </a:xfrm>
              <a:prstGeom prst="hexagon">
                <a:avLst/>
              </a:prstGeom>
              <a:solidFill>
                <a:srgbClr val="7030A0"/>
              </a:solidFill>
              <a:ln w="285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en-GB" sz="1400"/>
              </a:p>
            </xdr:txBody>
          </xdr:sp>
          <xdr:sp macro="" textlink="">
            <xdr:nvSpPr>
              <xdr:cNvPr id="29" name="TextBox 141">
                <a:extLst>
                  <a:ext uri="{FF2B5EF4-FFF2-40B4-BE49-F238E27FC236}">
                    <a16:creationId xmlns:a16="http://schemas.microsoft.com/office/drawing/2014/main" id="{83FF003D-27D1-4E17-A73F-DDEFA219CF77}"/>
                  </a:ext>
                </a:extLst>
              </xdr:cNvPr>
              <xdr:cNvSpPr txBox="1"/>
            </xdr:nvSpPr>
            <xdr:spPr>
              <a:xfrm>
                <a:off x="7929219" y="3131088"/>
                <a:ext cx="3234743" cy="54227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GB" sz="1400"/>
                  <a:t>Underground H</a:t>
                </a:r>
                <a:r>
                  <a:rPr lang="en-GB" sz="1400" baseline="-25000"/>
                  <a:t>2</a:t>
                </a:r>
                <a:r>
                  <a:rPr lang="en-GB" sz="1400"/>
                  <a:t> storage (14,774 GWh</a:t>
                </a:r>
                <a:r>
                  <a:rPr lang="en-GB" sz="1400" baseline="-25000"/>
                  <a:t>HHV H2</a:t>
                </a:r>
                <a:r>
                  <a:rPr lang="en-GB" sz="1400"/>
                  <a:t> capacity)</a:t>
                </a:r>
              </a:p>
            </xdr:txBody>
          </xdr:sp>
          <xdr:sp macro="" textlink="">
            <xdr:nvSpPr>
              <xdr:cNvPr id="30" name="TextBox 142">
                <a:extLst>
                  <a:ext uri="{FF2B5EF4-FFF2-40B4-BE49-F238E27FC236}">
                    <a16:creationId xmlns:a16="http://schemas.microsoft.com/office/drawing/2014/main" id="{3B23C400-683C-46DC-9C28-7B7EEBEF596D}"/>
                  </a:ext>
                </a:extLst>
              </xdr:cNvPr>
              <xdr:cNvSpPr txBox="1"/>
            </xdr:nvSpPr>
            <xdr:spPr>
              <a:xfrm>
                <a:off x="7929219" y="2592044"/>
                <a:ext cx="3234743" cy="54227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GB" sz="1400"/>
                  <a:t>Underground H</a:t>
                </a:r>
                <a:r>
                  <a:rPr lang="en-GB" sz="1400" baseline="-25000"/>
                  <a:t>2</a:t>
                </a:r>
                <a:r>
                  <a:rPr lang="en-GB" sz="1400"/>
                  <a:t> storage (2,373 GWh</a:t>
                </a:r>
                <a:r>
                  <a:rPr lang="en-GB" sz="1400" baseline="-25000"/>
                  <a:t>HHV H2</a:t>
                </a:r>
                <a:r>
                  <a:rPr lang="en-GB" sz="1400"/>
                  <a:t> capacity)</a:t>
                </a:r>
              </a:p>
            </xdr:txBody>
          </xdr:sp>
          <xdr:sp macro="" textlink="">
            <xdr:nvSpPr>
              <xdr:cNvPr id="31" name="TextBox 143">
                <a:extLst>
                  <a:ext uri="{FF2B5EF4-FFF2-40B4-BE49-F238E27FC236}">
                    <a16:creationId xmlns:a16="http://schemas.microsoft.com/office/drawing/2014/main" id="{EABE0388-6B2F-4D76-8767-0A85519D4787}"/>
                  </a:ext>
                </a:extLst>
              </xdr:cNvPr>
              <xdr:cNvSpPr txBox="1"/>
            </xdr:nvSpPr>
            <xdr:spPr>
              <a:xfrm>
                <a:off x="7929219" y="3679940"/>
                <a:ext cx="3234743" cy="54227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GB" sz="1400"/>
                  <a:t>Underground H</a:t>
                </a:r>
                <a:r>
                  <a:rPr lang="en-GB" sz="1400" baseline="-25000"/>
                  <a:t>2</a:t>
                </a:r>
                <a:r>
                  <a:rPr lang="en-GB" sz="1400"/>
                  <a:t> storage (871 </a:t>
                </a:r>
              </a:p>
              <a:p>
                <a:r>
                  <a:rPr lang="en-GB" sz="1400"/>
                  <a:t>GWh</a:t>
                </a:r>
                <a:r>
                  <a:rPr lang="en-GB" sz="1400" baseline="-25000"/>
                  <a:t>HHV H2</a:t>
                </a:r>
                <a:r>
                  <a:rPr lang="en-GB" sz="1400"/>
                  <a:t> capacity)</a:t>
                </a:r>
              </a:p>
            </xdr:txBody>
          </xdr:sp>
          <xdr:sp macro="" textlink="">
            <xdr:nvSpPr>
              <xdr:cNvPr id="33" name="TextBox 145">
                <a:extLst>
                  <a:ext uri="{FF2B5EF4-FFF2-40B4-BE49-F238E27FC236}">
                    <a16:creationId xmlns:a16="http://schemas.microsoft.com/office/drawing/2014/main" id="{E2490142-6718-434C-BB5B-26672EFF15CC}"/>
                  </a:ext>
                </a:extLst>
              </xdr:cNvPr>
              <xdr:cNvSpPr txBox="1"/>
            </xdr:nvSpPr>
            <xdr:spPr>
              <a:xfrm>
                <a:off x="7929219" y="4245332"/>
                <a:ext cx="3234743" cy="54227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GB" sz="1400"/>
                  <a:t>Steam Methane Reforming with Carbon Capture Storage</a:t>
                </a:r>
              </a:p>
            </xdr:txBody>
          </xdr:sp>
          <xdr:sp macro="" textlink="">
            <xdr:nvSpPr>
              <xdr:cNvPr id="35" name="TextBox 147">
                <a:extLst>
                  <a:ext uri="{FF2B5EF4-FFF2-40B4-BE49-F238E27FC236}">
                    <a16:creationId xmlns:a16="http://schemas.microsoft.com/office/drawing/2014/main" id="{6CABDAC8-1426-4FBC-A2CA-D624140AAD7E}"/>
                  </a:ext>
                </a:extLst>
              </xdr:cNvPr>
              <xdr:cNvSpPr txBox="1"/>
            </xdr:nvSpPr>
            <xdr:spPr>
              <a:xfrm>
                <a:off x="7955302" y="4791317"/>
                <a:ext cx="3234743" cy="53592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GB" sz="1400"/>
                  <a:t>Hydrogen pipeline (10 inches diameter)</a:t>
                </a:r>
              </a:p>
            </xdr:txBody>
          </xdr:sp>
        </xdr:grpSp>
        <xdr:sp macro="" textlink="">
          <xdr:nvSpPr>
            <xdr:cNvPr id="32" name="Isosceles Triangle 31">
              <a:extLst>
                <a:ext uri="{FF2B5EF4-FFF2-40B4-BE49-F238E27FC236}">
                  <a16:creationId xmlns:a16="http://schemas.microsoft.com/office/drawing/2014/main" id="{AE481916-95B6-406A-BCBE-D50673BCAC98}"/>
                </a:ext>
              </a:extLst>
            </xdr:cNvPr>
            <xdr:cNvSpPr/>
          </xdr:nvSpPr>
          <xdr:spPr>
            <a:xfrm>
              <a:off x="7726507" y="4326701"/>
              <a:ext cx="226800" cy="258350"/>
            </a:xfrm>
            <a:prstGeom prst="triangle">
              <a:avLst/>
            </a:prstGeom>
            <a:solidFill>
              <a:schemeClr val="accent1"/>
            </a:solidFill>
            <a:ln w="2857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en-GB"/>
            </a:p>
          </xdr:txBody>
        </xdr: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F4E11969-8A8E-4332-9809-81A4CDFC9C45}"/>
                </a:ext>
              </a:extLst>
            </xdr:cNvPr>
            <xdr:cNvCxnSpPr>
              <a:cxnSpLocks/>
            </xdr:cNvCxnSpPr>
          </xdr:nvCxnSpPr>
          <xdr:spPr>
            <a:xfrm flipV="1">
              <a:off x="7715354" y="4982813"/>
              <a:ext cx="226800" cy="1"/>
            </a:xfrm>
            <a:prstGeom prst="line">
              <a:avLst/>
            </a:prstGeom>
            <a:ln w="2857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" name="Hexagon 27">
            <a:extLst>
              <a:ext uri="{FF2B5EF4-FFF2-40B4-BE49-F238E27FC236}">
                <a16:creationId xmlns:a16="http://schemas.microsoft.com/office/drawing/2014/main" id="{20F526A0-45FB-4D86-A93B-995FF531EB4E}"/>
              </a:ext>
            </a:extLst>
          </xdr:cNvPr>
          <xdr:cNvSpPr>
            <a:spLocks/>
          </xdr:cNvSpPr>
        </xdr:nvSpPr>
        <xdr:spPr>
          <a:xfrm>
            <a:off x="7727735" y="3732430"/>
            <a:ext cx="218160" cy="186350"/>
          </a:xfrm>
          <a:prstGeom prst="hexagon">
            <a:avLst/>
          </a:prstGeom>
          <a:solidFill>
            <a:srgbClr val="AB3C19"/>
          </a:solidFill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en-GB" sz="1000"/>
          </a:p>
        </xdr:txBody>
      </xdr:sp>
    </xdr:grpSp>
    <xdr:clientData/>
  </xdr:twoCellAnchor>
  <xdr:twoCellAnchor>
    <xdr:from>
      <xdr:col>20</xdr:col>
      <xdr:colOff>241679</xdr:colOff>
      <xdr:row>137</xdr:row>
      <xdr:rowOff>151511</xdr:rowOff>
    </xdr:from>
    <xdr:to>
      <xdr:col>28</xdr:col>
      <xdr:colOff>320671</xdr:colOff>
      <xdr:row>418</xdr:row>
      <xdr:rowOff>61273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1E8B78A3-9B9D-4B7F-8EC0-511EA0C30C17}"/>
            </a:ext>
          </a:extLst>
        </xdr:cNvPr>
        <xdr:cNvGrpSpPr/>
      </xdr:nvGrpSpPr>
      <xdr:grpSpPr>
        <a:xfrm>
          <a:off x="12306679" y="1675511"/>
          <a:ext cx="4904992" cy="6386762"/>
          <a:chOff x="10837108" y="1657368"/>
          <a:chExt cx="4941278" cy="6078333"/>
        </a:xfrm>
      </xdr:grpSpPr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4ECBB75D-4BC4-4C25-B00E-7EA14212D80F}"/>
              </a:ext>
            </a:extLst>
          </xdr:cNvPr>
          <xdr:cNvGrpSpPr/>
        </xdr:nvGrpSpPr>
        <xdr:grpSpPr>
          <a:xfrm>
            <a:off x="10837108" y="1657368"/>
            <a:ext cx="4941278" cy="6078333"/>
            <a:chOff x="10837108" y="1657368"/>
            <a:chExt cx="4941278" cy="6078333"/>
          </a:xfrm>
        </xdr:grpSpPr>
        <xdr:grpSp>
          <xdr:nvGrpSpPr>
            <xdr:cNvPr id="73" name="Group 72">
              <a:extLst>
                <a:ext uri="{FF2B5EF4-FFF2-40B4-BE49-F238E27FC236}">
                  <a16:creationId xmlns:a16="http://schemas.microsoft.com/office/drawing/2014/main" id="{B1B689C4-67B1-4939-96A1-3C4F4BF8E3D2}"/>
                </a:ext>
              </a:extLst>
            </xdr:cNvPr>
            <xdr:cNvGrpSpPr/>
          </xdr:nvGrpSpPr>
          <xdr:grpSpPr>
            <a:xfrm>
              <a:off x="10837108" y="1657368"/>
              <a:ext cx="4941278" cy="6078333"/>
              <a:chOff x="10867951" y="1681861"/>
              <a:chExt cx="4955792" cy="6168140"/>
            </a:xfrm>
          </xdr:grpSpPr>
          <xdr:grpSp>
            <xdr:nvGrpSpPr>
              <xdr:cNvPr id="72" name="Group 71">
                <a:extLst>
                  <a:ext uri="{FF2B5EF4-FFF2-40B4-BE49-F238E27FC236}">
                    <a16:creationId xmlns:a16="http://schemas.microsoft.com/office/drawing/2014/main" id="{D39922B1-D038-4318-A1D1-802E188EEDF3}"/>
                  </a:ext>
                </a:extLst>
              </xdr:cNvPr>
              <xdr:cNvGrpSpPr/>
            </xdr:nvGrpSpPr>
            <xdr:grpSpPr>
              <a:xfrm>
                <a:off x="10867951" y="1681861"/>
                <a:ext cx="4955792" cy="6168140"/>
                <a:chOff x="10867951" y="1681861"/>
                <a:chExt cx="4955792" cy="6168140"/>
              </a:xfrm>
            </xdr:grpSpPr>
            <xdr:pic>
              <xdr:nvPicPr>
                <xdr:cNvPr id="2" name="Picture 1">
                  <a:extLst>
                    <a:ext uri="{FF2B5EF4-FFF2-40B4-BE49-F238E27FC236}">
                      <a16:creationId xmlns:a16="http://schemas.microsoft.com/office/drawing/2014/main" id="{88D8DB5C-B60C-4BA2-82B1-E650F7504D2E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/>
                <a:stretch>
                  <a:fillRect/>
                </a:stretch>
              </xdr:blipFill>
              <xdr:spPr>
                <a:xfrm>
                  <a:off x="10867951" y="1681861"/>
                  <a:ext cx="4775270" cy="6168140"/>
                </a:xfrm>
                <a:prstGeom prst="rect">
                  <a:avLst/>
                </a:prstGeom>
              </xdr:spPr>
            </xdr:pic>
            <xdr:sp macro="" textlink="">
              <xdr:nvSpPr>
                <xdr:cNvPr id="36" name="Hexagon 35">
                  <a:extLst>
                    <a:ext uri="{FF2B5EF4-FFF2-40B4-BE49-F238E27FC236}">
                      <a16:creationId xmlns:a16="http://schemas.microsoft.com/office/drawing/2014/main" id="{82947936-72CE-4630-8998-CFF7DA1AE080}"/>
                    </a:ext>
                  </a:extLst>
                </xdr:cNvPr>
                <xdr:cNvSpPr>
                  <a:spLocks/>
                </xdr:cNvSpPr>
              </xdr:nvSpPr>
              <xdr:spPr>
                <a:xfrm>
                  <a:off x="14140581" y="4564938"/>
                  <a:ext cx="218160" cy="180000"/>
                </a:xfrm>
                <a:prstGeom prst="hexagon">
                  <a:avLst/>
                </a:prstGeom>
                <a:solidFill>
                  <a:srgbClr val="002060"/>
                </a:solidFill>
                <a:ln w="285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kumimoji="1" lang="en-GB" sz="1000"/>
                    <a:t>1</a:t>
                  </a:r>
                </a:p>
              </xdr:txBody>
            </xdr:sp>
            <xdr:sp macro="" textlink="">
              <xdr:nvSpPr>
                <xdr:cNvPr id="37" name="Hexagon 36">
                  <a:extLst>
                    <a:ext uri="{FF2B5EF4-FFF2-40B4-BE49-F238E27FC236}">
                      <a16:creationId xmlns:a16="http://schemas.microsoft.com/office/drawing/2014/main" id="{A7A6C2AE-F14D-4DF0-AE66-7DB73D804328}"/>
                    </a:ext>
                  </a:extLst>
                </xdr:cNvPr>
                <xdr:cNvSpPr>
                  <a:spLocks/>
                </xdr:cNvSpPr>
              </xdr:nvSpPr>
              <xdr:spPr>
                <a:xfrm>
                  <a:off x="13091521" y="5099710"/>
                  <a:ext cx="211810" cy="180000"/>
                </a:xfrm>
                <a:prstGeom prst="hexagon">
                  <a:avLst/>
                </a:prstGeom>
                <a:solidFill>
                  <a:srgbClr val="7030A0"/>
                </a:solidFill>
                <a:ln w="285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kumimoji="1" lang="en-GB" sz="1000"/>
                    <a:t>1</a:t>
                  </a:r>
                </a:p>
              </xdr:txBody>
            </xdr:sp>
            <xdr:sp macro="" textlink="">
              <xdr:nvSpPr>
                <xdr:cNvPr id="41" name="Isosceles Triangle 40">
                  <a:extLst>
                    <a:ext uri="{FF2B5EF4-FFF2-40B4-BE49-F238E27FC236}">
                      <a16:creationId xmlns:a16="http://schemas.microsoft.com/office/drawing/2014/main" id="{6ECB3A0A-9B09-4980-AFC3-49323FBE8F89}"/>
                    </a:ext>
                  </a:extLst>
                </xdr:cNvPr>
                <xdr:cNvSpPr/>
              </xdr:nvSpPr>
              <xdr:spPr>
                <a:xfrm>
                  <a:off x="13367779" y="4496520"/>
                  <a:ext cx="242405" cy="245388"/>
                </a:xfrm>
                <a:prstGeom prst="triangle">
                  <a:avLst/>
                </a:prstGeom>
                <a:solidFill>
                  <a:schemeClr val="accent1"/>
                </a:solidFill>
                <a:ln w="2857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kumimoji="1" lang="en-GB" sz="1000"/>
                    <a:t>1</a:t>
                  </a:r>
                </a:p>
              </xdr:txBody>
            </xdr:sp>
            <xdr:sp macro="" textlink="">
              <xdr:nvSpPr>
                <xdr:cNvPr id="43" name="Isosceles Triangle 42">
                  <a:extLst>
                    <a:ext uri="{FF2B5EF4-FFF2-40B4-BE49-F238E27FC236}">
                      <a16:creationId xmlns:a16="http://schemas.microsoft.com/office/drawing/2014/main" id="{FAC01BB5-010F-43C5-9F98-2C18B76F33C2}"/>
                    </a:ext>
                  </a:extLst>
                </xdr:cNvPr>
                <xdr:cNvSpPr/>
              </xdr:nvSpPr>
              <xdr:spPr>
                <a:xfrm>
                  <a:off x="12788900" y="5899192"/>
                  <a:ext cx="635000" cy="374608"/>
                </a:xfrm>
                <a:prstGeom prst="triangle">
                  <a:avLst/>
                </a:prstGeom>
                <a:solidFill>
                  <a:schemeClr val="accent1"/>
                </a:solidFill>
                <a:ln w="28575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kumimoji="1" lang="en-GB" sz="1000"/>
                    <a:t>11</a:t>
                  </a:r>
                </a:p>
              </xdr:txBody>
            </xdr:sp>
            <xdr:sp macro="" textlink="">
              <xdr:nvSpPr>
                <xdr:cNvPr id="49" name="TextBox 162">
                  <a:extLst>
                    <a:ext uri="{FF2B5EF4-FFF2-40B4-BE49-F238E27FC236}">
                      <a16:creationId xmlns:a16="http://schemas.microsoft.com/office/drawing/2014/main" id="{FB80F566-06D0-418C-BDFF-ED0F92BDD234}"/>
                    </a:ext>
                  </a:extLst>
                </xdr:cNvPr>
                <xdr:cNvSpPr txBox="1"/>
              </xdr:nvSpPr>
              <xdr:spPr>
                <a:xfrm>
                  <a:off x="12320114" y="2802745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Z11</a:t>
                  </a:r>
                </a:p>
              </xdr:txBody>
            </xdr:sp>
            <xdr:sp macro="" textlink="">
              <xdr:nvSpPr>
                <xdr:cNvPr id="50" name="TextBox 163">
                  <a:extLst>
                    <a:ext uri="{FF2B5EF4-FFF2-40B4-BE49-F238E27FC236}">
                      <a16:creationId xmlns:a16="http://schemas.microsoft.com/office/drawing/2014/main" id="{E14874E3-1749-4B9B-A209-4BC51CDE9A2E}"/>
                    </a:ext>
                  </a:extLst>
                </xdr:cNvPr>
                <xdr:cNvSpPr txBox="1"/>
              </xdr:nvSpPr>
              <xdr:spPr>
                <a:xfrm>
                  <a:off x="13359735" y="3730105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Z1</a:t>
                  </a:r>
                </a:p>
              </xdr:txBody>
            </xdr:sp>
            <xdr:sp macro="" textlink="">
              <xdr:nvSpPr>
                <xdr:cNvPr id="51" name="TextBox 164">
                  <a:extLst>
                    <a:ext uri="{FF2B5EF4-FFF2-40B4-BE49-F238E27FC236}">
                      <a16:creationId xmlns:a16="http://schemas.microsoft.com/office/drawing/2014/main" id="{564B5F33-EE43-43FB-BAFD-2E693D69B59A}"/>
                    </a:ext>
                  </a:extLst>
                </xdr:cNvPr>
                <xdr:cNvSpPr txBox="1"/>
              </xdr:nvSpPr>
              <xdr:spPr>
                <a:xfrm>
                  <a:off x="12857361" y="4410099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Z2</a:t>
                  </a:r>
                </a:p>
              </xdr:txBody>
            </xdr:sp>
            <xdr:sp macro="" textlink="">
              <xdr:nvSpPr>
                <xdr:cNvPr id="52" name="TextBox 165">
                  <a:extLst>
                    <a:ext uri="{FF2B5EF4-FFF2-40B4-BE49-F238E27FC236}">
                      <a16:creationId xmlns:a16="http://schemas.microsoft.com/office/drawing/2014/main" id="{E49F7B12-86D1-438A-A0A1-1C417FFBAFB0}"/>
                    </a:ext>
                  </a:extLst>
                </xdr:cNvPr>
                <xdr:cNvSpPr txBox="1"/>
              </xdr:nvSpPr>
              <xdr:spPr>
                <a:xfrm>
                  <a:off x="13645042" y="4592871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Z3</a:t>
                  </a:r>
                </a:p>
              </xdr:txBody>
            </xdr:sp>
            <xdr:sp macro="" textlink="">
              <xdr:nvSpPr>
                <xdr:cNvPr id="53" name="TextBox 166">
                  <a:extLst>
                    <a:ext uri="{FF2B5EF4-FFF2-40B4-BE49-F238E27FC236}">
                      <a16:creationId xmlns:a16="http://schemas.microsoft.com/office/drawing/2014/main" id="{6F00F388-75FF-4FE2-AF2C-C599762BA97C}"/>
                    </a:ext>
                  </a:extLst>
                </xdr:cNvPr>
                <xdr:cNvSpPr txBox="1"/>
              </xdr:nvSpPr>
              <xdr:spPr>
                <a:xfrm>
                  <a:off x="13800301" y="5376654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Z4</a:t>
                  </a:r>
                </a:p>
              </xdr:txBody>
            </xdr:sp>
            <xdr:sp macro="" textlink="">
              <xdr:nvSpPr>
                <xdr:cNvPr id="54" name="TextBox 167">
                  <a:extLst>
                    <a:ext uri="{FF2B5EF4-FFF2-40B4-BE49-F238E27FC236}">
                      <a16:creationId xmlns:a16="http://schemas.microsoft.com/office/drawing/2014/main" id="{DE9BADE4-2360-4B23-8406-834CB0D00DA6}"/>
                    </a:ext>
                  </a:extLst>
                </xdr:cNvPr>
                <xdr:cNvSpPr txBox="1"/>
              </xdr:nvSpPr>
              <xdr:spPr>
                <a:xfrm>
                  <a:off x="13044399" y="5689670"/>
                  <a:ext cx="416613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Z5</a:t>
                  </a:r>
                </a:p>
              </xdr:txBody>
            </xdr:sp>
            <xdr:sp macro="" textlink="">
              <xdr:nvSpPr>
                <xdr:cNvPr id="55" name="TextBox 168">
                  <a:extLst>
                    <a:ext uri="{FF2B5EF4-FFF2-40B4-BE49-F238E27FC236}">
                      <a16:creationId xmlns:a16="http://schemas.microsoft.com/office/drawing/2014/main" id="{5D3F3272-CF01-4C62-80A5-C78D00A1B506}"/>
                    </a:ext>
                  </a:extLst>
                </xdr:cNvPr>
                <xdr:cNvSpPr txBox="1"/>
              </xdr:nvSpPr>
              <xdr:spPr>
                <a:xfrm>
                  <a:off x="12253710" y="5689669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/>
                    <a:t>Z12</a:t>
                  </a:r>
                </a:p>
              </xdr:txBody>
            </xdr:sp>
            <xdr:sp macro="" textlink="">
              <xdr:nvSpPr>
                <xdr:cNvPr id="56" name="TextBox 169">
                  <a:extLst>
                    <a:ext uri="{FF2B5EF4-FFF2-40B4-BE49-F238E27FC236}">
                      <a16:creationId xmlns:a16="http://schemas.microsoft.com/office/drawing/2014/main" id="{20568CBA-C650-4FF5-B1FC-AB9A4DBACC01}"/>
                    </a:ext>
                  </a:extLst>
                </xdr:cNvPr>
                <xdr:cNvSpPr txBox="1"/>
              </xdr:nvSpPr>
              <xdr:spPr>
                <a:xfrm>
                  <a:off x="14471510" y="5997446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>
                      <a:solidFill>
                        <a:schemeClr val="bg1"/>
                      </a:solidFill>
                    </a:rPr>
                    <a:t>Z6</a:t>
                  </a:r>
                </a:p>
              </xdr:txBody>
            </xdr:sp>
            <xdr:sp macro="" textlink="">
              <xdr:nvSpPr>
                <xdr:cNvPr id="57" name="TextBox 170">
                  <a:extLst>
                    <a:ext uri="{FF2B5EF4-FFF2-40B4-BE49-F238E27FC236}">
                      <a16:creationId xmlns:a16="http://schemas.microsoft.com/office/drawing/2014/main" id="{3E9C2C7B-B4EA-4CD1-89B2-55D283643FA0}"/>
                    </a:ext>
                  </a:extLst>
                </xdr:cNvPr>
                <xdr:cNvSpPr txBox="1"/>
              </xdr:nvSpPr>
              <xdr:spPr>
                <a:xfrm>
                  <a:off x="13724330" y="6873658"/>
                  <a:ext cx="60365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>
                      <a:solidFill>
                        <a:schemeClr val="bg1"/>
                      </a:solidFill>
                    </a:rPr>
                    <a:t>Z9</a:t>
                  </a:r>
                </a:p>
              </xdr:txBody>
            </xdr:sp>
            <xdr:sp macro="" textlink="">
              <xdr:nvSpPr>
                <xdr:cNvPr id="58" name="TextBox 171">
                  <a:extLst>
                    <a:ext uri="{FF2B5EF4-FFF2-40B4-BE49-F238E27FC236}">
                      <a16:creationId xmlns:a16="http://schemas.microsoft.com/office/drawing/2014/main" id="{9949D757-1570-4466-81DD-EBAA5E158CF2}"/>
                    </a:ext>
                  </a:extLst>
                </xdr:cNvPr>
                <xdr:cNvSpPr txBox="1"/>
              </xdr:nvSpPr>
              <xdr:spPr>
                <a:xfrm>
                  <a:off x="12448116" y="6915062"/>
                  <a:ext cx="518491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GB" sz="1400">
                      <a:solidFill>
                        <a:schemeClr val="bg1"/>
                      </a:solidFill>
                    </a:rPr>
                    <a:t>Z10</a:t>
                  </a:r>
                </a:p>
              </xdr:txBody>
            </xdr:sp>
            <xdr:sp macro="" textlink="">
              <xdr:nvSpPr>
                <xdr:cNvPr id="60" name="Rectangle 59">
                  <a:extLst>
                    <a:ext uri="{FF2B5EF4-FFF2-40B4-BE49-F238E27FC236}">
                      <a16:creationId xmlns:a16="http://schemas.microsoft.com/office/drawing/2014/main" id="{F653C5D5-9E09-4EAD-89F9-8980328BD991}"/>
                    </a:ext>
                  </a:extLst>
                </xdr:cNvPr>
                <xdr:cNvSpPr/>
              </xdr:nvSpPr>
              <xdr:spPr>
                <a:xfrm rot="1108047" flipH="1">
                  <a:off x="13899266" y="4726761"/>
                  <a:ext cx="57184" cy="828196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62" name="Rectangle 61">
                  <a:extLst>
                    <a:ext uri="{FF2B5EF4-FFF2-40B4-BE49-F238E27FC236}">
                      <a16:creationId xmlns:a16="http://schemas.microsoft.com/office/drawing/2014/main" id="{F00F379A-12AD-4925-841C-263A5C3C7E1C}"/>
                    </a:ext>
                  </a:extLst>
                </xdr:cNvPr>
                <xdr:cNvSpPr/>
              </xdr:nvSpPr>
              <xdr:spPr>
                <a:xfrm rot="5202376" flipH="1">
                  <a:off x="12892916" y="5314579"/>
                  <a:ext cx="45719" cy="648000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63" name="Rectangle 62">
                  <a:extLst>
                    <a:ext uri="{FF2B5EF4-FFF2-40B4-BE49-F238E27FC236}">
                      <a16:creationId xmlns:a16="http://schemas.microsoft.com/office/drawing/2014/main" id="{D66E9E32-2105-4950-83D7-02E72B512A75}"/>
                    </a:ext>
                  </a:extLst>
                </xdr:cNvPr>
                <xdr:cNvSpPr/>
              </xdr:nvSpPr>
              <xdr:spPr>
                <a:xfrm rot="5028932" flipH="1">
                  <a:off x="13628553" y="6470131"/>
                  <a:ext cx="45719" cy="942350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64" name="Rectangle 63">
                  <a:extLst>
                    <a:ext uri="{FF2B5EF4-FFF2-40B4-BE49-F238E27FC236}">
                      <a16:creationId xmlns:a16="http://schemas.microsoft.com/office/drawing/2014/main" id="{ECE2EDC9-F275-4FCB-9519-1F3AC13346A9}"/>
                    </a:ext>
                  </a:extLst>
                </xdr:cNvPr>
                <xdr:cNvSpPr/>
              </xdr:nvSpPr>
              <xdr:spPr>
                <a:xfrm rot="3058599" flipH="1">
                  <a:off x="14216176" y="6606850"/>
                  <a:ext cx="45719" cy="353650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66" name="TextBox 184">
                  <a:extLst>
                    <a:ext uri="{FF2B5EF4-FFF2-40B4-BE49-F238E27FC236}">
                      <a16:creationId xmlns:a16="http://schemas.microsoft.com/office/drawing/2014/main" id="{674DD5F0-6216-4BF7-BC74-E19218DDB5AE}"/>
                    </a:ext>
                  </a:extLst>
                </xdr:cNvPr>
                <xdr:cNvSpPr txBox="1"/>
              </xdr:nvSpPr>
              <xdr:spPr>
                <a:xfrm>
                  <a:off x="14842839" y="6493309"/>
                  <a:ext cx="980904" cy="30777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GB" sz="1400"/>
                    <a:t>Z7&amp; Z8</a:t>
                  </a:r>
                </a:p>
              </xdr:txBody>
            </xdr:sp>
            <xdr:sp macro="" textlink="">
              <xdr:nvSpPr>
                <xdr:cNvPr id="68" name="Rectangle 67">
                  <a:extLst>
                    <a:ext uri="{FF2B5EF4-FFF2-40B4-BE49-F238E27FC236}">
                      <a16:creationId xmlns:a16="http://schemas.microsoft.com/office/drawing/2014/main" id="{7488B582-B73E-431B-9FCF-A75040B72E41}"/>
                    </a:ext>
                  </a:extLst>
                </xdr:cNvPr>
                <xdr:cNvSpPr/>
              </xdr:nvSpPr>
              <xdr:spPr>
                <a:xfrm rot="19923441">
                  <a:off x="14022128" y="5406840"/>
                  <a:ext cx="47996" cy="1360817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69" name="Rectangle 68">
                  <a:extLst>
                    <a:ext uri="{FF2B5EF4-FFF2-40B4-BE49-F238E27FC236}">
                      <a16:creationId xmlns:a16="http://schemas.microsoft.com/office/drawing/2014/main" id="{9221E908-EA57-4749-834A-411FB77BF421}"/>
                    </a:ext>
                  </a:extLst>
                </xdr:cNvPr>
                <xdr:cNvSpPr/>
              </xdr:nvSpPr>
              <xdr:spPr>
                <a:xfrm rot="18213136">
                  <a:off x="13081943" y="2928344"/>
                  <a:ext cx="45719" cy="1652829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  <xdr:sp macro="" textlink="">
              <xdr:nvSpPr>
                <xdr:cNvPr id="70" name="Rectangle 69">
                  <a:extLst>
                    <a:ext uri="{FF2B5EF4-FFF2-40B4-BE49-F238E27FC236}">
                      <a16:creationId xmlns:a16="http://schemas.microsoft.com/office/drawing/2014/main" id="{32446AE5-DB89-41D7-97C8-223BBD3DC262}"/>
                    </a:ext>
                  </a:extLst>
                </xdr:cNvPr>
                <xdr:cNvSpPr/>
              </xdr:nvSpPr>
              <xdr:spPr>
                <a:xfrm rot="7925426" flipH="1">
                  <a:off x="13438605" y="4757338"/>
                  <a:ext cx="45719" cy="968759"/>
                </a:xfrm>
                <a:prstGeom prst="rect">
                  <a:avLst/>
                </a:prstGeom>
                <a:solidFill>
                  <a:srgbClr val="FF0000"/>
                </a:solidFill>
                <a:ln w="19050">
                  <a:solidFill>
                    <a:srgbClr val="DA5A3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kumimoji="1" lang="en-GB"/>
                </a:p>
              </xdr:txBody>
            </xdr:sp>
          </xdr:grpSp>
          <xdr:sp macro="" textlink="">
            <xdr:nvSpPr>
              <xdr:cNvPr id="38" name="Hexagon 37">
                <a:extLst>
                  <a:ext uri="{FF2B5EF4-FFF2-40B4-BE49-F238E27FC236}">
                    <a16:creationId xmlns:a16="http://schemas.microsoft.com/office/drawing/2014/main" id="{150FB3FC-79B1-440B-A23F-12BCA889E8F9}"/>
                  </a:ext>
                </a:extLst>
              </xdr:cNvPr>
              <xdr:cNvSpPr>
                <a:spLocks/>
              </xdr:cNvSpPr>
            </xdr:nvSpPr>
            <xdr:spPr>
              <a:xfrm>
                <a:off x="14165588" y="6993881"/>
                <a:ext cx="211810" cy="180000"/>
              </a:xfrm>
              <a:prstGeom prst="hexagon">
                <a:avLst/>
              </a:prstGeom>
              <a:solidFill>
                <a:schemeClr val="accent6">
                  <a:lumMod val="75000"/>
                </a:schemeClr>
              </a:solidFill>
              <a:ln w="285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en-GB" sz="1000"/>
                  <a:t>1</a:t>
                </a:r>
              </a:p>
            </xdr:txBody>
          </xdr:sp>
          <xdr:cxnSp macro="">
            <xdr:nvCxnSpPr>
              <xdr:cNvPr id="67" name="Straight Connector 66">
                <a:extLst>
                  <a:ext uri="{FF2B5EF4-FFF2-40B4-BE49-F238E27FC236}">
                    <a16:creationId xmlns:a16="http://schemas.microsoft.com/office/drawing/2014/main" id="{439976C1-9239-4681-A8EB-F61A1258C820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14353347" y="6696992"/>
                <a:ext cx="631091" cy="72000"/>
              </a:xfrm>
              <a:prstGeom prst="line">
                <a:avLst/>
              </a:prstGeom>
              <a:ln w="19050">
                <a:solidFill>
                  <a:srgbClr val="968C6D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9C3CF9D4-C0D1-406B-9C0D-8E0DC117396F}"/>
                </a:ext>
              </a:extLst>
            </xdr:cNvPr>
            <xdr:cNvSpPr/>
          </xdr:nvSpPr>
          <xdr:spPr>
            <a:xfrm rot="19842782" flipH="1">
              <a:off x="13856310" y="4074292"/>
              <a:ext cx="45719" cy="639835"/>
            </a:xfrm>
            <a:prstGeom prst="rect">
              <a:avLst/>
            </a:prstGeom>
            <a:solidFill>
              <a:srgbClr val="FF0000"/>
            </a:solidFill>
            <a:ln w="19050">
              <a:solidFill>
                <a:srgbClr val="DA5A3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en-GB"/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B268C4D9-5E6E-4CDE-B643-78BCDDAB5457}"/>
                </a:ext>
              </a:extLst>
            </xdr:cNvPr>
            <xdr:cNvSpPr/>
          </xdr:nvSpPr>
          <xdr:spPr>
            <a:xfrm rot="4700167" flipH="1">
              <a:off x="13426806" y="5174085"/>
              <a:ext cx="52069" cy="610186"/>
            </a:xfrm>
            <a:prstGeom prst="rect">
              <a:avLst/>
            </a:prstGeom>
            <a:solidFill>
              <a:srgbClr val="FF0000"/>
            </a:solidFill>
            <a:ln w="19050">
              <a:solidFill>
                <a:srgbClr val="DA5A3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en-GB"/>
            </a:p>
          </xdr:txBody>
        </xdr:sp>
      </xdr:grpSp>
      <xdr:sp macro="" textlink="">
        <xdr:nvSpPr>
          <xdr:cNvPr id="48" name="Isosceles Triangle 47">
            <a:extLst>
              <a:ext uri="{FF2B5EF4-FFF2-40B4-BE49-F238E27FC236}">
                <a16:creationId xmlns:a16="http://schemas.microsoft.com/office/drawing/2014/main" id="{2F4E040B-35B1-4C29-BD8D-ADB0DAF07BB5}"/>
              </a:ext>
            </a:extLst>
          </xdr:cNvPr>
          <xdr:cNvSpPr/>
        </xdr:nvSpPr>
        <xdr:spPr>
          <a:xfrm>
            <a:off x="13685108" y="6400734"/>
            <a:ext cx="238364" cy="248440"/>
          </a:xfrm>
          <a:prstGeom prst="triangle">
            <a:avLst/>
          </a:prstGeom>
          <a:solidFill>
            <a:schemeClr val="accent1"/>
          </a:solidFill>
          <a:ln w="28575">
            <a:solidFill>
              <a:srgbClr val="DA5A3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GB" sz="1000"/>
              <a:t>1</a:t>
            </a:r>
          </a:p>
        </xdr:txBody>
      </xdr:sp>
    </xdr:grpSp>
    <xdr:clientData/>
  </xdr:twoCellAnchor>
  <xdr:twoCellAnchor editAs="oneCell">
    <xdr:from>
      <xdr:col>36</xdr:col>
      <xdr:colOff>178061</xdr:colOff>
      <xdr:row>0</xdr:row>
      <xdr:rowOff>0</xdr:rowOff>
    </xdr:from>
    <xdr:to>
      <xdr:col>42</xdr:col>
      <xdr:colOff>41519</xdr:colOff>
      <xdr:row>406</xdr:row>
      <xdr:rowOff>7620</xdr:rowOff>
    </xdr:to>
    <xdr:pic>
      <xdr:nvPicPr>
        <xdr:cNvPr id="65" name="table">
          <a:extLst>
            <a:ext uri="{FF2B5EF4-FFF2-40B4-BE49-F238E27FC236}">
              <a16:creationId xmlns:a16="http://schemas.microsoft.com/office/drawing/2014/main" id="{425C5CA8-6BF1-49BC-9D38-E1AE42BD7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95061" y="0"/>
          <a:ext cx="3482958" cy="5722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1854-7005-4FDA-B3DF-EB177BAC6622}">
  <dimension ref="A1:I10"/>
  <sheetViews>
    <sheetView topLeftCell="A25" zoomScale="85" zoomScaleNormal="85" workbookViewId="0">
      <selection activeCell="D49" sqref="D49"/>
    </sheetView>
  </sheetViews>
  <sheetFormatPr defaultRowHeight="14.5" x14ac:dyDescent="0.35"/>
  <sheetData>
    <row r="1" spans="1:9" x14ac:dyDescent="0.35">
      <c r="B1" s="17" t="s">
        <v>3</v>
      </c>
      <c r="C1" s="18"/>
      <c r="D1" s="17" t="s">
        <v>6</v>
      </c>
      <c r="E1" s="19"/>
      <c r="F1" s="15" t="s">
        <v>7</v>
      </c>
      <c r="G1" s="16"/>
      <c r="H1" s="15" t="s">
        <v>9</v>
      </c>
      <c r="I1" s="16"/>
    </row>
    <row r="2" spans="1:9" x14ac:dyDescent="0.35"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t="s">
        <v>4</v>
      </c>
      <c r="I2" t="s">
        <v>2</v>
      </c>
    </row>
    <row r="3" spans="1:9" x14ac:dyDescent="0.35">
      <c r="A3">
        <v>2020</v>
      </c>
      <c r="B3" s="1">
        <v>0</v>
      </c>
      <c r="C3" s="2">
        <v>45782.8932040484</v>
      </c>
      <c r="D3" s="1">
        <v>6.7959516238858004E-3</v>
      </c>
      <c r="E3" s="7">
        <v>45782.892968564498</v>
      </c>
      <c r="F3">
        <v>6.7959516940480904E-3</v>
      </c>
      <c r="G3">
        <v>45782.8932040484</v>
      </c>
      <c r="H3">
        <v>0.1197</v>
      </c>
      <c r="I3">
        <v>45782.997022979202</v>
      </c>
    </row>
    <row r="4" spans="1:9" x14ac:dyDescent="0.35">
      <c r="A4">
        <v>2025</v>
      </c>
      <c r="B4" s="1">
        <v>1655.0609046670099</v>
      </c>
      <c r="C4" s="2">
        <v>47831.2601448766</v>
      </c>
      <c r="D4" s="1">
        <v>678.27796966704318</v>
      </c>
      <c r="E4" s="7">
        <v>48496.8748311936</v>
      </c>
      <c r="F4">
        <v>3110.79328465862</v>
      </c>
      <c r="G4">
        <v>46661.899269879301</v>
      </c>
      <c r="H4">
        <v>2995.8112873833902</v>
      </c>
      <c r="I4">
        <v>44937.169310750898</v>
      </c>
    </row>
    <row r="5" spans="1:9" x14ac:dyDescent="0.35">
      <c r="A5">
        <v>2030</v>
      </c>
      <c r="B5" s="1">
        <v>3124.2118087681602</v>
      </c>
      <c r="C5" s="2">
        <v>44676.228865384699</v>
      </c>
      <c r="D5" s="1">
        <v>1632.3882466765901</v>
      </c>
      <c r="E5" s="7">
        <v>46686.303854950602</v>
      </c>
      <c r="F5">
        <v>5591.99871494545</v>
      </c>
      <c r="G5">
        <v>39982.790811860003</v>
      </c>
      <c r="H5">
        <v>5264.3751482625403</v>
      </c>
      <c r="I5">
        <v>37640.2823100772</v>
      </c>
    </row>
    <row r="6" spans="1:9" x14ac:dyDescent="0.35">
      <c r="A6">
        <v>2035</v>
      </c>
      <c r="B6" s="1">
        <v>4690.4014097094996</v>
      </c>
      <c r="C6" s="2">
        <v>44558.813392240299</v>
      </c>
      <c r="D6" s="1">
        <v>2490.7571910369575</v>
      </c>
      <c r="E6" s="7">
        <v>46328.083753287297</v>
      </c>
      <c r="F6" s="9">
        <v>0</v>
      </c>
      <c r="G6" s="9">
        <v>0</v>
      </c>
      <c r="H6" s="9">
        <v>0</v>
      </c>
      <c r="I6" s="9">
        <v>0</v>
      </c>
    </row>
    <row r="7" spans="1:9" x14ac:dyDescent="0.35">
      <c r="A7">
        <v>2040</v>
      </c>
      <c r="B7" s="1">
        <v>6874.9578028966098</v>
      </c>
      <c r="C7" s="2">
        <v>39324.758632568599</v>
      </c>
      <c r="D7" s="1">
        <v>3733.9673807714071</v>
      </c>
      <c r="E7" s="7">
        <v>44434.211831179797</v>
      </c>
      <c r="F7" s="9">
        <v>0</v>
      </c>
      <c r="G7" s="9">
        <v>0</v>
      </c>
      <c r="H7" s="9">
        <v>0</v>
      </c>
      <c r="I7" s="9">
        <v>0</v>
      </c>
    </row>
    <row r="8" spans="1:9" x14ac:dyDescent="0.35">
      <c r="A8">
        <v>2045</v>
      </c>
      <c r="B8" s="1">
        <v>9166.0820571226905</v>
      </c>
      <c r="C8" s="2">
        <v>37580.936434203097</v>
      </c>
      <c r="D8" s="1">
        <v>4890.9833355928968</v>
      </c>
      <c r="E8" s="7">
        <v>43529.751686776799</v>
      </c>
      <c r="F8" s="9">
        <v>0</v>
      </c>
      <c r="G8" s="9">
        <v>0</v>
      </c>
      <c r="H8" s="9">
        <v>0</v>
      </c>
      <c r="I8" s="9">
        <v>0</v>
      </c>
    </row>
    <row r="9" spans="1:9" ht="15" thickBot="1" x14ac:dyDescent="0.4">
      <c r="A9">
        <v>2050</v>
      </c>
      <c r="B9" s="3">
        <v>11606.014577666499</v>
      </c>
      <c r="C9" s="4">
        <v>33193.201692126298</v>
      </c>
      <c r="D9" s="3">
        <v>5526.669248084193</v>
      </c>
      <c r="E9" s="8">
        <v>39239.351661397799</v>
      </c>
      <c r="F9" s="9">
        <v>0</v>
      </c>
      <c r="G9" s="9">
        <v>0</v>
      </c>
      <c r="H9" s="9">
        <v>0</v>
      </c>
      <c r="I9" s="9">
        <v>0</v>
      </c>
    </row>
    <row r="10" spans="1:9" x14ac:dyDescent="0.35">
      <c r="A10" t="s">
        <v>8</v>
      </c>
      <c r="B10">
        <v>11692.7148971713</v>
      </c>
      <c r="D10">
        <v>10848.729689076799</v>
      </c>
      <c r="F10">
        <v>8074.3054598595099</v>
      </c>
      <c r="H10">
        <v>9298.2297664329908</v>
      </c>
    </row>
  </sheetData>
  <mergeCells count="4">
    <mergeCell ref="H1:I1"/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9927-34CF-4C60-9FB3-5A18E95DC63D}">
  <dimension ref="A1:L47"/>
  <sheetViews>
    <sheetView topLeftCell="A45" workbookViewId="0">
      <selection activeCell="I58" sqref="I58"/>
    </sheetView>
  </sheetViews>
  <sheetFormatPr defaultRowHeight="14.5" x14ac:dyDescent="0.35"/>
  <cols>
    <col min="4" max="4" width="15.36328125" customWidth="1"/>
    <col min="7" max="7" width="10.81640625" bestFit="1" customWidth="1"/>
  </cols>
  <sheetData>
    <row r="1" spans="1:12" ht="15" thickBot="1" x14ac:dyDescent="0.4">
      <c r="A1" t="s">
        <v>10</v>
      </c>
    </row>
    <row r="2" spans="1:12" x14ac:dyDescent="0.35">
      <c r="D2" s="10" t="s">
        <v>3</v>
      </c>
      <c r="E2" s="10" t="s">
        <v>6</v>
      </c>
      <c r="F2" s="5" t="s">
        <v>7</v>
      </c>
      <c r="G2" s="5" t="s">
        <v>9</v>
      </c>
      <c r="H2" s="6"/>
    </row>
    <row r="3" spans="1:12" x14ac:dyDescent="0.35">
      <c r="C3">
        <v>2020</v>
      </c>
      <c r="D3">
        <v>26937037.5</v>
      </c>
      <c r="E3">
        <v>26937037.5</v>
      </c>
      <c r="F3">
        <v>26937037.5</v>
      </c>
      <c r="G3">
        <v>26937037.5</v>
      </c>
    </row>
    <row r="4" spans="1:12" x14ac:dyDescent="0.35">
      <c r="C4">
        <v>2025</v>
      </c>
      <c r="D4">
        <v>26622437.5714586</v>
      </c>
      <c r="E4">
        <v>26937037.5</v>
      </c>
      <c r="F4">
        <v>26937037.5</v>
      </c>
      <c r="G4">
        <v>26937037.5</v>
      </c>
    </row>
    <row r="5" spans="1:12" x14ac:dyDescent="0.35">
      <c r="C5">
        <v>2030</v>
      </c>
      <c r="D5">
        <v>25162996.5912425</v>
      </c>
      <c r="E5">
        <v>26010346.7425403</v>
      </c>
      <c r="F5">
        <v>22847367.624825802</v>
      </c>
      <c r="G5">
        <v>21948940.4157741</v>
      </c>
    </row>
    <row r="6" spans="1:12" x14ac:dyDescent="0.35">
      <c r="C6">
        <v>2035</v>
      </c>
      <c r="D6">
        <v>25906697.830167402</v>
      </c>
      <c r="E6">
        <v>25861786.463168699</v>
      </c>
    </row>
    <row r="7" spans="1:12" x14ac:dyDescent="0.35">
      <c r="C7">
        <v>2040</v>
      </c>
      <c r="D7">
        <v>23524597.588040002</v>
      </c>
      <c r="E7">
        <v>25584878.399409901</v>
      </c>
    </row>
    <row r="8" spans="1:12" x14ac:dyDescent="0.35">
      <c r="C8">
        <v>2045</v>
      </c>
      <c r="D8">
        <v>22822798.415773001</v>
      </c>
      <c r="E8">
        <v>25662100.878526699</v>
      </c>
    </row>
    <row r="9" spans="1:12" x14ac:dyDescent="0.35">
      <c r="C9">
        <v>2050</v>
      </c>
      <c r="D9">
        <v>19572951.528491698</v>
      </c>
      <c r="E9">
        <v>22484749.937461499</v>
      </c>
    </row>
    <row r="11" spans="1:12" ht="15" thickBot="1" x14ac:dyDescent="0.4"/>
    <row r="12" spans="1:12" ht="15" thickBot="1" x14ac:dyDescent="0.4">
      <c r="A12" t="s">
        <v>14</v>
      </c>
      <c r="B12" s="10" t="s">
        <v>3</v>
      </c>
      <c r="C12" s="10" t="s">
        <v>6</v>
      </c>
      <c r="D12" s="5" t="s">
        <v>7</v>
      </c>
      <c r="E12" s="5" t="s">
        <v>9</v>
      </c>
      <c r="H12" t="s">
        <v>15</v>
      </c>
    </row>
    <row r="13" spans="1:12" x14ac:dyDescent="0.35">
      <c r="A13">
        <v>2020</v>
      </c>
      <c r="B13">
        <f t="shared" ref="B13:B15" si="0">D3*0.000001</f>
        <v>26.937037499999999</v>
      </c>
      <c r="C13">
        <f t="shared" ref="B13:C19" si="1">E3*0.000001</f>
        <v>26.937037499999999</v>
      </c>
      <c r="D13">
        <f t="shared" ref="D13:D15" si="2">F3*0.000001</f>
        <v>26.937037499999999</v>
      </c>
      <c r="E13">
        <f>G3*0.000001</f>
        <v>26.937037499999999</v>
      </c>
      <c r="I13" s="10" t="s">
        <v>3</v>
      </c>
      <c r="J13" s="10" t="s">
        <v>6</v>
      </c>
      <c r="K13" s="5" t="s">
        <v>7</v>
      </c>
      <c r="L13" s="5" t="s">
        <v>9</v>
      </c>
    </row>
    <row r="14" spans="1:12" x14ac:dyDescent="0.35">
      <c r="A14">
        <v>2025</v>
      </c>
      <c r="B14">
        <f t="shared" si="0"/>
        <v>26.622437571458601</v>
      </c>
      <c r="C14">
        <f t="shared" si="1"/>
        <v>26.937037499999999</v>
      </c>
      <c r="D14">
        <f t="shared" si="2"/>
        <v>26.937037499999999</v>
      </c>
      <c r="E14">
        <f t="shared" ref="E14:E15" si="3">G4*0.000001</f>
        <v>26.937037499999999</v>
      </c>
      <c r="H14">
        <v>2020</v>
      </c>
      <c r="I14">
        <f>Costs!D3/B13</f>
        <v>116.24781548150901</v>
      </c>
      <c r="J14">
        <f>Costs!G3/Emissions!C13</f>
        <v>116.25119504982459</v>
      </c>
      <c r="K14">
        <f>Costs!J3/D13</f>
        <v>116.2478154815098</v>
      </c>
      <c r="L14">
        <f>Costs!M3/Emissions!E13</f>
        <v>116.25298069436961</v>
      </c>
    </row>
    <row r="15" spans="1:12" x14ac:dyDescent="0.35">
      <c r="A15">
        <v>2030</v>
      </c>
      <c r="B15">
        <f t="shared" si="0"/>
        <v>25.1629965912425</v>
      </c>
      <c r="C15">
        <f t="shared" si="1"/>
        <v>26.0103467425403</v>
      </c>
      <c r="D15">
        <f t="shared" si="2"/>
        <v>22.8473676248258</v>
      </c>
      <c r="E15">
        <f t="shared" si="3"/>
        <v>21.9489404157741</v>
      </c>
      <c r="H15">
        <v>2025</v>
      </c>
      <c r="I15">
        <f>Costs!D4/B14</f>
        <v>214.2307986971561</v>
      </c>
      <c r="J15">
        <f>Costs!G4/Emissions!C14</f>
        <v>205.64757301102898</v>
      </c>
      <c r="K15">
        <f>Costs!J4/D14</f>
        <v>224.72024914759541</v>
      </c>
      <c r="L15">
        <f>Costs!M4/Emissions!E14</f>
        <v>263.55600274745973</v>
      </c>
    </row>
    <row r="16" spans="1:12" x14ac:dyDescent="0.35">
      <c r="A16">
        <v>2035</v>
      </c>
      <c r="B16">
        <f>D6*0.000001</f>
        <v>25.906697830167399</v>
      </c>
      <c r="C16">
        <f t="shared" si="1"/>
        <v>25.861786463168698</v>
      </c>
      <c r="H16">
        <v>2030</v>
      </c>
      <c r="I16">
        <f>Costs!D5/B15</f>
        <v>301.6265495346525</v>
      </c>
      <c r="J16">
        <f>Costs!G5/Emissions!C15</f>
        <v>280.53452444514107</v>
      </c>
      <c r="K16">
        <f>Costs!J5/D15</f>
        <v>353.40200203571885</v>
      </c>
      <c r="L16">
        <f>Costs!M5/Emissions!E15</f>
        <v>423.63000629181221</v>
      </c>
    </row>
    <row r="17" spans="1:12" x14ac:dyDescent="0.35">
      <c r="A17">
        <v>2040</v>
      </c>
      <c r="B17">
        <f t="shared" si="1"/>
        <v>23.524597588039999</v>
      </c>
      <c r="C17">
        <f t="shared" si="1"/>
        <v>25.584878399409899</v>
      </c>
      <c r="H17">
        <v>2035</v>
      </c>
      <c r="I17">
        <f>Costs!D6/B16</f>
        <v>350.88802252539415</v>
      </c>
      <c r="J17">
        <f>Costs!G6/Emissions!C16</f>
        <v>332.65998760629151</v>
      </c>
    </row>
    <row r="18" spans="1:12" x14ac:dyDescent="0.35">
      <c r="A18">
        <v>2045</v>
      </c>
      <c r="B18">
        <f t="shared" si="1"/>
        <v>22.822798415773001</v>
      </c>
      <c r="C18">
        <f t="shared" si="1"/>
        <v>25.662100878526697</v>
      </c>
      <c r="H18">
        <v>2040</v>
      </c>
      <c r="I18">
        <f>Costs!D7/B17</f>
        <v>433.67961580005789</v>
      </c>
      <c r="J18">
        <f>Costs!G7/Emissions!C17</f>
        <v>375.37443034034482</v>
      </c>
    </row>
    <row r="19" spans="1:12" x14ac:dyDescent="0.35">
      <c r="A19">
        <v>2050</v>
      </c>
      <c r="B19">
        <f t="shared" si="1"/>
        <v>19.572951528491696</v>
      </c>
      <c r="C19">
        <f t="shared" si="1"/>
        <v>22.484749937461498</v>
      </c>
      <c r="H19">
        <v>2045</v>
      </c>
      <c r="I19">
        <f>Costs!D8/B18</f>
        <v>484.96195119703879</v>
      </c>
      <c r="J19">
        <f>Costs!G8/Emissions!C18</f>
        <v>403.51216026153253</v>
      </c>
    </row>
    <row r="20" spans="1:12" x14ac:dyDescent="0.35">
      <c r="H20">
        <v>2050</v>
      </c>
      <c r="I20">
        <f>Costs!D9/B19</f>
        <v>597.39150123324873</v>
      </c>
      <c r="J20">
        <f>Costs!G9/Emissions!C19</f>
        <v>482.49413615478181</v>
      </c>
    </row>
    <row r="21" spans="1:12" x14ac:dyDescent="0.35">
      <c r="A21" t="s">
        <v>8</v>
      </c>
      <c r="B21">
        <f>Production!B10</f>
        <v>11692.7148971713</v>
      </c>
      <c r="C21">
        <f>Production!D10</f>
        <v>10848.729689076799</v>
      </c>
      <c r="D21">
        <f>Production!F10</f>
        <v>8074.3054598595099</v>
      </c>
      <c r="E21">
        <f>Production!H10</f>
        <v>9298.2297664329908</v>
      </c>
    </row>
    <row r="23" spans="1:12" ht="15" thickBot="1" x14ac:dyDescent="0.4">
      <c r="A23" t="s">
        <v>28</v>
      </c>
      <c r="H23" t="s">
        <v>27</v>
      </c>
    </row>
    <row r="24" spans="1:12" x14ac:dyDescent="0.35">
      <c r="A24" t="s">
        <v>14</v>
      </c>
      <c r="B24" s="10" t="s">
        <v>3</v>
      </c>
      <c r="C24" s="10" t="s">
        <v>6</v>
      </c>
      <c r="D24" s="5" t="s">
        <v>7</v>
      </c>
      <c r="E24" s="5" t="s">
        <v>9</v>
      </c>
      <c r="I24" s="10" t="s">
        <v>3</v>
      </c>
      <c r="J24" s="10" t="s">
        <v>6</v>
      </c>
      <c r="K24" s="5" t="s">
        <v>7</v>
      </c>
      <c r="L24" s="5" t="s">
        <v>9</v>
      </c>
    </row>
    <row r="25" spans="1:12" x14ac:dyDescent="0.35">
      <c r="A25">
        <v>2020</v>
      </c>
      <c r="B25">
        <v>0</v>
      </c>
      <c r="C25">
        <v>0</v>
      </c>
      <c r="D25">
        <v>0</v>
      </c>
      <c r="E25">
        <v>0</v>
      </c>
      <c r="H25">
        <v>2020</v>
      </c>
    </row>
    <row r="26" spans="1:12" x14ac:dyDescent="0.35">
      <c r="A26">
        <v>2025</v>
      </c>
      <c r="B26">
        <f>B$13-B14</f>
        <v>0.31459992854139784</v>
      </c>
      <c r="C26">
        <v>0.21299999999999999</v>
      </c>
      <c r="D26">
        <v>2.5099999999999998</v>
      </c>
      <c r="E26">
        <f t="shared" ref="E26" si="4">E$13-E14</f>
        <v>0</v>
      </c>
      <c r="H26">
        <v>2025</v>
      </c>
      <c r="I26">
        <f>Production!$B$10/Emissions!B26</f>
        <v>37166.934370847033</v>
      </c>
      <c r="J26">
        <f>Production!$D$10/Emissions!C26</f>
        <v>50933.003235102347</v>
      </c>
      <c r="K26">
        <f>Production!$F$10/Emissions!D26</f>
        <v>3216.8547648842673</v>
      </c>
      <c r="L26" t="e">
        <f>Production!$H$10/Emissions!E26</f>
        <v>#DIV/0!</v>
      </c>
    </row>
    <row r="27" spans="1:12" x14ac:dyDescent="0.35">
      <c r="A27">
        <v>2030</v>
      </c>
      <c r="B27">
        <f>B$13-B15</f>
        <v>1.7740409087574989</v>
      </c>
      <c r="C27">
        <f t="shared" ref="C27:D27" si="5">C$13-C15</f>
        <v>0.9266907574596992</v>
      </c>
      <c r="D27">
        <f t="shared" si="5"/>
        <v>4.0896698751741987</v>
      </c>
      <c r="E27">
        <f>E$13-E15</f>
        <v>4.9880970842258989</v>
      </c>
      <c r="H27">
        <v>2030</v>
      </c>
      <c r="I27">
        <f>Production!$B$10/Emissions!B27</f>
        <v>6591.006351347688</v>
      </c>
      <c r="J27">
        <f>Production!$D$10/Emissions!C27</f>
        <v>11706.957905586534</v>
      </c>
      <c r="K27">
        <f>Production!$F$10/Emissions!D27</f>
        <v>1974.3171713867459</v>
      </c>
      <c r="L27">
        <f>Production!$H$10/Emissions!E27</f>
        <v>1864.0835592068233</v>
      </c>
    </row>
    <row r="28" spans="1:12" x14ac:dyDescent="0.35">
      <c r="A28">
        <v>2035</v>
      </c>
      <c r="B28">
        <v>2.14</v>
      </c>
      <c r="C28">
        <f t="shared" ref="C28" si="6">C$13-C16</f>
        <v>1.0752510368313004</v>
      </c>
      <c r="H28">
        <v>2035</v>
      </c>
      <c r="I28">
        <f>Production!$B$10/Emissions!B28</f>
        <v>5463.8854659678964</v>
      </c>
      <c r="J28">
        <f>Production!$D$10/Emissions!C28</f>
        <v>10089.485448019048</v>
      </c>
    </row>
    <row r="29" spans="1:12" x14ac:dyDescent="0.35">
      <c r="A29">
        <v>2040</v>
      </c>
      <c r="B29">
        <f t="shared" ref="B29:C29" si="7">B$13-B17</f>
        <v>3.41243991196</v>
      </c>
      <c r="C29">
        <f t="shared" si="7"/>
        <v>1.3521591005901001</v>
      </c>
      <c r="H29">
        <v>2040</v>
      </c>
      <c r="I29">
        <f>Production!$B$10/Emissions!B29</f>
        <v>3426.4969344047336</v>
      </c>
      <c r="J29">
        <f>Production!$D$10/Emissions!C29</f>
        <v>8023.2641886167612</v>
      </c>
    </row>
    <row r="30" spans="1:12" x14ac:dyDescent="0.35">
      <c r="A30">
        <v>2045</v>
      </c>
      <c r="B30">
        <f t="shared" ref="B30:C30" si="8">B$13-B18</f>
        <v>4.1142390842269982</v>
      </c>
      <c r="C30">
        <f t="shared" si="8"/>
        <v>1.2749366214733016</v>
      </c>
      <c r="H30">
        <v>2045</v>
      </c>
      <c r="I30">
        <f>Production!$B$10/Emissions!B30</f>
        <v>2842.0115257760185</v>
      </c>
      <c r="J30">
        <f>Production!$D$10/Emissions!C30</f>
        <v>8509.23058162698</v>
      </c>
    </row>
    <row r="31" spans="1:12" x14ac:dyDescent="0.35">
      <c r="A31">
        <v>2050</v>
      </c>
      <c r="B31">
        <f t="shared" ref="B31:C31" si="9">B$13-B19</f>
        <v>7.3640859715083025</v>
      </c>
      <c r="C31">
        <f t="shared" si="9"/>
        <v>4.4522875625385012</v>
      </c>
      <c r="H31">
        <v>2050</v>
      </c>
      <c r="I31">
        <f>Production!$B$10/Emissions!B31</f>
        <v>1587.8026061089579</v>
      </c>
      <c r="J31">
        <f>Production!$D$10/Emissions!C31</f>
        <v>2436.6641949091277</v>
      </c>
    </row>
    <row r="34" spans="1:5" ht="15" thickBot="1" x14ac:dyDescent="0.4">
      <c r="A34" t="s">
        <v>28</v>
      </c>
    </row>
    <row r="35" spans="1:5" x14ac:dyDescent="0.35">
      <c r="A35" t="s">
        <v>14</v>
      </c>
      <c r="B35" s="10" t="s">
        <v>3</v>
      </c>
      <c r="C35" s="10" t="s">
        <v>6</v>
      </c>
      <c r="D35" s="5" t="s">
        <v>7</v>
      </c>
      <c r="E35" s="5" t="s">
        <v>9</v>
      </c>
    </row>
    <row r="36" spans="1:5" x14ac:dyDescent="0.35">
      <c r="A36">
        <v>2020</v>
      </c>
      <c r="B36" s="14">
        <v>0</v>
      </c>
      <c r="C36" s="14">
        <v>0</v>
      </c>
      <c r="D36" s="14">
        <v>0</v>
      </c>
      <c r="E36" s="14">
        <v>0</v>
      </c>
    </row>
    <row r="37" spans="1:5" x14ac:dyDescent="0.35">
      <c r="A37">
        <v>2025</v>
      </c>
      <c r="B37" s="14">
        <f>B26/$B$13</f>
        <v>1.1679084180708359E-2</v>
      </c>
      <c r="C37" s="14">
        <f t="shared" ref="C37:D37" si="10">C26/$B$13</f>
        <v>7.907328339280071E-3</v>
      </c>
      <c r="D37" s="14">
        <f t="shared" si="10"/>
        <v>9.3180254138934174E-2</v>
      </c>
      <c r="E37" s="14">
        <v>0.10100000000000001</v>
      </c>
    </row>
    <row r="38" spans="1:5" x14ac:dyDescent="0.35">
      <c r="A38">
        <v>2030</v>
      </c>
      <c r="B38" s="14">
        <f t="shared" ref="B38:E38" si="11">B27/$B$13</f>
        <v>6.5858797900752775E-2</v>
      </c>
      <c r="C38" s="14">
        <f t="shared" si="11"/>
        <v>3.4402103700516405E-2</v>
      </c>
      <c r="D38" s="14">
        <v>0.16500000000000001</v>
      </c>
      <c r="E38" s="14">
        <f t="shared" si="11"/>
        <v>0.18517615696328518</v>
      </c>
    </row>
    <row r="39" spans="1:5" x14ac:dyDescent="0.35">
      <c r="A39">
        <v>2035</v>
      </c>
      <c r="B39" s="14">
        <f t="shared" ref="B39:E39" si="12">B28/$B$13</f>
        <v>7.9444519465067392E-2</v>
      </c>
      <c r="C39" s="14">
        <f t="shared" si="12"/>
        <v>3.9917197161391652E-2</v>
      </c>
      <c r="D39" s="14"/>
      <c r="E39" s="14">
        <f t="shared" si="12"/>
        <v>0</v>
      </c>
    </row>
    <row r="40" spans="1:5" x14ac:dyDescent="0.35">
      <c r="A40">
        <v>2040</v>
      </c>
      <c r="B40" s="14">
        <v>0.13500000000000001</v>
      </c>
      <c r="C40" s="14">
        <v>7.3999999999999996E-2</v>
      </c>
      <c r="D40" s="14"/>
      <c r="E40" s="14">
        <f t="shared" ref="E40" si="13">E29/$B$13</f>
        <v>0</v>
      </c>
    </row>
    <row r="41" spans="1:5" x14ac:dyDescent="0.35">
      <c r="A41">
        <v>2045</v>
      </c>
      <c r="B41" s="14">
        <v>0.18099999999999999</v>
      </c>
      <c r="C41" s="14">
        <v>0.108</v>
      </c>
      <c r="D41" s="14"/>
      <c r="E41" s="14">
        <f t="shared" ref="E41" si="14">E30/$B$13</f>
        <v>0</v>
      </c>
    </row>
    <row r="42" spans="1:5" x14ac:dyDescent="0.35">
      <c r="A42">
        <v>2050</v>
      </c>
      <c r="B42" s="14">
        <f t="shared" ref="B42:E42" si="15">B31/$B$13</f>
        <v>0.27338143518968272</v>
      </c>
      <c r="C42" s="14">
        <f t="shared" si="15"/>
        <v>0.16528497473185391</v>
      </c>
      <c r="D42" s="14"/>
      <c r="E42" s="14">
        <f t="shared" si="15"/>
        <v>0</v>
      </c>
    </row>
    <row r="43" spans="1:5" x14ac:dyDescent="0.35">
      <c r="B43">
        <v>11692.7148971713</v>
      </c>
      <c r="C43">
        <v>10848.729689076799</v>
      </c>
      <c r="D43">
        <v>8074.3054598595099</v>
      </c>
      <c r="E43">
        <v>9298.2297664329908</v>
      </c>
    </row>
    <row r="44" spans="1:5" x14ac:dyDescent="0.35">
      <c r="B44" s="13">
        <f>B43*0.001</f>
        <v>11.6927148971713</v>
      </c>
      <c r="C44" s="13">
        <f t="shared" ref="C44:E44" si="16">C43*0.001</f>
        <v>10.8487296890768</v>
      </c>
      <c r="D44" s="13">
        <f t="shared" si="16"/>
        <v>8.0743054598595094</v>
      </c>
      <c r="E44" s="13">
        <f t="shared" si="16"/>
        <v>9.2982297664329909</v>
      </c>
    </row>
    <row r="46" spans="1:5" x14ac:dyDescent="0.35">
      <c r="D46" s="13">
        <f>E44-D44</f>
        <v>1.2239243065734815</v>
      </c>
      <c r="E46">
        <f>E27-D27</f>
        <v>0.89842720905170026</v>
      </c>
    </row>
    <row r="47" spans="1:5" x14ac:dyDescent="0.35">
      <c r="D47" s="13">
        <f>D46*1000/E46</f>
        <v>1362.2965714332572</v>
      </c>
      <c r="E47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21C9-1FC0-4E97-A6F4-86B6EFAFA1A6}">
  <dimension ref="A1:M9"/>
  <sheetViews>
    <sheetView zoomScale="85" zoomScaleNormal="85" workbookViewId="0">
      <selection activeCell="C3" sqref="C3:C11"/>
    </sheetView>
  </sheetViews>
  <sheetFormatPr defaultRowHeight="14.5" x14ac:dyDescent="0.35"/>
  <cols>
    <col min="2" max="2" width="12.7265625" bestFit="1" customWidth="1"/>
    <col min="3" max="4" width="12.7265625" customWidth="1"/>
    <col min="5" max="7" width="13.7265625" customWidth="1"/>
    <col min="8" max="10" width="14.54296875" customWidth="1"/>
    <col min="11" max="11" width="19.90625" customWidth="1"/>
    <col min="12" max="12" width="14.90625" customWidth="1"/>
  </cols>
  <sheetData>
    <row r="1" spans="1:13" x14ac:dyDescent="0.35">
      <c r="B1" s="15" t="s">
        <v>3</v>
      </c>
      <c r="C1" s="20"/>
      <c r="D1" s="11"/>
      <c r="E1" s="5" t="s">
        <v>6</v>
      </c>
      <c r="F1" s="5"/>
      <c r="G1" s="5"/>
      <c r="H1" s="5" t="s">
        <v>7</v>
      </c>
      <c r="I1" s="5"/>
      <c r="J1" s="5"/>
      <c r="K1" s="5" t="s">
        <v>11</v>
      </c>
    </row>
    <row r="2" spans="1:13" x14ac:dyDescent="0.35">
      <c r="B2" s="11" t="s">
        <v>12</v>
      </c>
      <c r="C2" s="11" t="s">
        <v>13</v>
      </c>
      <c r="D2" s="11" t="s">
        <v>8</v>
      </c>
      <c r="E2" s="11" t="s">
        <v>12</v>
      </c>
      <c r="F2" s="11" t="s">
        <v>13</v>
      </c>
      <c r="G2" s="11" t="s">
        <v>8</v>
      </c>
      <c r="H2" s="11" t="s">
        <v>12</v>
      </c>
      <c r="I2" s="11" t="s">
        <v>13</v>
      </c>
      <c r="J2" s="11" t="s">
        <v>8</v>
      </c>
      <c r="K2" s="11" t="s">
        <v>12</v>
      </c>
      <c r="L2" s="11" t="s">
        <v>13</v>
      </c>
      <c r="M2" s="11" t="s">
        <v>8</v>
      </c>
    </row>
    <row r="3" spans="1:13" x14ac:dyDescent="0.35">
      <c r="A3">
        <v>2020</v>
      </c>
      <c r="B3">
        <v>4391.9108883515401</v>
      </c>
      <c r="C3">
        <f>B3/(1+0.07)^($A3-2015)</f>
        <v>3131.3717649184887</v>
      </c>
      <c r="D3">
        <f>SUM(C$3:C3)</f>
        <v>3131.3717649184887</v>
      </c>
      <c r="E3">
        <v>4392.0385704316004</v>
      </c>
      <c r="F3">
        <f>E3/(1+0.07)^($A3-2015)</f>
        <v>3131.4628004769393</v>
      </c>
      <c r="G3">
        <f>SUM(F$3:F3)</f>
        <v>3131.4628004769393</v>
      </c>
      <c r="H3">
        <v>4391.9108883515701</v>
      </c>
      <c r="I3">
        <f>H3/(1+0.07)^($A3-2015)</f>
        <v>3131.3717649185101</v>
      </c>
      <c r="J3">
        <f>SUM(I$3:I3)</f>
        <v>3131.3717649185101</v>
      </c>
      <c r="K3">
        <v>4392.1060331334802</v>
      </c>
      <c r="L3">
        <f>K3/(1+0.07)^($A3-2015)</f>
        <v>3131.51090045101</v>
      </c>
      <c r="M3">
        <f>SUM(L$3:L3)</f>
        <v>3131.51090045101</v>
      </c>
    </row>
    <row r="4" spans="1:13" x14ac:dyDescent="0.35">
      <c r="A4">
        <v>2025</v>
      </c>
      <c r="B4">
        <v>5059.4627337430502</v>
      </c>
      <c r="C4">
        <f t="shared" ref="C4:C9" si="0">B4/(1+0.07)^($A4-2015)</f>
        <v>2571.9742992802639</v>
      </c>
      <c r="D4">
        <f>SUM(C$3:C4)</f>
        <v>5703.3460641987531</v>
      </c>
      <c r="E4">
        <v>4737.0452221795804</v>
      </c>
      <c r="F4">
        <f t="shared" ref="F4:F9" si="1">E4/(1+0.07)^($A4-2015)</f>
        <v>2408.0735855051366</v>
      </c>
      <c r="G4">
        <f>SUM(F$3:F4)</f>
        <v>5539.5363859820754</v>
      </c>
      <c r="H4">
        <v>5747.8707231193903</v>
      </c>
      <c r="I4">
        <f t="shared" ref="I4:I9" si="2">H4/(1+0.07)^($A4-2015)</f>
        <v>2921.9260133796106</v>
      </c>
      <c r="J4">
        <f>SUM(I$3:I4)</f>
        <v>6053.2977782981206</v>
      </c>
      <c r="K4">
        <v>7805.4736975140304</v>
      </c>
      <c r="L4">
        <f t="shared" ref="L4:L9" si="3">K4/(1+0.07)^($A4-2015)</f>
        <v>3967.9070289074157</v>
      </c>
      <c r="M4">
        <f>SUM(L$3:L4)</f>
        <v>7099.4179293584257</v>
      </c>
    </row>
    <row r="5" spans="1:13" x14ac:dyDescent="0.35">
      <c r="A5">
        <v>2030</v>
      </c>
      <c r="B5">
        <v>5204.8627142640798</v>
      </c>
      <c r="C5">
        <f t="shared" si="0"/>
        <v>1886.4817735699442</v>
      </c>
      <c r="D5">
        <f>SUM(C$3:C5)</f>
        <v>7589.8278377686975</v>
      </c>
      <c r="E5">
        <v>4848.3464374188898</v>
      </c>
      <c r="F5">
        <f t="shared" si="1"/>
        <v>1757.2638680896914</v>
      </c>
      <c r="G5">
        <f>SUM(F$3:F5)</f>
        <v>7296.8002540717671</v>
      </c>
      <c r="H5">
        <v>5576.0239374558296</v>
      </c>
      <c r="I5">
        <f t="shared" si="2"/>
        <v>2021.0076815613834</v>
      </c>
      <c r="J5">
        <f>SUM(I$3:I5)</f>
        <v>8074.3054598595045</v>
      </c>
      <c r="K5">
        <v>6066.5912105869602</v>
      </c>
      <c r="L5">
        <f t="shared" si="3"/>
        <v>2198.8118370745678</v>
      </c>
      <c r="M5">
        <f>SUM(L$3:L5)</f>
        <v>9298.2297664329926</v>
      </c>
    </row>
    <row r="6" spans="1:13" x14ac:dyDescent="0.35">
      <c r="A6">
        <v>2035</v>
      </c>
      <c r="B6">
        <v>5806.5471876402198</v>
      </c>
      <c r="C6">
        <f t="shared" si="0"/>
        <v>1500.5221340216594</v>
      </c>
      <c r="D6">
        <f>SUM(C$3:C6)</f>
        <v>9090.3499717903578</v>
      </c>
      <c r="E6">
        <v>5055.2834583276999</v>
      </c>
      <c r="F6">
        <f t="shared" si="1"/>
        <v>1306.3813102424897</v>
      </c>
      <c r="G6">
        <f>SUM(F$3:F6)</f>
        <v>8603.1815643142563</v>
      </c>
      <c r="I6">
        <f t="shared" si="2"/>
        <v>0</v>
      </c>
      <c r="J6">
        <f>SUM(I$3:I6)</f>
        <v>8074.3054598595045</v>
      </c>
      <c r="L6">
        <f t="shared" si="3"/>
        <v>0</v>
      </c>
      <c r="M6">
        <f>SUM(L$3:L6)</f>
        <v>9298.2297664329926</v>
      </c>
    </row>
    <row r="7" spans="1:13" x14ac:dyDescent="0.35">
      <c r="A7">
        <v>2040</v>
      </c>
      <c r="B7">
        <v>6034.157042072</v>
      </c>
      <c r="C7">
        <f t="shared" si="0"/>
        <v>1111.788472041796</v>
      </c>
      <c r="D7">
        <f>SUM(C$3:C7)</f>
        <v>10202.138443832155</v>
      </c>
      <c r="E7">
        <v>5431.38158687539</v>
      </c>
      <c r="F7">
        <f t="shared" si="1"/>
        <v>1000.727590191227</v>
      </c>
      <c r="G7">
        <f>SUM(F$3:F7)</f>
        <v>9603.9091545054835</v>
      </c>
      <c r="I7">
        <f t="shared" si="2"/>
        <v>0</v>
      </c>
      <c r="J7">
        <f>SUM(I$3:I7)</f>
        <v>8074.3054598595045</v>
      </c>
      <c r="L7">
        <f t="shared" si="3"/>
        <v>0</v>
      </c>
      <c r="M7">
        <f>SUM(L$3:L7)</f>
        <v>9298.2297664329926</v>
      </c>
    </row>
    <row r="8" spans="1:13" x14ac:dyDescent="0.35">
      <c r="A8">
        <v>2045</v>
      </c>
      <c r="B8">
        <v>6592.5965828926301</v>
      </c>
      <c r="C8">
        <f t="shared" si="0"/>
        <v>866.05040765780461</v>
      </c>
      <c r="D8">
        <f>SUM(C$3:C8)</f>
        <v>11068.18885148996</v>
      </c>
      <c r="E8">
        <v>5717.2648993611101</v>
      </c>
      <c r="F8">
        <f t="shared" si="1"/>
        <v>751.0606078381951</v>
      </c>
      <c r="G8">
        <f>SUM(F$3:F8)</f>
        <v>10354.969762343679</v>
      </c>
      <c r="I8">
        <f t="shared" si="2"/>
        <v>0</v>
      </c>
      <c r="J8">
        <f>SUM(I$3:I8)</f>
        <v>8074.3054598595045</v>
      </c>
      <c r="L8">
        <f t="shared" si="3"/>
        <v>0</v>
      </c>
      <c r="M8">
        <f>SUM(L$3:L8)</f>
        <v>9298.2297664329926</v>
      </c>
    </row>
    <row r="9" spans="1:13" x14ac:dyDescent="0.35">
      <c r="A9">
        <v>2050</v>
      </c>
      <c r="B9">
        <v>6667.80321598112</v>
      </c>
      <c r="C9">
        <f t="shared" si="0"/>
        <v>624.52604568130562</v>
      </c>
      <c r="D9">
        <f>SUM(C$3:C9)</f>
        <v>11692.714897171265</v>
      </c>
      <c r="E9">
        <v>5271.9916844283798</v>
      </c>
      <c r="F9">
        <f t="shared" si="1"/>
        <v>493.79023538809008</v>
      </c>
      <c r="G9">
        <f>SUM(F$3:F9)</f>
        <v>10848.75999773177</v>
      </c>
      <c r="I9">
        <f t="shared" si="2"/>
        <v>0</v>
      </c>
      <c r="J9">
        <f>SUM(I$3:I9)</f>
        <v>8074.3054598595045</v>
      </c>
      <c r="L9">
        <f t="shared" si="3"/>
        <v>0</v>
      </c>
      <c r="M9">
        <f>SUM(L$3:L9)</f>
        <v>9298.2297664329926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DDE6-59F5-4048-BA96-A76F899B55BC}">
  <sheetPr filterMode="1"/>
  <dimension ref="A1:O516"/>
  <sheetViews>
    <sheetView tabSelected="1" zoomScale="40" zoomScaleNormal="40" workbookViewId="0">
      <selection activeCell="C418" sqref="C418"/>
    </sheetView>
  </sheetViews>
  <sheetFormatPr defaultRowHeight="14.5" x14ac:dyDescent="0.35"/>
  <sheetData>
    <row r="1" spans="1:10" x14ac:dyDescent="0.35">
      <c r="B1" t="s">
        <v>16</v>
      </c>
    </row>
    <row r="2" spans="1:10" x14ac:dyDescent="0.35">
      <c r="B2" t="s">
        <v>17</v>
      </c>
      <c r="G2" t="s">
        <v>18</v>
      </c>
    </row>
    <row r="3" spans="1:10" x14ac:dyDescent="0.35">
      <c r="D3" t="s">
        <v>0</v>
      </c>
      <c r="G3" t="s">
        <v>19</v>
      </c>
      <c r="H3" t="s">
        <v>20</v>
      </c>
      <c r="I3" t="s">
        <v>21</v>
      </c>
      <c r="J3" t="s">
        <v>22</v>
      </c>
    </row>
    <row r="4" spans="1:10" hidden="1" x14ac:dyDescent="0.35">
      <c r="A4">
        <v>1</v>
      </c>
      <c r="B4" t="s">
        <v>1</v>
      </c>
      <c r="C4">
        <v>2015</v>
      </c>
    </row>
    <row r="5" spans="1:10" hidden="1" x14ac:dyDescent="0.35">
      <c r="A5">
        <v>1</v>
      </c>
      <c r="B5" t="s">
        <v>1</v>
      </c>
      <c r="C5">
        <v>2020</v>
      </c>
    </row>
    <row r="6" spans="1:10" hidden="1" x14ac:dyDescent="0.35">
      <c r="A6">
        <v>1</v>
      </c>
      <c r="B6" t="s">
        <v>1</v>
      </c>
      <c r="C6">
        <v>2025</v>
      </c>
    </row>
    <row r="7" spans="1:10" hidden="1" x14ac:dyDescent="0.35">
      <c r="A7">
        <v>1</v>
      </c>
      <c r="B7" t="s">
        <v>1</v>
      </c>
      <c r="C7">
        <v>2030</v>
      </c>
    </row>
    <row r="8" spans="1:10" hidden="1" x14ac:dyDescent="0.35">
      <c r="A8">
        <v>1</v>
      </c>
      <c r="B8" t="s">
        <v>1</v>
      </c>
      <c r="C8">
        <v>2035</v>
      </c>
    </row>
    <row r="9" spans="1:10" hidden="1" x14ac:dyDescent="0.35">
      <c r="A9">
        <v>1</v>
      </c>
      <c r="B9" t="s">
        <v>1</v>
      </c>
      <c r="C9">
        <v>2040</v>
      </c>
    </row>
    <row r="10" spans="1:10" hidden="1" x14ac:dyDescent="0.35">
      <c r="A10">
        <v>1</v>
      </c>
      <c r="B10" t="s">
        <v>1</v>
      </c>
      <c r="C10">
        <v>2045</v>
      </c>
    </row>
    <row r="11" spans="1:10" hidden="1" x14ac:dyDescent="0.35">
      <c r="A11">
        <v>1</v>
      </c>
      <c r="B11" t="s">
        <v>1</v>
      </c>
      <c r="C11">
        <v>2050</v>
      </c>
    </row>
    <row r="12" spans="1:10" hidden="1" x14ac:dyDescent="0.35">
      <c r="A12">
        <v>1</v>
      </c>
      <c r="B12" t="s">
        <v>4</v>
      </c>
      <c r="C12">
        <v>2015</v>
      </c>
    </row>
    <row r="13" spans="1:10" hidden="1" x14ac:dyDescent="0.35">
      <c r="A13">
        <v>1</v>
      </c>
      <c r="B13" t="s">
        <v>4</v>
      </c>
      <c r="C13">
        <v>2020</v>
      </c>
    </row>
    <row r="14" spans="1:10" hidden="1" x14ac:dyDescent="0.35">
      <c r="A14">
        <v>1</v>
      </c>
      <c r="B14" t="s">
        <v>4</v>
      </c>
      <c r="C14">
        <v>2025</v>
      </c>
    </row>
    <row r="15" spans="1:10" hidden="1" x14ac:dyDescent="0.35">
      <c r="A15">
        <v>1</v>
      </c>
      <c r="B15" t="s">
        <v>4</v>
      </c>
      <c r="C15">
        <v>2030</v>
      </c>
    </row>
    <row r="16" spans="1:10" hidden="1" x14ac:dyDescent="0.35">
      <c r="A16">
        <v>1</v>
      </c>
      <c r="B16" t="s">
        <v>4</v>
      </c>
      <c r="C16">
        <v>2035</v>
      </c>
    </row>
    <row r="17" spans="1:3" hidden="1" x14ac:dyDescent="0.35">
      <c r="A17">
        <v>1</v>
      </c>
      <c r="B17" t="s">
        <v>4</v>
      </c>
      <c r="C17">
        <v>2040</v>
      </c>
    </row>
    <row r="18" spans="1:3" hidden="1" x14ac:dyDescent="0.35">
      <c r="A18">
        <v>1</v>
      </c>
      <c r="B18" t="s">
        <v>4</v>
      </c>
      <c r="C18">
        <v>2045</v>
      </c>
    </row>
    <row r="19" spans="1:3" hidden="1" x14ac:dyDescent="0.35">
      <c r="A19">
        <v>1</v>
      </c>
      <c r="B19" t="s">
        <v>4</v>
      </c>
      <c r="C19">
        <v>2050</v>
      </c>
    </row>
    <row r="20" spans="1:3" hidden="1" x14ac:dyDescent="0.35">
      <c r="A20">
        <v>1</v>
      </c>
      <c r="B20" t="s">
        <v>5</v>
      </c>
      <c r="C20">
        <v>2015</v>
      </c>
    </row>
    <row r="21" spans="1:3" hidden="1" x14ac:dyDescent="0.35">
      <c r="A21">
        <v>1</v>
      </c>
      <c r="B21" t="s">
        <v>5</v>
      </c>
      <c r="C21">
        <v>2020</v>
      </c>
    </row>
    <row r="22" spans="1:3" hidden="1" x14ac:dyDescent="0.35">
      <c r="A22">
        <v>1</v>
      </c>
      <c r="B22" t="s">
        <v>5</v>
      </c>
      <c r="C22">
        <v>2025</v>
      </c>
    </row>
    <row r="23" spans="1:3" hidden="1" x14ac:dyDescent="0.35">
      <c r="A23">
        <v>1</v>
      </c>
      <c r="B23" t="s">
        <v>5</v>
      </c>
      <c r="C23">
        <v>2030</v>
      </c>
    </row>
    <row r="24" spans="1:3" hidden="1" x14ac:dyDescent="0.35">
      <c r="A24">
        <v>1</v>
      </c>
      <c r="B24" t="s">
        <v>5</v>
      </c>
      <c r="C24">
        <v>2035</v>
      </c>
    </row>
    <row r="25" spans="1:3" hidden="1" x14ac:dyDescent="0.35">
      <c r="A25">
        <v>1</v>
      </c>
      <c r="B25" t="s">
        <v>5</v>
      </c>
      <c r="C25">
        <v>2040</v>
      </c>
    </row>
    <row r="26" spans="1:3" hidden="1" x14ac:dyDescent="0.35">
      <c r="A26">
        <v>1</v>
      </c>
      <c r="B26" t="s">
        <v>5</v>
      </c>
      <c r="C26">
        <v>2045</v>
      </c>
    </row>
    <row r="27" spans="1:3" hidden="1" x14ac:dyDescent="0.35">
      <c r="A27">
        <v>1</v>
      </c>
      <c r="B27" t="s">
        <v>5</v>
      </c>
      <c r="C27">
        <v>2050</v>
      </c>
    </row>
    <row r="28" spans="1:3" hidden="1" x14ac:dyDescent="0.35">
      <c r="A28">
        <v>1</v>
      </c>
      <c r="B28" t="s">
        <v>2</v>
      </c>
      <c r="C28">
        <v>2015</v>
      </c>
    </row>
    <row r="29" spans="1:3" hidden="1" x14ac:dyDescent="0.35">
      <c r="A29">
        <v>1</v>
      </c>
      <c r="B29" t="s">
        <v>2</v>
      </c>
      <c r="C29">
        <v>2020</v>
      </c>
    </row>
    <row r="30" spans="1:3" hidden="1" x14ac:dyDescent="0.35">
      <c r="A30">
        <v>1</v>
      </c>
      <c r="B30" t="s">
        <v>2</v>
      </c>
      <c r="C30">
        <v>2025</v>
      </c>
    </row>
    <row r="31" spans="1:3" hidden="1" x14ac:dyDescent="0.35">
      <c r="A31">
        <v>1</v>
      </c>
      <c r="B31" t="s">
        <v>2</v>
      </c>
      <c r="C31">
        <v>2030</v>
      </c>
    </row>
    <row r="32" spans="1:3" hidden="1" x14ac:dyDescent="0.35">
      <c r="A32">
        <v>1</v>
      </c>
      <c r="B32" t="s">
        <v>2</v>
      </c>
      <c r="C32">
        <v>2035</v>
      </c>
    </row>
    <row r="33" spans="1:3" hidden="1" x14ac:dyDescent="0.35">
      <c r="A33">
        <v>1</v>
      </c>
      <c r="B33" t="s">
        <v>2</v>
      </c>
      <c r="C33">
        <v>2040</v>
      </c>
    </row>
    <row r="34" spans="1:3" hidden="1" x14ac:dyDescent="0.35">
      <c r="A34">
        <v>1</v>
      </c>
      <c r="B34" t="s">
        <v>2</v>
      </c>
      <c r="C34">
        <v>2045</v>
      </c>
    </row>
    <row r="35" spans="1:3" hidden="1" x14ac:dyDescent="0.35">
      <c r="A35">
        <v>1</v>
      </c>
      <c r="B35" t="s">
        <v>2</v>
      </c>
      <c r="C35">
        <v>2050</v>
      </c>
    </row>
    <row r="36" spans="1:3" hidden="1" x14ac:dyDescent="0.35">
      <c r="A36">
        <v>2</v>
      </c>
      <c r="B36" t="s">
        <v>1</v>
      </c>
      <c r="C36">
        <v>2015</v>
      </c>
    </row>
    <row r="37" spans="1:3" hidden="1" x14ac:dyDescent="0.35">
      <c r="A37">
        <v>2</v>
      </c>
      <c r="B37" t="s">
        <v>1</v>
      </c>
      <c r="C37">
        <v>2020</v>
      </c>
    </row>
    <row r="38" spans="1:3" hidden="1" x14ac:dyDescent="0.35">
      <c r="A38">
        <v>2</v>
      </c>
      <c r="B38" t="s">
        <v>1</v>
      </c>
      <c r="C38">
        <v>2025</v>
      </c>
    </row>
    <row r="39" spans="1:3" hidden="1" x14ac:dyDescent="0.35">
      <c r="A39">
        <v>2</v>
      </c>
      <c r="B39" t="s">
        <v>1</v>
      </c>
      <c r="C39">
        <v>2030</v>
      </c>
    </row>
    <row r="40" spans="1:3" hidden="1" x14ac:dyDescent="0.35">
      <c r="A40">
        <v>2</v>
      </c>
      <c r="B40" t="s">
        <v>1</v>
      </c>
      <c r="C40">
        <v>2035</v>
      </c>
    </row>
    <row r="41" spans="1:3" hidden="1" x14ac:dyDescent="0.35">
      <c r="A41">
        <v>2</v>
      </c>
      <c r="B41" t="s">
        <v>1</v>
      </c>
      <c r="C41">
        <v>2040</v>
      </c>
    </row>
    <row r="42" spans="1:3" hidden="1" x14ac:dyDescent="0.35">
      <c r="A42">
        <v>2</v>
      </c>
      <c r="B42" t="s">
        <v>1</v>
      </c>
      <c r="C42">
        <v>2045</v>
      </c>
    </row>
    <row r="43" spans="1:3" hidden="1" x14ac:dyDescent="0.35">
      <c r="A43">
        <v>2</v>
      </c>
      <c r="B43" t="s">
        <v>1</v>
      </c>
      <c r="C43">
        <v>2050</v>
      </c>
    </row>
    <row r="44" spans="1:3" hidden="1" x14ac:dyDescent="0.35">
      <c r="A44">
        <v>2</v>
      </c>
      <c r="B44" t="s">
        <v>4</v>
      </c>
      <c r="C44">
        <v>2015</v>
      </c>
    </row>
    <row r="45" spans="1:3" hidden="1" x14ac:dyDescent="0.35">
      <c r="A45">
        <v>2</v>
      </c>
      <c r="B45" t="s">
        <v>4</v>
      </c>
      <c r="C45">
        <v>2020</v>
      </c>
    </row>
    <row r="46" spans="1:3" hidden="1" x14ac:dyDescent="0.35">
      <c r="A46">
        <v>2</v>
      </c>
      <c r="B46" t="s">
        <v>4</v>
      </c>
      <c r="C46">
        <v>2025</v>
      </c>
    </row>
    <row r="47" spans="1:3" hidden="1" x14ac:dyDescent="0.35">
      <c r="A47">
        <v>2</v>
      </c>
      <c r="B47" t="s">
        <v>4</v>
      </c>
      <c r="C47">
        <v>2030</v>
      </c>
    </row>
    <row r="48" spans="1:3" hidden="1" x14ac:dyDescent="0.35">
      <c r="A48">
        <v>2</v>
      </c>
      <c r="B48" t="s">
        <v>4</v>
      </c>
      <c r="C48">
        <v>2035</v>
      </c>
    </row>
    <row r="49" spans="1:3" hidden="1" x14ac:dyDescent="0.35">
      <c r="A49">
        <v>2</v>
      </c>
      <c r="B49" t="s">
        <v>4</v>
      </c>
      <c r="C49">
        <v>2040</v>
      </c>
    </row>
    <row r="50" spans="1:3" hidden="1" x14ac:dyDescent="0.35">
      <c r="A50">
        <v>2</v>
      </c>
      <c r="B50" t="s">
        <v>4</v>
      </c>
      <c r="C50">
        <v>2045</v>
      </c>
    </row>
    <row r="51" spans="1:3" hidden="1" x14ac:dyDescent="0.35">
      <c r="A51">
        <v>2</v>
      </c>
      <c r="B51" t="s">
        <v>4</v>
      </c>
      <c r="C51">
        <v>2050</v>
      </c>
    </row>
    <row r="52" spans="1:3" hidden="1" x14ac:dyDescent="0.35">
      <c r="A52">
        <v>2</v>
      </c>
      <c r="B52" t="s">
        <v>5</v>
      </c>
      <c r="C52">
        <v>2015</v>
      </c>
    </row>
    <row r="53" spans="1:3" hidden="1" x14ac:dyDescent="0.35">
      <c r="A53">
        <v>2</v>
      </c>
      <c r="B53" t="s">
        <v>5</v>
      </c>
      <c r="C53">
        <v>2020</v>
      </c>
    </row>
    <row r="54" spans="1:3" hidden="1" x14ac:dyDescent="0.35">
      <c r="A54">
        <v>2</v>
      </c>
      <c r="B54" t="s">
        <v>5</v>
      </c>
      <c r="C54">
        <v>2025</v>
      </c>
    </row>
    <row r="55" spans="1:3" hidden="1" x14ac:dyDescent="0.35">
      <c r="A55">
        <v>2</v>
      </c>
      <c r="B55" t="s">
        <v>5</v>
      </c>
      <c r="C55">
        <v>2030</v>
      </c>
    </row>
    <row r="56" spans="1:3" hidden="1" x14ac:dyDescent="0.35">
      <c r="A56">
        <v>2</v>
      </c>
      <c r="B56" t="s">
        <v>5</v>
      </c>
      <c r="C56">
        <v>2035</v>
      </c>
    </row>
    <row r="57" spans="1:3" hidden="1" x14ac:dyDescent="0.35">
      <c r="A57">
        <v>2</v>
      </c>
      <c r="B57" t="s">
        <v>5</v>
      </c>
      <c r="C57">
        <v>2040</v>
      </c>
    </row>
    <row r="58" spans="1:3" hidden="1" x14ac:dyDescent="0.35">
      <c r="A58">
        <v>2</v>
      </c>
      <c r="B58" t="s">
        <v>5</v>
      </c>
      <c r="C58">
        <v>2045</v>
      </c>
    </row>
    <row r="59" spans="1:3" hidden="1" x14ac:dyDescent="0.35">
      <c r="A59">
        <v>2</v>
      </c>
      <c r="B59" t="s">
        <v>5</v>
      </c>
      <c r="C59">
        <v>2050</v>
      </c>
    </row>
    <row r="60" spans="1:3" hidden="1" x14ac:dyDescent="0.35">
      <c r="A60">
        <v>2</v>
      </c>
      <c r="B60" t="s">
        <v>2</v>
      </c>
      <c r="C60">
        <v>2015</v>
      </c>
    </row>
    <row r="61" spans="1:3" hidden="1" x14ac:dyDescent="0.35">
      <c r="A61">
        <v>2</v>
      </c>
      <c r="B61" t="s">
        <v>2</v>
      </c>
      <c r="C61">
        <v>2020</v>
      </c>
    </row>
    <row r="62" spans="1:3" hidden="1" x14ac:dyDescent="0.35">
      <c r="A62">
        <v>2</v>
      </c>
      <c r="B62" t="s">
        <v>2</v>
      </c>
      <c r="C62">
        <v>2025</v>
      </c>
    </row>
    <row r="63" spans="1:3" hidden="1" x14ac:dyDescent="0.35">
      <c r="A63">
        <v>2</v>
      </c>
      <c r="B63" t="s">
        <v>2</v>
      </c>
      <c r="C63">
        <v>2030</v>
      </c>
    </row>
    <row r="64" spans="1:3" hidden="1" x14ac:dyDescent="0.35">
      <c r="A64">
        <v>2</v>
      </c>
      <c r="B64" t="s">
        <v>2</v>
      </c>
      <c r="C64">
        <v>2035</v>
      </c>
    </row>
    <row r="65" spans="1:15" hidden="1" x14ac:dyDescent="0.35">
      <c r="A65">
        <v>2</v>
      </c>
      <c r="B65" t="s">
        <v>2</v>
      </c>
      <c r="C65">
        <v>2040</v>
      </c>
    </row>
    <row r="66" spans="1:15" hidden="1" x14ac:dyDescent="0.35">
      <c r="A66">
        <v>2</v>
      </c>
      <c r="B66" t="s">
        <v>2</v>
      </c>
      <c r="C66">
        <v>2045</v>
      </c>
    </row>
    <row r="67" spans="1:15" hidden="1" x14ac:dyDescent="0.35">
      <c r="A67">
        <v>2</v>
      </c>
      <c r="B67" t="s">
        <v>2</v>
      </c>
      <c r="C67">
        <v>2050</v>
      </c>
    </row>
    <row r="68" spans="1:15" hidden="1" x14ac:dyDescent="0.35">
      <c r="A68">
        <v>3</v>
      </c>
      <c r="B68" t="s">
        <v>1</v>
      </c>
      <c r="C68">
        <v>2015</v>
      </c>
    </row>
    <row r="69" spans="1:15" hidden="1" x14ac:dyDescent="0.35">
      <c r="A69">
        <v>3</v>
      </c>
      <c r="B69" t="s">
        <v>1</v>
      </c>
      <c r="C69">
        <v>2020</v>
      </c>
    </row>
    <row r="70" spans="1:15" hidden="1" x14ac:dyDescent="0.35">
      <c r="A70">
        <v>3</v>
      </c>
      <c r="B70" t="s">
        <v>1</v>
      </c>
      <c r="C70">
        <v>2025</v>
      </c>
    </row>
    <row r="71" spans="1:15" hidden="1" x14ac:dyDescent="0.35">
      <c r="A71">
        <v>3</v>
      </c>
      <c r="B71" t="s">
        <v>1</v>
      </c>
      <c r="C71">
        <v>2030</v>
      </c>
    </row>
    <row r="72" spans="1:15" hidden="1" x14ac:dyDescent="0.35">
      <c r="A72">
        <v>3</v>
      </c>
      <c r="B72" t="s">
        <v>1</v>
      </c>
      <c r="C72">
        <v>2035</v>
      </c>
    </row>
    <row r="73" spans="1:15" x14ac:dyDescent="0.35">
      <c r="A73">
        <v>5</v>
      </c>
      <c r="B73" t="s">
        <v>1</v>
      </c>
      <c r="C73">
        <v>2025</v>
      </c>
      <c r="D73">
        <v>0.99999999999998601</v>
      </c>
      <c r="G73">
        <v>1</v>
      </c>
      <c r="H73">
        <v>8</v>
      </c>
      <c r="I73">
        <v>2040</v>
      </c>
      <c r="J73">
        <v>0</v>
      </c>
      <c r="O73" t="s">
        <v>0</v>
      </c>
    </row>
    <row r="74" spans="1:15" hidden="1" x14ac:dyDescent="0.35">
      <c r="A74">
        <v>3</v>
      </c>
      <c r="B74" t="s">
        <v>1</v>
      </c>
      <c r="C74">
        <v>2045</v>
      </c>
      <c r="G74">
        <v>1</v>
      </c>
      <c r="H74">
        <v>1</v>
      </c>
      <c r="I74">
        <v>2020</v>
      </c>
      <c r="L74">
        <v>1</v>
      </c>
      <c r="M74" t="s">
        <v>23</v>
      </c>
      <c r="N74">
        <v>2020</v>
      </c>
      <c r="O74">
        <v>1</v>
      </c>
    </row>
    <row r="75" spans="1:15" hidden="1" x14ac:dyDescent="0.35">
      <c r="A75">
        <v>3</v>
      </c>
      <c r="B75" t="s">
        <v>1</v>
      </c>
      <c r="C75">
        <v>2050</v>
      </c>
      <c r="G75">
        <v>1</v>
      </c>
      <c r="H75">
        <v>1</v>
      </c>
      <c r="I75">
        <v>2025</v>
      </c>
      <c r="L75">
        <v>1</v>
      </c>
      <c r="M75" t="s">
        <v>23</v>
      </c>
      <c r="N75">
        <v>2025</v>
      </c>
    </row>
    <row r="76" spans="1:15" hidden="1" x14ac:dyDescent="0.35">
      <c r="A76">
        <v>3</v>
      </c>
      <c r="B76" t="s">
        <v>4</v>
      </c>
      <c r="C76">
        <v>2015</v>
      </c>
      <c r="G76">
        <v>1</v>
      </c>
      <c r="H76">
        <v>1</v>
      </c>
      <c r="I76">
        <v>2030</v>
      </c>
      <c r="L76">
        <v>1</v>
      </c>
      <c r="M76" t="s">
        <v>23</v>
      </c>
      <c r="N76">
        <v>2030</v>
      </c>
    </row>
    <row r="77" spans="1:15" hidden="1" x14ac:dyDescent="0.35">
      <c r="A77">
        <v>3</v>
      </c>
      <c r="B77" t="s">
        <v>4</v>
      </c>
      <c r="C77">
        <v>2020</v>
      </c>
      <c r="G77">
        <v>1</v>
      </c>
      <c r="H77">
        <v>1</v>
      </c>
      <c r="I77">
        <v>2035</v>
      </c>
      <c r="L77">
        <v>1</v>
      </c>
      <c r="M77" t="s">
        <v>23</v>
      </c>
      <c r="N77">
        <v>2035</v>
      </c>
    </row>
    <row r="78" spans="1:15" hidden="1" x14ac:dyDescent="0.35">
      <c r="A78">
        <v>3</v>
      </c>
      <c r="B78" t="s">
        <v>4</v>
      </c>
      <c r="C78">
        <v>2025</v>
      </c>
      <c r="G78">
        <v>1</v>
      </c>
      <c r="H78">
        <v>1</v>
      </c>
      <c r="I78">
        <v>2040</v>
      </c>
      <c r="L78">
        <v>1</v>
      </c>
      <c r="M78" t="s">
        <v>23</v>
      </c>
      <c r="N78">
        <v>2040</v>
      </c>
    </row>
    <row r="79" spans="1:15" hidden="1" x14ac:dyDescent="0.35">
      <c r="A79">
        <v>3</v>
      </c>
      <c r="B79" t="s">
        <v>4</v>
      </c>
      <c r="C79">
        <v>2030</v>
      </c>
      <c r="G79">
        <v>1</v>
      </c>
      <c r="H79">
        <v>1</v>
      </c>
      <c r="I79">
        <v>2045</v>
      </c>
      <c r="L79">
        <v>1</v>
      </c>
      <c r="M79" t="s">
        <v>23</v>
      </c>
      <c r="N79">
        <v>2045</v>
      </c>
    </row>
    <row r="80" spans="1:15" hidden="1" x14ac:dyDescent="0.35">
      <c r="A80">
        <v>3</v>
      </c>
      <c r="B80" t="s">
        <v>4</v>
      </c>
      <c r="C80">
        <v>2035</v>
      </c>
      <c r="G80">
        <v>1</v>
      </c>
      <c r="H80">
        <v>1</v>
      </c>
      <c r="I80">
        <v>2050</v>
      </c>
      <c r="L80">
        <v>1</v>
      </c>
      <c r="M80" t="s">
        <v>23</v>
      </c>
      <c r="N80">
        <v>2050</v>
      </c>
    </row>
    <row r="81" spans="1:14" hidden="1" x14ac:dyDescent="0.35">
      <c r="A81">
        <v>3</v>
      </c>
      <c r="B81" t="s">
        <v>4</v>
      </c>
      <c r="C81">
        <v>2040</v>
      </c>
      <c r="G81">
        <v>1</v>
      </c>
      <c r="H81">
        <v>2</v>
      </c>
      <c r="I81">
        <v>2015</v>
      </c>
      <c r="L81">
        <v>1</v>
      </c>
      <c r="M81" t="s">
        <v>24</v>
      </c>
      <c r="N81">
        <v>2015</v>
      </c>
    </row>
    <row r="82" spans="1:14" hidden="1" x14ac:dyDescent="0.35">
      <c r="A82">
        <v>3</v>
      </c>
      <c r="B82" t="s">
        <v>4</v>
      </c>
      <c r="C82">
        <v>2045</v>
      </c>
      <c r="G82">
        <v>1</v>
      </c>
      <c r="H82">
        <v>2</v>
      </c>
      <c r="I82">
        <v>2020</v>
      </c>
      <c r="J82">
        <v>1</v>
      </c>
      <c r="L82">
        <v>1</v>
      </c>
      <c r="M82" t="s">
        <v>24</v>
      </c>
      <c r="N82">
        <v>2020</v>
      </c>
    </row>
    <row r="83" spans="1:14" hidden="1" x14ac:dyDescent="0.35">
      <c r="A83">
        <v>3</v>
      </c>
      <c r="B83" t="s">
        <v>4</v>
      </c>
      <c r="C83">
        <v>2050</v>
      </c>
      <c r="G83">
        <v>1</v>
      </c>
      <c r="H83">
        <v>2</v>
      </c>
      <c r="I83">
        <v>2025</v>
      </c>
      <c r="L83">
        <v>1</v>
      </c>
      <c r="M83" t="s">
        <v>24</v>
      </c>
      <c r="N83">
        <v>2025</v>
      </c>
    </row>
    <row r="84" spans="1:14" hidden="1" x14ac:dyDescent="0.35">
      <c r="A84">
        <v>3</v>
      </c>
      <c r="B84" t="s">
        <v>5</v>
      </c>
      <c r="C84">
        <v>2015</v>
      </c>
      <c r="G84">
        <v>1</v>
      </c>
      <c r="H84">
        <v>2</v>
      </c>
      <c r="I84">
        <v>2030</v>
      </c>
      <c r="L84">
        <v>1</v>
      </c>
      <c r="M84" t="s">
        <v>24</v>
      </c>
      <c r="N84">
        <v>2030</v>
      </c>
    </row>
    <row r="85" spans="1:14" hidden="1" x14ac:dyDescent="0.35">
      <c r="A85">
        <v>3</v>
      </c>
      <c r="B85" t="s">
        <v>5</v>
      </c>
      <c r="C85">
        <v>2020</v>
      </c>
      <c r="G85">
        <v>1</v>
      </c>
      <c r="H85">
        <v>2</v>
      </c>
      <c r="I85">
        <v>2035</v>
      </c>
      <c r="L85">
        <v>1</v>
      </c>
      <c r="M85" t="s">
        <v>24</v>
      </c>
      <c r="N85">
        <v>2035</v>
      </c>
    </row>
    <row r="86" spans="1:14" hidden="1" x14ac:dyDescent="0.35">
      <c r="A86">
        <v>3</v>
      </c>
      <c r="B86" t="s">
        <v>5</v>
      </c>
      <c r="C86">
        <v>2025</v>
      </c>
      <c r="G86">
        <v>1</v>
      </c>
      <c r="H86">
        <v>2</v>
      </c>
      <c r="I86">
        <v>2040</v>
      </c>
      <c r="L86">
        <v>1</v>
      </c>
      <c r="M86" t="s">
        <v>24</v>
      </c>
      <c r="N86">
        <v>2040</v>
      </c>
    </row>
    <row r="87" spans="1:14" hidden="1" x14ac:dyDescent="0.35">
      <c r="A87">
        <v>3</v>
      </c>
      <c r="B87" t="s">
        <v>5</v>
      </c>
      <c r="C87">
        <v>2030</v>
      </c>
      <c r="G87">
        <v>1</v>
      </c>
      <c r="H87">
        <v>2</v>
      </c>
      <c r="I87">
        <v>2045</v>
      </c>
      <c r="L87">
        <v>1</v>
      </c>
      <c r="M87" t="s">
        <v>24</v>
      </c>
      <c r="N87">
        <v>2045</v>
      </c>
    </row>
    <row r="88" spans="1:14" hidden="1" x14ac:dyDescent="0.35">
      <c r="A88">
        <v>3</v>
      </c>
      <c r="B88" t="s">
        <v>5</v>
      </c>
      <c r="C88">
        <v>2035</v>
      </c>
      <c r="G88">
        <v>1</v>
      </c>
      <c r="H88">
        <v>2</v>
      </c>
      <c r="I88">
        <v>2050</v>
      </c>
      <c r="L88">
        <v>1</v>
      </c>
      <c r="M88" t="s">
        <v>24</v>
      </c>
      <c r="N88">
        <v>2050</v>
      </c>
    </row>
    <row r="89" spans="1:14" hidden="1" x14ac:dyDescent="0.35">
      <c r="A89">
        <v>3</v>
      </c>
      <c r="B89" t="s">
        <v>5</v>
      </c>
      <c r="C89">
        <v>2040</v>
      </c>
      <c r="G89">
        <v>1</v>
      </c>
      <c r="H89">
        <v>3</v>
      </c>
      <c r="I89">
        <v>2015</v>
      </c>
      <c r="L89">
        <v>1</v>
      </c>
      <c r="M89" t="s">
        <v>25</v>
      </c>
      <c r="N89">
        <v>2015</v>
      </c>
    </row>
    <row r="90" spans="1:14" hidden="1" x14ac:dyDescent="0.35">
      <c r="A90">
        <v>3</v>
      </c>
      <c r="B90" t="s">
        <v>5</v>
      </c>
      <c r="C90">
        <v>2045</v>
      </c>
      <c r="G90">
        <v>1</v>
      </c>
      <c r="H90">
        <v>3</v>
      </c>
      <c r="I90">
        <v>2020</v>
      </c>
      <c r="L90">
        <v>1</v>
      </c>
      <c r="M90" t="s">
        <v>25</v>
      </c>
      <c r="N90">
        <v>2020</v>
      </c>
    </row>
    <row r="91" spans="1:14" hidden="1" x14ac:dyDescent="0.35">
      <c r="A91">
        <v>3</v>
      </c>
      <c r="B91" t="s">
        <v>5</v>
      </c>
      <c r="C91">
        <v>2050</v>
      </c>
      <c r="G91">
        <v>1</v>
      </c>
      <c r="H91">
        <v>3</v>
      </c>
      <c r="I91">
        <v>2025</v>
      </c>
      <c r="J91">
        <v>1</v>
      </c>
      <c r="L91">
        <v>1</v>
      </c>
      <c r="M91" t="s">
        <v>25</v>
      </c>
      <c r="N91">
        <v>2025</v>
      </c>
    </row>
    <row r="92" spans="1:14" hidden="1" x14ac:dyDescent="0.35">
      <c r="A92">
        <v>3</v>
      </c>
      <c r="B92" t="s">
        <v>2</v>
      </c>
      <c r="C92">
        <v>2015</v>
      </c>
      <c r="G92">
        <v>1</v>
      </c>
      <c r="H92">
        <v>3</v>
      </c>
      <c r="I92">
        <v>2030</v>
      </c>
      <c r="L92">
        <v>1</v>
      </c>
      <c r="M92" t="s">
        <v>25</v>
      </c>
      <c r="N92">
        <v>2030</v>
      </c>
    </row>
    <row r="93" spans="1:14" hidden="1" x14ac:dyDescent="0.35">
      <c r="A93">
        <v>3</v>
      </c>
      <c r="B93" t="s">
        <v>2</v>
      </c>
      <c r="C93">
        <v>2020</v>
      </c>
      <c r="G93">
        <v>1</v>
      </c>
      <c r="H93">
        <v>3</v>
      </c>
      <c r="I93">
        <v>2035</v>
      </c>
      <c r="L93">
        <v>1</v>
      </c>
      <c r="M93" t="s">
        <v>25</v>
      </c>
      <c r="N93">
        <v>2035</v>
      </c>
    </row>
    <row r="94" spans="1:14" hidden="1" x14ac:dyDescent="0.35">
      <c r="A94">
        <v>3</v>
      </c>
      <c r="B94" t="s">
        <v>2</v>
      </c>
      <c r="C94">
        <v>2025</v>
      </c>
      <c r="G94">
        <v>1</v>
      </c>
      <c r="H94">
        <v>3</v>
      </c>
      <c r="I94">
        <v>2040</v>
      </c>
      <c r="L94">
        <v>1</v>
      </c>
      <c r="M94" t="s">
        <v>25</v>
      </c>
      <c r="N94">
        <v>2040</v>
      </c>
    </row>
    <row r="95" spans="1:14" hidden="1" x14ac:dyDescent="0.35">
      <c r="A95">
        <v>3</v>
      </c>
      <c r="B95" t="s">
        <v>2</v>
      </c>
      <c r="C95">
        <v>2030</v>
      </c>
      <c r="G95">
        <v>1</v>
      </c>
      <c r="H95">
        <v>3</v>
      </c>
      <c r="I95">
        <v>2045</v>
      </c>
      <c r="L95">
        <v>1</v>
      </c>
      <c r="M95" t="s">
        <v>25</v>
      </c>
      <c r="N95">
        <v>2045</v>
      </c>
    </row>
    <row r="96" spans="1:14" hidden="1" x14ac:dyDescent="0.35">
      <c r="A96">
        <v>3</v>
      </c>
      <c r="B96" t="s">
        <v>2</v>
      </c>
      <c r="C96">
        <v>2035</v>
      </c>
      <c r="G96">
        <v>1</v>
      </c>
      <c r="H96">
        <v>3</v>
      </c>
      <c r="I96">
        <v>2050</v>
      </c>
      <c r="L96">
        <v>1</v>
      </c>
      <c r="M96" t="s">
        <v>25</v>
      </c>
      <c r="N96">
        <v>2050</v>
      </c>
    </row>
    <row r="97" spans="1:14" hidden="1" x14ac:dyDescent="0.35">
      <c r="A97">
        <v>3</v>
      </c>
      <c r="B97" t="s">
        <v>2</v>
      </c>
      <c r="C97">
        <v>2040</v>
      </c>
      <c r="G97">
        <v>1</v>
      </c>
      <c r="H97">
        <v>4</v>
      </c>
      <c r="I97">
        <v>2015</v>
      </c>
      <c r="L97">
        <v>2</v>
      </c>
      <c r="M97" t="s">
        <v>26</v>
      </c>
      <c r="N97">
        <v>2015</v>
      </c>
    </row>
    <row r="98" spans="1:14" hidden="1" x14ac:dyDescent="0.35">
      <c r="A98">
        <v>3</v>
      </c>
      <c r="B98" t="s">
        <v>2</v>
      </c>
      <c r="C98">
        <v>2045</v>
      </c>
      <c r="G98">
        <v>1</v>
      </c>
      <c r="H98">
        <v>4</v>
      </c>
      <c r="I98">
        <v>2020</v>
      </c>
      <c r="J98">
        <v>1</v>
      </c>
      <c r="L98">
        <v>2</v>
      </c>
      <c r="M98" t="s">
        <v>26</v>
      </c>
      <c r="N98">
        <v>2020</v>
      </c>
    </row>
    <row r="99" spans="1:14" hidden="1" x14ac:dyDescent="0.35">
      <c r="A99">
        <v>3</v>
      </c>
      <c r="B99" t="s">
        <v>2</v>
      </c>
      <c r="C99">
        <v>2050</v>
      </c>
      <c r="G99">
        <v>1</v>
      </c>
      <c r="H99">
        <v>4</v>
      </c>
      <c r="I99">
        <v>2025</v>
      </c>
      <c r="L99">
        <v>2</v>
      </c>
      <c r="M99" t="s">
        <v>26</v>
      </c>
      <c r="N99">
        <v>2025</v>
      </c>
    </row>
    <row r="100" spans="1:14" hidden="1" x14ac:dyDescent="0.35">
      <c r="A100">
        <v>4</v>
      </c>
      <c r="B100" t="s">
        <v>1</v>
      </c>
      <c r="C100">
        <v>2015</v>
      </c>
      <c r="G100">
        <v>1</v>
      </c>
      <c r="H100">
        <v>4</v>
      </c>
      <c r="I100">
        <v>2030</v>
      </c>
      <c r="L100">
        <v>2</v>
      </c>
      <c r="M100" t="s">
        <v>26</v>
      </c>
      <c r="N100">
        <v>2030</v>
      </c>
    </row>
    <row r="101" spans="1:14" hidden="1" x14ac:dyDescent="0.35">
      <c r="A101">
        <v>4</v>
      </c>
      <c r="B101" t="s">
        <v>1</v>
      </c>
      <c r="C101">
        <v>2020</v>
      </c>
      <c r="G101">
        <v>1</v>
      </c>
      <c r="H101">
        <v>4</v>
      </c>
      <c r="I101">
        <v>2035</v>
      </c>
      <c r="L101">
        <v>2</v>
      </c>
      <c r="M101" t="s">
        <v>26</v>
      </c>
      <c r="N101">
        <v>2035</v>
      </c>
    </row>
    <row r="102" spans="1:14" hidden="1" x14ac:dyDescent="0.35">
      <c r="A102">
        <v>4</v>
      </c>
      <c r="B102" t="s">
        <v>1</v>
      </c>
      <c r="C102">
        <v>2025</v>
      </c>
      <c r="G102">
        <v>1</v>
      </c>
      <c r="H102">
        <v>4</v>
      </c>
      <c r="I102">
        <v>2040</v>
      </c>
      <c r="L102">
        <v>2</v>
      </c>
      <c r="M102" t="s">
        <v>26</v>
      </c>
      <c r="N102">
        <v>2040</v>
      </c>
    </row>
    <row r="103" spans="1:14" hidden="1" x14ac:dyDescent="0.35">
      <c r="A103">
        <v>4</v>
      </c>
      <c r="B103" t="s">
        <v>1</v>
      </c>
      <c r="C103">
        <v>2030</v>
      </c>
      <c r="G103">
        <v>1</v>
      </c>
      <c r="H103">
        <v>4</v>
      </c>
      <c r="I103">
        <v>2045</v>
      </c>
      <c r="L103">
        <v>2</v>
      </c>
      <c r="M103" t="s">
        <v>26</v>
      </c>
      <c r="N103">
        <v>2045</v>
      </c>
    </row>
    <row r="104" spans="1:14" hidden="1" x14ac:dyDescent="0.35">
      <c r="A104">
        <v>4</v>
      </c>
      <c r="B104" t="s">
        <v>1</v>
      </c>
      <c r="C104">
        <v>2035</v>
      </c>
      <c r="G104">
        <v>1</v>
      </c>
      <c r="H104">
        <v>4</v>
      </c>
      <c r="I104">
        <v>2050</v>
      </c>
      <c r="L104">
        <v>2</v>
      </c>
      <c r="M104" t="s">
        <v>26</v>
      </c>
      <c r="N104">
        <v>2050</v>
      </c>
    </row>
    <row r="105" spans="1:14" hidden="1" x14ac:dyDescent="0.35">
      <c r="A105">
        <v>4</v>
      </c>
      <c r="B105" t="s">
        <v>1</v>
      </c>
      <c r="C105">
        <v>2040</v>
      </c>
      <c r="G105">
        <v>1</v>
      </c>
      <c r="H105">
        <v>5</v>
      </c>
      <c r="I105">
        <v>2015</v>
      </c>
      <c r="L105">
        <v>2</v>
      </c>
      <c r="M105" t="s">
        <v>23</v>
      </c>
      <c r="N105">
        <v>2015</v>
      </c>
    </row>
    <row r="106" spans="1:14" hidden="1" x14ac:dyDescent="0.35">
      <c r="A106">
        <v>4</v>
      </c>
      <c r="B106" t="s">
        <v>1</v>
      </c>
      <c r="C106">
        <v>2045</v>
      </c>
      <c r="G106">
        <v>1</v>
      </c>
      <c r="H106">
        <v>5</v>
      </c>
      <c r="I106">
        <v>2020</v>
      </c>
      <c r="J106">
        <v>1</v>
      </c>
      <c r="L106">
        <v>2</v>
      </c>
      <c r="M106" t="s">
        <v>23</v>
      </c>
      <c r="N106">
        <v>2020</v>
      </c>
    </row>
    <row r="107" spans="1:14" hidden="1" x14ac:dyDescent="0.35">
      <c r="A107">
        <v>4</v>
      </c>
      <c r="B107" t="s">
        <v>1</v>
      </c>
      <c r="C107">
        <v>2050</v>
      </c>
      <c r="G107">
        <v>1</v>
      </c>
      <c r="H107">
        <v>5</v>
      </c>
      <c r="I107">
        <v>2025</v>
      </c>
      <c r="L107">
        <v>2</v>
      </c>
      <c r="M107" t="s">
        <v>23</v>
      </c>
      <c r="N107">
        <v>2025</v>
      </c>
    </row>
    <row r="108" spans="1:14" hidden="1" x14ac:dyDescent="0.35">
      <c r="A108">
        <v>4</v>
      </c>
      <c r="B108" t="s">
        <v>4</v>
      </c>
      <c r="C108">
        <v>2015</v>
      </c>
      <c r="G108">
        <v>1</v>
      </c>
      <c r="H108">
        <v>5</v>
      </c>
      <c r="I108">
        <v>2030</v>
      </c>
      <c r="J108">
        <v>1</v>
      </c>
      <c r="L108">
        <v>2</v>
      </c>
      <c r="M108" t="s">
        <v>23</v>
      </c>
      <c r="N108">
        <v>2030</v>
      </c>
    </row>
    <row r="109" spans="1:14" hidden="1" x14ac:dyDescent="0.35">
      <c r="A109">
        <v>4</v>
      </c>
      <c r="B109" t="s">
        <v>4</v>
      </c>
      <c r="C109">
        <v>2020</v>
      </c>
      <c r="G109">
        <v>1</v>
      </c>
      <c r="H109">
        <v>5</v>
      </c>
      <c r="I109">
        <v>2035</v>
      </c>
      <c r="L109">
        <v>2</v>
      </c>
      <c r="M109" t="s">
        <v>23</v>
      </c>
      <c r="N109">
        <v>2035</v>
      </c>
    </row>
    <row r="110" spans="1:14" hidden="1" x14ac:dyDescent="0.35">
      <c r="A110">
        <v>4</v>
      </c>
      <c r="B110" t="s">
        <v>4</v>
      </c>
      <c r="C110">
        <v>2025</v>
      </c>
      <c r="G110">
        <v>1</v>
      </c>
      <c r="H110">
        <v>5</v>
      </c>
      <c r="I110">
        <v>2040</v>
      </c>
      <c r="L110">
        <v>2</v>
      </c>
      <c r="M110" t="s">
        <v>23</v>
      </c>
      <c r="N110">
        <v>2040</v>
      </c>
    </row>
    <row r="111" spans="1:14" hidden="1" x14ac:dyDescent="0.35">
      <c r="A111">
        <v>4</v>
      </c>
      <c r="B111" t="s">
        <v>4</v>
      </c>
      <c r="C111">
        <v>2030</v>
      </c>
      <c r="G111">
        <v>1</v>
      </c>
      <c r="H111">
        <v>5</v>
      </c>
      <c r="I111">
        <v>2045</v>
      </c>
      <c r="L111">
        <v>2</v>
      </c>
      <c r="M111" t="s">
        <v>23</v>
      </c>
      <c r="N111">
        <v>2045</v>
      </c>
    </row>
    <row r="112" spans="1:14" hidden="1" x14ac:dyDescent="0.35">
      <c r="A112">
        <v>4</v>
      </c>
      <c r="B112" t="s">
        <v>4</v>
      </c>
      <c r="C112">
        <v>2035</v>
      </c>
      <c r="G112">
        <v>1</v>
      </c>
      <c r="H112">
        <v>5</v>
      </c>
      <c r="I112">
        <v>2050</v>
      </c>
      <c r="L112">
        <v>2</v>
      </c>
      <c r="M112" t="s">
        <v>23</v>
      </c>
      <c r="N112">
        <v>2050</v>
      </c>
    </row>
    <row r="113" spans="1:14" hidden="1" x14ac:dyDescent="0.35">
      <c r="A113">
        <v>4</v>
      </c>
      <c r="B113" t="s">
        <v>4</v>
      </c>
      <c r="C113">
        <v>2040</v>
      </c>
      <c r="G113">
        <v>1</v>
      </c>
      <c r="H113">
        <v>6</v>
      </c>
      <c r="I113">
        <v>2015</v>
      </c>
      <c r="L113">
        <v>2</v>
      </c>
      <c r="M113" t="s">
        <v>24</v>
      </c>
      <c r="N113">
        <v>2015</v>
      </c>
    </row>
    <row r="114" spans="1:14" hidden="1" x14ac:dyDescent="0.35">
      <c r="A114">
        <v>4</v>
      </c>
      <c r="B114" t="s">
        <v>4</v>
      </c>
      <c r="C114">
        <v>2045</v>
      </c>
      <c r="G114">
        <v>1</v>
      </c>
      <c r="H114">
        <v>6</v>
      </c>
      <c r="I114">
        <v>2020</v>
      </c>
      <c r="L114">
        <v>2</v>
      </c>
      <c r="M114" t="s">
        <v>24</v>
      </c>
      <c r="N114">
        <v>2020</v>
      </c>
    </row>
    <row r="115" spans="1:14" hidden="1" x14ac:dyDescent="0.35">
      <c r="A115">
        <v>4</v>
      </c>
      <c r="B115" t="s">
        <v>4</v>
      </c>
      <c r="C115">
        <v>2050</v>
      </c>
      <c r="G115">
        <v>1</v>
      </c>
      <c r="H115">
        <v>6</v>
      </c>
      <c r="I115">
        <v>2025</v>
      </c>
      <c r="J115">
        <v>1</v>
      </c>
      <c r="L115">
        <v>2</v>
      </c>
      <c r="M115" t="s">
        <v>24</v>
      </c>
      <c r="N115">
        <v>2025</v>
      </c>
    </row>
    <row r="116" spans="1:14" hidden="1" x14ac:dyDescent="0.35">
      <c r="A116">
        <v>4</v>
      </c>
      <c r="B116" t="s">
        <v>5</v>
      </c>
      <c r="C116">
        <v>2015</v>
      </c>
      <c r="G116">
        <v>1</v>
      </c>
      <c r="H116">
        <v>6</v>
      </c>
      <c r="I116">
        <v>2030</v>
      </c>
      <c r="L116">
        <v>2</v>
      </c>
      <c r="M116" t="s">
        <v>24</v>
      </c>
      <c r="N116">
        <v>2030</v>
      </c>
    </row>
    <row r="117" spans="1:14" hidden="1" x14ac:dyDescent="0.35">
      <c r="A117">
        <v>4</v>
      </c>
      <c r="B117" t="s">
        <v>5</v>
      </c>
      <c r="C117">
        <v>2020</v>
      </c>
      <c r="G117">
        <v>1</v>
      </c>
      <c r="H117">
        <v>6</v>
      </c>
      <c r="I117">
        <v>2035</v>
      </c>
      <c r="L117">
        <v>2</v>
      </c>
      <c r="M117" t="s">
        <v>24</v>
      </c>
      <c r="N117">
        <v>2035</v>
      </c>
    </row>
    <row r="118" spans="1:14" hidden="1" x14ac:dyDescent="0.35">
      <c r="A118">
        <v>4</v>
      </c>
      <c r="B118" t="s">
        <v>5</v>
      </c>
      <c r="C118">
        <v>2025</v>
      </c>
      <c r="G118">
        <v>1</v>
      </c>
      <c r="H118">
        <v>6</v>
      </c>
      <c r="I118">
        <v>2040</v>
      </c>
      <c r="L118">
        <v>2</v>
      </c>
      <c r="M118" t="s">
        <v>24</v>
      </c>
      <c r="N118">
        <v>2040</v>
      </c>
    </row>
    <row r="119" spans="1:14" hidden="1" x14ac:dyDescent="0.35">
      <c r="A119">
        <v>4</v>
      </c>
      <c r="B119" t="s">
        <v>5</v>
      </c>
      <c r="C119">
        <v>2030</v>
      </c>
      <c r="G119">
        <v>1</v>
      </c>
      <c r="H119">
        <v>6</v>
      </c>
      <c r="I119">
        <v>2045</v>
      </c>
      <c r="L119">
        <v>2</v>
      </c>
      <c r="M119" t="s">
        <v>24</v>
      </c>
      <c r="N119">
        <v>2045</v>
      </c>
    </row>
    <row r="120" spans="1:14" hidden="1" x14ac:dyDescent="0.35">
      <c r="A120">
        <v>4</v>
      </c>
      <c r="B120" t="s">
        <v>5</v>
      </c>
      <c r="C120">
        <v>2035</v>
      </c>
      <c r="G120">
        <v>1</v>
      </c>
      <c r="H120">
        <v>6</v>
      </c>
      <c r="I120">
        <v>2050</v>
      </c>
      <c r="L120">
        <v>2</v>
      </c>
      <c r="M120" t="s">
        <v>24</v>
      </c>
      <c r="N120">
        <v>2050</v>
      </c>
    </row>
    <row r="121" spans="1:14" hidden="1" x14ac:dyDescent="0.35">
      <c r="A121">
        <v>4</v>
      </c>
      <c r="B121" t="s">
        <v>5</v>
      </c>
      <c r="C121">
        <v>2040</v>
      </c>
      <c r="G121">
        <v>1</v>
      </c>
      <c r="H121">
        <v>7</v>
      </c>
      <c r="I121">
        <v>2015</v>
      </c>
      <c r="L121">
        <v>2</v>
      </c>
      <c r="M121" t="s">
        <v>25</v>
      </c>
      <c r="N121">
        <v>2015</v>
      </c>
    </row>
    <row r="122" spans="1:14" hidden="1" x14ac:dyDescent="0.35">
      <c r="A122">
        <v>4</v>
      </c>
      <c r="B122" t="s">
        <v>5</v>
      </c>
      <c r="C122">
        <v>2045</v>
      </c>
      <c r="G122">
        <v>1</v>
      </c>
      <c r="H122">
        <v>7</v>
      </c>
      <c r="I122">
        <v>2020</v>
      </c>
      <c r="L122">
        <v>2</v>
      </c>
      <c r="M122" t="s">
        <v>25</v>
      </c>
      <c r="N122">
        <v>2020</v>
      </c>
    </row>
    <row r="123" spans="1:14" hidden="1" x14ac:dyDescent="0.35">
      <c r="A123">
        <v>4</v>
      </c>
      <c r="B123" t="s">
        <v>5</v>
      </c>
      <c r="C123">
        <v>2050</v>
      </c>
      <c r="G123">
        <v>1</v>
      </c>
      <c r="H123">
        <v>7</v>
      </c>
      <c r="I123">
        <v>2025</v>
      </c>
      <c r="J123">
        <v>1</v>
      </c>
      <c r="L123">
        <v>2</v>
      </c>
      <c r="M123" t="s">
        <v>25</v>
      </c>
      <c r="N123">
        <v>2025</v>
      </c>
    </row>
    <row r="124" spans="1:14" hidden="1" x14ac:dyDescent="0.35">
      <c r="A124">
        <v>4</v>
      </c>
      <c r="B124" t="s">
        <v>2</v>
      </c>
      <c r="C124">
        <v>2015</v>
      </c>
      <c r="G124">
        <v>1</v>
      </c>
      <c r="H124">
        <v>7</v>
      </c>
      <c r="I124">
        <v>2030</v>
      </c>
      <c r="L124">
        <v>2</v>
      </c>
      <c r="M124" t="s">
        <v>25</v>
      </c>
      <c r="N124">
        <v>2030</v>
      </c>
    </row>
    <row r="125" spans="1:14" hidden="1" x14ac:dyDescent="0.35">
      <c r="A125">
        <v>4</v>
      </c>
      <c r="B125" t="s">
        <v>2</v>
      </c>
      <c r="C125">
        <v>2020</v>
      </c>
      <c r="G125">
        <v>1</v>
      </c>
      <c r="H125">
        <v>7</v>
      </c>
      <c r="I125">
        <v>2035</v>
      </c>
      <c r="L125">
        <v>2</v>
      </c>
      <c r="M125" t="s">
        <v>25</v>
      </c>
      <c r="N125">
        <v>2035</v>
      </c>
    </row>
    <row r="126" spans="1:14" hidden="1" x14ac:dyDescent="0.35">
      <c r="A126">
        <v>4</v>
      </c>
      <c r="B126" t="s">
        <v>2</v>
      </c>
      <c r="C126">
        <v>2025</v>
      </c>
      <c r="G126">
        <v>1</v>
      </c>
      <c r="H126">
        <v>7</v>
      </c>
      <c r="I126">
        <v>2040</v>
      </c>
      <c r="L126">
        <v>2</v>
      </c>
      <c r="M126" t="s">
        <v>25</v>
      </c>
      <c r="N126">
        <v>2040</v>
      </c>
    </row>
    <row r="127" spans="1:14" hidden="1" x14ac:dyDescent="0.35">
      <c r="A127">
        <v>4</v>
      </c>
      <c r="B127" t="s">
        <v>2</v>
      </c>
      <c r="C127">
        <v>2030</v>
      </c>
      <c r="G127">
        <v>1</v>
      </c>
      <c r="H127">
        <v>7</v>
      </c>
      <c r="I127">
        <v>2045</v>
      </c>
      <c r="L127">
        <v>2</v>
      </c>
      <c r="M127" t="s">
        <v>25</v>
      </c>
      <c r="N127">
        <v>2045</v>
      </c>
    </row>
    <row r="128" spans="1:14" hidden="1" x14ac:dyDescent="0.35">
      <c r="A128">
        <v>4</v>
      </c>
      <c r="B128" t="s">
        <v>2</v>
      </c>
      <c r="C128">
        <v>2035</v>
      </c>
      <c r="G128">
        <v>1</v>
      </c>
      <c r="H128">
        <v>7</v>
      </c>
      <c r="I128">
        <v>2050</v>
      </c>
      <c r="L128">
        <v>2</v>
      </c>
      <c r="M128" t="s">
        <v>25</v>
      </c>
      <c r="N128">
        <v>2050</v>
      </c>
    </row>
    <row r="129" spans="1:15" hidden="1" x14ac:dyDescent="0.35">
      <c r="A129">
        <v>4</v>
      </c>
      <c r="B129" t="s">
        <v>2</v>
      </c>
      <c r="C129">
        <v>2040</v>
      </c>
      <c r="G129">
        <v>1</v>
      </c>
      <c r="H129">
        <v>8</v>
      </c>
      <c r="I129">
        <v>2015</v>
      </c>
      <c r="L129">
        <v>3</v>
      </c>
      <c r="M129" t="s">
        <v>26</v>
      </c>
      <c r="N129">
        <v>2015</v>
      </c>
    </row>
    <row r="130" spans="1:15" hidden="1" x14ac:dyDescent="0.35">
      <c r="A130">
        <v>4</v>
      </c>
      <c r="B130" t="s">
        <v>2</v>
      </c>
      <c r="C130">
        <v>2045</v>
      </c>
      <c r="G130">
        <v>1</v>
      </c>
      <c r="H130">
        <v>8</v>
      </c>
      <c r="I130">
        <v>2020</v>
      </c>
      <c r="J130">
        <v>1</v>
      </c>
      <c r="L130">
        <v>3</v>
      </c>
      <c r="M130" t="s">
        <v>26</v>
      </c>
      <c r="N130">
        <v>2020</v>
      </c>
    </row>
    <row r="131" spans="1:15" hidden="1" x14ac:dyDescent="0.35">
      <c r="A131">
        <v>4</v>
      </c>
      <c r="B131" t="s">
        <v>2</v>
      </c>
      <c r="C131">
        <v>2050</v>
      </c>
      <c r="G131">
        <v>1</v>
      </c>
      <c r="H131">
        <v>8</v>
      </c>
      <c r="I131">
        <v>2025</v>
      </c>
      <c r="L131">
        <v>3</v>
      </c>
      <c r="M131" t="s">
        <v>26</v>
      </c>
      <c r="N131">
        <v>2025</v>
      </c>
    </row>
    <row r="132" spans="1:15" hidden="1" x14ac:dyDescent="0.35">
      <c r="A132">
        <v>5</v>
      </c>
      <c r="B132" t="s">
        <v>1</v>
      </c>
      <c r="C132">
        <v>2015</v>
      </c>
      <c r="G132">
        <v>1</v>
      </c>
      <c r="H132">
        <v>8</v>
      </c>
      <c r="I132">
        <v>2030</v>
      </c>
      <c r="L132">
        <v>3</v>
      </c>
      <c r="M132" t="s">
        <v>26</v>
      </c>
      <c r="N132">
        <v>2030</v>
      </c>
    </row>
    <row r="133" spans="1:15" hidden="1" x14ac:dyDescent="0.35">
      <c r="A133">
        <v>5</v>
      </c>
      <c r="B133" t="s">
        <v>1</v>
      </c>
      <c r="C133">
        <v>2020</v>
      </c>
      <c r="D133" s="12">
        <v>2.6563288128942599E-6</v>
      </c>
      <c r="G133">
        <v>1</v>
      </c>
      <c r="H133">
        <v>8</v>
      </c>
      <c r="I133">
        <v>2035</v>
      </c>
      <c r="L133">
        <v>3</v>
      </c>
      <c r="M133" t="s">
        <v>26</v>
      </c>
      <c r="N133">
        <v>2035</v>
      </c>
    </row>
    <row r="134" spans="1:15" x14ac:dyDescent="0.35">
      <c r="A134">
        <v>5</v>
      </c>
      <c r="B134" t="s">
        <v>1</v>
      </c>
      <c r="C134">
        <v>2030</v>
      </c>
      <c r="D134">
        <v>1</v>
      </c>
      <c r="G134">
        <v>1</v>
      </c>
      <c r="H134">
        <v>9</v>
      </c>
      <c r="I134">
        <v>2020</v>
      </c>
      <c r="J134">
        <v>1</v>
      </c>
      <c r="L134">
        <v>3</v>
      </c>
      <c r="M134" t="s">
        <v>26</v>
      </c>
      <c r="N134">
        <v>2040</v>
      </c>
    </row>
    <row r="135" spans="1:15" x14ac:dyDescent="0.35">
      <c r="A135">
        <v>5</v>
      </c>
      <c r="B135" t="s">
        <v>1</v>
      </c>
      <c r="C135">
        <v>2035</v>
      </c>
      <c r="D135">
        <v>7</v>
      </c>
      <c r="G135">
        <v>3</v>
      </c>
      <c r="H135">
        <v>1</v>
      </c>
      <c r="I135">
        <v>2025</v>
      </c>
      <c r="J135">
        <v>1</v>
      </c>
      <c r="L135">
        <v>3</v>
      </c>
      <c r="M135" t="s">
        <v>26</v>
      </c>
      <c r="N135">
        <v>2045</v>
      </c>
    </row>
    <row r="136" spans="1:15" x14ac:dyDescent="0.35">
      <c r="A136">
        <v>3</v>
      </c>
      <c r="B136" t="s">
        <v>1</v>
      </c>
      <c r="C136">
        <v>2040</v>
      </c>
      <c r="D136">
        <v>1</v>
      </c>
      <c r="G136">
        <v>4</v>
      </c>
      <c r="H136">
        <v>12</v>
      </c>
      <c r="I136">
        <v>2020</v>
      </c>
      <c r="J136">
        <v>0.999999999999998</v>
      </c>
      <c r="L136">
        <v>3</v>
      </c>
      <c r="M136" t="s">
        <v>26</v>
      </c>
      <c r="N136">
        <v>2050</v>
      </c>
    </row>
    <row r="137" spans="1:15" x14ac:dyDescent="0.35">
      <c r="A137">
        <v>5</v>
      </c>
      <c r="B137" t="s">
        <v>1</v>
      </c>
      <c r="C137">
        <v>2040</v>
      </c>
      <c r="D137">
        <v>1</v>
      </c>
      <c r="G137">
        <v>4</v>
      </c>
      <c r="H137">
        <v>5</v>
      </c>
      <c r="I137">
        <v>2020</v>
      </c>
      <c r="J137">
        <v>1</v>
      </c>
      <c r="L137">
        <v>3</v>
      </c>
      <c r="M137" t="s">
        <v>23</v>
      </c>
      <c r="N137">
        <v>2015</v>
      </c>
    </row>
    <row r="138" spans="1:15" x14ac:dyDescent="0.35">
      <c r="A138">
        <v>5</v>
      </c>
      <c r="B138" t="s">
        <v>1</v>
      </c>
      <c r="C138">
        <v>2045</v>
      </c>
      <c r="D138">
        <v>1</v>
      </c>
      <c r="G138">
        <v>4</v>
      </c>
      <c r="H138">
        <v>6</v>
      </c>
      <c r="I138">
        <v>2025</v>
      </c>
      <c r="J138">
        <v>1</v>
      </c>
      <c r="L138">
        <v>3</v>
      </c>
      <c r="M138" t="s">
        <v>23</v>
      </c>
      <c r="N138">
        <v>2020</v>
      </c>
      <c r="O138">
        <v>1</v>
      </c>
    </row>
    <row r="139" spans="1:15" hidden="1" x14ac:dyDescent="0.35">
      <c r="A139">
        <v>5</v>
      </c>
      <c r="B139" t="s">
        <v>1</v>
      </c>
      <c r="C139">
        <v>2050</v>
      </c>
      <c r="G139">
        <v>1</v>
      </c>
      <c r="H139">
        <v>9</v>
      </c>
      <c r="I139">
        <v>2025</v>
      </c>
      <c r="L139">
        <v>3</v>
      </c>
      <c r="M139" t="s">
        <v>23</v>
      </c>
      <c r="N139">
        <v>2025</v>
      </c>
    </row>
    <row r="140" spans="1:15" hidden="1" x14ac:dyDescent="0.35">
      <c r="A140">
        <v>5</v>
      </c>
      <c r="B140" t="s">
        <v>4</v>
      </c>
      <c r="C140">
        <v>2015</v>
      </c>
      <c r="G140">
        <v>1</v>
      </c>
      <c r="H140">
        <v>9</v>
      </c>
      <c r="I140">
        <v>2030</v>
      </c>
      <c r="L140">
        <v>3</v>
      </c>
      <c r="M140" t="s">
        <v>23</v>
      </c>
      <c r="N140">
        <v>2030</v>
      </c>
    </row>
    <row r="141" spans="1:15" hidden="1" x14ac:dyDescent="0.35">
      <c r="A141">
        <v>5</v>
      </c>
      <c r="B141" t="s">
        <v>4</v>
      </c>
      <c r="C141">
        <v>2020</v>
      </c>
      <c r="G141">
        <v>1</v>
      </c>
      <c r="H141">
        <v>9</v>
      </c>
      <c r="I141">
        <v>2035</v>
      </c>
      <c r="L141">
        <v>3</v>
      </c>
      <c r="M141" t="s">
        <v>23</v>
      </c>
      <c r="N141">
        <v>2035</v>
      </c>
    </row>
    <row r="142" spans="1:15" hidden="1" x14ac:dyDescent="0.35">
      <c r="A142">
        <v>5</v>
      </c>
      <c r="B142" t="s">
        <v>4</v>
      </c>
      <c r="C142">
        <v>2025</v>
      </c>
      <c r="G142">
        <v>1</v>
      </c>
      <c r="H142">
        <v>9</v>
      </c>
      <c r="I142">
        <v>2040</v>
      </c>
      <c r="L142">
        <v>3</v>
      </c>
      <c r="M142" t="s">
        <v>23</v>
      </c>
      <c r="N142">
        <v>2040</v>
      </c>
    </row>
    <row r="143" spans="1:15" hidden="1" x14ac:dyDescent="0.35">
      <c r="A143">
        <v>5</v>
      </c>
      <c r="B143" t="s">
        <v>4</v>
      </c>
      <c r="C143">
        <v>2030</v>
      </c>
      <c r="G143">
        <v>1</v>
      </c>
      <c r="H143">
        <v>9</v>
      </c>
      <c r="I143">
        <v>2045</v>
      </c>
      <c r="L143">
        <v>3</v>
      </c>
      <c r="M143" t="s">
        <v>23</v>
      </c>
      <c r="N143">
        <v>2045</v>
      </c>
    </row>
    <row r="144" spans="1:15" hidden="1" x14ac:dyDescent="0.35">
      <c r="A144">
        <v>5</v>
      </c>
      <c r="B144" t="s">
        <v>4</v>
      </c>
      <c r="C144">
        <v>2035</v>
      </c>
      <c r="G144">
        <v>1</v>
      </c>
      <c r="H144">
        <v>9</v>
      </c>
      <c r="I144">
        <v>2050</v>
      </c>
      <c r="L144">
        <v>3</v>
      </c>
      <c r="M144" t="s">
        <v>23</v>
      </c>
      <c r="N144">
        <v>2050</v>
      </c>
    </row>
    <row r="145" spans="1:14" hidden="1" x14ac:dyDescent="0.35">
      <c r="A145">
        <v>5</v>
      </c>
      <c r="B145" t="s">
        <v>4</v>
      </c>
      <c r="C145">
        <v>2040</v>
      </c>
      <c r="G145">
        <v>1</v>
      </c>
      <c r="H145">
        <v>10</v>
      </c>
      <c r="I145">
        <v>2015</v>
      </c>
      <c r="L145">
        <v>3</v>
      </c>
      <c r="M145" t="s">
        <v>24</v>
      </c>
      <c r="N145">
        <v>2015</v>
      </c>
    </row>
    <row r="146" spans="1:14" hidden="1" x14ac:dyDescent="0.35">
      <c r="A146">
        <v>5</v>
      </c>
      <c r="B146" t="s">
        <v>4</v>
      </c>
      <c r="C146">
        <v>2045</v>
      </c>
      <c r="G146">
        <v>1</v>
      </c>
      <c r="H146">
        <v>10</v>
      </c>
      <c r="I146">
        <v>2020</v>
      </c>
      <c r="J146">
        <v>1</v>
      </c>
      <c r="L146">
        <v>3</v>
      </c>
      <c r="M146" t="s">
        <v>24</v>
      </c>
      <c r="N146">
        <v>2020</v>
      </c>
    </row>
    <row r="147" spans="1:14" hidden="1" x14ac:dyDescent="0.35">
      <c r="A147">
        <v>5</v>
      </c>
      <c r="B147" t="s">
        <v>4</v>
      </c>
      <c r="C147">
        <v>2050</v>
      </c>
      <c r="G147">
        <v>1</v>
      </c>
      <c r="H147">
        <v>10</v>
      </c>
      <c r="I147">
        <v>2025</v>
      </c>
      <c r="L147">
        <v>3</v>
      </c>
      <c r="M147" t="s">
        <v>24</v>
      </c>
      <c r="N147">
        <v>2025</v>
      </c>
    </row>
    <row r="148" spans="1:14" hidden="1" x14ac:dyDescent="0.35">
      <c r="A148">
        <v>5</v>
      </c>
      <c r="B148" t="s">
        <v>5</v>
      </c>
      <c r="C148">
        <v>2015</v>
      </c>
      <c r="G148">
        <v>1</v>
      </c>
      <c r="H148">
        <v>10</v>
      </c>
      <c r="I148">
        <v>2030</v>
      </c>
      <c r="L148">
        <v>3</v>
      </c>
      <c r="M148" t="s">
        <v>24</v>
      </c>
      <c r="N148">
        <v>2030</v>
      </c>
    </row>
    <row r="149" spans="1:14" hidden="1" x14ac:dyDescent="0.35">
      <c r="A149">
        <v>5</v>
      </c>
      <c r="B149" t="s">
        <v>5</v>
      </c>
      <c r="C149">
        <v>2020</v>
      </c>
      <c r="G149">
        <v>1</v>
      </c>
      <c r="H149">
        <v>10</v>
      </c>
      <c r="I149">
        <v>2035</v>
      </c>
      <c r="L149">
        <v>3</v>
      </c>
      <c r="M149" t="s">
        <v>24</v>
      </c>
      <c r="N149">
        <v>2035</v>
      </c>
    </row>
    <row r="150" spans="1:14" hidden="1" x14ac:dyDescent="0.35">
      <c r="A150">
        <v>5</v>
      </c>
      <c r="B150" t="s">
        <v>5</v>
      </c>
      <c r="C150">
        <v>2025</v>
      </c>
      <c r="G150">
        <v>1</v>
      </c>
      <c r="H150">
        <v>10</v>
      </c>
      <c r="I150">
        <v>2040</v>
      </c>
      <c r="L150">
        <v>3</v>
      </c>
      <c r="M150" t="s">
        <v>24</v>
      </c>
      <c r="N150">
        <v>2040</v>
      </c>
    </row>
    <row r="151" spans="1:14" hidden="1" x14ac:dyDescent="0.35">
      <c r="A151">
        <v>5</v>
      </c>
      <c r="B151" t="s">
        <v>5</v>
      </c>
      <c r="C151">
        <v>2030</v>
      </c>
      <c r="G151">
        <v>1</v>
      </c>
      <c r="H151">
        <v>10</v>
      </c>
      <c r="I151">
        <v>2045</v>
      </c>
      <c r="L151">
        <v>3</v>
      </c>
      <c r="M151" t="s">
        <v>24</v>
      </c>
      <c r="N151">
        <v>2045</v>
      </c>
    </row>
    <row r="152" spans="1:14" hidden="1" x14ac:dyDescent="0.35">
      <c r="A152">
        <v>5</v>
      </c>
      <c r="B152" t="s">
        <v>5</v>
      </c>
      <c r="C152">
        <v>2035</v>
      </c>
      <c r="G152">
        <v>1</v>
      </c>
      <c r="H152">
        <v>10</v>
      </c>
      <c r="I152">
        <v>2050</v>
      </c>
      <c r="L152">
        <v>3</v>
      </c>
      <c r="M152" t="s">
        <v>24</v>
      </c>
      <c r="N152">
        <v>2050</v>
      </c>
    </row>
    <row r="153" spans="1:14" hidden="1" x14ac:dyDescent="0.35">
      <c r="A153">
        <v>5</v>
      </c>
      <c r="B153" t="s">
        <v>5</v>
      </c>
      <c r="C153">
        <v>2040</v>
      </c>
      <c r="G153">
        <v>1</v>
      </c>
      <c r="H153">
        <v>11</v>
      </c>
      <c r="I153">
        <v>2015</v>
      </c>
      <c r="L153">
        <v>3</v>
      </c>
      <c r="M153" t="s">
        <v>25</v>
      </c>
      <c r="N153">
        <v>2015</v>
      </c>
    </row>
    <row r="154" spans="1:14" hidden="1" x14ac:dyDescent="0.35">
      <c r="A154">
        <v>5</v>
      </c>
      <c r="B154" t="s">
        <v>5</v>
      </c>
      <c r="C154">
        <v>2045</v>
      </c>
      <c r="G154">
        <v>1</v>
      </c>
      <c r="H154">
        <v>11</v>
      </c>
      <c r="I154">
        <v>2020</v>
      </c>
      <c r="J154">
        <v>0.99999975075429604</v>
      </c>
      <c r="L154">
        <v>3</v>
      </c>
      <c r="M154" t="s">
        <v>25</v>
      </c>
      <c r="N154">
        <v>2020</v>
      </c>
    </row>
    <row r="155" spans="1:14" hidden="1" x14ac:dyDescent="0.35">
      <c r="A155">
        <v>5</v>
      </c>
      <c r="B155" t="s">
        <v>5</v>
      </c>
      <c r="C155">
        <v>2050</v>
      </c>
      <c r="G155">
        <v>1</v>
      </c>
      <c r="H155">
        <v>11</v>
      </c>
      <c r="I155">
        <v>2025</v>
      </c>
      <c r="L155">
        <v>3</v>
      </c>
      <c r="M155" t="s">
        <v>25</v>
      </c>
      <c r="N155">
        <v>2025</v>
      </c>
    </row>
    <row r="156" spans="1:14" hidden="1" x14ac:dyDescent="0.35">
      <c r="A156">
        <v>5</v>
      </c>
      <c r="B156" t="s">
        <v>2</v>
      </c>
      <c r="C156">
        <v>2015</v>
      </c>
      <c r="G156">
        <v>1</v>
      </c>
      <c r="H156">
        <v>11</v>
      </c>
      <c r="I156">
        <v>2030</v>
      </c>
      <c r="L156">
        <v>3</v>
      </c>
      <c r="M156" t="s">
        <v>25</v>
      </c>
      <c r="N156">
        <v>2030</v>
      </c>
    </row>
    <row r="157" spans="1:14" hidden="1" x14ac:dyDescent="0.35">
      <c r="A157">
        <v>5</v>
      </c>
      <c r="B157" t="s">
        <v>2</v>
      </c>
      <c r="C157">
        <v>2020</v>
      </c>
      <c r="G157">
        <v>1</v>
      </c>
      <c r="H157">
        <v>11</v>
      </c>
      <c r="I157">
        <v>2035</v>
      </c>
      <c r="L157">
        <v>3</v>
      </c>
      <c r="M157" t="s">
        <v>25</v>
      </c>
      <c r="N157">
        <v>2035</v>
      </c>
    </row>
    <row r="158" spans="1:14" hidden="1" x14ac:dyDescent="0.35">
      <c r="A158">
        <v>5</v>
      </c>
      <c r="B158" t="s">
        <v>2</v>
      </c>
      <c r="C158">
        <v>2025</v>
      </c>
      <c r="G158">
        <v>1</v>
      </c>
      <c r="H158">
        <v>11</v>
      </c>
      <c r="I158">
        <v>2040</v>
      </c>
      <c r="L158">
        <v>3</v>
      </c>
      <c r="M158" t="s">
        <v>25</v>
      </c>
      <c r="N158">
        <v>2040</v>
      </c>
    </row>
    <row r="159" spans="1:14" hidden="1" x14ac:dyDescent="0.35">
      <c r="A159">
        <v>5</v>
      </c>
      <c r="B159" t="s">
        <v>2</v>
      </c>
      <c r="C159">
        <v>2030</v>
      </c>
      <c r="G159">
        <v>1</v>
      </c>
      <c r="H159">
        <v>11</v>
      </c>
      <c r="I159">
        <v>2045</v>
      </c>
      <c r="L159">
        <v>3</v>
      </c>
      <c r="M159" t="s">
        <v>25</v>
      </c>
      <c r="N159">
        <v>2045</v>
      </c>
    </row>
    <row r="160" spans="1:14" hidden="1" x14ac:dyDescent="0.35">
      <c r="A160">
        <v>5</v>
      </c>
      <c r="B160" t="s">
        <v>2</v>
      </c>
      <c r="C160">
        <v>2035</v>
      </c>
      <c r="G160">
        <v>1</v>
      </c>
      <c r="H160">
        <v>11</v>
      </c>
      <c r="I160">
        <v>2050</v>
      </c>
      <c r="L160">
        <v>3</v>
      </c>
      <c r="M160" t="s">
        <v>25</v>
      </c>
      <c r="N160">
        <v>2050</v>
      </c>
    </row>
    <row r="161" spans="1:14" hidden="1" x14ac:dyDescent="0.35">
      <c r="A161">
        <v>5</v>
      </c>
      <c r="B161" t="s">
        <v>2</v>
      </c>
      <c r="C161">
        <v>2040</v>
      </c>
      <c r="G161">
        <v>1</v>
      </c>
      <c r="H161">
        <v>12</v>
      </c>
      <c r="I161">
        <v>2015</v>
      </c>
      <c r="L161">
        <v>4</v>
      </c>
      <c r="M161" t="s">
        <v>26</v>
      </c>
      <c r="N161">
        <v>2015</v>
      </c>
    </row>
    <row r="162" spans="1:14" hidden="1" x14ac:dyDescent="0.35">
      <c r="A162">
        <v>5</v>
      </c>
      <c r="B162" t="s">
        <v>2</v>
      </c>
      <c r="C162">
        <v>2045</v>
      </c>
      <c r="G162">
        <v>1</v>
      </c>
      <c r="H162">
        <v>12</v>
      </c>
      <c r="I162">
        <v>2020</v>
      </c>
      <c r="L162">
        <v>4</v>
      </c>
      <c r="M162" t="s">
        <v>26</v>
      </c>
      <c r="N162">
        <v>2020</v>
      </c>
    </row>
    <row r="163" spans="1:14" hidden="1" x14ac:dyDescent="0.35">
      <c r="A163">
        <v>5</v>
      </c>
      <c r="B163" t="s">
        <v>2</v>
      </c>
      <c r="C163">
        <v>2050</v>
      </c>
      <c r="G163">
        <v>1</v>
      </c>
      <c r="H163">
        <v>12</v>
      </c>
      <c r="I163">
        <v>2025</v>
      </c>
      <c r="L163">
        <v>4</v>
      </c>
      <c r="M163" t="s">
        <v>26</v>
      </c>
      <c r="N163">
        <v>2025</v>
      </c>
    </row>
    <row r="164" spans="1:14" hidden="1" x14ac:dyDescent="0.35">
      <c r="A164">
        <v>6</v>
      </c>
      <c r="B164" t="s">
        <v>1</v>
      </c>
      <c r="C164">
        <v>2015</v>
      </c>
      <c r="G164">
        <v>1</v>
      </c>
      <c r="H164">
        <v>12</v>
      </c>
      <c r="I164">
        <v>2030</v>
      </c>
      <c r="J164">
        <v>1</v>
      </c>
      <c r="L164">
        <v>4</v>
      </c>
      <c r="M164" t="s">
        <v>26</v>
      </c>
      <c r="N164">
        <v>2030</v>
      </c>
    </row>
    <row r="165" spans="1:14" hidden="1" x14ac:dyDescent="0.35">
      <c r="A165">
        <v>6</v>
      </c>
      <c r="B165" t="s">
        <v>1</v>
      </c>
      <c r="C165">
        <v>2020</v>
      </c>
      <c r="G165">
        <v>1</v>
      </c>
      <c r="H165">
        <v>12</v>
      </c>
      <c r="I165">
        <v>2035</v>
      </c>
      <c r="L165">
        <v>4</v>
      </c>
      <c r="M165" t="s">
        <v>26</v>
      </c>
      <c r="N165">
        <v>2035</v>
      </c>
    </row>
    <row r="166" spans="1:14" hidden="1" x14ac:dyDescent="0.35">
      <c r="A166">
        <v>6</v>
      </c>
      <c r="B166" t="s">
        <v>1</v>
      </c>
      <c r="C166">
        <v>2025</v>
      </c>
      <c r="G166">
        <v>1</v>
      </c>
      <c r="H166">
        <v>12</v>
      </c>
      <c r="I166">
        <v>2040</v>
      </c>
      <c r="L166">
        <v>4</v>
      </c>
      <c r="M166" t="s">
        <v>26</v>
      </c>
      <c r="N166">
        <v>2040</v>
      </c>
    </row>
    <row r="167" spans="1:14" hidden="1" x14ac:dyDescent="0.35">
      <c r="A167">
        <v>6</v>
      </c>
      <c r="B167" t="s">
        <v>1</v>
      </c>
      <c r="C167">
        <v>2030</v>
      </c>
      <c r="G167">
        <v>1</v>
      </c>
      <c r="H167">
        <v>12</v>
      </c>
      <c r="I167">
        <v>2045</v>
      </c>
      <c r="L167">
        <v>4</v>
      </c>
      <c r="M167" t="s">
        <v>26</v>
      </c>
      <c r="N167">
        <v>2045</v>
      </c>
    </row>
    <row r="168" spans="1:14" hidden="1" x14ac:dyDescent="0.35">
      <c r="A168">
        <v>6</v>
      </c>
      <c r="B168" t="s">
        <v>1</v>
      </c>
      <c r="C168">
        <v>2035</v>
      </c>
      <c r="G168">
        <v>1</v>
      </c>
      <c r="H168">
        <v>12</v>
      </c>
      <c r="I168">
        <v>2050</v>
      </c>
      <c r="L168">
        <v>4</v>
      </c>
      <c r="M168" t="s">
        <v>26</v>
      </c>
      <c r="N168">
        <v>2050</v>
      </c>
    </row>
    <row r="169" spans="1:14" hidden="1" x14ac:dyDescent="0.35">
      <c r="A169">
        <v>6</v>
      </c>
      <c r="B169" t="s">
        <v>1</v>
      </c>
      <c r="C169">
        <v>2040</v>
      </c>
      <c r="G169">
        <v>2</v>
      </c>
      <c r="H169">
        <v>1</v>
      </c>
      <c r="I169">
        <v>2015</v>
      </c>
      <c r="L169">
        <v>4</v>
      </c>
      <c r="M169" t="s">
        <v>23</v>
      </c>
      <c r="N169">
        <v>2015</v>
      </c>
    </row>
    <row r="170" spans="1:14" hidden="1" x14ac:dyDescent="0.35">
      <c r="A170">
        <v>6</v>
      </c>
      <c r="B170" t="s">
        <v>1</v>
      </c>
      <c r="C170">
        <v>2045</v>
      </c>
      <c r="G170">
        <v>2</v>
      </c>
      <c r="H170">
        <v>1</v>
      </c>
      <c r="I170">
        <v>2020</v>
      </c>
      <c r="J170">
        <v>1</v>
      </c>
      <c r="L170">
        <v>4</v>
      </c>
      <c r="M170" t="s">
        <v>23</v>
      </c>
      <c r="N170">
        <v>2020</v>
      </c>
    </row>
    <row r="171" spans="1:14" hidden="1" x14ac:dyDescent="0.35">
      <c r="A171">
        <v>6</v>
      </c>
      <c r="B171" t="s">
        <v>1</v>
      </c>
      <c r="C171">
        <v>2050</v>
      </c>
      <c r="G171">
        <v>2</v>
      </c>
      <c r="H171">
        <v>1</v>
      </c>
      <c r="I171">
        <v>2025</v>
      </c>
      <c r="L171">
        <v>4</v>
      </c>
      <c r="M171" t="s">
        <v>23</v>
      </c>
      <c r="N171">
        <v>2025</v>
      </c>
    </row>
    <row r="172" spans="1:14" hidden="1" x14ac:dyDescent="0.35">
      <c r="A172">
        <v>6</v>
      </c>
      <c r="B172" t="s">
        <v>4</v>
      </c>
      <c r="C172">
        <v>2015</v>
      </c>
      <c r="G172">
        <v>2</v>
      </c>
      <c r="H172">
        <v>1</v>
      </c>
      <c r="I172">
        <v>2030</v>
      </c>
      <c r="L172">
        <v>4</v>
      </c>
      <c r="M172" t="s">
        <v>23</v>
      </c>
      <c r="N172">
        <v>2030</v>
      </c>
    </row>
    <row r="173" spans="1:14" hidden="1" x14ac:dyDescent="0.35">
      <c r="A173">
        <v>6</v>
      </c>
      <c r="B173" t="s">
        <v>4</v>
      </c>
      <c r="C173">
        <v>2020</v>
      </c>
      <c r="G173">
        <v>2</v>
      </c>
      <c r="H173">
        <v>1</v>
      </c>
      <c r="I173">
        <v>2035</v>
      </c>
      <c r="L173">
        <v>4</v>
      </c>
      <c r="M173" t="s">
        <v>23</v>
      </c>
      <c r="N173">
        <v>2035</v>
      </c>
    </row>
    <row r="174" spans="1:14" hidden="1" x14ac:dyDescent="0.35">
      <c r="A174">
        <v>6</v>
      </c>
      <c r="B174" t="s">
        <v>4</v>
      </c>
      <c r="C174">
        <v>2025</v>
      </c>
      <c r="G174">
        <v>2</v>
      </c>
      <c r="H174">
        <v>1</v>
      </c>
      <c r="I174">
        <v>2040</v>
      </c>
      <c r="L174">
        <v>4</v>
      </c>
      <c r="M174" t="s">
        <v>23</v>
      </c>
      <c r="N174">
        <v>2040</v>
      </c>
    </row>
    <row r="175" spans="1:14" hidden="1" x14ac:dyDescent="0.35">
      <c r="A175">
        <v>6</v>
      </c>
      <c r="B175" t="s">
        <v>4</v>
      </c>
      <c r="C175">
        <v>2030</v>
      </c>
      <c r="G175">
        <v>2</v>
      </c>
      <c r="H175">
        <v>1</v>
      </c>
      <c r="I175">
        <v>2045</v>
      </c>
      <c r="L175">
        <v>4</v>
      </c>
      <c r="M175" t="s">
        <v>23</v>
      </c>
      <c r="N175">
        <v>2045</v>
      </c>
    </row>
    <row r="176" spans="1:14" hidden="1" x14ac:dyDescent="0.35">
      <c r="A176">
        <v>6</v>
      </c>
      <c r="B176" t="s">
        <v>4</v>
      </c>
      <c r="C176">
        <v>2035</v>
      </c>
      <c r="G176">
        <v>2</v>
      </c>
      <c r="H176">
        <v>1</v>
      </c>
      <c r="I176">
        <v>2050</v>
      </c>
      <c r="L176">
        <v>4</v>
      </c>
      <c r="M176" t="s">
        <v>23</v>
      </c>
      <c r="N176">
        <v>2050</v>
      </c>
    </row>
    <row r="177" spans="1:14" hidden="1" x14ac:dyDescent="0.35">
      <c r="A177">
        <v>6</v>
      </c>
      <c r="B177" t="s">
        <v>4</v>
      </c>
      <c r="C177">
        <v>2040</v>
      </c>
      <c r="G177">
        <v>2</v>
      </c>
      <c r="H177">
        <v>2</v>
      </c>
      <c r="I177">
        <v>2020</v>
      </c>
      <c r="L177">
        <v>4</v>
      </c>
      <c r="M177" t="s">
        <v>24</v>
      </c>
      <c r="N177">
        <v>2015</v>
      </c>
    </row>
    <row r="178" spans="1:14" hidden="1" x14ac:dyDescent="0.35">
      <c r="A178">
        <v>6</v>
      </c>
      <c r="B178" t="s">
        <v>4</v>
      </c>
      <c r="C178">
        <v>2045</v>
      </c>
      <c r="G178">
        <v>2</v>
      </c>
      <c r="H178">
        <v>2</v>
      </c>
      <c r="I178">
        <v>2025</v>
      </c>
      <c r="L178">
        <v>4</v>
      </c>
      <c r="M178" t="s">
        <v>24</v>
      </c>
      <c r="N178">
        <v>2020</v>
      </c>
    </row>
    <row r="179" spans="1:14" hidden="1" x14ac:dyDescent="0.35">
      <c r="A179">
        <v>6</v>
      </c>
      <c r="B179" t="s">
        <v>4</v>
      </c>
      <c r="C179">
        <v>2050</v>
      </c>
      <c r="G179">
        <v>2</v>
      </c>
      <c r="H179">
        <v>2</v>
      </c>
      <c r="I179">
        <v>2030</v>
      </c>
      <c r="L179">
        <v>4</v>
      </c>
      <c r="M179" t="s">
        <v>24</v>
      </c>
      <c r="N179">
        <v>2025</v>
      </c>
    </row>
    <row r="180" spans="1:14" hidden="1" x14ac:dyDescent="0.35">
      <c r="A180">
        <v>6</v>
      </c>
      <c r="B180" t="s">
        <v>5</v>
      </c>
      <c r="C180">
        <v>2015</v>
      </c>
      <c r="G180">
        <v>2</v>
      </c>
      <c r="H180">
        <v>2</v>
      </c>
      <c r="I180">
        <v>2035</v>
      </c>
      <c r="L180">
        <v>4</v>
      </c>
      <c r="M180" t="s">
        <v>24</v>
      </c>
      <c r="N180">
        <v>2030</v>
      </c>
    </row>
    <row r="181" spans="1:14" hidden="1" x14ac:dyDescent="0.35">
      <c r="A181">
        <v>6</v>
      </c>
      <c r="B181" t="s">
        <v>5</v>
      </c>
      <c r="C181">
        <v>2020</v>
      </c>
      <c r="G181">
        <v>2</v>
      </c>
      <c r="H181">
        <v>2</v>
      </c>
      <c r="I181">
        <v>2040</v>
      </c>
      <c r="L181">
        <v>4</v>
      </c>
      <c r="M181" t="s">
        <v>24</v>
      </c>
      <c r="N181">
        <v>2035</v>
      </c>
    </row>
    <row r="182" spans="1:14" hidden="1" x14ac:dyDescent="0.35">
      <c r="A182">
        <v>6</v>
      </c>
      <c r="B182" t="s">
        <v>5</v>
      </c>
      <c r="C182">
        <v>2025</v>
      </c>
      <c r="G182">
        <v>2</v>
      </c>
      <c r="H182">
        <v>2</v>
      </c>
      <c r="I182">
        <v>2045</v>
      </c>
      <c r="L182">
        <v>4</v>
      </c>
      <c r="M182" t="s">
        <v>24</v>
      </c>
      <c r="N182">
        <v>2040</v>
      </c>
    </row>
    <row r="183" spans="1:14" hidden="1" x14ac:dyDescent="0.35">
      <c r="A183">
        <v>6</v>
      </c>
      <c r="B183" t="s">
        <v>5</v>
      </c>
      <c r="C183">
        <v>2030</v>
      </c>
      <c r="G183">
        <v>2</v>
      </c>
      <c r="H183">
        <v>2</v>
      </c>
      <c r="I183">
        <v>2050</v>
      </c>
      <c r="L183">
        <v>4</v>
      </c>
      <c r="M183" t="s">
        <v>24</v>
      </c>
      <c r="N183">
        <v>2045</v>
      </c>
    </row>
    <row r="184" spans="1:14" hidden="1" x14ac:dyDescent="0.35">
      <c r="A184">
        <v>6</v>
      </c>
      <c r="B184" t="s">
        <v>5</v>
      </c>
      <c r="C184">
        <v>2035</v>
      </c>
      <c r="G184">
        <v>2</v>
      </c>
      <c r="H184">
        <v>3</v>
      </c>
      <c r="I184">
        <v>2015</v>
      </c>
      <c r="L184">
        <v>4</v>
      </c>
      <c r="M184" t="s">
        <v>24</v>
      </c>
      <c r="N184">
        <v>2050</v>
      </c>
    </row>
    <row r="185" spans="1:14" hidden="1" x14ac:dyDescent="0.35">
      <c r="A185">
        <v>6</v>
      </c>
      <c r="B185" t="s">
        <v>5</v>
      </c>
      <c r="C185">
        <v>2040</v>
      </c>
      <c r="G185">
        <v>2</v>
      </c>
      <c r="H185">
        <v>3</v>
      </c>
      <c r="I185">
        <v>2020</v>
      </c>
      <c r="J185">
        <v>1</v>
      </c>
      <c r="L185">
        <v>4</v>
      </c>
      <c r="M185" t="s">
        <v>25</v>
      </c>
      <c r="N185">
        <v>2015</v>
      </c>
    </row>
    <row r="186" spans="1:14" hidden="1" x14ac:dyDescent="0.35">
      <c r="A186">
        <v>6</v>
      </c>
      <c r="B186" t="s">
        <v>5</v>
      </c>
      <c r="C186">
        <v>2045</v>
      </c>
      <c r="G186">
        <v>2</v>
      </c>
      <c r="H186">
        <v>3</v>
      </c>
      <c r="I186">
        <v>2025</v>
      </c>
      <c r="J186">
        <v>1</v>
      </c>
      <c r="L186">
        <v>4</v>
      </c>
      <c r="M186" t="s">
        <v>25</v>
      </c>
      <c r="N186">
        <v>2020</v>
      </c>
    </row>
    <row r="187" spans="1:14" hidden="1" x14ac:dyDescent="0.35">
      <c r="A187">
        <v>6</v>
      </c>
      <c r="B187" t="s">
        <v>5</v>
      </c>
      <c r="C187">
        <v>2050</v>
      </c>
      <c r="G187">
        <v>2</v>
      </c>
      <c r="H187">
        <v>3</v>
      </c>
      <c r="I187">
        <v>2030</v>
      </c>
      <c r="L187">
        <v>4</v>
      </c>
      <c r="M187" t="s">
        <v>25</v>
      </c>
      <c r="N187">
        <v>2025</v>
      </c>
    </row>
    <row r="188" spans="1:14" hidden="1" x14ac:dyDescent="0.35">
      <c r="A188">
        <v>6</v>
      </c>
      <c r="B188" t="s">
        <v>2</v>
      </c>
      <c r="C188">
        <v>2015</v>
      </c>
      <c r="G188">
        <v>2</v>
      </c>
      <c r="H188">
        <v>3</v>
      </c>
      <c r="I188">
        <v>2035</v>
      </c>
      <c r="L188">
        <v>4</v>
      </c>
      <c r="M188" t="s">
        <v>25</v>
      </c>
      <c r="N188">
        <v>2030</v>
      </c>
    </row>
    <row r="189" spans="1:14" hidden="1" x14ac:dyDescent="0.35">
      <c r="A189">
        <v>6</v>
      </c>
      <c r="B189" t="s">
        <v>2</v>
      </c>
      <c r="C189">
        <v>2020</v>
      </c>
      <c r="G189">
        <v>2</v>
      </c>
      <c r="H189">
        <v>3</v>
      </c>
      <c r="I189">
        <v>2040</v>
      </c>
      <c r="L189">
        <v>4</v>
      </c>
      <c r="M189" t="s">
        <v>25</v>
      </c>
      <c r="N189">
        <v>2035</v>
      </c>
    </row>
    <row r="190" spans="1:14" hidden="1" x14ac:dyDescent="0.35">
      <c r="A190">
        <v>6</v>
      </c>
      <c r="B190" t="s">
        <v>2</v>
      </c>
      <c r="C190">
        <v>2025</v>
      </c>
      <c r="G190">
        <v>2</v>
      </c>
      <c r="H190">
        <v>3</v>
      </c>
      <c r="I190">
        <v>2045</v>
      </c>
      <c r="L190">
        <v>4</v>
      </c>
      <c r="M190" t="s">
        <v>25</v>
      </c>
      <c r="N190">
        <v>2040</v>
      </c>
    </row>
    <row r="191" spans="1:14" hidden="1" x14ac:dyDescent="0.35">
      <c r="A191">
        <v>6</v>
      </c>
      <c r="B191" t="s">
        <v>2</v>
      </c>
      <c r="C191">
        <v>2030</v>
      </c>
      <c r="G191">
        <v>2</v>
      </c>
      <c r="H191">
        <v>3</v>
      </c>
      <c r="I191">
        <v>2050</v>
      </c>
      <c r="L191">
        <v>4</v>
      </c>
      <c r="M191" t="s">
        <v>25</v>
      </c>
      <c r="N191">
        <v>2045</v>
      </c>
    </row>
    <row r="192" spans="1:14" hidden="1" x14ac:dyDescent="0.35">
      <c r="A192">
        <v>6</v>
      </c>
      <c r="B192" t="s">
        <v>2</v>
      </c>
      <c r="C192">
        <v>2035</v>
      </c>
      <c r="G192">
        <v>2</v>
      </c>
      <c r="H192">
        <v>4</v>
      </c>
      <c r="I192">
        <v>2015</v>
      </c>
      <c r="L192">
        <v>4</v>
      </c>
      <c r="M192" t="s">
        <v>25</v>
      </c>
      <c r="N192">
        <v>2050</v>
      </c>
    </row>
    <row r="193" spans="1:14" hidden="1" x14ac:dyDescent="0.35">
      <c r="A193">
        <v>6</v>
      </c>
      <c r="B193" t="s">
        <v>2</v>
      </c>
      <c r="C193">
        <v>2040</v>
      </c>
      <c r="G193">
        <v>2</v>
      </c>
      <c r="H193">
        <v>4</v>
      </c>
      <c r="I193">
        <v>2020</v>
      </c>
      <c r="J193">
        <v>2</v>
      </c>
      <c r="L193">
        <v>5</v>
      </c>
      <c r="M193" t="s">
        <v>26</v>
      </c>
      <c r="N193">
        <v>2015</v>
      </c>
    </row>
    <row r="194" spans="1:14" hidden="1" x14ac:dyDescent="0.35">
      <c r="A194">
        <v>6</v>
      </c>
      <c r="B194" t="s">
        <v>2</v>
      </c>
      <c r="C194">
        <v>2045</v>
      </c>
      <c r="G194">
        <v>2</v>
      </c>
      <c r="H194">
        <v>4</v>
      </c>
      <c r="I194">
        <v>2025</v>
      </c>
      <c r="L194">
        <v>5</v>
      </c>
      <c r="M194" t="s">
        <v>26</v>
      </c>
      <c r="N194">
        <v>2020</v>
      </c>
    </row>
    <row r="195" spans="1:14" hidden="1" x14ac:dyDescent="0.35">
      <c r="A195">
        <v>6</v>
      </c>
      <c r="B195" t="s">
        <v>2</v>
      </c>
      <c r="C195">
        <v>2050</v>
      </c>
      <c r="G195">
        <v>2</v>
      </c>
      <c r="H195">
        <v>4</v>
      </c>
      <c r="I195">
        <v>2030</v>
      </c>
      <c r="L195">
        <v>5</v>
      </c>
      <c r="M195" t="s">
        <v>26</v>
      </c>
      <c r="N195">
        <v>2025</v>
      </c>
    </row>
    <row r="196" spans="1:14" hidden="1" x14ac:dyDescent="0.35">
      <c r="A196">
        <v>7</v>
      </c>
      <c r="B196" t="s">
        <v>1</v>
      </c>
      <c r="C196">
        <v>2015</v>
      </c>
      <c r="G196">
        <v>2</v>
      </c>
      <c r="H196">
        <v>4</v>
      </c>
      <c r="I196">
        <v>2035</v>
      </c>
      <c r="L196">
        <v>5</v>
      </c>
      <c r="M196" t="s">
        <v>26</v>
      </c>
      <c r="N196">
        <v>2030</v>
      </c>
    </row>
    <row r="197" spans="1:14" hidden="1" x14ac:dyDescent="0.35">
      <c r="A197">
        <v>7</v>
      </c>
      <c r="B197" t="s">
        <v>1</v>
      </c>
      <c r="C197">
        <v>2020</v>
      </c>
      <c r="G197">
        <v>2</v>
      </c>
      <c r="H197">
        <v>4</v>
      </c>
      <c r="I197">
        <v>2040</v>
      </c>
      <c r="L197">
        <v>5</v>
      </c>
      <c r="M197" t="s">
        <v>26</v>
      </c>
      <c r="N197">
        <v>2035</v>
      </c>
    </row>
    <row r="198" spans="1:14" hidden="1" x14ac:dyDescent="0.35">
      <c r="A198">
        <v>7</v>
      </c>
      <c r="B198" t="s">
        <v>1</v>
      </c>
      <c r="C198">
        <v>2025</v>
      </c>
      <c r="G198">
        <v>2</v>
      </c>
      <c r="H198">
        <v>4</v>
      </c>
      <c r="I198">
        <v>2045</v>
      </c>
      <c r="L198">
        <v>5</v>
      </c>
      <c r="M198" t="s">
        <v>26</v>
      </c>
      <c r="N198">
        <v>2040</v>
      </c>
    </row>
    <row r="199" spans="1:14" hidden="1" x14ac:dyDescent="0.35">
      <c r="A199">
        <v>7</v>
      </c>
      <c r="B199" t="s">
        <v>1</v>
      </c>
      <c r="C199">
        <v>2030</v>
      </c>
      <c r="G199">
        <v>2</v>
      </c>
      <c r="H199">
        <v>4</v>
      </c>
      <c r="I199">
        <v>2050</v>
      </c>
      <c r="L199">
        <v>5</v>
      </c>
      <c r="M199" t="s">
        <v>26</v>
      </c>
      <c r="N199">
        <v>2045</v>
      </c>
    </row>
    <row r="200" spans="1:14" hidden="1" x14ac:dyDescent="0.35">
      <c r="A200">
        <v>7</v>
      </c>
      <c r="B200" t="s">
        <v>1</v>
      </c>
      <c r="C200">
        <v>2035</v>
      </c>
      <c r="G200">
        <v>2</v>
      </c>
      <c r="H200">
        <v>5</v>
      </c>
      <c r="I200">
        <v>2015</v>
      </c>
      <c r="L200">
        <v>5</v>
      </c>
      <c r="M200" t="s">
        <v>26</v>
      </c>
      <c r="N200">
        <v>2050</v>
      </c>
    </row>
    <row r="201" spans="1:14" hidden="1" x14ac:dyDescent="0.35">
      <c r="A201">
        <v>7</v>
      </c>
      <c r="B201" t="s">
        <v>1</v>
      </c>
      <c r="C201">
        <v>2040</v>
      </c>
      <c r="G201">
        <v>2</v>
      </c>
      <c r="H201">
        <v>5</v>
      </c>
      <c r="I201">
        <v>2020</v>
      </c>
      <c r="J201">
        <v>1</v>
      </c>
      <c r="L201">
        <v>5</v>
      </c>
      <c r="M201" t="s">
        <v>23</v>
      </c>
      <c r="N201">
        <v>2015</v>
      </c>
    </row>
    <row r="202" spans="1:14" hidden="1" x14ac:dyDescent="0.35">
      <c r="A202">
        <v>7</v>
      </c>
      <c r="B202" t="s">
        <v>1</v>
      </c>
      <c r="C202">
        <v>2045</v>
      </c>
      <c r="G202">
        <v>2</v>
      </c>
      <c r="H202">
        <v>5</v>
      </c>
      <c r="I202">
        <v>2025</v>
      </c>
      <c r="J202">
        <v>1</v>
      </c>
      <c r="L202">
        <v>5</v>
      </c>
      <c r="M202" t="s">
        <v>23</v>
      </c>
      <c r="N202">
        <v>2020</v>
      </c>
    </row>
    <row r="203" spans="1:14" hidden="1" x14ac:dyDescent="0.35">
      <c r="A203">
        <v>7</v>
      </c>
      <c r="B203" t="s">
        <v>1</v>
      </c>
      <c r="C203">
        <v>2050</v>
      </c>
      <c r="G203">
        <v>2</v>
      </c>
      <c r="H203">
        <v>5</v>
      </c>
      <c r="I203">
        <v>2030</v>
      </c>
      <c r="L203">
        <v>5</v>
      </c>
      <c r="M203" t="s">
        <v>23</v>
      </c>
      <c r="N203">
        <v>2025</v>
      </c>
    </row>
    <row r="204" spans="1:14" hidden="1" x14ac:dyDescent="0.35">
      <c r="A204">
        <v>7</v>
      </c>
      <c r="B204" t="s">
        <v>4</v>
      </c>
      <c r="C204">
        <v>2015</v>
      </c>
      <c r="G204">
        <v>2</v>
      </c>
      <c r="H204">
        <v>5</v>
      </c>
      <c r="I204">
        <v>2035</v>
      </c>
      <c r="L204">
        <v>5</v>
      </c>
      <c r="M204" t="s">
        <v>23</v>
      </c>
      <c r="N204">
        <v>2030</v>
      </c>
    </row>
    <row r="205" spans="1:14" hidden="1" x14ac:dyDescent="0.35">
      <c r="A205">
        <v>7</v>
      </c>
      <c r="B205" t="s">
        <v>4</v>
      </c>
      <c r="C205">
        <v>2020</v>
      </c>
      <c r="G205">
        <v>2</v>
      </c>
      <c r="H205">
        <v>5</v>
      </c>
      <c r="I205">
        <v>2040</v>
      </c>
      <c r="L205">
        <v>5</v>
      </c>
      <c r="M205" t="s">
        <v>23</v>
      </c>
      <c r="N205">
        <v>2035</v>
      </c>
    </row>
    <row r="206" spans="1:14" hidden="1" x14ac:dyDescent="0.35">
      <c r="A206">
        <v>7</v>
      </c>
      <c r="B206" t="s">
        <v>4</v>
      </c>
      <c r="C206">
        <v>2025</v>
      </c>
      <c r="G206">
        <v>2</v>
      </c>
      <c r="H206">
        <v>5</v>
      </c>
      <c r="I206">
        <v>2045</v>
      </c>
      <c r="L206">
        <v>5</v>
      </c>
      <c r="M206" t="s">
        <v>23</v>
      </c>
      <c r="N206">
        <v>2040</v>
      </c>
    </row>
    <row r="207" spans="1:14" hidden="1" x14ac:dyDescent="0.35">
      <c r="A207">
        <v>7</v>
      </c>
      <c r="B207" t="s">
        <v>4</v>
      </c>
      <c r="C207">
        <v>2030</v>
      </c>
      <c r="G207">
        <v>2</v>
      </c>
      <c r="H207">
        <v>5</v>
      </c>
      <c r="I207">
        <v>2050</v>
      </c>
      <c r="L207">
        <v>5</v>
      </c>
      <c r="M207" t="s">
        <v>23</v>
      </c>
      <c r="N207">
        <v>2045</v>
      </c>
    </row>
    <row r="208" spans="1:14" hidden="1" x14ac:dyDescent="0.35">
      <c r="A208">
        <v>7</v>
      </c>
      <c r="B208" t="s">
        <v>4</v>
      </c>
      <c r="C208">
        <v>2035</v>
      </c>
      <c r="G208">
        <v>2</v>
      </c>
      <c r="H208">
        <v>6</v>
      </c>
      <c r="I208">
        <v>2015</v>
      </c>
      <c r="L208">
        <v>5</v>
      </c>
      <c r="M208" t="s">
        <v>23</v>
      </c>
      <c r="N208">
        <v>2050</v>
      </c>
    </row>
    <row r="209" spans="1:14" hidden="1" x14ac:dyDescent="0.35">
      <c r="A209">
        <v>7</v>
      </c>
      <c r="B209" t="s">
        <v>4</v>
      </c>
      <c r="C209">
        <v>2040</v>
      </c>
      <c r="G209">
        <v>2</v>
      </c>
      <c r="H209">
        <v>6</v>
      </c>
      <c r="I209">
        <v>2020</v>
      </c>
      <c r="J209">
        <v>1</v>
      </c>
      <c r="L209">
        <v>5</v>
      </c>
      <c r="M209" t="s">
        <v>24</v>
      </c>
      <c r="N209">
        <v>2015</v>
      </c>
    </row>
    <row r="210" spans="1:14" hidden="1" x14ac:dyDescent="0.35">
      <c r="A210">
        <v>7</v>
      </c>
      <c r="B210" t="s">
        <v>4</v>
      </c>
      <c r="C210">
        <v>2045</v>
      </c>
      <c r="G210">
        <v>2</v>
      </c>
      <c r="H210">
        <v>6</v>
      </c>
      <c r="I210">
        <v>2025</v>
      </c>
      <c r="L210">
        <v>5</v>
      </c>
      <c r="M210" t="s">
        <v>24</v>
      </c>
      <c r="N210">
        <v>2020</v>
      </c>
    </row>
    <row r="211" spans="1:14" hidden="1" x14ac:dyDescent="0.35">
      <c r="A211">
        <v>7</v>
      </c>
      <c r="B211" t="s">
        <v>4</v>
      </c>
      <c r="C211">
        <v>2050</v>
      </c>
      <c r="G211">
        <v>2</v>
      </c>
      <c r="H211">
        <v>6</v>
      </c>
      <c r="I211">
        <v>2030</v>
      </c>
      <c r="J211">
        <v>7</v>
      </c>
      <c r="L211">
        <v>5</v>
      </c>
      <c r="M211" t="s">
        <v>24</v>
      </c>
      <c r="N211">
        <v>2025</v>
      </c>
    </row>
    <row r="212" spans="1:14" hidden="1" x14ac:dyDescent="0.35">
      <c r="A212">
        <v>7</v>
      </c>
      <c r="B212" t="s">
        <v>5</v>
      </c>
      <c r="C212">
        <v>2015</v>
      </c>
      <c r="G212">
        <v>2</v>
      </c>
      <c r="H212">
        <v>6</v>
      </c>
      <c r="I212">
        <v>2035</v>
      </c>
      <c r="L212">
        <v>5</v>
      </c>
      <c r="M212" t="s">
        <v>24</v>
      </c>
      <c r="N212">
        <v>2030</v>
      </c>
    </row>
    <row r="213" spans="1:14" hidden="1" x14ac:dyDescent="0.35">
      <c r="A213">
        <v>7</v>
      </c>
      <c r="B213" t="s">
        <v>5</v>
      </c>
      <c r="C213">
        <v>2020</v>
      </c>
      <c r="G213">
        <v>2</v>
      </c>
      <c r="H213">
        <v>6</v>
      </c>
      <c r="I213">
        <v>2040</v>
      </c>
      <c r="L213">
        <v>5</v>
      </c>
      <c r="M213" t="s">
        <v>24</v>
      </c>
      <c r="N213">
        <v>2035</v>
      </c>
    </row>
    <row r="214" spans="1:14" hidden="1" x14ac:dyDescent="0.35">
      <c r="A214">
        <v>7</v>
      </c>
      <c r="B214" t="s">
        <v>5</v>
      </c>
      <c r="C214">
        <v>2025</v>
      </c>
      <c r="G214">
        <v>2</v>
      </c>
      <c r="H214">
        <v>6</v>
      </c>
      <c r="I214">
        <v>2045</v>
      </c>
      <c r="L214">
        <v>5</v>
      </c>
      <c r="M214" t="s">
        <v>24</v>
      </c>
      <c r="N214">
        <v>2040</v>
      </c>
    </row>
    <row r="215" spans="1:14" hidden="1" x14ac:dyDescent="0.35">
      <c r="A215">
        <v>7</v>
      </c>
      <c r="B215" t="s">
        <v>5</v>
      </c>
      <c r="C215">
        <v>2030</v>
      </c>
      <c r="G215">
        <v>2</v>
      </c>
      <c r="H215">
        <v>6</v>
      </c>
      <c r="I215">
        <v>2050</v>
      </c>
      <c r="L215">
        <v>5</v>
      </c>
      <c r="M215" t="s">
        <v>24</v>
      </c>
      <c r="N215">
        <v>2045</v>
      </c>
    </row>
    <row r="216" spans="1:14" hidden="1" x14ac:dyDescent="0.35">
      <c r="A216">
        <v>7</v>
      </c>
      <c r="B216" t="s">
        <v>5</v>
      </c>
      <c r="C216">
        <v>2035</v>
      </c>
      <c r="G216">
        <v>2</v>
      </c>
      <c r="H216">
        <v>7</v>
      </c>
      <c r="I216">
        <v>2015</v>
      </c>
      <c r="L216">
        <v>5</v>
      </c>
      <c r="M216" t="s">
        <v>24</v>
      </c>
      <c r="N216">
        <v>2050</v>
      </c>
    </row>
    <row r="217" spans="1:14" hidden="1" x14ac:dyDescent="0.35">
      <c r="A217">
        <v>7</v>
      </c>
      <c r="B217" t="s">
        <v>5</v>
      </c>
      <c r="C217">
        <v>2040</v>
      </c>
      <c r="G217">
        <v>2</v>
      </c>
      <c r="H217">
        <v>7</v>
      </c>
      <c r="I217">
        <v>2020</v>
      </c>
      <c r="J217">
        <v>1</v>
      </c>
      <c r="L217">
        <v>5</v>
      </c>
      <c r="M217" t="s">
        <v>25</v>
      </c>
      <c r="N217">
        <v>2015</v>
      </c>
    </row>
    <row r="218" spans="1:14" hidden="1" x14ac:dyDescent="0.35">
      <c r="A218">
        <v>7</v>
      </c>
      <c r="B218" t="s">
        <v>5</v>
      </c>
      <c r="C218">
        <v>2045</v>
      </c>
      <c r="G218">
        <v>2</v>
      </c>
      <c r="H218">
        <v>7</v>
      </c>
      <c r="I218">
        <v>2025</v>
      </c>
      <c r="L218">
        <v>5</v>
      </c>
      <c r="M218" t="s">
        <v>25</v>
      </c>
      <c r="N218">
        <v>2020</v>
      </c>
    </row>
    <row r="219" spans="1:14" hidden="1" x14ac:dyDescent="0.35">
      <c r="A219">
        <v>7</v>
      </c>
      <c r="B219" t="s">
        <v>5</v>
      </c>
      <c r="C219">
        <v>2050</v>
      </c>
      <c r="G219">
        <v>2</v>
      </c>
      <c r="H219">
        <v>7</v>
      </c>
      <c r="I219">
        <v>2030</v>
      </c>
      <c r="J219">
        <v>13</v>
      </c>
      <c r="L219">
        <v>5</v>
      </c>
      <c r="M219" t="s">
        <v>25</v>
      </c>
      <c r="N219">
        <v>2025</v>
      </c>
    </row>
    <row r="220" spans="1:14" hidden="1" x14ac:dyDescent="0.35">
      <c r="A220">
        <v>7</v>
      </c>
      <c r="B220" t="s">
        <v>2</v>
      </c>
      <c r="C220">
        <v>2015</v>
      </c>
      <c r="G220">
        <v>2</v>
      </c>
      <c r="H220">
        <v>7</v>
      </c>
      <c r="I220">
        <v>2035</v>
      </c>
      <c r="L220">
        <v>5</v>
      </c>
      <c r="M220" t="s">
        <v>25</v>
      </c>
      <c r="N220">
        <v>2030</v>
      </c>
    </row>
    <row r="221" spans="1:14" hidden="1" x14ac:dyDescent="0.35">
      <c r="A221">
        <v>7</v>
      </c>
      <c r="B221" t="s">
        <v>2</v>
      </c>
      <c r="C221">
        <v>2020</v>
      </c>
      <c r="G221">
        <v>2</v>
      </c>
      <c r="H221">
        <v>7</v>
      </c>
      <c r="I221">
        <v>2040</v>
      </c>
      <c r="L221">
        <v>5</v>
      </c>
      <c r="M221" t="s">
        <v>25</v>
      </c>
      <c r="N221">
        <v>2035</v>
      </c>
    </row>
    <row r="222" spans="1:14" hidden="1" x14ac:dyDescent="0.35">
      <c r="A222">
        <v>7</v>
      </c>
      <c r="B222" t="s">
        <v>2</v>
      </c>
      <c r="C222">
        <v>2025</v>
      </c>
      <c r="G222">
        <v>2</v>
      </c>
      <c r="H222">
        <v>7</v>
      </c>
      <c r="I222">
        <v>2045</v>
      </c>
      <c r="L222">
        <v>5</v>
      </c>
      <c r="M222" t="s">
        <v>25</v>
      </c>
      <c r="N222">
        <v>2040</v>
      </c>
    </row>
    <row r="223" spans="1:14" hidden="1" x14ac:dyDescent="0.35">
      <c r="A223">
        <v>7</v>
      </c>
      <c r="B223" t="s">
        <v>2</v>
      </c>
      <c r="C223">
        <v>2030</v>
      </c>
      <c r="G223">
        <v>2</v>
      </c>
      <c r="H223">
        <v>7</v>
      </c>
      <c r="I223">
        <v>2050</v>
      </c>
      <c r="L223">
        <v>5</v>
      </c>
      <c r="M223" t="s">
        <v>25</v>
      </c>
      <c r="N223">
        <v>2045</v>
      </c>
    </row>
    <row r="224" spans="1:14" hidden="1" x14ac:dyDescent="0.35">
      <c r="A224">
        <v>7</v>
      </c>
      <c r="B224" t="s">
        <v>2</v>
      </c>
      <c r="C224">
        <v>2035</v>
      </c>
      <c r="G224">
        <v>2</v>
      </c>
      <c r="H224">
        <v>8</v>
      </c>
      <c r="I224">
        <v>2015</v>
      </c>
      <c r="L224">
        <v>5</v>
      </c>
      <c r="M224" t="s">
        <v>25</v>
      </c>
      <c r="N224">
        <v>2050</v>
      </c>
    </row>
    <row r="225" spans="1:14" hidden="1" x14ac:dyDescent="0.35">
      <c r="A225">
        <v>7</v>
      </c>
      <c r="B225" t="s">
        <v>2</v>
      </c>
      <c r="C225">
        <v>2040</v>
      </c>
      <c r="G225">
        <v>2</v>
      </c>
      <c r="H225">
        <v>8</v>
      </c>
      <c r="I225">
        <v>2020</v>
      </c>
      <c r="J225">
        <v>1</v>
      </c>
      <c r="L225">
        <v>6</v>
      </c>
      <c r="M225" t="s">
        <v>26</v>
      </c>
      <c r="N225">
        <v>2015</v>
      </c>
    </row>
    <row r="226" spans="1:14" hidden="1" x14ac:dyDescent="0.35">
      <c r="A226">
        <v>7</v>
      </c>
      <c r="B226" t="s">
        <v>2</v>
      </c>
      <c r="C226">
        <v>2045</v>
      </c>
      <c r="G226">
        <v>2</v>
      </c>
      <c r="H226">
        <v>8</v>
      </c>
      <c r="I226">
        <v>2025</v>
      </c>
      <c r="L226">
        <v>6</v>
      </c>
      <c r="M226" t="s">
        <v>26</v>
      </c>
      <c r="N226">
        <v>2020</v>
      </c>
    </row>
    <row r="227" spans="1:14" hidden="1" x14ac:dyDescent="0.35">
      <c r="A227">
        <v>7</v>
      </c>
      <c r="B227" t="s">
        <v>2</v>
      </c>
      <c r="C227">
        <v>2050</v>
      </c>
      <c r="G227">
        <v>2</v>
      </c>
      <c r="H227">
        <v>8</v>
      </c>
      <c r="I227">
        <v>2030</v>
      </c>
      <c r="L227">
        <v>6</v>
      </c>
      <c r="M227" t="s">
        <v>26</v>
      </c>
      <c r="N227">
        <v>2025</v>
      </c>
    </row>
    <row r="228" spans="1:14" hidden="1" x14ac:dyDescent="0.35">
      <c r="A228">
        <v>8</v>
      </c>
      <c r="B228" t="s">
        <v>1</v>
      </c>
      <c r="C228">
        <v>2015</v>
      </c>
      <c r="G228">
        <v>2</v>
      </c>
      <c r="H228">
        <v>8</v>
      </c>
      <c r="I228">
        <v>2035</v>
      </c>
      <c r="L228">
        <v>6</v>
      </c>
      <c r="M228" t="s">
        <v>26</v>
      </c>
      <c r="N228">
        <v>2030</v>
      </c>
    </row>
    <row r="229" spans="1:14" hidden="1" x14ac:dyDescent="0.35">
      <c r="A229">
        <v>8</v>
      </c>
      <c r="B229" t="s">
        <v>1</v>
      </c>
      <c r="C229">
        <v>2020</v>
      </c>
      <c r="G229">
        <v>2</v>
      </c>
      <c r="H229">
        <v>8</v>
      </c>
      <c r="I229">
        <v>2040</v>
      </c>
      <c r="L229">
        <v>6</v>
      </c>
      <c r="M229" t="s">
        <v>26</v>
      </c>
      <c r="N229">
        <v>2035</v>
      </c>
    </row>
    <row r="230" spans="1:14" hidden="1" x14ac:dyDescent="0.35">
      <c r="A230">
        <v>8</v>
      </c>
      <c r="B230" t="s">
        <v>1</v>
      </c>
      <c r="C230">
        <v>2025</v>
      </c>
      <c r="G230">
        <v>2</v>
      </c>
      <c r="H230">
        <v>8</v>
      </c>
      <c r="I230">
        <v>2045</v>
      </c>
      <c r="L230">
        <v>6</v>
      </c>
      <c r="M230" t="s">
        <v>26</v>
      </c>
      <c r="N230">
        <v>2040</v>
      </c>
    </row>
    <row r="231" spans="1:14" hidden="1" x14ac:dyDescent="0.35">
      <c r="A231">
        <v>8</v>
      </c>
      <c r="B231" t="s">
        <v>1</v>
      </c>
      <c r="C231">
        <v>2030</v>
      </c>
      <c r="G231">
        <v>2</v>
      </c>
      <c r="H231">
        <v>8</v>
      </c>
      <c r="I231">
        <v>2050</v>
      </c>
      <c r="L231">
        <v>6</v>
      </c>
      <c r="M231" t="s">
        <v>26</v>
      </c>
      <c r="N231">
        <v>2045</v>
      </c>
    </row>
    <row r="232" spans="1:14" hidden="1" x14ac:dyDescent="0.35">
      <c r="A232">
        <v>8</v>
      </c>
      <c r="B232" t="s">
        <v>1</v>
      </c>
      <c r="C232">
        <v>2035</v>
      </c>
      <c r="G232">
        <v>2</v>
      </c>
      <c r="H232">
        <v>9</v>
      </c>
      <c r="I232">
        <v>2015</v>
      </c>
      <c r="L232">
        <v>6</v>
      </c>
      <c r="M232" t="s">
        <v>26</v>
      </c>
      <c r="N232">
        <v>2050</v>
      </c>
    </row>
    <row r="233" spans="1:14" hidden="1" x14ac:dyDescent="0.35">
      <c r="A233">
        <v>8</v>
      </c>
      <c r="B233" t="s">
        <v>1</v>
      </c>
      <c r="C233">
        <v>2040</v>
      </c>
      <c r="G233">
        <v>2</v>
      </c>
      <c r="H233">
        <v>9</v>
      </c>
      <c r="I233">
        <v>2020</v>
      </c>
      <c r="J233">
        <v>1</v>
      </c>
      <c r="L233">
        <v>6</v>
      </c>
      <c r="M233" t="s">
        <v>23</v>
      </c>
      <c r="N233">
        <v>2015</v>
      </c>
    </row>
    <row r="234" spans="1:14" hidden="1" x14ac:dyDescent="0.35">
      <c r="A234">
        <v>8</v>
      </c>
      <c r="B234" t="s">
        <v>1</v>
      </c>
      <c r="C234">
        <v>2045</v>
      </c>
      <c r="G234">
        <v>2</v>
      </c>
      <c r="H234">
        <v>9</v>
      </c>
      <c r="I234">
        <v>2025</v>
      </c>
      <c r="L234">
        <v>6</v>
      </c>
      <c r="M234" t="s">
        <v>23</v>
      </c>
      <c r="N234">
        <v>2020</v>
      </c>
    </row>
    <row r="235" spans="1:14" hidden="1" x14ac:dyDescent="0.35">
      <c r="A235">
        <v>8</v>
      </c>
      <c r="B235" t="s">
        <v>1</v>
      </c>
      <c r="C235">
        <v>2050</v>
      </c>
      <c r="G235">
        <v>2</v>
      </c>
      <c r="H235">
        <v>9</v>
      </c>
      <c r="I235">
        <v>2030</v>
      </c>
      <c r="J235">
        <v>14</v>
      </c>
      <c r="L235">
        <v>6</v>
      </c>
      <c r="M235" t="s">
        <v>23</v>
      </c>
      <c r="N235">
        <v>2025</v>
      </c>
    </row>
    <row r="236" spans="1:14" hidden="1" x14ac:dyDescent="0.35">
      <c r="A236">
        <v>8</v>
      </c>
      <c r="B236" t="s">
        <v>4</v>
      </c>
      <c r="C236">
        <v>2015</v>
      </c>
      <c r="G236">
        <v>2</v>
      </c>
      <c r="H236">
        <v>9</v>
      </c>
      <c r="I236">
        <v>2035</v>
      </c>
      <c r="L236">
        <v>6</v>
      </c>
      <c r="M236" t="s">
        <v>23</v>
      </c>
      <c r="N236">
        <v>2030</v>
      </c>
    </row>
    <row r="237" spans="1:14" hidden="1" x14ac:dyDescent="0.35">
      <c r="A237">
        <v>8</v>
      </c>
      <c r="B237" t="s">
        <v>4</v>
      </c>
      <c r="C237">
        <v>2020</v>
      </c>
      <c r="G237">
        <v>2</v>
      </c>
      <c r="H237">
        <v>9</v>
      </c>
      <c r="I237">
        <v>2040</v>
      </c>
      <c r="L237">
        <v>6</v>
      </c>
      <c r="M237" t="s">
        <v>23</v>
      </c>
      <c r="N237">
        <v>2035</v>
      </c>
    </row>
    <row r="238" spans="1:14" hidden="1" x14ac:dyDescent="0.35">
      <c r="A238">
        <v>8</v>
      </c>
      <c r="B238" t="s">
        <v>4</v>
      </c>
      <c r="C238">
        <v>2025</v>
      </c>
      <c r="G238">
        <v>2</v>
      </c>
      <c r="H238">
        <v>9</v>
      </c>
      <c r="I238">
        <v>2045</v>
      </c>
      <c r="L238">
        <v>6</v>
      </c>
      <c r="M238" t="s">
        <v>23</v>
      </c>
      <c r="N238">
        <v>2040</v>
      </c>
    </row>
    <row r="239" spans="1:14" hidden="1" x14ac:dyDescent="0.35">
      <c r="A239">
        <v>8</v>
      </c>
      <c r="B239" t="s">
        <v>4</v>
      </c>
      <c r="C239">
        <v>2030</v>
      </c>
      <c r="G239">
        <v>2</v>
      </c>
      <c r="H239">
        <v>9</v>
      </c>
      <c r="I239">
        <v>2050</v>
      </c>
      <c r="L239">
        <v>6</v>
      </c>
      <c r="M239" t="s">
        <v>23</v>
      </c>
      <c r="N239">
        <v>2045</v>
      </c>
    </row>
    <row r="240" spans="1:14" hidden="1" x14ac:dyDescent="0.35">
      <c r="A240">
        <v>8</v>
      </c>
      <c r="B240" t="s">
        <v>4</v>
      </c>
      <c r="C240">
        <v>2035</v>
      </c>
      <c r="G240">
        <v>2</v>
      </c>
      <c r="H240">
        <v>10</v>
      </c>
      <c r="I240">
        <v>2015</v>
      </c>
      <c r="L240">
        <v>6</v>
      </c>
      <c r="M240" t="s">
        <v>23</v>
      </c>
      <c r="N240">
        <v>2050</v>
      </c>
    </row>
    <row r="241" spans="1:14" hidden="1" x14ac:dyDescent="0.35">
      <c r="A241">
        <v>8</v>
      </c>
      <c r="B241" t="s">
        <v>4</v>
      </c>
      <c r="C241">
        <v>2040</v>
      </c>
      <c r="G241">
        <v>2</v>
      </c>
      <c r="H241">
        <v>10</v>
      </c>
      <c r="I241">
        <v>2020</v>
      </c>
      <c r="L241">
        <v>6</v>
      </c>
      <c r="M241" t="s">
        <v>24</v>
      </c>
      <c r="N241">
        <v>2015</v>
      </c>
    </row>
    <row r="242" spans="1:14" hidden="1" x14ac:dyDescent="0.35">
      <c r="A242">
        <v>8</v>
      </c>
      <c r="B242" t="s">
        <v>4</v>
      </c>
      <c r="C242">
        <v>2045</v>
      </c>
      <c r="G242">
        <v>2</v>
      </c>
      <c r="H242">
        <v>10</v>
      </c>
      <c r="I242">
        <v>2025</v>
      </c>
      <c r="J242">
        <v>1</v>
      </c>
      <c r="L242">
        <v>6</v>
      </c>
      <c r="M242" t="s">
        <v>24</v>
      </c>
      <c r="N242">
        <v>2020</v>
      </c>
    </row>
    <row r="243" spans="1:14" hidden="1" x14ac:dyDescent="0.35">
      <c r="A243">
        <v>8</v>
      </c>
      <c r="B243" t="s">
        <v>4</v>
      </c>
      <c r="C243">
        <v>2050</v>
      </c>
      <c r="G243">
        <v>2</v>
      </c>
      <c r="H243">
        <v>10</v>
      </c>
      <c r="I243">
        <v>2030</v>
      </c>
      <c r="L243">
        <v>6</v>
      </c>
      <c r="M243" t="s">
        <v>24</v>
      </c>
      <c r="N243">
        <v>2025</v>
      </c>
    </row>
    <row r="244" spans="1:14" hidden="1" x14ac:dyDescent="0.35">
      <c r="A244">
        <v>8</v>
      </c>
      <c r="B244" t="s">
        <v>5</v>
      </c>
      <c r="C244">
        <v>2015</v>
      </c>
      <c r="G244">
        <v>2</v>
      </c>
      <c r="H244">
        <v>10</v>
      </c>
      <c r="I244">
        <v>2035</v>
      </c>
      <c r="L244">
        <v>6</v>
      </c>
      <c r="M244" t="s">
        <v>24</v>
      </c>
      <c r="N244">
        <v>2030</v>
      </c>
    </row>
    <row r="245" spans="1:14" hidden="1" x14ac:dyDescent="0.35">
      <c r="A245">
        <v>8</v>
      </c>
      <c r="B245" t="s">
        <v>5</v>
      </c>
      <c r="C245">
        <v>2020</v>
      </c>
      <c r="G245">
        <v>2</v>
      </c>
      <c r="H245">
        <v>10</v>
      </c>
      <c r="I245">
        <v>2040</v>
      </c>
      <c r="L245">
        <v>6</v>
      </c>
      <c r="M245" t="s">
        <v>24</v>
      </c>
      <c r="N245">
        <v>2035</v>
      </c>
    </row>
    <row r="246" spans="1:14" hidden="1" x14ac:dyDescent="0.35">
      <c r="A246">
        <v>8</v>
      </c>
      <c r="B246" t="s">
        <v>5</v>
      </c>
      <c r="C246">
        <v>2025</v>
      </c>
      <c r="G246">
        <v>2</v>
      </c>
      <c r="H246">
        <v>10</v>
      </c>
      <c r="I246">
        <v>2045</v>
      </c>
      <c r="L246">
        <v>6</v>
      </c>
      <c r="M246" t="s">
        <v>24</v>
      </c>
      <c r="N246">
        <v>2040</v>
      </c>
    </row>
    <row r="247" spans="1:14" hidden="1" x14ac:dyDescent="0.35">
      <c r="A247">
        <v>8</v>
      </c>
      <c r="B247" t="s">
        <v>5</v>
      </c>
      <c r="C247">
        <v>2030</v>
      </c>
      <c r="G247">
        <v>2</v>
      </c>
      <c r="H247">
        <v>10</v>
      </c>
      <c r="I247">
        <v>2050</v>
      </c>
      <c r="L247">
        <v>6</v>
      </c>
      <c r="M247" t="s">
        <v>24</v>
      </c>
      <c r="N247">
        <v>2045</v>
      </c>
    </row>
    <row r="248" spans="1:14" hidden="1" x14ac:dyDescent="0.35">
      <c r="A248">
        <v>8</v>
      </c>
      <c r="B248" t="s">
        <v>5</v>
      </c>
      <c r="C248">
        <v>2035</v>
      </c>
      <c r="G248">
        <v>2</v>
      </c>
      <c r="H248">
        <v>11</v>
      </c>
      <c r="I248">
        <v>2015</v>
      </c>
      <c r="L248">
        <v>6</v>
      </c>
      <c r="M248" t="s">
        <v>24</v>
      </c>
      <c r="N248">
        <v>2050</v>
      </c>
    </row>
    <row r="249" spans="1:14" hidden="1" x14ac:dyDescent="0.35">
      <c r="A249">
        <v>8</v>
      </c>
      <c r="B249" t="s">
        <v>5</v>
      </c>
      <c r="C249">
        <v>2040</v>
      </c>
      <c r="G249">
        <v>2</v>
      </c>
      <c r="H249">
        <v>11</v>
      </c>
      <c r="I249">
        <v>2020</v>
      </c>
      <c r="L249">
        <v>6</v>
      </c>
      <c r="M249" t="s">
        <v>25</v>
      </c>
      <c r="N249">
        <v>2015</v>
      </c>
    </row>
    <row r="250" spans="1:14" hidden="1" x14ac:dyDescent="0.35">
      <c r="A250">
        <v>8</v>
      </c>
      <c r="B250" t="s">
        <v>5</v>
      </c>
      <c r="C250">
        <v>2045</v>
      </c>
      <c r="G250">
        <v>2</v>
      </c>
      <c r="H250">
        <v>11</v>
      </c>
      <c r="I250">
        <v>2025</v>
      </c>
      <c r="J250">
        <v>1</v>
      </c>
      <c r="L250">
        <v>6</v>
      </c>
      <c r="M250" t="s">
        <v>25</v>
      </c>
      <c r="N250">
        <v>2020</v>
      </c>
    </row>
    <row r="251" spans="1:14" hidden="1" x14ac:dyDescent="0.35">
      <c r="A251">
        <v>8</v>
      </c>
      <c r="B251" t="s">
        <v>5</v>
      </c>
      <c r="C251">
        <v>2050</v>
      </c>
      <c r="G251">
        <v>2</v>
      </c>
      <c r="H251">
        <v>11</v>
      </c>
      <c r="I251">
        <v>2030</v>
      </c>
      <c r="J251">
        <v>13</v>
      </c>
      <c r="L251">
        <v>6</v>
      </c>
      <c r="M251" t="s">
        <v>25</v>
      </c>
      <c r="N251">
        <v>2025</v>
      </c>
    </row>
    <row r="252" spans="1:14" hidden="1" x14ac:dyDescent="0.35">
      <c r="A252">
        <v>8</v>
      </c>
      <c r="B252" t="s">
        <v>2</v>
      </c>
      <c r="C252">
        <v>2015</v>
      </c>
      <c r="G252">
        <v>2</v>
      </c>
      <c r="H252">
        <v>11</v>
      </c>
      <c r="I252">
        <v>2035</v>
      </c>
      <c r="L252">
        <v>6</v>
      </c>
      <c r="M252" t="s">
        <v>25</v>
      </c>
      <c r="N252">
        <v>2030</v>
      </c>
    </row>
    <row r="253" spans="1:14" hidden="1" x14ac:dyDescent="0.35">
      <c r="A253">
        <v>8</v>
      </c>
      <c r="B253" t="s">
        <v>2</v>
      </c>
      <c r="C253">
        <v>2020</v>
      </c>
      <c r="G253">
        <v>2</v>
      </c>
      <c r="H253">
        <v>11</v>
      </c>
      <c r="I253">
        <v>2040</v>
      </c>
      <c r="L253">
        <v>6</v>
      </c>
      <c r="M253" t="s">
        <v>25</v>
      </c>
      <c r="N253">
        <v>2035</v>
      </c>
    </row>
    <row r="254" spans="1:14" hidden="1" x14ac:dyDescent="0.35">
      <c r="A254">
        <v>8</v>
      </c>
      <c r="B254" t="s">
        <v>2</v>
      </c>
      <c r="C254">
        <v>2025</v>
      </c>
      <c r="G254">
        <v>2</v>
      </c>
      <c r="H254">
        <v>11</v>
      </c>
      <c r="I254">
        <v>2045</v>
      </c>
      <c r="L254">
        <v>6</v>
      </c>
      <c r="M254" t="s">
        <v>25</v>
      </c>
      <c r="N254">
        <v>2040</v>
      </c>
    </row>
    <row r="255" spans="1:14" hidden="1" x14ac:dyDescent="0.35">
      <c r="A255">
        <v>8</v>
      </c>
      <c r="B255" t="s">
        <v>2</v>
      </c>
      <c r="C255">
        <v>2030</v>
      </c>
      <c r="G255">
        <v>2</v>
      </c>
      <c r="H255">
        <v>11</v>
      </c>
      <c r="I255">
        <v>2050</v>
      </c>
      <c r="L255">
        <v>6</v>
      </c>
      <c r="M255" t="s">
        <v>25</v>
      </c>
      <c r="N255">
        <v>2045</v>
      </c>
    </row>
    <row r="256" spans="1:14" hidden="1" x14ac:dyDescent="0.35">
      <c r="A256">
        <v>8</v>
      </c>
      <c r="B256" t="s">
        <v>2</v>
      </c>
      <c r="C256">
        <v>2035</v>
      </c>
      <c r="G256">
        <v>2</v>
      </c>
      <c r="H256">
        <v>12</v>
      </c>
      <c r="I256">
        <v>2015</v>
      </c>
      <c r="L256">
        <v>6</v>
      </c>
      <c r="M256" t="s">
        <v>25</v>
      </c>
      <c r="N256">
        <v>2050</v>
      </c>
    </row>
    <row r="257" spans="1:15" hidden="1" x14ac:dyDescent="0.35">
      <c r="A257">
        <v>8</v>
      </c>
      <c r="B257" t="s">
        <v>2</v>
      </c>
      <c r="C257">
        <v>2040</v>
      </c>
      <c r="G257">
        <v>2</v>
      </c>
      <c r="H257">
        <v>12</v>
      </c>
      <c r="I257">
        <v>2020</v>
      </c>
      <c r="L257">
        <v>7</v>
      </c>
      <c r="M257" t="s">
        <v>26</v>
      </c>
      <c r="N257">
        <v>2015</v>
      </c>
    </row>
    <row r="258" spans="1:15" hidden="1" x14ac:dyDescent="0.35">
      <c r="A258">
        <v>8</v>
      </c>
      <c r="B258" t="s">
        <v>2</v>
      </c>
      <c r="C258">
        <v>2045</v>
      </c>
      <c r="G258">
        <v>2</v>
      </c>
      <c r="H258">
        <v>12</v>
      </c>
      <c r="I258">
        <v>2025</v>
      </c>
      <c r="L258">
        <v>7</v>
      </c>
      <c r="M258" t="s">
        <v>26</v>
      </c>
      <c r="N258">
        <v>2020</v>
      </c>
    </row>
    <row r="259" spans="1:15" hidden="1" x14ac:dyDescent="0.35">
      <c r="A259">
        <v>8</v>
      </c>
      <c r="B259" t="s">
        <v>2</v>
      </c>
      <c r="C259">
        <v>2050</v>
      </c>
      <c r="G259">
        <v>2</v>
      </c>
      <c r="H259">
        <v>12</v>
      </c>
      <c r="I259">
        <v>2030</v>
      </c>
      <c r="J259">
        <v>0.99999975075429604</v>
      </c>
      <c r="L259">
        <v>7</v>
      </c>
      <c r="M259" t="s">
        <v>26</v>
      </c>
      <c r="N259">
        <v>2025</v>
      </c>
    </row>
    <row r="260" spans="1:15" hidden="1" x14ac:dyDescent="0.35">
      <c r="A260">
        <v>9</v>
      </c>
      <c r="B260" t="s">
        <v>1</v>
      </c>
      <c r="C260">
        <v>2015</v>
      </c>
      <c r="G260">
        <v>2</v>
      </c>
      <c r="H260">
        <v>12</v>
      </c>
      <c r="I260">
        <v>2035</v>
      </c>
      <c r="L260">
        <v>7</v>
      </c>
      <c r="M260" t="s">
        <v>26</v>
      </c>
      <c r="N260">
        <v>2030</v>
      </c>
    </row>
    <row r="261" spans="1:15" hidden="1" x14ac:dyDescent="0.35">
      <c r="A261">
        <v>9</v>
      </c>
      <c r="B261" t="s">
        <v>1</v>
      </c>
      <c r="C261">
        <v>2020</v>
      </c>
      <c r="G261">
        <v>2</v>
      </c>
      <c r="H261">
        <v>12</v>
      </c>
      <c r="I261">
        <v>2040</v>
      </c>
      <c r="L261">
        <v>7</v>
      </c>
      <c r="M261" t="s">
        <v>26</v>
      </c>
      <c r="N261">
        <v>2035</v>
      </c>
    </row>
    <row r="262" spans="1:15" hidden="1" x14ac:dyDescent="0.35">
      <c r="A262">
        <v>9</v>
      </c>
      <c r="B262" t="s">
        <v>1</v>
      </c>
      <c r="C262">
        <v>2025</v>
      </c>
      <c r="G262">
        <v>2</v>
      </c>
      <c r="H262">
        <v>12</v>
      </c>
      <c r="I262">
        <v>2045</v>
      </c>
      <c r="L262">
        <v>7</v>
      </c>
      <c r="M262" t="s">
        <v>26</v>
      </c>
      <c r="N262">
        <v>2040</v>
      </c>
    </row>
    <row r="263" spans="1:15" hidden="1" x14ac:dyDescent="0.35">
      <c r="A263">
        <v>9</v>
      </c>
      <c r="B263" t="s">
        <v>1</v>
      </c>
      <c r="C263">
        <v>2030</v>
      </c>
      <c r="G263">
        <v>2</v>
      </c>
      <c r="H263">
        <v>12</v>
      </c>
      <c r="I263">
        <v>2050</v>
      </c>
      <c r="L263">
        <v>7</v>
      </c>
      <c r="M263" t="s">
        <v>26</v>
      </c>
      <c r="N263">
        <v>2045</v>
      </c>
    </row>
    <row r="264" spans="1:15" hidden="1" x14ac:dyDescent="0.35">
      <c r="A264">
        <v>9</v>
      </c>
      <c r="B264" t="s">
        <v>1</v>
      </c>
      <c r="C264">
        <v>2035</v>
      </c>
      <c r="G264">
        <v>3</v>
      </c>
      <c r="H264">
        <v>1</v>
      </c>
      <c r="I264">
        <v>2015</v>
      </c>
      <c r="L264">
        <v>7</v>
      </c>
      <c r="M264" t="s">
        <v>26</v>
      </c>
      <c r="N264">
        <v>2050</v>
      </c>
    </row>
    <row r="265" spans="1:15" hidden="1" x14ac:dyDescent="0.35">
      <c r="A265">
        <v>9</v>
      </c>
      <c r="B265" t="s">
        <v>1</v>
      </c>
      <c r="C265">
        <v>2040</v>
      </c>
      <c r="G265">
        <v>3</v>
      </c>
      <c r="H265">
        <v>1</v>
      </c>
      <c r="I265">
        <v>2020</v>
      </c>
      <c r="L265">
        <v>7</v>
      </c>
      <c r="M265" t="s">
        <v>23</v>
      </c>
      <c r="N265">
        <v>2015</v>
      </c>
    </row>
    <row r="266" spans="1:15" x14ac:dyDescent="0.35">
      <c r="A266">
        <v>9</v>
      </c>
      <c r="B266" t="s">
        <v>1</v>
      </c>
      <c r="C266">
        <v>2045</v>
      </c>
      <c r="D266">
        <v>1</v>
      </c>
      <c r="G266">
        <v>4</v>
      </c>
      <c r="H266">
        <v>8</v>
      </c>
      <c r="I266">
        <v>2020</v>
      </c>
      <c r="J266">
        <v>1</v>
      </c>
      <c r="L266">
        <v>7</v>
      </c>
      <c r="M266" t="s">
        <v>23</v>
      </c>
      <c r="N266">
        <v>2020</v>
      </c>
      <c r="O266">
        <v>1</v>
      </c>
    </row>
    <row r="267" spans="1:15" hidden="1" x14ac:dyDescent="0.35">
      <c r="A267">
        <v>9</v>
      </c>
      <c r="B267" t="s">
        <v>1</v>
      </c>
      <c r="C267">
        <v>2050</v>
      </c>
      <c r="G267">
        <v>3</v>
      </c>
      <c r="H267">
        <v>1</v>
      </c>
      <c r="I267">
        <v>2030</v>
      </c>
      <c r="L267">
        <v>7</v>
      </c>
      <c r="M267" t="s">
        <v>23</v>
      </c>
      <c r="N267">
        <v>2025</v>
      </c>
    </row>
    <row r="268" spans="1:15" hidden="1" x14ac:dyDescent="0.35">
      <c r="A268">
        <v>9</v>
      </c>
      <c r="B268" t="s">
        <v>4</v>
      </c>
      <c r="C268">
        <v>2015</v>
      </c>
      <c r="G268">
        <v>3</v>
      </c>
      <c r="H268">
        <v>1</v>
      </c>
      <c r="I268">
        <v>2035</v>
      </c>
      <c r="L268">
        <v>7</v>
      </c>
      <c r="M268" t="s">
        <v>23</v>
      </c>
      <c r="N268">
        <v>2030</v>
      </c>
    </row>
    <row r="269" spans="1:15" hidden="1" x14ac:dyDescent="0.35">
      <c r="A269">
        <v>9</v>
      </c>
      <c r="B269" t="s">
        <v>4</v>
      </c>
      <c r="C269">
        <v>2020</v>
      </c>
      <c r="G269">
        <v>3</v>
      </c>
      <c r="H269">
        <v>1</v>
      </c>
      <c r="I269">
        <v>2040</v>
      </c>
      <c r="L269">
        <v>7</v>
      </c>
      <c r="M269" t="s">
        <v>23</v>
      </c>
      <c r="N269">
        <v>2035</v>
      </c>
    </row>
    <row r="270" spans="1:15" hidden="1" x14ac:dyDescent="0.35">
      <c r="A270">
        <v>9</v>
      </c>
      <c r="B270" t="s">
        <v>4</v>
      </c>
      <c r="C270">
        <v>2025</v>
      </c>
      <c r="G270">
        <v>3</v>
      </c>
      <c r="H270">
        <v>1</v>
      </c>
      <c r="I270">
        <v>2045</v>
      </c>
      <c r="L270">
        <v>7</v>
      </c>
      <c r="M270" t="s">
        <v>23</v>
      </c>
      <c r="N270">
        <v>2040</v>
      </c>
    </row>
    <row r="271" spans="1:15" hidden="1" x14ac:dyDescent="0.35">
      <c r="A271">
        <v>9</v>
      </c>
      <c r="B271" t="s">
        <v>4</v>
      </c>
      <c r="C271">
        <v>2030</v>
      </c>
      <c r="G271">
        <v>3</v>
      </c>
      <c r="H271">
        <v>1</v>
      </c>
      <c r="I271">
        <v>2050</v>
      </c>
      <c r="L271">
        <v>7</v>
      </c>
      <c r="M271" t="s">
        <v>23</v>
      </c>
      <c r="N271">
        <v>2045</v>
      </c>
    </row>
    <row r="272" spans="1:15" hidden="1" x14ac:dyDescent="0.35">
      <c r="A272">
        <v>9</v>
      </c>
      <c r="B272" t="s">
        <v>4</v>
      </c>
      <c r="C272">
        <v>2035</v>
      </c>
      <c r="G272">
        <v>3</v>
      </c>
      <c r="H272">
        <v>2</v>
      </c>
      <c r="I272">
        <v>2015</v>
      </c>
      <c r="L272">
        <v>7</v>
      </c>
      <c r="M272" t="s">
        <v>23</v>
      </c>
      <c r="N272">
        <v>2050</v>
      </c>
    </row>
    <row r="273" spans="1:14" hidden="1" x14ac:dyDescent="0.35">
      <c r="A273">
        <v>9</v>
      </c>
      <c r="B273" t="s">
        <v>4</v>
      </c>
      <c r="C273">
        <v>2040</v>
      </c>
      <c r="G273">
        <v>3</v>
      </c>
      <c r="H273">
        <v>2</v>
      </c>
      <c r="I273">
        <v>2020</v>
      </c>
      <c r="J273">
        <v>1</v>
      </c>
      <c r="L273">
        <v>7</v>
      </c>
      <c r="M273" t="s">
        <v>24</v>
      </c>
      <c r="N273">
        <v>2015</v>
      </c>
    </row>
    <row r="274" spans="1:14" hidden="1" x14ac:dyDescent="0.35">
      <c r="A274">
        <v>9</v>
      </c>
      <c r="B274" t="s">
        <v>4</v>
      </c>
      <c r="C274">
        <v>2045</v>
      </c>
      <c r="G274">
        <v>3</v>
      </c>
      <c r="H274">
        <v>2</v>
      </c>
      <c r="I274">
        <v>2025</v>
      </c>
      <c r="J274">
        <v>1</v>
      </c>
      <c r="L274">
        <v>7</v>
      </c>
      <c r="M274" t="s">
        <v>24</v>
      </c>
      <c r="N274">
        <v>2020</v>
      </c>
    </row>
    <row r="275" spans="1:14" hidden="1" x14ac:dyDescent="0.35">
      <c r="A275">
        <v>9</v>
      </c>
      <c r="B275" t="s">
        <v>4</v>
      </c>
      <c r="C275">
        <v>2050</v>
      </c>
      <c r="G275">
        <v>3</v>
      </c>
      <c r="H275">
        <v>2</v>
      </c>
      <c r="I275">
        <v>2030</v>
      </c>
      <c r="L275">
        <v>7</v>
      </c>
      <c r="M275" t="s">
        <v>24</v>
      </c>
      <c r="N275">
        <v>2025</v>
      </c>
    </row>
    <row r="276" spans="1:14" hidden="1" x14ac:dyDescent="0.35">
      <c r="A276">
        <v>9</v>
      </c>
      <c r="B276" t="s">
        <v>5</v>
      </c>
      <c r="C276">
        <v>2015</v>
      </c>
      <c r="G276">
        <v>3</v>
      </c>
      <c r="H276">
        <v>2</v>
      </c>
      <c r="I276">
        <v>2035</v>
      </c>
      <c r="L276">
        <v>7</v>
      </c>
      <c r="M276" t="s">
        <v>24</v>
      </c>
      <c r="N276">
        <v>2030</v>
      </c>
    </row>
    <row r="277" spans="1:14" hidden="1" x14ac:dyDescent="0.35">
      <c r="A277">
        <v>9</v>
      </c>
      <c r="B277" t="s">
        <v>5</v>
      </c>
      <c r="C277">
        <v>2020</v>
      </c>
      <c r="G277">
        <v>3</v>
      </c>
      <c r="H277">
        <v>2</v>
      </c>
      <c r="I277">
        <v>2040</v>
      </c>
      <c r="L277">
        <v>7</v>
      </c>
      <c r="M277" t="s">
        <v>24</v>
      </c>
      <c r="N277">
        <v>2035</v>
      </c>
    </row>
    <row r="278" spans="1:14" hidden="1" x14ac:dyDescent="0.35">
      <c r="A278">
        <v>9</v>
      </c>
      <c r="B278" t="s">
        <v>5</v>
      </c>
      <c r="C278">
        <v>2025</v>
      </c>
      <c r="G278">
        <v>3</v>
      </c>
      <c r="H278">
        <v>2</v>
      </c>
      <c r="I278">
        <v>2045</v>
      </c>
      <c r="L278">
        <v>7</v>
      </c>
      <c r="M278" t="s">
        <v>24</v>
      </c>
      <c r="N278">
        <v>2040</v>
      </c>
    </row>
    <row r="279" spans="1:14" hidden="1" x14ac:dyDescent="0.35">
      <c r="A279">
        <v>9</v>
      </c>
      <c r="B279" t="s">
        <v>5</v>
      </c>
      <c r="C279">
        <v>2030</v>
      </c>
      <c r="G279">
        <v>3</v>
      </c>
      <c r="H279">
        <v>2</v>
      </c>
      <c r="I279">
        <v>2050</v>
      </c>
      <c r="L279">
        <v>7</v>
      </c>
      <c r="M279" t="s">
        <v>24</v>
      </c>
      <c r="N279">
        <v>2045</v>
      </c>
    </row>
    <row r="280" spans="1:14" hidden="1" x14ac:dyDescent="0.35">
      <c r="A280">
        <v>9</v>
      </c>
      <c r="B280" t="s">
        <v>5</v>
      </c>
      <c r="C280">
        <v>2035</v>
      </c>
      <c r="G280">
        <v>3</v>
      </c>
      <c r="H280">
        <v>3</v>
      </c>
      <c r="I280">
        <v>2020</v>
      </c>
      <c r="L280">
        <v>7</v>
      </c>
      <c r="M280" t="s">
        <v>24</v>
      </c>
      <c r="N280">
        <v>2050</v>
      </c>
    </row>
    <row r="281" spans="1:14" hidden="1" x14ac:dyDescent="0.35">
      <c r="A281">
        <v>9</v>
      </c>
      <c r="B281" t="s">
        <v>5</v>
      </c>
      <c r="C281">
        <v>2040</v>
      </c>
      <c r="G281">
        <v>3</v>
      </c>
      <c r="H281">
        <v>3</v>
      </c>
      <c r="I281">
        <v>2025</v>
      </c>
      <c r="L281">
        <v>7</v>
      </c>
      <c r="M281" t="s">
        <v>25</v>
      </c>
      <c r="N281">
        <v>2015</v>
      </c>
    </row>
    <row r="282" spans="1:14" hidden="1" x14ac:dyDescent="0.35">
      <c r="A282">
        <v>9</v>
      </c>
      <c r="B282" t="s">
        <v>5</v>
      </c>
      <c r="C282">
        <v>2045</v>
      </c>
      <c r="G282">
        <v>3</v>
      </c>
      <c r="H282">
        <v>3</v>
      </c>
      <c r="I282">
        <v>2030</v>
      </c>
      <c r="L282">
        <v>7</v>
      </c>
      <c r="M282" t="s">
        <v>25</v>
      </c>
      <c r="N282">
        <v>2020</v>
      </c>
    </row>
    <row r="283" spans="1:14" hidden="1" x14ac:dyDescent="0.35">
      <c r="A283">
        <v>9</v>
      </c>
      <c r="B283" t="s">
        <v>5</v>
      </c>
      <c r="C283">
        <v>2050</v>
      </c>
      <c r="G283">
        <v>3</v>
      </c>
      <c r="H283">
        <v>3</v>
      </c>
      <c r="I283">
        <v>2035</v>
      </c>
      <c r="L283">
        <v>7</v>
      </c>
      <c r="M283" t="s">
        <v>25</v>
      </c>
      <c r="N283">
        <v>2025</v>
      </c>
    </row>
    <row r="284" spans="1:14" hidden="1" x14ac:dyDescent="0.35">
      <c r="A284">
        <v>9</v>
      </c>
      <c r="B284" t="s">
        <v>2</v>
      </c>
      <c r="C284">
        <v>2015</v>
      </c>
      <c r="G284">
        <v>3</v>
      </c>
      <c r="H284">
        <v>3</v>
      </c>
      <c r="I284">
        <v>2040</v>
      </c>
      <c r="L284">
        <v>7</v>
      </c>
      <c r="M284" t="s">
        <v>25</v>
      </c>
      <c r="N284">
        <v>2030</v>
      </c>
    </row>
    <row r="285" spans="1:14" hidden="1" x14ac:dyDescent="0.35">
      <c r="A285">
        <v>9</v>
      </c>
      <c r="B285" t="s">
        <v>2</v>
      </c>
      <c r="C285">
        <v>2020</v>
      </c>
      <c r="G285">
        <v>3</v>
      </c>
      <c r="H285">
        <v>3</v>
      </c>
      <c r="I285">
        <v>2045</v>
      </c>
      <c r="L285">
        <v>7</v>
      </c>
      <c r="M285" t="s">
        <v>25</v>
      </c>
      <c r="N285">
        <v>2035</v>
      </c>
    </row>
    <row r="286" spans="1:14" hidden="1" x14ac:dyDescent="0.35">
      <c r="A286">
        <v>9</v>
      </c>
      <c r="B286" t="s">
        <v>2</v>
      </c>
      <c r="C286">
        <v>2025</v>
      </c>
      <c r="G286">
        <v>3</v>
      </c>
      <c r="H286">
        <v>3</v>
      </c>
      <c r="I286">
        <v>2050</v>
      </c>
      <c r="L286">
        <v>7</v>
      </c>
      <c r="M286" t="s">
        <v>25</v>
      </c>
      <c r="N286">
        <v>2040</v>
      </c>
    </row>
    <row r="287" spans="1:14" hidden="1" x14ac:dyDescent="0.35">
      <c r="A287">
        <v>9</v>
      </c>
      <c r="B287" t="s">
        <v>2</v>
      </c>
      <c r="C287">
        <v>2030</v>
      </c>
      <c r="G287">
        <v>3</v>
      </c>
      <c r="H287">
        <v>4</v>
      </c>
      <c r="I287">
        <v>2015</v>
      </c>
      <c r="L287">
        <v>7</v>
      </c>
      <c r="M287" t="s">
        <v>25</v>
      </c>
      <c r="N287">
        <v>2045</v>
      </c>
    </row>
    <row r="288" spans="1:14" hidden="1" x14ac:dyDescent="0.35">
      <c r="A288">
        <v>9</v>
      </c>
      <c r="B288" t="s">
        <v>2</v>
      </c>
      <c r="C288">
        <v>2035</v>
      </c>
      <c r="G288">
        <v>3</v>
      </c>
      <c r="H288">
        <v>4</v>
      </c>
      <c r="I288">
        <v>2020</v>
      </c>
      <c r="J288">
        <v>1</v>
      </c>
      <c r="L288">
        <v>7</v>
      </c>
      <c r="M288" t="s">
        <v>25</v>
      </c>
      <c r="N288">
        <v>2050</v>
      </c>
    </row>
    <row r="289" spans="1:14" hidden="1" x14ac:dyDescent="0.35">
      <c r="A289">
        <v>9</v>
      </c>
      <c r="B289" t="s">
        <v>2</v>
      </c>
      <c r="C289">
        <v>2040</v>
      </c>
      <c r="G289">
        <v>3</v>
      </c>
      <c r="H289">
        <v>4</v>
      </c>
      <c r="I289">
        <v>2025</v>
      </c>
      <c r="L289">
        <v>8</v>
      </c>
      <c r="M289" t="s">
        <v>26</v>
      </c>
      <c r="N289">
        <v>2015</v>
      </c>
    </row>
    <row r="290" spans="1:14" hidden="1" x14ac:dyDescent="0.35">
      <c r="A290">
        <v>9</v>
      </c>
      <c r="B290" t="s">
        <v>2</v>
      </c>
      <c r="C290">
        <v>2045</v>
      </c>
      <c r="G290">
        <v>3</v>
      </c>
      <c r="H290">
        <v>4</v>
      </c>
      <c r="I290">
        <v>2030</v>
      </c>
      <c r="J290">
        <v>1</v>
      </c>
      <c r="L290">
        <v>8</v>
      </c>
      <c r="M290" t="s">
        <v>26</v>
      </c>
      <c r="N290">
        <v>2020</v>
      </c>
    </row>
    <row r="291" spans="1:14" hidden="1" x14ac:dyDescent="0.35">
      <c r="A291">
        <v>9</v>
      </c>
      <c r="B291" t="s">
        <v>2</v>
      </c>
      <c r="C291">
        <v>2050</v>
      </c>
      <c r="G291">
        <v>3</v>
      </c>
      <c r="H291">
        <v>4</v>
      </c>
      <c r="I291">
        <v>2035</v>
      </c>
      <c r="L291">
        <v>8</v>
      </c>
      <c r="M291" t="s">
        <v>26</v>
      </c>
      <c r="N291">
        <v>2025</v>
      </c>
    </row>
    <row r="292" spans="1:14" hidden="1" x14ac:dyDescent="0.35">
      <c r="A292">
        <v>10</v>
      </c>
      <c r="B292" t="s">
        <v>1</v>
      </c>
      <c r="C292">
        <v>2015</v>
      </c>
      <c r="G292">
        <v>3</v>
      </c>
      <c r="H292">
        <v>4</v>
      </c>
      <c r="I292">
        <v>2040</v>
      </c>
      <c r="L292">
        <v>8</v>
      </c>
      <c r="M292" t="s">
        <v>26</v>
      </c>
      <c r="N292">
        <v>2030</v>
      </c>
    </row>
    <row r="293" spans="1:14" hidden="1" x14ac:dyDescent="0.35">
      <c r="A293">
        <v>10</v>
      </c>
      <c r="B293" t="s">
        <v>1</v>
      </c>
      <c r="C293">
        <v>2020</v>
      </c>
      <c r="G293">
        <v>3</v>
      </c>
      <c r="H293">
        <v>4</v>
      </c>
      <c r="I293">
        <v>2045</v>
      </c>
      <c r="L293">
        <v>8</v>
      </c>
      <c r="M293" t="s">
        <v>26</v>
      </c>
      <c r="N293">
        <v>2035</v>
      </c>
    </row>
    <row r="294" spans="1:14" hidden="1" x14ac:dyDescent="0.35">
      <c r="A294">
        <v>10</v>
      </c>
      <c r="B294" t="s">
        <v>1</v>
      </c>
      <c r="C294">
        <v>2025</v>
      </c>
      <c r="G294">
        <v>3</v>
      </c>
      <c r="H294">
        <v>4</v>
      </c>
      <c r="I294">
        <v>2050</v>
      </c>
      <c r="L294">
        <v>8</v>
      </c>
      <c r="M294" t="s">
        <v>26</v>
      </c>
      <c r="N294">
        <v>2040</v>
      </c>
    </row>
    <row r="295" spans="1:14" hidden="1" x14ac:dyDescent="0.35">
      <c r="A295">
        <v>10</v>
      </c>
      <c r="B295" t="s">
        <v>1</v>
      </c>
      <c r="C295">
        <v>2030</v>
      </c>
      <c r="G295">
        <v>3</v>
      </c>
      <c r="H295">
        <v>5</v>
      </c>
      <c r="I295">
        <v>2015</v>
      </c>
      <c r="L295">
        <v>8</v>
      </c>
      <c r="M295" t="s">
        <v>26</v>
      </c>
      <c r="N295">
        <v>2045</v>
      </c>
    </row>
    <row r="296" spans="1:14" hidden="1" x14ac:dyDescent="0.35">
      <c r="A296">
        <v>10</v>
      </c>
      <c r="B296" t="s">
        <v>1</v>
      </c>
      <c r="C296">
        <v>2035</v>
      </c>
      <c r="G296">
        <v>3</v>
      </c>
      <c r="H296">
        <v>5</v>
      </c>
      <c r="I296">
        <v>2020</v>
      </c>
      <c r="J296">
        <v>2</v>
      </c>
      <c r="L296">
        <v>8</v>
      </c>
      <c r="M296" t="s">
        <v>26</v>
      </c>
      <c r="N296">
        <v>2050</v>
      </c>
    </row>
    <row r="297" spans="1:14" hidden="1" x14ac:dyDescent="0.35">
      <c r="A297">
        <v>10</v>
      </c>
      <c r="B297" t="s">
        <v>1</v>
      </c>
      <c r="C297">
        <v>2040</v>
      </c>
      <c r="G297">
        <v>3</v>
      </c>
      <c r="H297">
        <v>5</v>
      </c>
      <c r="I297">
        <v>2025</v>
      </c>
      <c r="L297">
        <v>8</v>
      </c>
      <c r="M297" t="s">
        <v>23</v>
      </c>
      <c r="N297">
        <v>2015</v>
      </c>
    </row>
    <row r="298" spans="1:14" hidden="1" x14ac:dyDescent="0.35">
      <c r="A298">
        <v>10</v>
      </c>
      <c r="B298" t="s">
        <v>1</v>
      </c>
      <c r="C298">
        <v>2045</v>
      </c>
      <c r="G298">
        <v>3</v>
      </c>
      <c r="H298">
        <v>5</v>
      </c>
      <c r="I298">
        <v>2030</v>
      </c>
      <c r="L298">
        <v>8</v>
      </c>
      <c r="M298" t="s">
        <v>23</v>
      </c>
      <c r="N298">
        <v>2020</v>
      </c>
    </row>
    <row r="299" spans="1:14" hidden="1" x14ac:dyDescent="0.35">
      <c r="A299">
        <v>10</v>
      </c>
      <c r="B299" t="s">
        <v>1</v>
      </c>
      <c r="C299">
        <v>2050</v>
      </c>
      <c r="G299">
        <v>3</v>
      </c>
      <c r="H299">
        <v>5</v>
      </c>
      <c r="I299">
        <v>2035</v>
      </c>
      <c r="L299">
        <v>8</v>
      </c>
      <c r="M299" t="s">
        <v>23</v>
      </c>
      <c r="N299">
        <v>2025</v>
      </c>
    </row>
    <row r="300" spans="1:14" hidden="1" x14ac:dyDescent="0.35">
      <c r="A300">
        <v>10</v>
      </c>
      <c r="B300" t="s">
        <v>4</v>
      </c>
      <c r="C300">
        <v>2015</v>
      </c>
      <c r="G300">
        <v>3</v>
      </c>
      <c r="H300">
        <v>5</v>
      </c>
      <c r="I300">
        <v>2040</v>
      </c>
      <c r="L300">
        <v>8</v>
      </c>
      <c r="M300" t="s">
        <v>23</v>
      </c>
      <c r="N300">
        <v>2030</v>
      </c>
    </row>
    <row r="301" spans="1:14" hidden="1" x14ac:dyDescent="0.35">
      <c r="A301">
        <v>10</v>
      </c>
      <c r="B301" t="s">
        <v>4</v>
      </c>
      <c r="C301">
        <v>2020</v>
      </c>
      <c r="G301">
        <v>3</v>
      </c>
      <c r="H301">
        <v>5</v>
      </c>
      <c r="I301">
        <v>2045</v>
      </c>
      <c r="L301">
        <v>8</v>
      </c>
      <c r="M301" t="s">
        <v>23</v>
      </c>
      <c r="N301">
        <v>2035</v>
      </c>
    </row>
    <row r="302" spans="1:14" hidden="1" x14ac:dyDescent="0.35">
      <c r="A302">
        <v>10</v>
      </c>
      <c r="B302" t="s">
        <v>4</v>
      </c>
      <c r="C302">
        <v>2025</v>
      </c>
      <c r="G302">
        <v>3</v>
      </c>
      <c r="H302">
        <v>5</v>
      </c>
      <c r="I302">
        <v>2050</v>
      </c>
      <c r="L302">
        <v>8</v>
      </c>
      <c r="M302" t="s">
        <v>23</v>
      </c>
      <c r="N302">
        <v>2040</v>
      </c>
    </row>
    <row r="303" spans="1:14" hidden="1" x14ac:dyDescent="0.35">
      <c r="A303">
        <v>10</v>
      </c>
      <c r="B303" t="s">
        <v>4</v>
      </c>
      <c r="C303">
        <v>2030</v>
      </c>
      <c r="G303">
        <v>3</v>
      </c>
      <c r="H303">
        <v>6</v>
      </c>
      <c r="I303">
        <v>2015</v>
      </c>
      <c r="L303">
        <v>8</v>
      </c>
      <c r="M303" t="s">
        <v>23</v>
      </c>
      <c r="N303">
        <v>2045</v>
      </c>
    </row>
    <row r="304" spans="1:14" hidden="1" x14ac:dyDescent="0.35">
      <c r="A304">
        <v>10</v>
      </c>
      <c r="B304" t="s">
        <v>4</v>
      </c>
      <c r="C304">
        <v>2035</v>
      </c>
      <c r="G304">
        <v>3</v>
      </c>
      <c r="H304">
        <v>6</v>
      </c>
      <c r="I304">
        <v>2020</v>
      </c>
      <c r="J304">
        <v>1</v>
      </c>
      <c r="L304">
        <v>8</v>
      </c>
      <c r="M304" t="s">
        <v>23</v>
      </c>
      <c r="N304">
        <v>2050</v>
      </c>
    </row>
    <row r="305" spans="1:14" hidden="1" x14ac:dyDescent="0.35">
      <c r="A305">
        <v>10</v>
      </c>
      <c r="B305" t="s">
        <v>4</v>
      </c>
      <c r="C305">
        <v>2040</v>
      </c>
      <c r="G305">
        <v>3</v>
      </c>
      <c r="H305">
        <v>6</v>
      </c>
      <c r="I305">
        <v>2025</v>
      </c>
      <c r="L305">
        <v>8</v>
      </c>
      <c r="M305" t="s">
        <v>24</v>
      </c>
      <c r="N305">
        <v>2015</v>
      </c>
    </row>
    <row r="306" spans="1:14" hidden="1" x14ac:dyDescent="0.35">
      <c r="A306">
        <v>10</v>
      </c>
      <c r="B306" t="s">
        <v>4</v>
      </c>
      <c r="C306">
        <v>2045</v>
      </c>
      <c r="G306">
        <v>3</v>
      </c>
      <c r="H306">
        <v>6</v>
      </c>
      <c r="I306">
        <v>2030</v>
      </c>
      <c r="L306">
        <v>8</v>
      </c>
      <c r="M306" t="s">
        <v>24</v>
      </c>
      <c r="N306">
        <v>2020</v>
      </c>
    </row>
    <row r="307" spans="1:14" hidden="1" x14ac:dyDescent="0.35">
      <c r="A307">
        <v>10</v>
      </c>
      <c r="B307" t="s">
        <v>4</v>
      </c>
      <c r="C307">
        <v>2050</v>
      </c>
      <c r="G307">
        <v>3</v>
      </c>
      <c r="H307">
        <v>6</v>
      </c>
      <c r="I307">
        <v>2035</v>
      </c>
      <c r="L307">
        <v>8</v>
      </c>
      <c r="M307" t="s">
        <v>24</v>
      </c>
      <c r="N307">
        <v>2025</v>
      </c>
    </row>
    <row r="308" spans="1:14" hidden="1" x14ac:dyDescent="0.35">
      <c r="A308">
        <v>10</v>
      </c>
      <c r="B308" t="s">
        <v>5</v>
      </c>
      <c r="C308">
        <v>2015</v>
      </c>
      <c r="G308">
        <v>3</v>
      </c>
      <c r="H308">
        <v>6</v>
      </c>
      <c r="I308">
        <v>2040</v>
      </c>
      <c r="L308">
        <v>8</v>
      </c>
      <c r="M308" t="s">
        <v>24</v>
      </c>
      <c r="N308">
        <v>2030</v>
      </c>
    </row>
    <row r="309" spans="1:14" hidden="1" x14ac:dyDescent="0.35">
      <c r="A309">
        <v>10</v>
      </c>
      <c r="B309" t="s">
        <v>5</v>
      </c>
      <c r="C309">
        <v>2020</v>
      </c>
      <c r="G309">
        <v>3</v>
      </c>
      <c r="H309">
        <v>6</v>
      </c>
      <c r="I309">
        <v>2045</v>
      </c>
      <c r="L309">
        <v>8</v>
      </c>
      <c r="M309" t="s">
        <v>24</v>
      </c>
      <c r="N309">
        <v>2035</v>
      </c>
    </row>
    <row r="310" spans="1:14" hidden="1" x14ac:dyDescent="0.35">
      <c r="A310">
        <v>10</v>
      </c>
      <c r="B310" t="s">
        <v>5</v>
      </c>
      <c r="C310">
        <v>2025</v>
      </c>
      <c r="G310">
        <v>3</v>
      </c>
      <c r="H310">
        <v>6</v>
      </c>
      <c r="I310">
        <v>2050</v>
      </c>
      <c r="L310">
        <v>8</v>
      </c>
      <c r="M310" t="s">
        <v>24</v>
      </c>
      <c r="N310">
        <v>2040</v>
      </c>
    </row>
    <row r="311" spans="1:14" hidden="1" x14ac:dyDescent="0.35">
      <c r="A311">
        <v>10</v>
      </c>
      <c r="B311" t="s">
        <v>5</v>
      </c>
      <c r="C311">
        <v>2030</v>
      </c>
      <c r="G311">
        <v>3</v>
      </c>
      <c r="H311">
        <v>7</v>
      </c>
      <c r="I311">
        <v>2015</v>
      </c>
      <c r="L311">
        <v>8</v>
      </c>
      <c r="M311" t="s">
        <v>24</v>
      </c>
      <c r="N311">
        <v>2045</v>
      </c>
    </row>
    <row r="312" spans="1:14" hidden="1" x14ac:dyDescent="0.35">
      <c r="A312">
        <v>10</v>
      </c>
      <c r="B312" t="s">
        <v>5</v>
      </c>
      <c r="C312">
        <v>2035</v>
      </c>
      <c r="G312">
        <v>3</v>
      </c>
      <c r="H312">
        <v>7</v>
      </c>
      <c r="I312">
        <v>2020</v>
      </c>
      <c r="J312">
        <v>1</v>
      </c>
      <c r="L312">
        <v>8</v>
      </c>
      <c r="M312" t="s">
        <v>24</v>
      </c>
      <c r="N312">
        <v>2050</v>
      </c>
    </row>
    <row r="313" spans="1:14" hidden="1" x14ac:dyDescent="0.35">
      <c r="A313">
        <v>10</v>
      </c>
      <c r="B313" t="s">
        <v>5</v>
      </c>
      <c r="C313">
        <v>2040</v>
      </c>
      <c r="G313">
        <v>3</v>
      </c>
      <c r="H313">
        <v>7</v>
      </c>
      <c r="I313">
        <v>2025</v>
      </c>
      <c r="J313">
        <v>2</v>
      </c>
      <c r="L313">
        <v>8</v>
      </c>
      <c r="M313" t="s">
        <v>25</v>
      </c>
      <c r="N313">
        <v>2015</v>
      </c>
    </row>
    <row r="314" spans="1:14" hidden="1" x14ac:dyDescent="0.35">
      <c r="A314">
        <v>10</v>
      </c>
      <c r="B314" t="s">
        <v>5</v>
      </c>
      <c r="C314">
        <v>2045</v>
      </c>
      <c r="G314">
        <v>3</v>
      </c>
      <c r="H314">
        <v>7</v>
      </c>
      <c r="I314">
        <v>2030</v>
      </c>
      <c r="L314">
        <v>8</v>
      </c>
      <c r="M314" t="s">
        <v>25</v>
      </c>
      <c r="N314">
        <v>2020</v>
      </c>
    </row>
    <row r="315" spans="1:14" hidden="1" x14ac:dyDescent="0.35">
      <c r="A315">
        <v>10</v>
      </c>
      <c r="B315" t="s">
        <v>5</v>
      </c>
      <c r="C315">
        <v>2050</v>
      </c>
      <c r="G315">
        <v>3</v>
      </c>
      <c r="H315">
        <v>7</v>
      </c>
      <c r="I315">
        <v>2035</v>
      </c>
      <c r="L315">
        <v>8</v>
      </c>
      <c r="M315" t="s">
        <v>25</v>
      </c>
      <c r="N315">
        <v>2025</v>
      </c>
    </row>
    <row r="316" spans="1:14" hidden="1" x14ac:dyDescent="0.35">
      <c r="A316">
        <v>10</v>
      </c>
      <c r="B316" t="s">
        <v>2</v>
      </c>
      <c r="C316">
        <v>2015</v>
      </c>
      <c r="G316">
        <v>3</v>
      </c>
      <c r="H316">
        <v>7</v>
      </c>
      <c r="I316">
        <v>2040</v>
      </c>
      <c r="L316">
        <v>8</v>
      </c>
      <c r="M316" t="s">
        <v>25</v>
      </c>
      <c r="N316">
        <v>2030</v>
      </c>
    </row>
    <row r="317" spans="1:14" hidden="1" x14ac:dyDescent="0.35">
      <c r="A317">
        <v>10</v>
      </c>
      <c r="B317" t="s">
        <v>2</v>
      </c>
      <c r="C317">
        <v>2020</v>
      </c>
      <c r="G317">
        <v>3</v>
      </c>
      <c r="H317">
        <v>7</v>
      </c>
      <c r="I317">
        <v>2045</v>
      </c>
      <c r="L317">
        <v>8</v>
      </c>
      <c r="M317" t="s">
        <v>25</v>
      </c>
      <c r="N317">
        <v>2035</v>
      </c>
    </row>
    <row r="318" spans="1:14" hidden="1" x14ac:dyDescent="0.35">
      <c r="A318">
        <v>10</v>
      </c>
      <c r="B318" t="s">
        <v>2</v>
      </c>
      <c r="C318">
        <v>2025</v>
      </c>
      <c r="G318">
        <v>3</v>
      </c>
      <c r="H318">
        <v>7</v>
      </c>
      <c r="I318">
        <v>2050</v>
      </c>
      <c r="L318">
        <v>8</v>
      </c>
      <c r="M318" t="s">
        <v>25</v>
      </c>
      <c r="N318">
        <v>2040</v>
      </c>
    </row>
    <row r="319" spans="1:14" hidden="1" x14ac:dyDescent="0.35">
      <c r="A319">
        <v>10</v>
      </c>
      <c r="B319" t="s">
        <v>2</v>
      </c>
      <c r="C319">
        <v>2030</v>
      </c>
      <c r="G319">
        <v>3</v>
      </c>
      <c r="H319">
        <v>8</v>
      </c>
      <c r="I319">
        <v>2015</v>
      </c>
      <c r="L319">
        <v>8</v>
      </c>
      <c r="M319" t="s">
        <v>25</v>
      </c>
      <c r="N319">
        <v>2045</v>
      </c>
    </row>
    <row r="320" spans="1:14" hidden="1" x14ac:dyDescent="0.35">
      <c r="A320">
        <v>10</v>
      </c>
      <c r="B320" t="s">
        <v>2</v>
      </c>
      <c r="C320">
        <v>2035</v>
      </c>
      <c r="G320">
        <v>3</v>
      </c>
      <c r="H320">
        <v>8</v>
      </c>
      <c r="I320">
        <v>2020</v>
      </c>
      <c r="L320">
        <v>8</v>
      </c>
      <c r="M320" t="s">
        <v>25</v>
      </c>
      <c r="N320">
        <v>2050</v>
      </c>
    </row>
    <row r="321" spans="1:14" hidden="1" x14ac:dyDescent="0.35">
      <c r="A321">
        <v>10</v>
      </c>
      <c r="B321" t="s">
        <v>2</v>
      </c>
      <c r="C321">
        <v>2040</v>
      </c>
      <c r="G321">
        <v>3</v>
      </c>
      <c r="H321">
        <v>8</v>
      </c>
      <c r="I321">
        <v>2025</v>
      </c>
      <c r="L321">
        <v>9</v>
      </c>
      <c r="M321" t="s">
        <v>26</v>
      </c>
      <c r="N321">
        <v>2015</v>
      </c>
    </row>
    <row r="322" spans="1:14" hidden="1" x14ac:dyDescent="0.35">
      <c r="A322">
        <v>10</v>
      </c>
      <c r="B322" t="s">
        <v>2</v>
      </c>
      <c r="C322">
        <v>2045</v>
      </c>
      <c r="G322">
        <v>3</v>
      </c>
      <c r="H322">
        <v>8</v>
      </c>
      <c r="I322">
        <v>2030</v>
      </c>
      <c r="J322">
        <v>1</v>
      </c>
      <c r="L322">
        <v>9</v>
      </c>
      <c r="M322" t="s">
        <v>26</v>
      </c>
      <c r="N322">
        <v>2020</v>
      </c>
    </row>
    <row r="323" spans="1:14" hidden="1" x14ac:dyDescent="0.35">
      <c r="A323">
        <v>10</v>
      </c>
      <c r="B323" t="s">
        <v>2</v>
      </c>
      <c r="C323">
        <v>2050</v>
      </c>
      <c r="G323">
        <v>3</v>
      </c>
      <c r="H323">
        <v>8</v>
      </c>
      <c r="I323">
        <v>2035</v>
      </c>
      <c r="L323">
        <v>9</v>
      </c>
      <c r="M323" t="s">
        <v>26</v>
      </c>
      <c r="N323">
        <v>2025</v>
      </c>
    </row>
    <row r="324" spans="1:14" hidden="1" x14ac:dyDescent="0.35">
      <c r="A324">
        <v>11</v>
      </c>
      <c r="B324" t="s">
        <v>1</v>
      </c>
      <c r="C324">
        <v>2015</v>
      </c>
      <c r="G324">
        <v>3</v>
      </c>
      <c r="H324">
        <v>8</v>
      </c>
      <c r="I324">
        <v>2040</v>
      </c>
      <c r="L324">
        <v>9</v>
      </c>
      <c r="M324" t="s">
        <v>26</v>
      </c>
      <c r="N324">
        <v>2030</v>
      </c>
    </row>
    <row r="325" spans="1:14" hidden="1" x14ac:dyDescent="0.35">
      <c r="A325">
        <v>11</v>
      </c>
      <c r="B325" t="s">
        <v>1</v>
      </c>
      <c r="C325">
        <v>2020</v>
      </c>
      <c r="G325">
        <v>3</v>
      </c>
      <c r="H325">
        <v>8</v>
      </c>
      <c r="I325">
        <v>2045</v>
      </c>
      <c r="L325">
        <v>9</v>
      </c>
      <c r="M325" t="s">
        <v>26</v>
      </c>
      <c r="N325">
        <v>2035</v>
      </c>
    </row>
    <row r="326" spans="1:14" hidden="1" x14ac:dyDescent="0.35">
      <c r="A326">
        <v>11</v>
      </c>
      <c r="B326" t="s">
        <v>1</v>
      </c>
      <c r="C326">
        <v>2025</v>
      </c>
      <c r="G326">
        <v>3</v>
      </c>
      <c r="H326">
        <v>8</v>
      </c>
      <c r="I326">
        <v>2050</v>
      </c>
      <c r="L326">
        <v>9</v>
      </c>
      <c r="M326" t="s">
        <v>26</v>
      </c>
      <c r="N326">
        <v>2040</v>
      </c>
    </row>
    <row r="327" spans="1:14" hidden="1" x14ac:dyDescent="0.35">
      <c r="A327">
        <v>11</v>
      </c>
      <c r="B327" t="s">
        <v>1</v>
      </c>
      <c r="C327">
        <v>2030</v>
      </c>
      <c r="G327">
        <v>3</v>
      </c>
      <c r="H327">
        <v>9</v>
      </c>
      <c r="I327">
        <v>2015</v>
      </c>
      <c r="L327">
        <v>9</v>
      </c>
      <c r="M327" t="s">
        <v>26</v>
      </c>
      <c r="N327">
        <v>2045</v>
      </c>
    </row>
    <row r="328" spans="1:14" hidden="1" x14ac:dyDescent="0.35">
      <c r="A328">
        <v>11</v>
      </c>
      <c r="B328" t="s">
        <v>1</v>
      </c>
      <c r="C328">
        <v>2035</v>
      </c>
      <c r="G328">
        <v>3</v>
      </c>
      <c r="H328">
        <v>9</v>
      </c>
      <c r="I328">
        <v>2020</v>
      </c>
      <c r="L328">
        <v>9</v>
      </c>
      <c r="M328" t="s">
        <v>26</v>
      </c>
      <c r="N328">
        <v>2050</v>
      </c>
    </row>
    <row r="329" spans="1:14" hidden="1" x14ac:dyDescent="0.35">
      <c r="A329">
        <v>11</v>
      </c>
      <c r="B329" t="s">
        <v>1</v>
      </c>
      <c r="C329">
        <v>2040</v>
      </c>
      <c r="G329">
        <v>3</v>
      </c>
      <c r="H329">
        <v>9</v>
      </c>
      <c r="I329">
        <v>2025</v>
      </c>
      <c r="J329">
        <v>1</v>
      </c>
      <c r="L329">
        <v>9</v>
      </c>
      <c r="M329" t="s">
        <v>23</v>
      </c>
      <c r="N329">
        <v>2015</v>
      </c>
    </row>
    <row r="330" spans="1:14" hidden="1" x14ac:dyDescent="0.35">
      <c r="A330">
        <v>11</v>
      </c>
      <c r="B330" t="s">
        <v>1</v>
      </c>
      <c r="C330">
        <v>2045</v>
      </c>
      <c r="G330">
        <v>3</v>
      </c>
      <c r="H330">
        <v>9</v>
      </c>
      <c r="I330">
        <v>2030</v>
      </c>
      <c r="L330">
        <v>9</v>
      </c>
      <c r="M330" t="s">
        <v>23</v>
      </c>
      <c r="N330">
        <v>2020</v>
      </c>
    </row>
    <row r="331" spans="1:14" hidden="1" x14ac:dyDescent="0.35">
      <c r="A331">
        <v>11</v>
      </c>
      <c r="B331" t="s">
        <v>1</v>
      </c>
      <c r="C331">
        <v>2050</v>
      </c>
      <c r="G331">
        <v>3</v>
      </c>
      <c r="H331">
        <v>9</v>
      </c>
      <c r="I331">
        <v>2035</v>
      </c>
      <c r="J331">
        <v>1</v>
      </c>
      <c r="L331">
        <v>9</v>
      </c>
      <c r="M331" t="s">
        <v>23</v>
      </c>
      <c r="N331">
        <v>2025</v>
      </c>
    </row>
    <row r="332" spans="1:14" hidden="1" x14ac:dyDescent="0.35">
      <c r="A332">
        <v>11</v>
      </c>
      <c r="B332" t="s">
        <v>4</v>
      </c>
      <c r="C332">
        <v>2015</v>
      </c>
      <c r="G332">
        <v>3</v>
      </c>
      <c r="H332">
        <v>9</v>
      </c>
      <c r="I332">
        <v>2040</v>
      </c>
      <c r="L332">
        <v>9</v>
      </c>
      <c r="M332" t="s">
        <v>23</v>
      </c>
      <c r="N332">
        <v>2030</v>
      </c>
    </row>
    <row r="333" spans="1:14" hidden="1" x14ac:dyDescent="0.35">
      <c r="A333">
        <v>11</v>
      </c>
      <c r="B333" t="s">
        <v>4</v>
      </c>
      <c r="C333">
        <v>2020</v>
      </c>
      <c r="G333">
        <v>3</v>
      </c>
      <c r="H333">
        <v>9</v>
      </c>
      <c r="I333">
        <v>2045</v>
      </c>
      <c r="L333">
        <v>9</v>
      </c>
      <c r="M333" t="s">
        <v>23</v>
      </c>
      <c r="N333">
        <v>2035</v>
      </c>
    </row>
    <row r="334" spans="1:14" hidden="1" x14ac:dyDescent="0.35">
      <c r="A334">
        <v>11</v>
      </c>
      <c r="B334" t="s">
        <v>4</v>
      </c>
      <c r="C334">
        <v>2025</v>
      </c>
      <c r="G334">
        <v>3</v>
      </c>
      <c r="H334">
        <v>9</v>
      </c>
      <c r="I334">
        <v>2050</v>
      </c>
      <c r="L334">
        <v>9</v>
      </c>
      <c r="M334" t="s">
        <v>23</v>
      </c>
      <c r="N334">
        <v>2040</v>
      </c>
    </row>
    <row r="335" spans="1:14" hidden="1" x14ac:dyDescent="0.35">
      <c r="A335">
        <v>11</v>
      </c>
      <c r="B335" t="s">
        <v>4</v>
      </c>
      <c r="C335">
        <v>2030</v>
      </c>
      <c r="G335">
        <v>3</v>
      </c>
      <c r="H335">
        <v>10</v>
      </c>
      <c r="I335">
        <v>2015</v>
      </c>
      <c r="L335">
        <v>9</v>
      </c>
      <c r="M335" t="s">
        <v>23</v>
      </c>
      <c r="N335">
        <v>2045</v>
      </c>
    </row>
    <row r="336" spans="1:14" hidden="1" x14ac:dyDescent="0.35">
      <c r="A336">
        <v>11</v>
      </c>
      <c r="B336" t="s">
        <v>4</v>
      </c>
      <c r="C336">
        <v>2035</v>
      </c>
      <c r="G336">
        <v>3</v>
      </c>
      <c r="H336">
        <v>10</v>
      </c>
      <c r="I336">
        <v>2020</v>
      </c>
      <c r="J336">
        <v>1</v>
      </c>
      <c r="L336">
        <v>9</v>
      </c>
      <c r="M336" t="s">
        <v>23</v>
      </c>
      <c r="N336">
        <v>2050</v>
      </c>
    </row>
    <row r="337" spans="1:14" hidden="1" x14ac:dyDescent="0.35">
      <c r="A337">
        <v>11</v>
      </c>
      <c r="B337" t="s">
        <v>4</v>
      </c>
      <c r="C337">
        <v>2040</v>
      </c>
      <c r="G337">
        <v>3</v>
      </c>
      <c r="H337">
        <v>10</v>
      </c>
      <c r="I337">
        <v>2025</v>
      </c>
      <c r="L337">
        <v>9</v>
      </c>
      <c r="M337" t="s">
        <v>24</v>
      </c>
      <c r="N337">
        <v>2015</v>
      </c>
    </row>
    <row r="338" spans="1:14" hidden="1" x14ac:dyDescent="0.35">
      <c r="A338">
        <v>11</v>
      </c>
      <c r="B338" t="s">
        <v>4</v>
      </c>
      <c r="C338">
        <v>2045</v>
      </c>
      <c r="G338">
        <v>3</v>
      </c>
      <c r="H338">
        <v>10</v>
      </c>
      <c r="I338">
        <v>2030</v>
      </c>
      <c r="L338">
        <v>9</v>
      </c>
      <c r="M338" t="s">
        <v>24</v>
      </c>
      <c r="N338">
        <v>2020</v>
      </c>
    </row>
    <row r="339" spans="1:14" hidden="1" x14ac:dyDescent="0.35">
      <c r="A339">
        <v>11</v>
      </c>
      <c r="B339" t="s">
        <v>4</v>
      </c>
      <c r="C339">
        <v>2050</v>
      </c>
      <c r="G339">
        <v>3</v>
      </c>
      <c r="H339">
        <v>10</v>
      </c>
      <c r="I339">
        <v>2035</v>
      </c>
      <c r="L339">
        <v>9</v>
      </c>
      <c r="M339" t="s">
        <v>24</v>
      </c>
      <c r="N339">
        <v>2025</v>
      </c>
    </row>
    <row r="340" spans="1:14" hidden="1" x14ac:dyDescent="0.35">
      <c r="A340">
        <v>11</v>
      </c>
      <c r="B340" t="s">
        <v>5</v>
      </c>
      <c r="C340">
        <v>2015</v>
      </c>
      <c r="G340">
        <v>3</v>
      </c>
      <c r="H340">
        <v>10</v>
      </c>
      <c r="I340">
        <v>2040</v>
      </c>
      <c r="L340">
        <v>9</v>
      </c>
      <c r="M340" t="s">
        <v>24</v>
      </c>
      <c r="N340">
        <v>2030</v>
      </c>
    </row>
    <row r="341" spans="1:14" hidden="1" x14ac:dyDescent="0.35">
      <c r="A341">
        <v>11</v>
      </c>
      <c r="B341" t="s">
        <v>5</v>
      </c>
      <c r="C341">
        <v>2020</v>
      </c>
      <c r="G341">
        <v>3</v>
      </c>
      <c r="H341">
        <v>10</v>
      </c>
      <c r="I341">
        <v>2045</v>
      </c>
      <c r="L341">
        <v>9</v>
      </c>
      <c r="M341" t="s">
        <v>24</v>
      </c>
      <c r="N341">
        <v>2035</v>
      </c>
    </row>
    <row r="342" spans="1:14" hidden="1" x14ac:dyDescent="0.35">
      <c r="A342">
        <v>11</v>
      </c>
      <c r="B342" t="s">
        <v>5</v>
      </c>
      <c r="C342">
        <v>2030</v>
      </c>
      <c r="G342">
        <v>3</v>
      </c>
      <c r="H342">
        <v>10</v>
      </c>
      <c r="I342">
        <v>2050</v>
      </c>
      <c r="L342">
        <v>9</v>
      </c>
      <c r="M342" t="s">
        <v>24</v>
      </c>
      <c r="N342">
        <v>2040</v>
      </c>
    </row>
    <row r="343" spans="1:14" hidden="1" x14ac:dyDescent="0.35">
      <c r="A343">
        <v>11</v>
      </c>
      <c r="B343" t="s">
        <v>5</v>
      </c>
      <c r="C343">
        <v>2035</v>
      </c>
      <c r="G343">
        <v>3</v>
      </c>
      <c r="H343">
        <v>11</v>
      </c>
      <c r="I343">
        <v>2015</v>
      </c>
      <c r="L343">
        <v>9</v>
      </c>
      <c r="M343" t="s">
        <v>24</v>
      </c>
      <c r="N343">
        <v>2045</v>
      </c>
    </row>
    <row r="344" spans="1:14" hidden="1" x14ac:dyDescent="0.35">
      <c r="A344">
        <v>11</v>
      </c>
      <c r="B344" t="s">
        <v>5</v>
      </c>
      <c r="C344">
        <v>2040</v>
      </c>
      <c r="G344">
        <v>3</v>
      </c>
      <c r="H344">
        <v>11</v>
      </c>
      <c r="I344">
        <v>2020</v>
      </c>
      <c r="J344">
        <v>1</v>
      </c>
      <c r="L344">
        <v>9</v>
      </c>
      <c r="M344" t="s">
        <v>24</v>
      </c>
      <c r="N344">
        <v>2050</v>
      </c>
    </row>
    <row r="345" spans="1:14" hidden="1" x14ac:dyDescent="0.35">
      <c r="A345">
        <v>11</v>
      </c>
      <c r="B345" t="s">
        <v>5</v>
      </c>
      <c r="C345">
        <v>2045</v>
      </c>
      <c r="G345">
        <v>3</v>
      </c>
      <c r="H345">
        <v>11</v>
      </c>
      <c r="I345">
        <v>2025</v>
      </c>
      <c r="L345">
        <v>9</v>
      </c>
      <c r="M345" t="s">
        <v>25</v>
      </c>
      <c r="N345">
        <v>2015</v>
      </c>
    </row>
    <row r="346" spans="1:14" hidden="1" x14ac:dyDescent="0.35">
      <c r="A346">
        <v>11</v>
      </c>
      <c r="B346" t="s">
        <v>5</v>
      </c>
      <c r="C346">
        <v>2050</v>
      </c>
      <c r="G346">
        <v>3</v>
      </c>
      <c r="H346">
        <v>11</v>
      </c>
      <c r="I346">
        <v>2030</v>
      </c>
      <c r="L346">
        <v>9</v>
      </c>
      <c r="M346" t="s">
        <v>25</v>
      </c>
      <c r="N346">
        <v>2020</v>
      </c>
    </row>
    <row r="347" spans="1:14" hidden="1" x14ac:dyDescent="0.35">
      <c r="A347">
        <v>11</v>
      </c>
      <c r="B347" t="s">
        <v>2</v>
      </c>
      <c r="C347">
        <v>2015</v>
      </c>
      <c r="G347">
        <v>3</v>
      </c>
      <c r="H347">
        <v>11</v>
      </c>
      <c r="I347">
        <v>2035</v>
      </c>
      <c r="L347">
        <v>9</v>
      </c>
      <c r="M347" t="s">
        <v>25</v>
      </c>
      <c r="N347">
        <v>2025</v>
      </c>
    </row>
    <row r="348" spans="1:14" hidden="1" x14ac:dyDescent="0.35">
      <c r="A348">
        <v>11</v>
      </c>
      <c r="B348" t="s">
        <v>2</v>
      </c>
      <c r="C348">
        <v>2020</v>
      </c>
      <c r="G348">
        <v>3</v>
      </c>
      <c r="H348">
        <v>11</v>
      </c>
      <c r="I348">
        <v>2040</v>
      </c>
      <c r="L348">
        <v>9</v>
      </c>
      <c r="M348" t="s">
        <v>25</v>
      </c>
      <c r="N348">
        <v>2030</v>
      </c>
    </row>
    <row r="349" spans="1:14" hidden="1" x14ac:dyDescent="0.35">
      <c r="A349">
        <v>11</v>
      </c>
      <c r="B349" t="s">
        <v>2</v>
      </c>
      <c r="C349">
        <v>2025</v>
      </c>
      <c r="G349">
        <v>3</v>
      </c>
      <c r="H349">
        <v>11</v>
      </c>
      <c r="I349">
        <v>2045</v>
      </c>
      <c r="L349">
        <v>9</v>
      </c>
      <c r="M349" t="s">
        <v>25</v>
      </c>
      <c r="N349">
        <v>2035</v>
      </c>
    </row>
    <row r="350" spans="1:14" hidden="1" x14ac:dyDescent="0.35">
      <c r="A350">
        <v>11</v>
      </c>
      <c r="B350" t="s">
        <v>2</v>
      </c>
      <c r="C350">
        <v>2030</v>
      </c>
      <c r="G350">
        <v>3</v>
      </c>
      <c r="H350">
        <v>11</v>
      </c>
      <c r="I350">
        <v>2050</v>
      </c>
      <c r="L350">
        <v>9</v>
      </c>
      <c r="M350" t="s">
        <v>25</v>
      </c>
      <c r="N350">
        <v>2040</v>
      </c>
    </row>
    <row r="351" spans="1:14" hidden="1" x14ac:dyDescent="0.35">
      <c r="A351">
        <v>11</v>
      </c>
      <c r="B351" t="s">
        <v>2</v>
      </c>
      <c r="C351">
        <v>2035</v>
      </c>
      <c r="G351">
        <v>3</v>
      </c>
      <c r="H351">
        <v>12</v>
      </c>
      <c r="I351">
        <v>2015</v>
      </c>
      <c r="L351">
        <v>9</v>
      </c>
      <c r="M351" t="s">
        <v>25</v>
      </c>
      <c r="N351">
        <v>2045</v>
      </c>
    </row>
    <row r="352" spans="1:14" hidden="1" x14ac:dyDescent="0.35">
      <c r="A352">
        <v>11</v>
      </c>
      <c r="B352" t="s">
        <v>2</v>
      </c>
      <c r="C352">
        <v>2040</v>
      </c>
      <c r="G352">
        <v>3</v>
      </c>
      <c r="H352">
        <v>12</v>
      </c>
      <c r="I352">
        <v>2020</v>
      </c>
      <c r="J352">
        <v>1</v>
      </c>
      <c r="L352">
        <v>9</v>
      </c>
      <c r="M352" t="s">
        <v>25</v>
      </c>
      <c r="N352">
        <v>2050</v>
      </c>
    </row>
    <row r="353" spans="1:15" hidden="1" x14ac:dyDescent="0.35">
      <c r="A353">
        <v>11</v>
      </c>
      <c r="B353" t="s">
        <v>2</v>
      </c>
      <c r="C353">
        <v>2045</v>
      </c>
      <c r="G353">
        <v>3</v>
      </c>
      <c r="H353">
        <v>12</v>
      </c>
      <c r="I353">
        <v>2025</v>
      </c>
      <c r="L353">
        <v>10</v>
      </c>
      <c r="M353" t="s">
        <v>26</v>
      </c>
      <c r="N353">
        <v>2015</v>
      </c>
    </row>
    <row r="354" spans="1:15" hidden="1" x14ac:dyDescent="0.35">
      <c r="A354">
        <v>11</v>
      </c>
      <c r="B354" t="s">
        <v>2</v>
      </c>
      <c r="C354">
        <v>2050</v>
      </c>
      <c r="G354">
        <v>3</v>
      </c>
      <c r="H354">
        <v>12</v>
      </c>
      <c r="I354">
        <v>2030</v>
      </c>
      <c r="L354">
        <v>10</v>
      </c>
      <c r="M354" t="s">
        <v>26</v>
      </c>
      <c r="N354">
        <v>2020</v>
      </c>
    </row>
    <row r="355" spans="1:15" hidden="1" x14ac:dyDescent="0.35">
      <c r="A355">
        <v>12</v>
      </c>
      <c r="B355" t="s">
        <v>1</v>
      </c>
      <c r="C355">
        <v>2015</v>
      </c>
      <c r="G355">
        <v>3</v>
      </c>
      <c r="H355">
        <v>12</v>
      </c>
      <c r="I355">
        <v>2035</v>
      </c>
      <c r="L355">
        <v>10</v>
      </c>
      <c r="M355" t="s">
        <v>26</v>
      </c>
      <c r="N355">
        <v>2025</v>
      </c>
    </row>
    <row r="356" spans="1:15" hidden="1" x14ac:dyDescent="0.35">
      <c r="A356">
        <v>12</v>
      </c>
      <c r="B356" t="s">
        <v>1</v>
      </c>
      <c r="C356">
        <v>2020</v>
      </c>
      <c r="G356">
        <v>3</v>
      </c>
      <c r="H356">
        <v>12</v>
      </c>
      <c r="I356">
        <v>2040</v>
      </c>
      <c r="L356">
        <v>10</v>
      </c>
      <c r="M356" t="s">
        <v>26</v>
      </c>
      <c r="N356">
        <v>2030</v>
      </c>
    </row>
    <row r="357" spans="1:15" hidden="1" x14ac:dyDescent="0.35">
      <c r="A357">
        <v>12</v>
      </c>
      <c r="B357" t="s">
        <v>1</v>
      </c>
      <c r="C357">
        <v>2025</v>
      </c>
      <c r="G357">
        <v>3</v>
      </c>
      <c r="H357">
        <v>12</v>
      </c>
      <c r="I357">
        <v>2045</v>
      </c>
      <c r="L357">
        <v>10</v>
      </c>
      <c r="M357" t="s">
        <v>26</v>
      </c>
      <c r="N357">
        <v>2035</v>
      </c>
    </row>
    <row r="358" spans="1:15" hidden="1" x14ac:dyDescent="0.35">
      <c r="A358">
        <v>12</v>
      </c>
      <c r="B358" t="s">
        <v>1</v>
      </c>
      <c r="C358">
        <v>2030</v>
      </c>
      <c r="G358">
        <v>3</v>
      </c>
      <c r="H358">
        <v>12</v>
      </c>
      <c r="I358">
        <v>2050</v>
      </c>
      <c r="L358">
        <v>10</v>
      </c>
      <c r="M358" t="s">
        <v>26</v>
      </c>
      <c r="N358">
        <v>2040</v>
      </c>
    </row>
    <row r="359" spans="1:15" hidden="1" x14ac:dyDescent="0.35">
      <c r="A359">
        <v>12</v>
      </c>
      <c r="B359" t="s">
        <v>1</v>
      </c>
      <c r="C359">
        <v>2035</v>
      </c>
      <c r="G359">
        <v>4</v>
      </c>
      <c r="H359">
        <v>1</v>
      </c>
      <c r="I359">
        <v>2015</v>
      </c>
      <c r="L359">
        <v>10</v>
      </c>
      <c r="M359" t="s">
        <v>26</v>
      </c>
      <c r="N359">
        <v>2045</v>
      </c>
    </row>
    <row r="360" spans="1:15" hidden="1" x14ac:dyDescent="0.35">
      <c r="A360">
        <v>12</v>
      </c>
      <c r="B360" t="s">
        <v>1</v>
      </c>
      <c r="C360">
        <v>2040</v>
      </c>
      <c r="G360">
        <v>4</v>
      </c>
      <c r="H360">
        <v>1</v>
      </c>
      <c r="I360">
        <v>2020</v>
      </c>
      <c r="J360">
        <v>1</v>
      </c>
      <c r="L360">
        <v>10</v>
      </c>
      <c r="M360" t="s">
        <v>26</v>
      </c>
      <c r="N360">
        <v>2050</v>
      </c>
    </row>
    <row r="361" spans="1:15" hidden="1" x14ac:dyDescent="0.35">
      <c r="A361">
        <v>12</v>
      </c>
      <c r="B361" t="s">
        <v>1</v>
      </c>
      <c r="C361">
        <v>2045</v>
      </c>
      <c r="G361">
        <v>4</v>
      </c>
      <c r="H361">
        <v>1</v>
      </c>
      <c r="I361">
        <v>2025</v>
      </c>
      <c r="L361">
        <v>10</v>
      </c>
      <c r="M361" t="s">
        <v>23</v>
      </c>
      <c r="N361">
        <v>2015</v>
      </c>
    </row>
    <row r="362" spans="1:15" hidden="1" x14ac:dyDescent="0.35">
      <c r="A362">
        <v>12</v>
      </c>
      <c r="B362" t="s">
        <v>1</v>
      </c>
      <c r="C362">
        <v>2050</v>
      </c>
      <c r="G362">
        <v>4</v>
      </c>
      <c r="H362">
        <v>1</v>
      </c>
      <c r="I362">
        <v>2030</v>
      </c>
      <c r="L362">
        <v>10</v>
      </c>
      <c r="M362" t="s">
        <v>23</v>
      </c>
      <c r="N362">
        <v>2020</v>
      </c>
      <c r="O362">
        <v>1</v>
      </c>
    </row>
    <row r="363" spans="1:15" hidden="1" x14ac:dyDescent="0.35">
      <c r="A363">
        <v>12</v>
      </c>
      <c r="B363" t="s">
        <v>4</v>
      </c>
      <c r="C363">
        <v>2015</v>
      </c>
      <c r="G363">
        <v>4</v>
      </c>
      <c r="H363">
        <v>1</v>
      </c>
      <c r="I363">
        <v>2035</v>
      </c>
      <c r="L363">
        <v>10</v>
      </c>
      <c r="M363" t="s">
        <v>23</v>
      </c>
      <c r="N363">
        <v>2025</v>
      </c>
    </row>
    <row r="364" spans="1:15" hidden="1" x14ac:dyDescent="0.35">
      <c r="A364">
        <v>12</v>
      </c>
      <c r="B364" t="s">
        <v>4</v>
      </c>
      <c r="C364">
        <v>2020</v>
      </c>
      <c r="G364">
        <v>4</v>
      </c>
      <c r="H364">
        <v>1</v>
      </c>
      <c r="I364">
        <v>2040</v>
      </c>
      <c r="L364">
        <v>10</v>
      </c>
      <c r="M364" t="s">
        <v>23</v>
      </c>
      <c r="N364">
        <v>2030</v>
      </c>
    </row>
    <row r="365" spans="1:15" hidden="1" x14ac:dyDescent="0.35">
      <c r="A365">
        <v>12</v>
      </c>
      <c r="B365" t="s">
        <v>4</v>
      </c>
      <c r="C365">
        <v>2025</v>
      </c>
      <c r="G365">
        <v>4</v>
      </c>
      <c r="H365">
        <v>1</v>
      </c>
      <c r="I365">
        <v>2045</v>
      </c>
      <c r="L365">
        <v>10</v>
      </c>
      <c r="M365" t="s">
        <v>23</v>
      </c>
      <c r="N365">
        <v>2035</v>
      </c>
    </row>
    <row r="366" spans="1:15" hidden="1" x14ac:dyDescent="0.35">
      <c r="A366">
        <v>12</v>
      </c>
      <c r="B366" t="s">
        <v>4</v>
      </c>
      <c r="C366">
        <v>2030</v>
      </c>
      <c r="G366">
        <v>4</v>
      </c>
      <c r="H366">
        <v>1</v>
      </c>
      <c r="I366">
        <v>2050</v>
      </c>
      <c r="L366">
        <v>10</v>
      </c>
      <c r="M366" t="s">
        <v>23</v>
      </c>
      <c r="N366">
        <v>2040</v>
      </c>
    </row>
    <row r="367" spans="1:15" hidden="1" x14ac:dyDescent="0.35">
      <c r="A367">
        <v>12</v>
      </c>
      <c r="B367" t="s">
        <v>4</v>
      </c>
      <c r="C367">
        <v>2035</v>
      </c>
      <c r="G367">
        <v>4</v>
      </c>
      <c r="H367">
        <v>2</v>
      </c>
      <c r="I367">
        <v>2015</v>
      </c>
      <c r="L367">
        <v>10</v>
      </c>
      <c r="M367" t="s">
        <v>23</v>
      </c>
      <c r="N367">
        <v>2045</v>
      </c>
    </row>
    <row r="368" spans="1:15" hidden="1" x14ac:dyDescent="0.35">
      <c r="A368">
        <v>12</v>
      </c>
      <c r="B368" t="s">
        <v>4</v>
      </c>
      <c r="C368">
        <v>2040</v>
      </c>
      <c r="G368">
        <v>4</v>
      </c>
      <c r="H368">
        <v>2</v>
      </c>
      <c r="I368">
        <v>2020</v>
      </c>
      <c r="J368">
        <v>2</v>
      </c>
      <c r="L368">
        <v>10</v>
      </c>
      <c r="M368" t="s">
        <v>23</v>
      </c>
      <c r="N368">
        <v>2050</v>
      </c>
    </row>
    <row r="369" spans="1:14" hidden="1" x14ac:dyDescent="0.35">
      <c r="A369">
        <v>12</v>
      </c>
      <c r="B369" t="s">
        <v>4</v>
      </c>
      <c r="C369">
        <v>2045</v>
      </c>
      <c r="G369">
        <v>4</v>
      </c>
      <c r="H369">
        <v>2</v>
      </c>
      <c r="I369">
        <v>2025</v>
      </c>
      <c r="L369">
        <v>10</v>
      </c>
      <c r="M369" t="s">
        <v>24</v>
      </c>
      <c r="N369">
        <v>2015</v>
      </c>
    </row>
    <row r="370" spans="1:14" hidden="1" x14ac:dyDescent="0.35">
      <c r="A370">
        <v>12</v>
      </c>
      <c r="B370" t="s">
        <v>4</v>
      </c>
      <c r="C370">
        <v>2050</v>
      </c>
      <c r="G370">
        <v>4</v>
      </c>
      <c r="H370">
        <v>2</v>
      </c>
      <c r="I370">
        <v>2030</v>
      </c>
      <c r="L370">
        <v>10</v>
      </c>
      <c r="M370" t="s">
        <v>24</v>
      </c>
      <c r="N370">
        <v>2020</v>
      </c>
    </row>
    <row r="371" spans="1:14" hidden="1" x14ac:dyDescent="0.35">
      <c r="A371">
        <v>12</v>
      </c>
      <c r="B371" t="s">
        <v>5</v>
      </c>
      <c r="C371">
        <v>2015</v>
      </c>
      <c r="G371">
        <v>4</v>
      </c>
      <c r="H371">
        <v>2</v>
      </c>
      <c r="I371">
        <v>2035</v>
      </c>
      <c r="L371">
        <v>10</v>
      </c>
      <c r="M371" t="s">
        <v>24</v>
      </c>
      <c r="N371">
        <v>2025</v>
      </c>
    </row>
    <row r="372" spans="1:14" hidden="1" x14ac:dyDescent="0.35">
      <c r="A372">
        <v>12</v>
      </c>
      <c r="B372" t="s">
        <v>5</v>
      </c>
      <c r="C372">
        <v>2020</v>
      </c>
      <c r="G372">
        <v>4</v>
      </c>
      <c r="H372">
        <v>2</v>
      </c>
      <c r="I372">
        <v>2040</v>
      </c>
      <c r="L372">
        <v>10</v>
      </c>
      <c r="M372" t="s">
        <v>24</v>
      </c>
      <c r="N372">
        <v>2030</v>
      </c>
    </row>
    <row r="373" spans="1:14" hidden="1" x14ac:dyDescent="0.35">
      <c r="A373">
        <v>12</v>
      </c>
      <c r="B373" t="s">
        <v>5</v>
      </c>
      <c r="C373">
        <v>2025</v>
      </c>
      <c r="G373">
        <v>4</v>
      </c>
      <c r="H373">
        <v>2</v>
      </c>
      <c r="I373">
        <v>2045</v>
      </c>
      <c r="L373">
        <v>10</v>
      </c>
      <c r="M373" t="s">
        <v>24</v>
      </c>
      <c r="N373">
        <v>2035</v>
      </c>
    </row>
    <row r="374" spans="1:14" hidden="1" x14ac:dyDescent="0.35">
      <c r="A374">
        <v>12</v>
      </c>
      <c r="B374" t="s">
        <v>5</v>
      </c>
      <c r="C374">
        <v>2030</v>
      </c>
      <c r="G374">
        <v>4</v>
      </c>
      <c r="H374">
        <v>2</v>
      </c>
      <c r="I374">
        <v>2050</v>
      </c>
      <c r="L374">
        <v>10</v>
      </c>
      <c r="M374" t="s">
        <v>24</v>
      </c>
      <c r="N374">
        <v>2040</v>
      </c>
    </row>
    <row r="375" spans="1:14" hidden="1" x14ac:dyDescent="0.35">
      <c r="A375">
        <v>12</v>
      </c>
      <c r="B375" t="s">
        <v>5</v>
      </c>
      <c r="C375">
        <v>2035</v>
      </c>
      <c r="G375">
        <v>4</v>
      </c>
      <c r="H375">
        <v>3</v>
      </c>
      <c r="I375">
        <v>2015</v>
      </c>
      <c r="L375">
        <v>10</v>
      </c>
      <c r="M375" t="s">
        <v>24</v>
      </c>
      <c r="N375">
        <v>2045</v>
      </c>
    </row>
    <row r="376" spans="1:14" hidden="1" x14ac:dyDescent="0.35">
      <c r="A376">
        <v>12</v>
      </c>
      <c r="B376" t="s">
        <v>5</v>
      </c>
      <c r="C376">
        <v>2040</v>
      </c>
      <c r="G376">
        <v>4</v>
      </c>
      <c r="H376">
        <v>3</v>
      </c>
      <c r="I376">
        <v>2020</v>
      </c>
      <c r="J376">
        <v>1</v>
      </c>
      <c r="L376">
        <v>10</v>
      </c>
      <c r="M376" t="s">
        <v>24</v>
      </c>
      <c r="N376">
        <v>2050</v>
      </c>
    </row>
    <row r="377" spans="1:14" hidden="1" x14ac:dyDescent="0.35">
      <c r="A377">
        <v>12</v>
      </c>
      <c r="B377" t="s">
        <v>5</v>
      </c>
      <c r="C377">
        <v>2045</v>
      </c>
      <c r="G377">
        <v>4</v>
      </c>
      <c r="H377">
        <v>3</v>
      </c>
      <c r="I377">
        <v>2025</v>
      </c>
      <c r="L377">
        <v>10</v>
      </c>
      <c r="M377" t="s">
        <v>25</v>
      </c>
      <c r="N377">
        <v>2015</v>
      </c>
    </row>
    <row r="378" spans="1:14" hidden="1" x14ac:dyDescent="0.35">
      <c r="A378">
        <v>12</v>
      </c>
      <c r="B378" t="s">
        <v>5</v>
      </c>
      <c r="C378">
        <v>2050</v>
      </c>
      <c r="G378">
        <v>4</v>
      </c>
      <c r="H378">
        <v>3</v>
      </c>
      <c r="I378">
        <v>2030</v>
      </c>
      <c r="J378">
        <v>1</v>
      </c>
      <c r="L378">
        <v>10</v>
      </c>
      <c r="M378" t="s">
        <v>25</v>
      </c>
      <c r="N378">
        <v>2020</v>
      </c>
    </row>
    <row r="379" spans="1:14" hidden="1" x14ac:dyDescent="0.35">
      <c r="A379">
        <v>12</v>
      </c>
      <c r="B379" t="s">
        <v>2</v>
      </c>
      <c r="C379">
        <v>2015</v>
      </c>
      <c r="G379">
        <v>4</v>
      </c>
      <c r="H379">
        <v>3</v>
      </c>
      <c r="I379">
        <v>2035</v>
      </c>
      <c r="L379">
        <v>10</v>
      </c>
      <c r="M379" t="s">
        <v>25</v>
      </c>
      <c r="N379">
        <v>2025</v>
      </c>
    </row>
    <row r="380" spans="1:14" hidden="1" x14ac:dyDescent="0.35">
      <c r="A380">
        <v>12</v>
      </c>
      <c r="B380" t="s">
        <v>2</v>
      </c>
      <c r="C380">
        <v>2020</v>
      </c>
      <c r="G380">
        <v>4</v>
      </c>
      <c r="H380">
        <v>3</v>
      </c>
      <c r="I380">
        <v>2040</v>
      </c>
      <c r="L380">
        <v>10</v>
      </c>
      <c r="M380" t="s">
        <v>25</v>
      </c>
      <c r="N380">
        <v>2030</v>
      </c>
    </row>
    <row r="381" spans="1:14" hidden="1" x14ac:dyDescent="0.35">
      <c r="A381">
        <v>12</v>
      </c>
      <c r="B381" t="s">
        <v>2</v>
      </c>
      <c r="C381">
        <v>2025</v>
      </c>
      <c r="G381">
        <v>4</v>
      </c>
      <c r="H381">
        <v>3</v>
      </c>
      <c r="I381">
        <v>2045</v>
      </c>
      <c r="L381">
        <v>10</v>
      </c>
      <c r="M381" t="s">
        <v>25</v>
      </c>
      <c r="N381">
        <v>2035</v>
      </c>
    </row>
    <row r="382" spans="1:14" hidden="1" x14ac:dyDescent="0.35">
      <c r="A382">
        <v>12</v>
      </c>
      <c r="B382" t="s">
        <v>2</v>
      </c>
      <c r="C382">
        <v>2030</v>
      </c>
      <c r="G382">
        <v>4</v>
      </c>
      <c r="H382">
        <v>3</v>
      </c>
      <c r="I382">
        <v>2050</v>
      </c>
      <c r="L382">
        <v>10</v>
      </c>
      <c r="M382" t="s">
        <v>25</v>
      </c>
      <c r="N382">
        <v>2040</v>
      </c>
    </row>
    <row r="383" spans="1:14" hidden="1" x14ac:dyDescent="0.35">
      <c r="A383">
        <v>12</v>
      </c>
      <c r="B383" t="s">
        <v>2</v>
      </c>
      <c r="C383">
        <v>2035</v>
      </c>
      <c r="G383">
        <v>4</v>
      </c>
      <c r="H383">
        <v>4</v>
      </c>
      <c r="I383">
        <v>2020</v>
      </c>
      <c r="L383">
        <v>10</v>
      </c>
      <c r="M383" t="s">
        <v>25</v>
      </c>
      <c r="N383">
        <v>2045</v>
      </c>
    </row>
    <row r="384" spans="1:14" hidden="1" x14ac:dyDescent="0.35">
      <c r="A384">
        <v>12</v>
      </c>
      <c r="B384" t="s">
        <v>2</v>
      </c>
      <c r="C384">
        <v>2040</v>
      </c>
      <c r="G384">
        <v>4</v>
      </c>
      <c r="H384">
        <v>4</v>
      </c>
      <c r="I384">
        <v>2025</v>
      </c>
      <c r="L384">
        <v>10</v>
      </c>
      <c r="M384" t="s">
        <v>25</v>
      </c>
      <c r="N384">
        <v>2050</v>
      </c>
    </row>
    <row r="385" spans="1:15" hidden="1" x14ac:dyDescent="0.35">
      <c r="A385">
        <v>12</v>
      </c>
      <c r="B385" t="s">
        <v>2</v>
      </c>
      <c r="C385">
        <v>2045</v>
      </c>
      <c r="G385">
        <v>4</v>
      </c>
      <c r="H385">
        <v>4</v>
      </c>
      <c r="I385">
        <v>2030</v>
      </c>
      <c r="L385">
        <v>11</v>
      </c>
      <c r="M385" t="s">
        <v>26</v>
      </c>
      <c r="N385">
        <v>2015</v>
      </c>
    </row>
    <row r="386" spans="1:15" hidden="1" x14ac:dyDescent="0.35">
      <c r="A386">
        <v>12</v>
      </c>
      <c r="B386" t="s">
        <v>2</v>
      </c>
      <c r="C386">
        <v>2050</v>
      </c>
      <c r="G386">
        <v>4</v>
      </c>
      <c r="H386">
        <v>4</v>
      </c>
      <c r="I386">
        <v>2035</v>
      </c>
      <c r="L386">
        <v>11</v>
      </c>
      <c r="M386" t="s">
        <v>26</v>
      </c>
      <c r="N386">
        <v>2020</v>
      </c>
    </row>
    <row r="387" spans="1:15" x14ac:dyDescent="0.35">
      <c r="G387">
        <v>4</v>
      </c>
      <c r="H387">
        <v>9</v>
      </c>
      <c r="I387">
        <v>2020</v>
      </c>
      <c r="J387">
        <v>1</v>
      </c>
      <c r="L387">
        <v>11</v>
      </c>
      <c r="M387" t="s">
        <v>26</v>
      </c>
      <c r="N387">
        <v>2025</v>
      </c>
    </row>
    <row r="388" spans="1:15" x14ac:dyDescent="0.35">
      <c r="G388">
        <v>4</v>
      </c>
      <c r="H388">
        <v>10</v>
      </c>
      <c r="I388">
        <v>2020</v>
      </c>
      <c r="J388">
        <v>1</v>
      </c>
      <c r="L388">
        <v>11</v>
      </c>
      <c r="M388" t="s">
        <v>26</v>
      </c>
      <c r="N388">
        <v>2030</v>
      </c>
    </row>
    <row r="389" spans="1:15" x14ac:dyDescent="0.35">
      <c r="G389">
        <v>4</v>
      </c>
      <c r="H389">
        <v>11</v>
      </c>
      <c r="I389">
        <v>2020</v>
      </c>
      <c r="J389">
        <v>1</v>
      </c>
      <c r="L389">
        <v>11</v>
      </c>
      <c r="M389" t="s">
        <v>26</v>
      </c>
      <c r="N389">
        <v>2035</v>
      </c>
    </row>
    <row r="390" spans="1:15" x14ac:dyDescent="0.35">
      <c r="G390">
        <v>4</v>
      </c>
      <c r="H390">
        <v>10</v>
      </c>
      <c r="I390">
        <v>2025</v>
      </c>
      <c r="J390">
        <v>13</v>
      </c>
      <c r="L390">
        <v>11</v>
      </c>
      <c r="M390" t="s">
        <v>26</v>
      </c>
      <c r="N390">
        <v>2040</v>
      </c>
    </row>
    <row r="391" spans="1:15" x14ac:dyDescent="0.35">
      <c r="G391">
        <v>4</v>
      </c>
      <c r="H391">
        <v>7</v>
      </c>
      <c r="I391">
        <v>2025</v>
      </c>
      <c r="J391">
        <v>14</v>
      </c>
      <c r="L391">
        <v>11</v>
      </c>
      <c r="M391" t="s">
        <v>26</v>
      </c>
      <c r="N391">
        <v>2045</v>
      </c>
    </row>
    <row r="392" spans="1:15" x14ac:dyDescent="0.35">
      <c r="G392">
        <v>4</v>
      </c>
      <c r="H392">
        <v>8</v>
      </c>
      <c r="I392">
        <v>2030</v>
      </c>
      <c r="J392">
        <v>14</v>
      </c>
      <c r="L392">
        <v>11</v>
      </c>
      <c r="M392" t="s">
        <v>26</v>
      </c>
      <c r="N392">
        <v>2050</v>
      </c>
    </row>
    <row r="393" spans="1:15" x14ac:dyDescent="0.35">
      <c r="G393">
        <v>4</v>
      </c>
      <c r="H393">
        <v>11</v>
      </c>
      <c r="I393">
        <v>2030</v>
      </c>
      <c r="J393">
        <v>14</v>
      </c>
      <c r="L393">
        <v>11</v>
      </c>
      <c r="M393" t="s">
        <v>23</v>
      </c>
      <c r="N393">
        <v>2015</v>
      </c>
    </row>
    <row r="394" spans="1:15" x14ac:dyDescent="0.35">
      <c r="G394">
        <v>4</v>
      </c>
      <c r="H394">
        <v>12</v>
      </c>
      <c r="I394">
        <v>2030</v>
      </c>
      <c r="J394">
        <v>14</v>
      </c>
      <c r="L394">
        <v>11</v>
      </c>
      <c r="M394" t="s">
        <v>23</v>
      </c>
      <c r="N394">
        <v>2020</v>
      </c>
      <c r="O394">
        <v>1</v>
      </c>
    </row>
    <row r="395" spans="1:15" x14ac:dyDescent="0.35">
      <c r="G395">
        <v>5</v>
      </c>
      <c r="H395">
        <v>11</v>
      </c>
      <c r="I395">
        <v>2020</v>
      </c>
      <c r="J395">
        <v>0.99999912561522597</v>
      </c>
      <c r="L395">
        <v>11</v>
      </c>
      <c r="M395" t="s">
        <v>23</v>
      </c>
      <c r="N395">
        <v>2025</v>
      </c>
    </row>
    <row r="396" spans="1:15" x14ac:dyDescent="0.35">
      <c r="G396">
        <v>5</v>
      </c>
      <c r="H396">
        <v>1</v>
      </c>
      <c r="I396">
        <v>2020</v>
      </c>
      <c r="J396">
        <v>1</v>
      </c>
      <c r="L396">
        <v>11</v>
      </c>
      <c r="M396" t="s">
        <v>23</v>
      </c>
      <c r="N396">
        <v>2030</v>
      </c>
    </row>
    <row r="397" spans="1:15" x14ac:dyDescent="0.35">
      <c r="G397">
        <v>5</v>
      </c>
      <c r="H397">
        <v>1</v>
      </c>
      <c r="I397">
        <v>2030</v>
      </c>
      <c r="J397">
        <v>1</v>
      </c>
      <c r="L397">
        <v>11</v>
      </c>
      <c r="M397" t="s">
        <v>23</v>
      </c>
      <c r="N397">
        <v>2035</v>
      </c>
    </row>
    <row r="398" spans="1:15" x14ac:dyDescent="0.35">
      <c r="G398">
        <v>5</v>
      </c>
      <c r="H398">
        <v>2</v>
      </c>
      <c r="I398">
        <v>2020</v>
      </c>
      <c r="J398">
        <v>1</v>
      </c>
      <c r="L398">
        <v>11</v>
      </c>
      <c r="M398" t="s">
        <v>23</v>
      </c>
      <c r="N398">
        <v>2040</v>
      </c>
    </row>
    <row r="399" spans="1:15" x14ac:dyDescent="0.35">
      <c r="G399">
        <v>5</v>
      </c>
      <c r="H399">
        <v>2</v>
      </c>
      <c r="I399">
        <v>2025</v>
      </c>
      <c r="J399">
        <v>1</v>
      </c>
      <c r="L399">
        <v>11</v>
      </c>
      <c r="M399" t="s">
        <v>23</v>
      </c>
      <c r="N399">
        <v>2045</v>
      </c>
    </row>
    <row r="400" spans="1:15" x14ac:dyDescent="0.35">
      <c r="G400">
        <v>5</v>
      </c>
      <c r="H400">
        <v>4</v>
      </c>
      <c r="I400">
        <v>2020</v>
      </c>
      <c r="J400">
        <v>1</v>
      </c>
      <c r="L400">
        <v>11</v>
      </c>
      <c r="M400" t="s">
        <v>23</v>
      </c>
      <c r="N400">
        <v>2050</v>
      </c>
    </row>
    <row r="401" spans="7:14" x14ac:dyDescent="0.35">
      <c r="G401">
        <v>5</v>
      </c>
      <c r="H401">
        <v>6</v>
      </c>
      <c r="I401">
        <v>2020</v>
      </c>
      <c r="J401">
        <v>1</v>
      </c>
      <c r="L401">
        <v>11</v>
      </c>
      <c r="M401" t="s">
        <v>24</v>
      </c>
      <c r="N401">
        <v>2015</v>
      </c>
    </row>
    <row r="402" spans="7:14" x14ac:dyDescent="0.35">
      <c r="G402">
        <v>5</v>
      </c>
      <c r="H402">
        <v>7</v>
      </c>
      <c r="I402">
        <v>2020</v>
      </c>
      <c r="J402">
        <v>1</v>
      </c>
      <c r="L402">
        <v>11</v>
      </c>
      <c r="M402" t="s">
        <v>24</v>
      </c>
      <c r="N402">
        <v>2020</v>
      </c>
    </row>
    <row r="403" spans="7:14" x14ac:dyDescent="0.35">
      <c r="G403">
        <v>5</v>
      </c>
      <c r="H403">
        <v>8</v>
      </c>
      <c r="I403">
        <v>2025</v>
      </c>
      <c r="J403">
        <v>1</v>
      </c>
      <c r="L403">
        <v>11</v>
      </c>
      <c r="M403" t="s">
        <v>24</v>
      </c>
      <c r="N403">
        <v>2025</v>
      </c>
    </row>
    <row r="404" spans="7:14" x14ac:dyDescent="0.35">
      <c r="G404">
        <v>5</v>
      </c>
      <c r="H404">
        <v>9</v>
      </c>
      <c r="I404">
        <v>2020</v>
      </c>
      <c r="J404">
        <v>1</v>
      </c>
      <c r="L404">
        <v>11</v>
      </c>
      <c r="M404" t="s">
        <v>24</v>
      </c>
      <c r="N404">
        <v>2030</v>
      </c>
    </row>
    <row r="405" spans="7:14" x14ac:dyDescent="0.35">
      <c r="G405">
        <v>5</v>
      </c>
      <c r="H405">
        <v>9</v>
      </c>
      <c r="I405">
        <v>2025</v>
      </c>
      <c r="J405">
        <v>1</v>
      </c>
      <c r="L405">
        <v>11</v>
      </c>
      <c r="M405" t="s">
        <v>24</v>
      </c>
      <c r="N405">
        <v>2035</v>
      </c>
    </row>
    <row r="406" spans="7:14" x14ac:dyDescent="0.35">
      <c r="G406">
        <v>5</v>
      </c>
      <c r="H406">
        <v>10</v>
      </c>
      <c r="I406">
        <v>2020</v>
      </c>
      <c r="J406">
        <v>1</v>
      </c>
      <c r="L406">
        <v>11</v>
      </c>
      <c r="M406" t="s">
        <v>24</v>
      </c>
      <c r="N406">
        <v>2040</v>
      </c>
    </row>
    <row r="407" spans="7:14" x14ac:dyDescent="0.35">
      <c r="G407">
        <v>5</v>
      </c>
      <c r="H407">
        <v>10</v>
      </c>
      <c r="I407">
        <v>2040</v>
      </c>
      <c r="J407">
        <v>1</v>
      </c>
      <c r="L407">
        <v>11</v>
      </c>
      <c r="M407" t="s">
        <v>24</v>
      </c>
      <c r="N407">
        <v>2045</v>
      </c>
    </row>
    <row r="408" spans="7:14" x14ac:dyDescent="0.35">
      <c r="G408">
        <v>5</v>
      </c>
      <c r="H408">
        <v>3</v>
      </c>
      <c r="I408">
        <v>2020</v>
      </c>
      <c r="J408">
        <v>2</v>
      </c>
      <c r="L408">
        <v>11</v>
      </c>
      <c r="M408" t="s">
        <v>24</v>
      </c>
      <c r="N408">
        <v>2050</v>
      </c>
    </row>
    <row r="409" spans="7:14" x14ac:dyDescent="0.35">
      <c r="G409">
        <v>5</v>
      </c>
      <c r="H409">
        <v>6</v>
      </c>
      <c r="I409">
        <v>2035</v>
      </c>
      <c r="J409">
        <v>2</v>
      </c>
      <c r="L409">
        <v>11</v>
      </c>
      <c r="M409" t="s">
        <v>25</v>
      </c>
      <c r="N409">
        <v>2015</v>
      </c>
    </row>
    <row r="410" spans="7:14" x14ac:dyDescent="0.35">
      <c r="G410">
        <v>5</v>
      </c>
      <c r="H410">
        <v>7</v>
      </c>
      <c r="I410">
        <v>2030</v>
      </c>
      <c r="J410">
        <v>3</v>
      </c>
      <c r="L410">
        <v>11</v>
      </c>
      <c r="M410" t="s">
        <v>25</v>
      </c>
      <c r="N410">
        <v>2020</v>
      </c>
    </row>
    <row r="411" spans="7:14" x14ac:dyDescent="0.35">
      <c r="G411">
        <v>5</v>
      </c>
      <c r="H411">
        <v>12</v>
      </c>
      <c r="I411">
        <v>2020</v>
      </c>
      <c r="J411">
        <v>3</v>
      </c>
      <c r="L411">
        <v>11</v>
      </c>
      <c r="M411" t="s">
        <v>25</v>
      </c>
      <c r="N411">
        <v>2025</v>
      </c>
    </row>
    <row r="412" spans="7:14" x14ac:dyDescent="0.35">
      <c r="G412">
        <v>5</v>
      </c>
      <c r="H412">
        <v>9</v>
      </c>
      <c r="I412">
        <v>2030</v>
      </c>
      <c r="J412">
        <v>13</v>
      </c>
      <c r="L412">
        <v>11</v>
      </c>
      <c r="M412" t="s">
        <v>25</v>
      </c>
      <c r="N412">
        <v>2030</v>
      </c>
    </row>
    <row r="413" spans="7:14" x14ac:dyDescent="0.35">
      <c r="G413">
        <v>5</v>
      </c>
      <c r="H413">
        <v>11</v>
      </c>
      <c r="I413">
        <v>2030</v>
      </c>
      <c r="J413">
        <v>13.000000874384799</v>
      </c>
      <c r="L413">
        <v>11</v>
      </c>
      <c r="M413" t="s">
        <v>25</v>
      </c>
      <c r="N413">
        <v>2035</v>
      </c>
    </row>
    <row r="414" spans="7:14" x14ac:dyDescent="0.35">
      <c r="G414">
        <v>6</v>
      </c>
      <c r="H414">
        <v>1</v>
      </c>
      <c r="I414">
        <v>2025</v>
      </c>
      <c r="J414">
        <v>1</v>
      </c>
      <c r="L414">
        <v>11</v>
      </c>
      <c r="M414" t="s">
        <v>25</v>
      </c>
      <c r="N414">
        <v>2040</v>
      </c>
    </row>
    <row r="415" spans="7:14" x14ac:dyDescent="0.35">
      <c r="G415">
        <v>6</v>
      </c>
      <c r="H415">
        <v>2</v>
      </c>
      <c r="I415">
        <v>2020</v>
      </c>
      <c r="J415">
        <v>1</v>
      </c>
      <c r="L415">
        <v>11</v>
      </c>
      <c r="M415" t="s">
        <v>25</v>
      </c>
      <c r="N415">
        <v>2045</v>
      </c>
    </row>
    <row r="416" spans="7:14" x14ac:dyDescent="0.35">
      <c r="G416">
        <v>6</v>
      </c>
      <c r="H416">
        <v>3</v>
      </c>
      <c r="I416">
        <v>2020</v>
      </c>
      <c r="J416">
        <v>1</v>
      </c>
      <c r="L416">
        <v>11</v>
      </c>
      <c r="M416" t="s">
        <v>25</v>
      </c>
      <c r="N416">
        <v>2050</v>
      </c>
    </row>
    <row r="417" spans="7:15" x14ac:dyDescent="0.35">
      <c r="G417">
        <v>6</v>
      </c>
      <c r="H417">
        <v>4</v>
      </c>
      <c r="I417">
        <v>2025</v>
      </c>
      <c r="J417">
        <v>1</v>
      </c>
      <c r="L417">
        <v>12</v>
      </c>
      <c r="M417" t="s">
        <v>26</v>
      </c>
      <c r="N417">
        <v>2015</v>
      </c>
    </row>
    <row r="418" spans="7:15" x14ac:dyDescent="0.35">
      <c r="G418">
        <v>6</v>
      </c>
      <c r="H418">
        <v>5</v>
      </c>
      <c r="I418">
        <v>2020</v>
      </c>
      <c r="J418">
        <v>1</v>
      </c>
      <c r="L418">
        <v>12</v>
      </c>
      <c r="M418" t="s">
        <v>26</v>
      </c>
      <c r="N418">
        <v>2020</v>
      </c>
    </row>
    <row r="419" spans="7:15" x14ac:dyDescent="0.35">
      <c r="G419">
        <v>6</v>
      </c>
      <c r="H419">
        <v>7</v>
      </c>
      <c r="I419">
        <v>2020</v>
      </c>
      <c r="J419">
        <v>1</v>
      </c>
      <c r="L419">
        <v>12</v>
      </c>
      <c r="M419" t="s">
        <v>26</v>
      </c>
      <c r="N419">
        <v>2025</v>
      </c>
    </row>
    <row r="420" spans="7:15" x14ac:dyDescent="0.35">
      <c r="G420">
        <v>6</v>
      </c>
      <c r="H420">
        <v>8</v>
      </c>
      <c r="I420">
        <v>2020</v>
      </c>
      <c r="J420">
        <v>1</v>
      </c>
      <c r="L420">
        <v>12</v>
      </c>
      <c r="M420" t="s">
        <v>26</v>
      </c>
      <c r="N420">
        <v>2030</v>
      </c>
    </row>
    <row r="421" spans="7:15" x14ac:dyDescent="0.35">
      <c r="G421">
        <v>6</v>
      </c>
      <c r="H421">
        <v>11</v>
      </c>
      <c r="I421">
        <v>2020</v>
      </c>
      <c r="J421">
        <v>1</v>
      </c>
      <c r="L421">
        <v>12</v>
      </c>
      <c r="M421" t="s">
        <v>26</v>
      </c>
      <c r="N421">
        <v>2035</v>
      </c>
    </row>
    <row r="422" spans="7:15" x14ac:dyDescent="0.35">
      <c r="G422">
        <v>6</v>
      </c>
      <c r="H422">
        <v>12</v>
      </c>
      <c r="I422">
        <v>2020</v>
      </c>
      <c r="J422">
        <v>1</v>
      </c>
      <c r="L422">
        <v>12</v>
      </c>
      <c r="M422" t="s">
        <v>26</v>
      </c>
      <c r="N422">
        <v>2040</v>
      </c>
    </row>
    <row r="423" spans="7:15" x14ac:dyDescent="0.35">
      <c r="G423">
        <v>6</v>
      </c>
      <c r="H423">
        <v>5</v>
      </c>
      <c r="I423">
        <v>2035</v>
      </c>
      <c r="J423">
        <v>2</v>
      </c>
      <c r="L423">
        <v>12</v>
      </c>
      <c r="M423" t="s">
        <v>26</v>
      </c>
      <c r="N423">
        <v>2045</v>
      </c>
    </row>
    <row r="424" spans="7:15" x14ac:dyDescent="0.35">
      <c r="G424">
        <v>6</v>
      </c>
      <c r="H424">
        <v>2</v>
      </c>
      <c r="I424">
        <v>2030</v>
      </c>
      <c r="J424">
        <v>7</v>
      </c>
      <c r="L424">
        <v>12</v>
      </c>
      <c r="M424" t="s">
        <v>26</v>
      </c>
      <c r="N424">
        <v>2050</v>
      </c>
    </row>
    <row r="425" spans="7:15" x14ac:dyDescent="0.35">
      <c r="G425">
        <v>6</v>
      </c>
      <c r="H425">
        <v>9</v>
      </c>
      <c r="I425">
        <v>2025</v>
      </c>
      <c r="J425">
        <v>14</v>
      </c>
      <c r="L425">
        <v>12</v>
      </c>
      <c r="M425" t="s">
        <v>23</v>
      </c>
      <c r="N425">
        <v>2015</v>
      </c>
    </row>
    <row r="426" spans="7:15" x14ac:dyDescent="0.35">
      <c r="G426">
        <v>6</v>
      </c>
      <c r="H426">
        <v>10</v>
      </c>
      <c r="I426">
        <v>2025</v>
      </c>
      <c r="J426">
        <v>14</v>
      </c>
      <c r="L426">
        <v>12</v>
      </c>
      <c r="M426" t="s">
        <v>23</v>
      </c>
      <c r="N426">
        <v>2020</v>
      </c>
      <c r="O426">
        <v>1</v>
      </c>
    </row>
    <row r="427" spans="7:15" x14ac:dyDescent="0.35">
      <c r="G427">
        <v>7</v>
      </c>
      <c r="H427">
        <v>1</v>
      </c>
      <c r="I427">
        <v>2025</v>
      </c>
      <c r="J427">
        <v>1</v>
      </c>
      <c r="L427">
        <v>12</v>
      </c>
      <c r="M427" t="s">
        <v>23</v>
      </c>
      <c r="N427">
        <v>2025</v>
      </c>
    </row>
    <row r="428" spans="7:15" x14ac:dyDescent="0.35">
      <c r="G428">
        <v>7</v>
      </c>
      <c r="H428">
        <v>2</v>
      </c>
      <c r="I428">
        <v>2020</v>
      </c>
      <c r="J428">
        <v>1</v>
      </c>
      <c r="L428">
        <v>12</v>
      </c>
      <c r="M428" t="s">
        <v>23</v>
      </c>
      <c r="N428">
        <v>2030</v>
      </c>
    </row>
    <row r="429" spans="7:15" x14ac:dyDescent="0.35">
      <c r="G429">
        <v>7</v>
      </c>
      <c r="H429">
        <v>3</v>
      </c>
      <c r="I429">
        <v>2020</v>
      </c>
      <c r="J429">
        <v>1</v>
      </c>
      <c r="L429">
        <v>12</v>
      </c>
      <c r="M429" t="s">
        <v>23</v>
      </c>
      <c r="N429">
        <v>2035</v>
      </c>
    </row>
    <row r="430" spans="7:15" x14ac:dyDescent="0.35">
      <c r="G430">
        <v>7</v>
      </c>
      <c r="H430">
        <v>5</v>
      </c>
      <c r="I430">
        <v>2020</v>
      </c>
      <c r="J430">
        <v>1</v>
      </c>
      <c r="L430">
        <v>12</v>
      </c>
      <c r="M430" t="s">
        <v>23</v>
      </c>
      <c r="N430">
        <v>2040</v>
      </c>
    </row>
    <row r="431" spans="7:15" x14ac:dyDescent="0.35">
      <c r="G431">
        <v>7</v>
      </c>
      <c r="H431">
        <v>6</v>
      </c>
      <c r="I431">
        <v>2020</v>
      </c>
      <c r="J431">
        <v>1</v>
      </c>
      <c r="L431">
        <v>12</v>
      </c>
      <c r="M431" t="s">
        <v>23</v>
      </c>
      <c r="N431">
        <v>2045</v>
      </c>
    </row>
    <row r="432" spans="7:15" x14ac:dyDescent="0.35">
      <c r="G432">
        <v>7</v>
      </c>
      <c r="H432">
        <v>8</v>
      </c>
      <c r="I432">
        <v>2020</v>
      </c>
      <c r="J432">
        <v>1</v>
      </c>
      <c r="L432">
        <v>12</v>
      </c>
      <c r="M432" t="s">
        <v>23</v>
      </c>
      <c r="N432">
        <v>2050</v>
      </c>
    </row>
    <row r="433" spans="7:14" x14ac:dyDescent="0.35">
      <c r="G433">
        <v>7</v>
      </c>
      <c r="H433">
        <v>9</v>
      </c>
      <c r="I433">
        <v>2020</v>
      </c>
      <c r="J433">
        <v>1</v>
      </c>
      <c r="L433">
        <v>12</v>
      </c>
      <c r="M433" t="s">
        <v>24</v>
      </c>
      <c r="N433">
        <v>2015</v>
      </c>
    </row>
    <row r="434" spans="7:14" x14ac:dyDescent="0.35">
      <c r="G434">
        <v>7</v>
      </c>
      <c r="H434">
        <v>10</v>
      </c>
      <c r="I434">
        <v>2020</v>
      </c>
      <c r="J434">
        <v>1</v>
      </c>
      <c r="L434">
        <v>12</v>
      </c>
      <c r="M434" t="s">
        <v>24</v>
      </c>
      <c r="N434">
        <v>2020</v>
      </c>
    </row>
    <row r="435" spans="7:14" x14ac:dyDescent="0.35">
      <c r="G435">
        <v>7</v>
      </c>
      <c r="H435">
        <v>11</v>
      </c>
      <c r="I435">
        <v>2020</v>
      </c>
      <c r="J435">
        <v>1</v>
      </c>
      <c r="L435">
        <v>12</v>
      </c>
      <c r="M435" t="s">
        <v>24</v>
      </c>
      <c r="N435">
        <v>2025</v>
      </c>
    </row>
    <row r="436" spans="7:14" x14ac:dyDescent="0.35">
      <c r="G436">
        <v>7</v>
      </c>
      <c r="H436">
        <v>3</v>
      </c>
      <c r="I436">
        <v>2025</v>
      </c>
      <c r="J436">
        <v>2</v>
      </c>
      <c r="L436">
        <v>12</v>
      </c>
      <c r="M436" t="s">
        <v>24</v>
      </c>
      <c r="N436">
        <v>2030</v>
      </c>
    </row>
    <row r="437" spans="7:14" x14ac:dyDescent="0.35">
      <c r="G437">
        <v>7</v>
      </c>
      <c r="H437">
        <v>12</v>
      </c>
      <c r="I437">
        <v>2020</v>
      </c>
      <c r="J437">
        <v>2</v>
      </c>
      <c r="L437">
        <v>12</v>
      </c>
      <c r="M437" t="s">
        <v>24</v>
      </c>
      <c r="N437">
        <v>2035</v>
      </c>
    </row>
    <row r="438" spans="7:14" x14ac:dyDescent="0.35">
      <c r="G438">
        <v>7</v>
      </c>
      <c r="H438">
        <v>5</v>
      </c>
      <c r="I438">
        <v>2030</v>
      </c>
      <c r="J438">
        <v>3</v>
      </c>
      <c r="L438">
        <v>12</v>
      </c>
      <c r="M438" t="s">
        <v>24</v>
      </c>
      <c r="N438">
        <v>2040</v>
      </c>
    </row>
    <row r="439" spans="7:14" x14ac:dyDescent="0.35">
      <c r="G439">
        <v>7</v>
      </c>
      <c r="H439">
        <v>2</v>
      </c>
      <c r="I439">
        <v>2030</v>
      </c>
      <c r="J439">
        <v>13</v>
      </c>
      <c r="L439">
        <v>12</v>
      </c>
      <c r="M439" t="s">
        <v>24</v>
      </c>
      <c r="N439">
        <v>2045</v>
      </c>
    </row>
    <row r="440" spans="7:14" x14ac:dyDescent="0.35">
      <c r="G440">
        <v>7</v>
      </c>
      <c r="H440">
        <v>9</v>
      </c>
      <c r="I440">
        <v>2025</v>
      </c>
      <c r="J440">
        <v>13</v>
      </c>
      <c r="L440">
        <v>12</v>
      </c>
      <c r="M440" t="s">
        <v>24</v>
      </c>
      <c r="N440">
        <v>2050</v>
      </c>
    </row>
    <row r="441" spans="7:14" x14ac:dyDescent="0.35">
      <c r="G441">
        <v>7</v>
      </c>
      <c r="H441">
        <v>4</v>
      </c>
      <c r="I441">
        <v>2025</v>
      </c>
      <c r="J441">
        <v>14</v>
      </c>
      <c r="L441">
        <v>12</v>
      </c>
      <c r="M441" t="s">
        <v>25</v>
      </c>
      <c r="N441">
        <v>2015</v>
      </c>
    </row>
    <row r="442" spans="7:14" x14ac:dyDescent="0.35">
      <c r="G442">
        <v>8</v>
      </c>
      <c r="H442">
        <v>1</v>
      </c>
      <c r="I442">
        <v>2020</v>
      </c>
      <c r="J442">
        <v>1</v>
      </c>
      <c r="L442">
        <v>12</v>
      </c>
      <c r="M442" t="s">
        <v>25</v>
      </c>
      <c r="N442">
        <v>2020</v>
      </c>
    </row>
    <row r="443" spans="7:14" x14ac:dyDescent="0.35">
      <c r="G443">
        <v>8</v>
      </c>
      <c r="H443">
        <v>2</v>
      </c>
      <c r="I443">
        <v>2020</v>
      </c>
      <c r="J443">
        <v>1</v>
      </c>
      <c r="L443">
        <v>12</v>
      </c>
      <c r="M443" t="s">
        <v>25</v>
      </c>
      <c r="N443">
        <v>2025</v>
      </c>
    </row>
    <row r="444" spans="7:14" x14ac:dyDescent="0.35">
      <c r="G444">
        <v>8</v>
      </c>
      <c r="H444">
        <v>3</v>
      </c>
      <c r="I444">
        <v>2030</v>
      </c>
      <c r="J444">
        <v>1</v>
      </c>
      <c r="L444">
        <v>12</v>
      </c>
      <c r="M444" t="s">
        <v>25</v>
      </c>
      <c r="N444">
        <v>2030</v>
      </c>
    </row>
    <row r="445" spans="7:14" x14ac:dyDescent="0.35">
      <c r="G445">
        <v>8</v>
      </c>
      <c r="H445">
        <v>4</v>
      </c>
      <c r="I445">
        <v>2020</v>
      </c>
      <c r="J445">
        <v>1</v>
      </c>
      <c r="L445">
        <v>12</v>
      </c>
      <c r="M445" t="s">
        <v>25</v>
      </c>
      <c r="N445">
        <v>2035</v>
      </c>
    </row>
    <row r="446" spans="7:14" x14ac:dyDescent="0.35">
      <c r="G446">
        <v>8</v>
      </c>
      <c r="H446">
        <v>5</v>
      </c>
      <c r="I446">
        <v>2025</v>
      </c>
      <c r="J446">
        <v>1</v>
      </c>
      <c r="L446">
        <v>12</v>
      </c>
      <c r="M446" t="s">
        <v>25</v>
      </c>
      <c r="N446">
        <v>2040</v>
      </c>
    </row>
    <row r="447" spans="7:14" x14ac:dyDescent="0.35">
      <c r="G447">
        <v>8</v>
      </c>
      <c r="H447">
        <v>6</v>
      </c>
      <c r="I447">
        <v>2020</v>
      </c>
      <c r="J447">
        <v>1</v>
      </c>
      <c r="L447">
        <v>12</v>
      </c>
      <c r="M447" t="s">
        <v>25</v>
      </c>
      <c r="N447">
        <v>2045</v>
      </c>
    </row>
    <row r="448" spans="7:14" x14ac:dyDescent="0.35">
      <c r="G448">
        <v>8</v>
      </c>
      <c r="H448">
        <v>7</v>
      </c>
      <c r="I448">
        <v>2020</v>
      </c>
      <c r="J448">
        <v>1</v>
      </c>
      <c r="L448">
        <v>12</v>
      </c>
      <c r="M448" t="s">
        <v>25</v>
      </c>
      <c r="N448">
        <v>2050</v>
      </c>
    </row>
    <row r="449" spans="7:10" x14ac:dyDescent="0.35">
      <c r="G449">
        <v>8</v>
      </c>
      <c r="H449">
        <v>9</v>
      </c>
      <c r="I449">
        <v>2020</v>
      </c>
      <c r="J449">
        <v>1</v>
      </c>
    </row>
    <row r="450" spans="7:10" x14ac:dyDescent="0.35">
      <c r="G450">
        <v>8</v>
      </c>
      <c r="H450">
        <v>10</v>
      </c>
      <c r="I450">
        <v>2020</v>
      </c>
      <c r="J450">
        <v>1</v>
      </c>
    </row>
    <row r="451" spans="7:10" x14ac:dyDescent="0.35">
      <c r="G451">
        <v>8</v>
      </c>
      <c r="H451">
        <v>11</v>
      </c>
      <c r="I451">
        <v>2020</v>
      </c>
      <c r="J451">
        <v>1</v>
      </c>
    </row>
    <row r="452" spans="7:10" x14ac:dyDescent="0.35">
      <c r="G452">
        <v>8</v>
      </c>
      <c r="H452">
        <v>12</v>
      </c>
      <c r="I452">
        <v>2020</v>
      </c>
      <c r="J452">
        <v>1</v>
      </c>
    </row>
    <row r="453" spans="7:10" x14ac:dyDescent="0.35">
      <c r="G453">
        <v>8</v>
      </c>
      <c r="H453">
        <v>10</v>
      </c>
      <c r="I453">
        <v>2030</v>
      </c>
      <c r="J453">
        <v>13</v>
      </c>
    </row>
    <row r="454" spans="7:10" x14ac:dyDescent="0.35">
      <c r="G454">
        <v>8</v>
      </c>
      <c r="H454">
        <v>11</v>
      </c>
      <c r="I454">
        <v>2030</v>
      </c>
      <c r="J454">
        <v>13</v>
      </c>
    </row>
    <row r="455" spans="7:10" x14ac:dyDescent="0.35">
      <c r="G455">
        <v>8</v>
      </c>
      <c r="H455">
        <v>4</v>
      </c>
      <c r="I455">
        <v>2030</v>
      </c>
      <c r="J455">
        <v>14</v>
      </c>
    </row>
    <row r="456" spans="7:10" x14ac:dyDescent="0.35">
      <c r="G456">
        <v>8</v>
      </c>
      <c r="H456">
        <v>9</v>
      </c>
      <c r="I456">
        <v>2030</v>
      </c>
      <c r="J456">
        <v>14</v>
      </c>
    </row>
    <row r="457" spans="7:10" x14ac:dyDescent="0.35">
      <c r="G457">
        <v>9</v>
      </c>
      <c r="H457">
        <v>1</v>
      </c>
      <c r="I457">
        <v>2020</v>
      </c>
      <c r="J457">
        <v>1</v>
      </c>
    </row>
    <row r="458" spans="7:10" x14ac:dyDescent="0.35">
      <c r="G458">
        <v>9</v>
      </c>
      <c r="H458">
        <v>2</v>
      </c>
      <c r="I458">
        <v>2020</v>
      </c>
      <c r="J458">
        <v>1</v>
      </c>
    </row>
    <row r="459" spans="7:10" x14ac:dyDescent="0.35">
      <c r="G459">
        <v>9</v>
      </c>
      <c r="H459">
        <v>3</v>
      </c>
      <c r="I459">
        <v>2025</v>
      </c>
      <c r="J459">
        <v>1</v>
      </c>
    </row>
    <row r="460" spans="7:10" x14ac:dyDescent="0.35">
      <c r="G460">
        <v>9</v>
      </c>
      <c r="H460">
        <v>3</v>
      </c>
      <c r="I460">
        <v>2035</v>
      </c>
      <c r="J460">
        <v>1</v>
      </c>
    </row>
    <row r="461" spans="7:10" x14ac:dyDescent="0.35">
      <c r="G461">
        <v>9</v>
      </c>
      <c r="H461">
        <v>4</v>
      </c>
      <c r="I461">
        <v>2020</v>
      </c>
      <c r="J461">
        <v>1</v>
      </c>
    </row>
    <row r="462" spans="7:10" x14ac:dyDescent="0.35">
      <c r="G462">
        <v>9</v>
      </c>
      <c r="H462">
        <v>5</v>
      </c>
      <c r="I462">
        <v>2020</v>
      </c>
      <c r="J462">
        <v>1</v>
      </c>
    </row>
    <row r="463" spans="7:10" x14ac:dyDescent="0.35">
      <c r="G463">
        <v>9</v>
      </c>
      <c r="H463">
        <v>5</v>
      </c>
      <c r="I463">
        <v>2025</v>
      </c>
      <c r="J463">
        <v>1</v>
      </c>
    </row>
    <row r="464" spans="7:10" x14ac:dyDescent="0.35">
      <c r="G464">
        <v>9</v>
      </c>
      <c r="H464">
        <v>7</v>
      </c>
      <c r="I464">
        <v>2020</v>
      </c>
      <c r="J464">
        <v>1</v>
      </c>
    </row>
    <row r="465" spans="7:10" x14ac:dyDescent="0.35">
      <c r="G465">
        <v>9</v>
      </c>
      <c r="H465">
        <v>8</v>
      </c>
      <c r="I465">
        <v>2020</v>
      </c>
      <c r="J465">
        <v>1</v>
      </c>
    </row>
    <row r="466" spans="7:10" x14ac:dyDescent="0.35">
      <c r="G466">
        <v>9</v>
      </c>
      <c r="H466">
        <v>10</v>
      </c>
      <c r="I466">
        <v>2020</v>
      </c>
      <c r="J466">
        <v>1</v>
      </c>
    </row>
    <row r="467" spans="7:10" x14ac:dyDescent="0.35">
      <c r="G467">
        <v>9</v>
      </c>
      <c r="H467">
        <v>11</v>
      </c>
      <c r="I467">
        <v>2030</v>
      </c>
      <c r="J467">
        <v>1</v>
      </c>
    </row>
    <row r="468" spans="7:10" x14ac:dyDescent="0.35">
      <c r="G468">
        <v>9</v>
      </c>
      <c r="H468">
        <v>12</v>
      </c>
      <c r="I468">
        <v>2035</v>
      </c>
      <c r="J468">
        <v>1</v>
      </c>
    </row>
    <row r="469" spans="7:10" x14ac:dyDescent="0.35">
      <c r="G469">
        <v>9</v>
      </c>
      <c r="H469">
        <v>5</v>
      </c>
      <c r="I469">
        <v>2030</v>
      </c>
      <c r="J469">
        <v>13</v>
      </c>
    </row>
    <row r="470" spans="7:10" x14ac:dyDescent="0.35">
      <c r="G470">
        <v>9</v>
      </c>
      <c r="H470">
        <v>7</v>
      </c>
      <c r="I470">
        <v>2025</v>
      </c>
      <c r="J470">
        <v>13</v>
      </c>
    </row>
    <row r="471" spans="7:10" x14ac:dyDescent="0.35">
      <c r="G471">
        <v>9</v>
      </c>
      <c r="H471">
        <v>2</v>
      </c>
      <c r="I471">
        <v>2030</v>
      </c>
      <c r="J471">
        <v>14</v>
      </c>
    </row>
    <row r="472" spans="7:10" x14ac:dyDescent="0.35">
      <c r="G472">
        <v>9</v>
      </c>
      <c r="H472">
        <v>6</v>
      </c>
      <c r="I472">
        <v>2025</v>
      </c>
      <c r="J472">
        <v>14</v>
      </c>
    </row>
    <row r="473" spans="7:10" x14ac:dyDescent="0.35">
      <c r="G473">
        <v>9</v>
      </c>
      <c r="H473">
        <v>8</v>
      </c>
      <c r="I473">
        <v>2030</v>
      </c>
      <c r="J473">
        <v>14</v>
      </c>
    </row>
    <row r="474" spans="7:10" x14ac:dyDescent="0.35">
      <c r="G474">
        <v>10</v>
      </c>
      <c r="H474">
        <v>1</v>
      </c>
      <c r="I474">
        <v>2020</v>
      </c>
      <c r="J474">
        <v>1</v>
      </c>
    </row>
    <row r="475" spans="7:10" x14ac:dyDescent="0.35">
      <c r="G475">
        <v>10</v>
      </c>
      <c r="H475">
        <v>2</v>
      </c>
      <c r="I475">
        <v>2025</v>
      </c>
      <c r="J475">
        <v>1</v>
      </c>
    </row>
    <row r="476" spans="7:10" x14ac:dyDescent="0.35">
      <c r="G476">
        <v>10</v>
      </c>
      <c r="H476">
        <v>3</v>
      </c>
      <c r="I476">
        <v>2020</v>
      </c>
      <c r="J476">
        <v>1</v>
      </c>
    </row>
    <row r="477" spans="7:10" x14ac:dyDescent="0.35">
      <c r="G477">
        <v>10</v>
      </c>
      <c r="H477">
        <v>4</v>
      </c>
      <c r="I477">
        <v>2020</v>
      </c>
      <c r="J477">
        <v>1</v>
      </c>
    </row>
    <row r="478" spans="7:10" x14ac:dyDescent="0.35">
      <c r="G478">
        <v>10</v>
      </c>
      <c r="H478">
        <v>5</v>
      </c>
      <c r="I478">
        <v>2020</v>
      </c>
      <c r="J478">
        <v>1</v>
      </c>
    </row>
    <row r="479" spans="7:10" x14ac:dyDescent="0.35">
      <c r="G479">
        <v>10</v>
      </c>
      <c r="H479">
        <v>5</v>
      </c>
      <c r="I479">
        <v>2040</v>
      </c>
      <c r="J479">
        <v>1</v>
      </c>
    </row>
    <row r="480" spans="7:10" x14ac:dyDescent="0.35">
      <c r="G480">
        <v>10</v>
      </c>
      <c r="H480">
        <v>7</v>
      </c>
      <c r="I480">
        <v>2020</v>
      </c>
      <c r="J480">
        <v>1</v>
      </c>
    </row>
    <row r="481" spans="7:10" x14ac:dyDescent="0.35">
      <c r="G481">
        <v>10</v>
      </c>
      <c r="H481">
        <v>8</v>
      </c>
      <c r="I481">
        <v>2020</v>
      </c>
      <c r="J481">
        <v>1</v>
      </c>
    </row>
    <row r="482" spans="7:10" x14ac:dyDescent="0.35">
      <c r="G482">
        <v>10</v>
      </c>
      <c r="H482">
        <v>9</v>
      </c>
      <c r="I482">
        <v>2020</v>
      </c>
      <c r="J482">
        <v>1</v>
      </c>
    </row>
    <row r="483" spans="7:10" x14ac:dyDescent="0.35">
      <c r="G483">
        <v>10</v>
      </c>
      <c r="H483">
        <v>11</v>
      </c>
      <c r="I483">
        <v>2020</v>
      </c>
      <c r="J483">
        <v>1</v>
      </c>
    </row>
    <row r="484" spans="7:10" x14ac:dyDescent="0.35">
      <c r="G484">
        <v>10</v>
      </c>
      <c r="H484">
        <v>12</v>
      </c>
      <c r="I484">
        <v>2020</v>
      </c>
      <c r="J484">
        <v>1</v>
      </c>
    </row>
    <row r="485" spans="7:10" x14ac:dyDescent="0.35">
      <c r="G485">
        <v>10</v>
      </c>
      <c r="H485">
        <v>4</v>
      </c>
      <c r="I485">
        <v>2025</v>
      </c>
      <c r="J485">
        <v>13</v>
      </c>
    </row>
    <row r="486" spans="7:10" x14ac:dyDescent="0.35">
      <c r="G486">
        <v>10</v>
      </c>
      <c r="H486">
        <v>8</v>
      </c>
      <c r="I486">
        <v>2030</v>
      </c>
      <c r="J486">
        <v>13</v>
      </c>
    </row>
    <row r="487" spans="7:10" x14ac:dyDescent="0.35">
      <c r="G487">
        <v>10</v>
      </c>
      <c r="H487">
        <v>6</v>
      </c>
      <c r="I487">
        <v>2025</v>
      </c>
      <c r="J487">
        <v>14</v>
      </c>
    </row>
    <row r="488" spans="7:10" x14ac:dyDescent="0.35">
      <c r="G488">
        <v>10</v>
      </c>
      <c r="H488">
        <v>12</v>
      </c>
      <c r="I488">
        <v>2030</v>
      </c>
      <c r="J488">
        <v>14</v>
      </c>
    </row>
    <row r="489" spans="7:10" x14ac:dyDescent="0.35">
      <c r="G489">
        <v>11</v>
      </c>
      <c r="H489">
        <v>5</v>
      </c>
      <c r="I489">
        <v>2020</v>
      </c>
      <c r="J489">
        <v>0.99999912561522597</v>
      </c>
    </row>
    <row r="490" spans="7:10" x14ac:dyDescent="0.35">
      <c r="G490">
        <v>11</v>
      </c>
      <c r="H490">
        <v>1</v>
      </c>
      <c r="I490">
        <v>2020</v>
      </c>
      <c r="J490">
        <v>0.99999975075429604</v>
      </c>
    </row>
    <row r="491" spans="7:10" x14ac:dyDescent="0.35">
      <c r="G491">
        <v>11</v>
      </c>
      <c r="H491">
        <v>2</v>
      </c>
      <c r="I491">
        <v>2025</v>
      </c>
      <c r="J491">
        <v>1</v>
      </c>
    </row>
    <row r="492" spans="7:10" x14ac:dyDescent="0.35">
      <c r="G492">
        <v>11</v>
      </c>
      <c r="H492">
        <v>3</v>
      </c>
      <c r="I492">
        <v>2020</v>
      </c>
      <c r="J492">
        <v>1</v>
      </c>
    </row>
    <row r="493" spans="7:10" x14ac:dyDescent="0.35">
      <c r="G493">
        <v>11</v>
      </c>
      <c r="H493">
        <v>4</v>
      </c>
      <c r="I493">
        <v>2020</v>
      </c>
      <c r="J493">
        <v>1</v>
      </c>
    </row>
    <row r="494" spans="7:10" x14ac:dyDescent="0.35">
      <c r="G494">
        <v>11</v>
      </c>
      <c r="H494">
        <v>6</v>
      </c>
      <c r="I494">
        <v>2020</v>
      </c>
      <c r="J494">
        <v>1</v>
      </c>
    </row>
    <row r="495" spans="7:10" x14ac:dyDescent="0.35">
      <c r="G495">
        <v>11</v>
      </c>
      <c r="H495">
        <v>7</v>
      </c>
      <c r="I495">
        <v>2020</v>
      </c>
      <c r="J495">
        <v>1</v>
      </c>
    </row>
    <row r="496" spans="7:10" x14ac:dyDescent="0.35">
      <c r="G496">
        <v>11</v>
      </c>
      <c r="H496">
        <v>8</v>
      </c>
      <c r="I496">
        <v>2020</v>
      </c>
      <c r="J496">
        <v>1</v>
      </c>
    </row>
    <row r="497" spans="7:10" x14ac:dyDescent="0.35">
      <c r="G497">
        <v>11</v>
      </c>
      <c r="H497">
        <v>9</v>
      </c>
      <c r="I497">
        <v>2030</v>
      </c>
      <c r="J497">
        <v>1</v>
      </c>
    </row>
    <row r="498" spans="7:10" x14ac:dyDescent="0.35">
      <c r="G498">
        <v>11</v>
      </c>
      <c r="H498">
        <v>10</v>
      </c>
      <c r="I498">
        <v>2020</v>
      </c>
      <c r="J498">
        <v>1</v>
      </c>
    </row>
    <row r="499" spans="7:10" x14ac:dyDescent="0.35">
      <c r="G499">
        <v>11</v>
      </c>
      <c r="H499">
        <v>12</v>
      </c>
      <c r="I499">
        <v>2020</v>
      </c>
      <c r="J499">
        <v>2</v>
      </c>
    </row>
    <row r="500" spans="7:10" x14ac:dyDescent="0.35">
      <c r="G500">
        <v>11</v>
      </c>
      <c r="H500">
        <v>2</v>
      </c>
      <c r="I500">
        <v>2030</v>
      </c>
      <c r="J500">
        <v>13</v>
      </c>
    </row>
    <row r="501" spans="7:10" x14ac:dyDescent="0.35">
      <c r="G501">
        <v>11</v>
      </c>
      <c r="H501">
        <v>8</v>
      </c>
      <c r="I501">
        <v>2030</v>
      </c>
      <c r="J501">
        <v>13</v>
      </c>
    </row>
    <row r="502" spans="7:10" x14ac:dyDescent="0.35">
      <c r="G502">
        <v>11</v>
      </c>
      <c r="H502">
        <v>5</v>
      </c>
      <c r="I502">
        <v>2030</v>
      </c>
      <c r="J502">
        <v>13.000000874384799</v>
      </c>
    </row>
    <row r="503" spans="7:10" x14ac:dyDescent="0.35">
      <c r="G503">
        <v>11</v>
      </c>
      <c r="H503">
        <v>4</v>
      </c>
      <c r="I503">
        <v>2030</v>
      </c>
      <c r="J503">
        <v>14</v>
      </c>
    </row>
    <row r="504" spans="7:10" x14ac:dyDescent="0.35">
      <c r="G504">
        <v>12</v>
      </c>
      <c r="H504">
        <v>2</v>
      </c>
      <c r="I504">
        <v>2030</v>
      </c>
      <c r="J504">
        <v>0.99999975075429604</v>
      </c>
    </row>
    <row r="505" spans="7:10" x14ac:dyDescent="0.35">
      <c r="G505">
        <v>12</v>
      </c>
      <c r="H505">
        <v>4</v>
      </c>
      <c r="I505">
        <v>2020</v>
      </c>
      <c r="J505">
        <v>0.999999999999998</v>
      </c>
    </row>
    <row r="506" spans="7:10" x14ac:dyDescent="0.35">
      <c r="G506">
        <v>12</v>
      </c>
      <c r="H506">
        <v>1</v>
      </c>
      <c r="I506">
        <v>2030</v>
      </c>
      <c r="J506">
        <v>1</v>
      </c>
    </row>
    <row r="507" spans="7:10" x14ac:dyDescent="0.35">
      <c r="G507">
        <v>12</v>
      </c>
      <c r="H507">
        <v>3</v>
      </c>
      <c r="I507">
        <v>2020</v>
      </c>
      <c r="J507">
        <v>1</v>
      </c>
    </row>
    <row r="508" spans="7:10" x14ac:dyDescent="0.35">
      <c r="G508">
        <v>12</v>
      </c>
      <c r="H508">
        <v>6</v>
      </c>
      <c r="I508">
        <v>2020</v>
      </c>
      <c r="J508">
        <v>1</v>
      </c>
    </row>
    <row r="509" spans="7:10" x14ac:dyDescent="0.35">
      <c r="G509">
        <v>12</v>
      </c>
      <c r="H509">
        <v>8</v>
      </c>
      <c r="I509">
        <v>2020</v>
      </c>
      <c r="J509">
        <v>1</v>
      </c>
    </row>
    <row r="510" spans="7:10" x14ac:dyDescent="0.35">
      <c r="G510">
        <v>12</v>
      </c>
      <c r="H510">
        <v>9</v>
      </c>
      <c r="I510">
        <v>2035</v>
      </c>
      <c r="J510">
        <v>1</v>
      </c>
    </row>
    <row r="511" spans="7:10" x14ac:dyDescent="0.35">
      <c r="G511">
        <v>12</v>
      </c>
      <c r="H511">
        <v>10</v>
      </c>
      <c r="I511">
        <v>2020</v>
      </c>
      <c r="J511">
        <v>1</v>
      </c>
    </row>
    <row r="512" spans="7:10" x14ac:dyDescent="0.35">
      <c r="G512">
        <v>12</v>
      </c>
      <c r="H512">
        <v>7</v>
      </c>
      <c r="I512">
        <v>2020</v>
      </c>
      <c r="J512">
        <v>2</v>
      </c>
    </row>
    <row r="513" spans="7:10" x14ac:dyDescent="0.35">
      <c r="G513">
        <v>12</v>
      </c>
      <c r="H513">
        <v>11</v>
      </c>
      <c r="I513">
        <v>2020</v>
      </c>
      <c r="J513">
        <v>2</v>
      </c>
    </row>
    <row r="514" spans="7:10" x14ac:dyDescent="0.35">
      <c r="G514">
        <v>12</v>
      </c>
      <c r="H514">
        <v>5</v>
      </c>
      <c r="I514">
        <v>2020</v>
      </c>
      <c r="J514">
        <v>3</v>
      </c>
    </row>
    <row r="515" spans="7:10" x14ac:dyDescent="0.35">
      <c r="G515">
        <v>12</v>
      </c>
      <c r="H515">
        <v>4</v>
      </c>
      <c r="I515">
        <v>2030</v>
      </c>
      <c r="J515">
        <v>14</v>
      </c>
    </row>
    <row r="516" spans="7:10" x14ac:dyDescent="0.35">
      <c r="G516">
        <v>12</v>
      </c>
      <c r="H516">
        <v>10</v>
      </c>
      <c r="I516">
        <v>2030</v>
      </c>
      <c r="J516">
        <v>14</v>
      </c>
    </row>
  </sheetData>
  <autoFilter ref="A3:D386" xr:uid="{B6CB351B-2E34-404A-91A3-A99A85B68885}">
    <filterColumn colId="3">
      <filters>
        <filter val="1"/>
        <filter val="2"/>
        <filter val="7"/>
      </filters>
    </filterColumn>
    <sortState xmlns:xlrd2="http://schemas.microsoft.com/office/spreadsheetml/2017/richdata2" ref="A73:D266">
      <sortCondition ref="C3:C386"/>
    </sortState>
  </autoFilter>
  <sortState xmlns:xlrd2="http://schemas.microsoft.com/office/spreadsheetml/2017/richdata2" ref="G73:J516">
    <sortCondition ref="G73:G5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Emissions</vt:lpstr>
      <vt:lpstr>Costs</vt:lpstr>
      <vt:lpstr>NPI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Al-sherbaz</dc:creator>
  <cp:lastModifiedBy>Hassan Al-sherbaz</cp:lastModifiedBy>
  <dcterms:created xsi:type="dcterms:W3CDTF">2019-11-28T22:06:56Z</dcterms:created>
  <dcterms:modified xsi:type="dcterms:W3CDTF">2020-02-06T11:31:05Z</dcterms:modified>
</cp:coreProperties>
</file>