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8800" windowHeight="15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0" i="1" l="1"/>
  <c r="P37" i="1"/>
  <c r="L37" i="1"/>
  <c r="X31" i="1"/>
  <c r="W31" i="1"/>
  <c r="V31" i="1"/>
  <c r="T31" i="1"/>
  <c r="S31" i="1"/>
  <c r="R31" i="1"/>
  <c r="Q31" i="1"/>
  <c r="X27" i="1"/>
  <c r="W27" i="1"/>
  <c r="V27" i="1"/>
  <c r="T27" i="1"/>
  <c r="S27" i="1"/>
  <c r="R27" i="1"/>
  <c r="Q27" i="1"/>
  <c r="X24" i="1"/>
  <c r="W24" i="1"/>
  <c r="V24" i="1"/>
  <c r="U24" i="1"/>
  <c r="T24" i="1"/>
  <c r="S24" i="1"/>
  <c r="R24" i="1"/>
  <c r="Q24" i="1"/>
  <c r="X20" i="1"/>
  <c r="W20" i="1"/>
  <c r="V20" i="1"/>
  <c r="U20" i="1"/>
  <c r="T20" i="1"/>
  <c r="S20" i="1"/>
  <c r="R20" i="1"/>
  <c r="Q20" i="1"/>
  <c r="Z19" i="1"/>
  <c r="X19" i="1"/>
  <c r="W19" i="1"/>
  <c r="V19" i="1"/>
  <c r="U19" i="1"/>
  <c r="T19" i="1"/>
  <c r="S19" i="1"/>
  <c r="R19" i="1"/>
  <c r="Q19" i="1"/>
  <c r="X18" i="1"/>
  <c r="V18" i="1"/>
  <c r="W18" i="1"/>
  <c r="U18" i="1"/>
  <c r="T18" i="1"/>
  <c r="S18" i="1"/>
  <c r="R18" i="1"/>
  <c r="Q18" i="1"/>
  <c r="X15" i="1"/>
  <c r="W15" i="1"/>
  <c r="V15" i="1"/>
  <c r="U15" i="1"/>
  <c r="T15" i="1"/>
  <c r="S15" i="1"/>
  <c r="R15" i="1"/>
  <c r="Q15" i="1"/>
  <c r="X12" i="1"/>
  <c r="W12" i="1"/>
  <c r="V12" i="1"/>
  <c r="U12" i="1"/>
  <c r="T12" i="1"/>
  <c r="S12" i="1"/>
  <c r="R12" i="1"/>
  <c r="Q12" i="1"/>
  <c r="X11" i="1"/>
  <c r="W11" i="1"/>
  <c r="V11" i="1"/>
  <c r="U11" i="1"/>
  <c r="U10" i="1"/>
  <c r="T11" i="1"/>
  <c r="S11" i="1"/>
  <c r="R11" i="1"/>
  <c r="Q11" i="1"/>
  <c r="X10" i="1"/>
  <c r="W10" i="1"/>
  <c r="V10" i="1"/>
  <c r="T10" i="1"/>
  <c r="S10" i="1"/>
  <c r="R10" i="1"/>
  <c r="Q10" i="1"/>
  <c r="V5" i="1"/>
  <c r="X5" i="1"/>
  <c r="W5" i="1"/>
  <c r="U5" i="1"/>
  <c r="T5" i="1"/>
  <c r="S5" i="1"/>
  <c r="R5" i="1"/>
  <c r="Q5" i="1"/>
  <c r="W3" i="1"/>
  <c r="V3" i="1"/>
  <c r="X3" i="1"/>
  <c r="U3" i="1"/>
  <c r="T3" i="1"/>
  <c r="S3" i="1"/>
  <c r="R3" i="1"/>
  <c r="Q3" i="1"/>
  <c r="X2" i="1"/>
  <c r="W2" i="1"/>
  <c r="V2" i="1"/>
  <c r="T2" i="1"/>
  <c r="U2" i="1"/>
  <c r="S2" i="1"/>
  <c r="R2" i="1"/>
  <c r="Q2" i="1"/>
</calcChain>
</file>

<file path=xl/sharedStrings.xml><?xml version="1.0" encoding="utf-8"?>
<sst xmlns="http://schemas.openxmlformats.org/spreadsheetml/2006/main" count="81" uniqueCount="46">
  <si>
    <t>Time</t>
  </si>
  <si>
    <t>Date</t>
  </si>
  <si>
    <t>Social Force</t>
  </si>
  <si>
    <t>Std.Dev</t>
  </si>
  <si>
    <t>Order Type</t>
  </si>
  <si>
    <t>BUY</t>
  </si>
  <si>
    <t>SELL</t>
  </si>
  <si>
    <t>1 Hour High</t>
  </si>
  <si>
    <t>1 Hour Low</t>
  </si>
  <si>
    <t>3 Hour High</t>
  </si>
  <si>
    <t>3 Hour Low</t>
  </si>
  <si>
    <t>6 Hour High</t>
  </si>
  <si>
    <t>6 Hour Low</t>
  </si>
  <si>
    <t>12 Hour High</t>
  </si>
  <si>
    <t>12 Hour Low</t>
  </si>
  <si>
    <t>24 Hour High</t>
  </si>
  <si>
    <t>24 Hour Low</t>
  </si>
  <si>
    <t>1-Hr Movement</t>
  </si>
  <si>
    <t>3-Hr Movement</t>
  </si>
  <si>
    <t>6-Hr Movement</t>
  </si>
  <si>
    <t>12-Hr Movement</t>
  </si>
  <si>
    <t>24-Hr Movement</t>
  </si>
  <si>
    <t>Open</t>
  </si>
  <si>
    <t>Total Potential Drawdown</t>
  </si>
  <si>
    <t>Total Potential Profit</t>
  </si>
  <si>
    <t>Profit/Drwdown</t>
  </si>
  <si>
    <t>Optimal Hold Time</t>
  </si>
  <si>
    <t>24hr+</t>
  </si>
  <si>
    <t>25hr-</t>
  </si>
  <si>
    <t>24hr</t>
  </si>
  <si>
    <t>None</t>
  </si>
  <si>
    <t>Probable Gain/Loss</t>
  </si>
  <si>
    <t>6hr</t>
  </si>
  <si>
    <t>7hr</t>
  </si>
  <si>
    <t>Chained Good Trade</t>
  </si>
  <si>
    <t>Non-chained Good Trade</t>
  </si>
  <si>
    <t>Non-chained bad trade</t>
  </si>
  <si>
    <t>Chained bad trade</t>
  </si>
  <si>
    <t>Perfect Pips Gained from Good Trades</t>
  </si>
  <si>
    <t>Potential Pips Lost From Bad Trades</t>
  </si>
  <si>
    <t>Realistic Pips Gained</t>
  </si>
  <si>
    <t>(W31-0.0001-0.001)/2</t>
  </si>
  <si>
    <t>Worst drawdown from bad trades</t>
  </si>
  <si>
    <t>50 pip TP</t>
  </si>
  <si>
    <t>40 pip SL</t>
  </si>
  <si>
    <t>125 Sell to 135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</si>
</sst>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8000"/>
        <bgColor rgb="FF000000"/>
      </patternFill>
    </fill>
  </fills>
  <borders count="1">
    <border>
      <left/>
      <right/>
      <top/>
      <bottom/>
      <diagonal/>
    </border>
  </borders>
  <cellStyleXfs count="3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165" fontId="0" fillId="0" borderId="0" xfId="0" applyNumberFormat="1"/>
    <xf numFmtId="20" fontId="1" fillId="2" borderId="0" xfId="0" applyNumberFormat="1" applyFont="1" applyFill="1"/>
    <xf numFmtId="16" fontId="1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0" fillId="2" borderId="0" xfId="0" applyNumberFormat="1" applyFill="1"/>
    <xf numFmtId="165" fontId="0" fillId="2" borderId="0" xfId="0" applyNumberFormat="1" applyFill="1"/>
    <xf numFmtId="20" fontId="0" fillId="3" borderId="0" xfId="0" applyNumberFormat="1" applyFill="1"/>
    <xf numFmtId="16" fontId="0" fillId="3" borderId="0" xfId="0" applyNumberFormat="1" applyFill="1"/>
    <xf numFmtId="0" fontId="0" fillId="3" borderId="0" xfId="0" applyFill="1"/>
    <xf numFmtId="0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20" fontId="1" fillId="3" borderId="0" xfId="0" applyNumberFormat="1" applyFont="1" applyFill="1"/>
    <xf numFmtId="16" fontId="1" fillId="3" borderId="0" xfId="0" applyNumberFormat="1" applyFont="1" applyFill="1"/>
    <xf numFmtId="0" fontId="1" fillId="3" borderId="0" xfId="0" applyFont="1" applyFill="1"/>
    <xf numFmtId="16" fontId="1" fillId="4" borderId="0" xfId="0" applyNumberFormat="1" applyFont="1" applyFill="1"/>
    <xf numFmtId="0" fontId="0" fillId="4" borderId="0" xfId="0" applyFill="1"/>
    <xf numFmtId="0" fontId="0" fillId="4" borderId="0" xfId="0" applyNumberFormat="1" applyFill="1"/>
    <xf numFmtId="164" fontId="0" fillId="4" borderId="0" xfId="0" applyNumberFormat="1" applyFill="1"/>
    <xf numFmtId="165" fontId="0" fillId="4" borderId="0" xfId="0" applyNumberFormat="1" applyFill="1"/>
    <xf numFmtId="20" fontId="1" fillId="4" borderId="0" xfId="0" applyNumberFormat="1" applyFont="1" applyFill="1"/>
    <xf numFmtId="0" fontId="1" fillId="4" borderId="0" xfId="0" applyFont="1" applyFill="1"/>
    <xf numFmtId="0" fontId="0" fillId="0" borderId="0" xfId="0" applyFill="1"/>
    <xf numFmtId="165" fontId="1" fillId="5" borderId="0" xfId="0" applyNumberFormat="1" applyFont="1" applyFill="1"/>
    <xf numFmtId="0" fontId="1" fillId="6" borderId="0" xfId="0" applyFont="1" applyFill="1"/>
    <xf numFmtId="16" fontId="1" fillId="6" borderId="0" xfId="0" applyNumberFormat="1" applyFont="1" applyFill="1"/>
    <xf numFmtId="0" fontId="0" fillId="6" borderId="0" xfId="0" applyFill="1"/>
    <xf numFmtId="0" fontId="0" fillId="6" borderId="0" xfId="0" applyNumberFormat="1" applyFill="1"/>
    <xf numFmtId="165" fontId="0" fillId="6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0" fontId="0" fillId="7" borderId="0" xfId="0" applyFill="1"/>
    <xf numFmtId="16" fontId="0" fillId="7" borderId="0" xfId="0" applyNumberFormat="1" applyFill="1"/>
    <xf numFmtId="16" fontId="1" fillId="7" borderId="0" xfId="0" applyNumberFormat="1" applyFont="1" applyFill="1"/>
    <xf numFmtId="0" fontId="0" fillId="7" borderId="0" xfId="0" applyNumberFormat="1" applyFill="1"/>
    <xf numFmtId="165" fontId="0" fillId="7" borderId="0" xfId="0" applyNumberFormat="1" applyFill="1"/>
    <xf numFmtId="165" fontId="1" fillId="8" borderId="0" xfId="0" applyNumberFormat="1" applyFont="1" applyFill="1"/>
    <xf numFmtId="0" fontId="1" fillId="7" borderId="0" xfId="0" applyFont="1" applyFill="1"/>
  </cellXfs>
  <cellStyles count="3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tabSelected="1" topLeftCell="A26" workbookViewId="0">
      <selection activeCell="K45" sqref="K45"/>
    </sheetView>
  </sheetViews>
  <sheetFormatPr baseColWidth="10" defaultRowHeight="15" x14ac:dyDescent="0"/>
  <cols>
    <col min="6" max="6" width="10.83203125" style="1"/>
    <col min="17" max="17" width="13" customWidth="1"/>
    <col min="20" max="21" width="10.83203125" style="2"/>
    <col min="22" max="22" width="22.5" bestFit="1" customWidth="1"/>
    <col min="23" max="23" width="17.33203125" customWidth="1"/>
    <col min="24" max="24" width="12.33203125" bestFit="1" customWidth="1"/>
    <col min="25" max="25" width="16.5" bestFit="1" customWidth="1"/>
    <col min="26" max="26" width="17" bestFit="1" customWidth="1"/>
  </cols>
  <sheetData>
    <row r="1" spans="1:26">
      <c r="A1" t="s">
        <v>0</v>
      </c>
      <c r="B1" t="s">
        <v>1</v>
      </c>
      <c r="C1" t="s">
        <v>2</v>
      </c>
      <c r="D1" t="s">
        <v>4</v>
      </c>
      <c r="E1" t="s">
        <v>3</v>
      </c>
      <c r="F1" s="1" t="s">
        <v>22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2" t="s">
        <v>20</v>
      </c>
      <c r="U1" s="2" t="s">
        <v>21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31</v>
      </c>
    </row>
    <row r="2" spans="1:26" s="11" customFormat="1">
      <c r="A2" s="9">
        <v>0.18055555555555555</v>
      </c>
      <c r="B2" s="10">
        <v>41317</v>
      </c>
      <c r="C2" s="11">
        <v>106.42857142857143</v>
      </c>
      <c r="D2" s="10" t="s">
        <v>5</v>
      </c>
      <c r="E2" s="11">
        <v>2</v>
      </c>
      <c r="F2" s="12">
        <v>1.3398000000000001</v>
      </c>
      <c r="G2" s="12">
        <v>1.3445</v>
      </c>
      <c r="H2" s="12">
        <v>1.3374999999999999</v>
      </c>
      <c r="I2" s="12">
        <v>1.3466</v>
      </c>
      <c r="J2" s="12">
        <v>1.3374999999999999</v>
      </c>
      <c r="K2" s="12">
        <v>1.3473999999999999</v>
      </c>
      <c r="L2" s="12">
        <v>1.3374999999999999</v>
      </c>
      <c r="M2" s="12">
        <v>1.3474999999999999</v>
      </c>
      <c r="N2" s="12">
        <v>1.3374999999999999</v>
      </c>
      <c r="O2" s="12">
        <v>1.3519000000000001</v>
      </c>
      <c r="P2" s="12">
        <v>1.3374999999999999</v>
      </c>
      <c r="Q2" s="13">
        <f>G2-H2</f>
        <v>7.0000000000001172E-3</v>
      </c>
      <c r="R2" s="11">
        <f>I2-J2</f>
        <v>9.100000000000108E-3</v>
      </c>
      <c r="S2" s="11">
        <f>K2-L2</f>
        <v>9.9000000000000199E-3</v>
      </c>
      <c r="T2" s="13">
        <f>M2-N2</f>
        <v>1.0000000000000009E-2</v>
      </c>
      <c r="U2" s="14">
        <f>O2-P2</f>
        <v>1.440000000000019E-2</v>
      </c>
      <c r="V2" s="11">
        <f>F2-P2</f>
        <v>2.3000000000001908E-3</v>
      </c>
      <c r="W2" s="11">
        <f>O2-F2</f>
        <v>1.21E-2</v>
      </c>
      <c r="X2" s="11">
        <f>W2/V2</f>
        <v>5.2608695652169546</v>
      </c>
      <c r="Y2" s="11" t="s">
        <v>28</v>
      </c>
      <c r="Z2" s="11">
        <v>55</v>
      </c>
    </row>
    <row r="3" spans="1:26" s="11" customFormat="1">
      <c r="A3" s="15">
        <v>0.3298611111111111</v>
      </c>
      <c r="B3" s="16">
        <v>41318</v>
      </c>
      <c r="C3" s="11">
        <v>-161.07142857142858</v>
      </c>
      <c r="D3" s="16" t="s">
        <v>6</v>
      </c>
      <c r="E3" s="11">
        <v>2</v>
      </c>
      <c r="F3" s="12">
        <v>1.3486</v>
      </c>
      <c r="G3" s="12">
        <v>1.3494999999999999</v>
      </c>
      <c r="H3" s="11">
        <v>1.3464</v>
      </c>
      <c r="I3" s="11">
        <v>1.3485</v>
      </c>
      <c r="J3" s="11">
        <v>1.3425</v>
      </c>
      <c r="K3" s="11">
        <v>1.3485</v>
      </c>
      <c r="L3" s="11">
        <v>1.3425</v>
      </c>
      <c r="M3" s="11">
        <v>1.3485</v>
      </c>
      <c r="N3" s="11">
        <v>1.3425</v>
      </c>
      <c r="O3" s="11">
        <v>1.3485</v>
      </c>
      <c r="P3" s="11">
        <v>1.3313999999999999</v>
      </c>
      <c r="Q3" s="13">
        <f>G3-H3</f>
        <v>3.0999999999998806E-3</v>
      </c>
      <c r="R3" s="11">
        <f>I3-J3</f>
        <v>6.0000000000000053E-3</v>
      </c>
      <c r="S3" s="11">
        <f>K3-L3</f>
        <v>6.0000000000000053E-3</v>
      </c>
      <c r="T3" s="13">
        <f>M3-N3</f>
        <v>6.0000000000000053E-3</v>
      </c>
      <c r="U3" s="14">
        <f>O3-P3</f>
        <v>1.7100000000000115E-2</v>
      </c>
      <c r="V3" s="11">
        <f>F3-O3</f>
        <v>9.9999999999988987E-5</v>
      </c>
      <c r="W3" s="11">
        <f>F3-P3</f>
        <v>1.7200000000000104E-2</v>
      </c>
      <c r="X3" s="11">
        <f>W3/V3</f>
        <v>172.00000000001998</v>
      </c>
      <c r="Y3" s="11" t="s">
        <v>27</v>
      </c>
      <c r="Z3" s="11">
        <v>81</v>
      </c>
    </row>
    <row r="4" spans="1:26" s="6" customFormat="1">
      <c r="A4" s="3">
        <v>0.44097222222222227</v>
      </c>
      <c r="B4" s="4">
        <v>41318</v>
      </c>
      <c r="C4" s="5">
        <v>-265.94117649999998</v>
      </c>
      <c r="D4" s="4" t="s">
        <v>6</v>
      </c>
      <c r="E4" s="6">
        <v>3</v>
      </c>
      <c r="F4" s="7">
        <v>1.3434999999999999</v>
      </c>
      <c r="T4" s="8"/>
      <c r="U4" s="8"/>
    </row>
    <row r="5" spans="1:26" s="11" customFormat="1">
      <c r="A5" s="15">
        <v>0.1875</v>
      </c>
      <c r="B5" s="16">
        <v>41319</v>
      </c>
      <c r="C5" s="17">
        <v>-195.0625</v>
      </c>
      <c r="D5" s="16" t="s">
        <v>6</v>
      </c>
      <c r="E5" s="11">
        <v>3</v>
      </c>
      <c r="F5" s="12">
        <v>1.3374999999999999</v>
      </c>
      <c r="G5" s="11">
        <v>1.3383</v>
      </c>
      <c r="H5" s="11">
        <v>1.3323</v>
      </c>
      <c r="I5" s="11">
        <v>1.3383</v>
      </c>
      <c r="J5" s="11">
        <v>1.3315999999999999</v>
      </c>
      <c r="K5" s="11">
        <v>1.3383</v>
      </c>
      <c r="L5" s="11">
        <v>1.3315999999999999</v>
      </c>
      <c r="M5" s="11">
        <v>1.3383</v>
      </c>
      <c r="N5" s="11">
        <v>1.3315999999999999</v>
      </c>
      <c r="O5" s="11">
        <v>1.3391999999999999</v>
      </c>
      <c r="P5" s="11">
        <v>1.331</v>
      </c>
      <c r="Q5" s="13">
        <f>G5-H5</f>
        <v>6.0000000000000053E-3</v>
      </c>
      <c r="R5" s="11">
        <f>I5-J5</f>
        <v>6.7000000000001503E-3</v>
      </c>
      <c r="S5" s="11">
        <f>K5-L5</f>
        <v>6.7000000000001503E-3</v>
      </c>
      <c r="T5" s="13">
        <f>M5-N5</f>
        <v>6.7000000000001503E-3</v>
      </c>
      <c r="U5" s="14">
        <f>O5-P5</f>
        <v>8.1999999999999851E-3</v>
      </c>
      <c r="V5" s="11">
        <f>O5-F5</f>
        <v>1.7000000000000348E-3</v>
      </c>
      <c r="W5" s="11">
        <f>F5-P5</f>
        <v>6.4999999999999503E-3</v>
      </c>
      <c r="X5" s="11">
        <f>W5/V5</f>
        <v>3.8235294117645982</v>
      </c>
      <c r="Y5" s="11" t="s">
        <v>29</v>
      </c>
      <c r="Z5" s="11">
        <v>27</v>
      </c>
    </row>
    <row r="6" spans="1:26" s="6" customFormat="1">
      <c r="A6" s="3">
        <v>0.43055555555555558</v>
      </c>
      <c r="B6" s="4">
        <v>41319</v>
      </c>
      <c r="C6" s="6">
        <v>-144.58823529411765</v>
      </c>
      <c r="D6" s="4" t="s">
        <v>6</v>
      </c>
      <c r="E6" s="6">
        <v>2</v>
      </c>
      <c r="F6" s="7">
        <v>1.3327</v>
      </c>
      <c r="T6" s="8"/>
      <c r="U6" s="8"/>
    </row>
    <row r="7" spans="1:26" s="6" customFormat="1">
      <c r="A7" s="5">
        <v>15</v>
      </c>
      <c r="B7" s="4">
        <v>41319</v>
      </c>
      <c r="C7" s="5">
        <v>-189.66666670000001</v>
      </c>
      <c r="D7" s="4" t="s">
        <v>6</v>
      </c>
      <c r="E7" s="6">
        <v>3</v>
      </c>
      <c r="F7" s="7"/>
      <c r="T7" s="8"/>
      <c r="U7" s="8"/>
    </row>
    <row r="8" spans="1:26" s="6" customFormat="1">
      <c r="A8" s="5">
        <v>16</v>
      </c>
      <c r="B8" s="4">
        <v>41319</v>
      </c>
      <c r="C8" s="6">
        <v>-131.33333333333334</v>
      </c>
      <c r="D8" s="4" t="s">
        <v>6</v>
      </c>
      <c r="E8" s="6">
        <v>2</v>
      </c>
      <c r="F8" s="7"/>
      <c r="T8" s="8"/>
      <c r="U8" s="8"/>
    </row>
    <row r="9" spans="1:26" s="34" customFormat="1">
      <c r="A9" s="40">
        <v>3</v>
      </c>
      <c r="B9" s="36">
        <v>41320</v>
      </c>
      <c r="C9" s="40">
        <v>-225</v>
      </c>
      <c r="D9" s="36" t="s">
        <v>6</v>
      </c>
      <c r="E9" s="34">
        <v>3</v>
      </c>
      <c r="F9" s="37"/>
      <c r="T9" s="38"/>
      <c r="U9" s="38"/>
    </row>
    <row r="10" spans="1:26" s="19" customFormat="1">
      <c r="A10" s="23">
        <v>0.13541666666666666</v>
      </c>
      <c r="B10" s="18">
        <v>41323</v>
      </c>
      <c r="C10" s="19">
        <v>-125.375</v>
      </c>
      <c r="D10" s="18" t="s">
        <v>6</v>
      </c>
      <c r="E10" s="19">
        <v>2</v>
      </c>
      <c r="F10" s="20">
        <v>1.3325</v>
      </c>
      <c r="G10" s="20">
        <v>1.3337000000000001</v>
      </c>
      <c r="H10" s="20">
        <v>1.3324</v>
      </c>
      <c r="I10" s="20">
        <v>1.3378000000000001</v>
      </c>
      <c r="J10" s="20">
        <v>1.3324</v>
      </c>
      <c r="K10" s="20">
        <v>1.3378000000000001</v>
      </c>
      <c r="L10" s="20">
        <v>1.3324</v>
      </c>
      <c r="M10" s="20">
        <v>1.3378000000000001</v>
      </c>
      <c r="N10" s="20">
        <v>1.3324</v>
      </c>
      <c r="O10" s="20">
        <v>1.3378000000000001</v>
      </c>
      <c r="P10" s="20">
        <v>1.3324</v>
      </c>
      <c r="Q10" s="21">
        <f>G10-H10</f>
        <v>1.3000000000000789E-3</v>
      </c>
      <c r="R10" s="19">
        <f>I10-J10</f>
        <v>5.4000000000000714E-3</v>
      </c>
      <c r="S10" s="19">
        <f>K10-L10</f>
        <v>5.4000000000000714E-3</v>
      </c>
      <c r="T10" s="21">
        <f>M10-N10</f>
        <v>5.4000000000000714E-3</v>
      </c>
      <c r="U10" s="22">
        <f>O10-P10</f>
        <v>5.4000000000000714E-3</v>
      </c>
      <c r="V10" s="19">
        <f>O10-F10</f>
        <v>5.3000000000000824E-3</v>
      </c>
      <c r="W10" s="19">
        <f>F10-P10</f>
        <v>9.9999999999988987E-5</v>
      </c>
      <c r="X10" s="19">
        <f>W10/V10</f>
        <v>1.8867924528299516E-2</v>
      </c>
      <c r="Y10" s="19" t="s">
        <v>30</v>
      </c>
      <c r="Z10" s="19">
        <v>-53</v>
      </c>
    </row>
    <row r="11" spans="1:26" s="19" customFormat="1">
      <c r="A11" s="23">
        <v>9.7222222222222224E-2</v>
      </c>
      <c r="B11" s="18">
        <v>41324</v>
      </c>
      <c r="C11" s="19">
        <v>-125</v>
      </c>
      <c r="D11" s="18" t="s">
        <v>6</v>
      </c>
      <c r="E11" s="19">
        <v>2</v>
      </c>
      <c r="F11" s="20">
        <v>1.3335999999999999</v>
      </c>
      <c r="G11" s="20">
        <v>1.3345</v>
      </c>
      <c r="H11" s="19">
        <v>1.3332999999999999</v>
      </c>
      <c r="I11" s="19">
        <v>1.3372999999999999</v>
      </c>
      <c r="J11" s="19">
        <v>1.3332999999999999</v>
      </c>
      <c r="K11" s="19">
        <v>1.3372999999999999</v>
      </c>
      <c r="L11" s="19">
        <v>1.3329</v>
      </c>
      <c r="M11" s="19">
        <v>1.3394999999999999</v>
      </c>
      <c r="N11" s="19">
        <v>1.3329</v>
      </c>
      <c r="O11" s="19">
        <v>1.3432999999999999</v>
      </c>
      <c r="P11" s="19">
        <v>1.3329</v>
      </c>
      <c r="Q11" s="21">
        <f>G11-H11</f>
        <v>1.2000000000000899E-3</v>
      </c>
      <c r="R11" s="19">
        <f>I11-J11</f>
        <v>4.0000000000000036E-3</v>
      </c>
      <c r="S11" s="19">
        <f>K11-L11</f>
        <v>4.3999999999999595E-3</v>
      </c>
      <c r="T11" s="21">
        <f>M11-N11</f>
        <v>6.5999999999999392E-3</v>
      </c>
      <c r="U11" s="22">
        <f>O11-P11</f>
        <v>1.0399999999999965E-2</v>
      </c>
      <c r="V11" s="19">
        <f>O11-F11</f>
        <v>9.7000000000000419E-3</v>
      </c>
      <c r="W11" s="19">
        <f>F11-P11</f>
        <v>6.9999999999992291E-4</v>
      </c>
      <c r="X11" s="19">
        <f>W11/V11</f>
        <v>7.2164948453599984E-2</v>
      </c>
      <c r="Y11" s="19" t="s">
        <v>30</v>
      </c>
      <c r="Z11" s="19">
        <v>-97</v>
      </c>
    </row>
    <row r="12" spans="1:26" s="11" customFormat="1">
      <c r="A12" s="15">
        <v>0.40625</v>
      </c>
      <c r="B12" s="16">
        <v>41325</v>
      </c>
      <c r="C12" s="11">
        <v>-152.80000000000001</v>
      </c>
      <c r="D12" s="16" t="s">
        <v>6</v>
      </c>
      <c r="E12" s="11">
        <v>2</v>
      </c>
      <c r="F12" s="12">
        <v>1.3371999999999999</v>
      </c>
      <c r="G12" s="12">
        <v>1.3386</v>
      </c>
      <c r="H12" s="12">
        <v>1.3367</v>
      </c>
      <c r="I12" s="12">
        <v>1.3386</v>
      </c>
      <c r="J12" s="11">
        <v>1.3343</v>
      </c>
      <c r="K12" s="12">
        <v>1.3386</v>
      </c>
      <c r="L12" s="12">
        <v>1.3272999999999999</v>
      </c>
      <c r="M12" s="12">
        <v>1.3386</v>
      </c>
      <c r="N12" s="12">
        <v>1.327</v>
      </c>
      <c r="O12" s="12">
        <v>1.3386</v>
      </c>
      <c r="P12" s="12">
        <v>1.3170999999999999</v>
      </c>
      <c r="Q12" s="13">
        <f>G12-H12</f>
        <v>1.9000000000000128E-3</v>
      </c>
      <c r="R12" s="11">
        <f>I12-J12</f>
        <v>4.2999999999999705E-3</v>
      </c>
      <c r="S12" s="11">
        <f>K12-L12</f>
        <v>1.1300000000000088E-2</v>
      </c>
      <c r="T12" s="13">
        <f>M12-N12</f>
        <v>1.1600000000000055E-2</v>
      </c>
      <c r="U12" s="14">
        <f>O12-P12</f>
        <v>2.1500000000000075E-2</v>
      </c>
      <c r="V12" s="11">
        <f>O12-F12</f>
        <v>1.4000000000000679E-3</v>
      </c>
      <c r="W12" s="11">
        <f>F12-P12</f>
        <v>2.0100000000000007E-2</v>
      </c>
      <c r="X12" s="11">
        <f>W12/V12</f>
        <v>14.357142857142167</v>
      </c>
      <c r="Y12" s="11" t="s">
        <v>27</v>
      </c>
      <c r="Z12" s="11">
        <v>95</v>
      </c>
    </row>
    <row r="13" spans="1:26" s="29" customFormat="1">
      <c r="A13" s="27">
        <v>22</v>
      </c>
      <c r="B13" s="28">
        <v>41325</v>
      </c>
      <c r="C13" s="29">
        <v>-138</v>
      </c>
      <c r="D13" s="28" t="s">
        <v>6</v>
      </c>
      <c r="E13" s="29">
        <v>2</v>
      </c>
      <c r="F13" s="30"/>
      <c r="T13" s="31"/>
      <c r="U13" s="31"/>
    </row>
    <row r="14" spans="1:26" s="29" customFormat="1">
      <c r="A14" s="27">
        <v>15</v>
      </c>
      <c r="B14" s="28">
        <v>41327</v>
      </c>
      <c r="C14" s="29">
        <v>-142</v>
      </c>
      <c r="D14" s="28" t="s">
        <v>6</v>
      </c>
      <c r="E14" s="29">
        <v>2</v>
      </c>
      <c r="F14" s="30"/>
      <c r="T14" s="31"/>
      <c r="U14" s="31"/>
    </row>
    <row r="15" spans="1:26" s="19" customFormat="1">
      <c r="A15" s="23">
        <v>9.375E-2</v>
      </c>
      <c r="B15" s="18">
        <v>41331</v>
      </c>
      <c r="C15" s="24">
        <v>-186.16666670000001</v>
      </c>
      <c r="D15" s="18" t="s">
        <v>6</v>
      </c>
      <c r="E15" s="19">
        <v>3</v>
      </c>
      <c r="F15" s="20">
        <v>1.3021</v>
      </c>
      <c r="G15" s="19">
        <v>1.3073999999999999</v>
      </c>
      <c r="H15" s="19">
        <v>1.3017000000000001</v>
      </c>
      <c r="I15" s="19">
        <v>1.3118000000000001</v>
      </c>
      <c r="J15" s="19">
        <v>1.3017000000000001</v>
      </c>
      <c r="K15" s="19">
        <v>1.3121</v>
      </c>
      <c r="L15" s="19">
        <v>1.3017000000000001</v>
      </c>
      <c r="M15" s="19">
        <v>1.3121</v>
      </c>
      <c r="N15" s="19">
        <v>1.3017000000000001</v>
      </c>
      <c r="O15" s="19">
        <v>1.3121</v>
      </c>
      <c r="P15" s="19">
        <v>1.3017000000000001</v>
      </c>
      <c r="Q15" s="21">
        <f>G15-H15</f>
        <v>5.6999999999998163E-3</v>
      </c>
      <c r="R15" s="19">
        <f>I15-J15</f>
        <v>1.0099999999999998E-2</v>
      </c>
      <c r="S15" s="19">
        <f>K15-L15</f>
        <v>1.0399999999999965E-2</v>
      </c>
      <c r="T15" s="21">
        <f>M15-N15</f>
        <v>1.0399999999999965E-2</v>
      </c>
      <c r="U15" s="22">
        <f>O15-P15</f>
        <v>1.0399999999999965E-2</v>
      </c>
      <c r="V15" s="19">
        <f>O15-F15</f>
        <v>1.0000000000000009E-2</v>
      </c>
      <c r="W15" s="19">
        <f>F15-P15</f>
        <v>3.9999999999995595E-4</v>
      </c>
      <c r="X15" s="19">
        <f>W15/V15</f>
        <v>3.999999999999556E-2</v>
      </c>
      <c r="Y15" s="19" t="s">
        <v>30</v>
      </c>
      <c r="Z15" s="19">
        <v>-100</v>
      </c>
    </row>
    <row r="16" spans="1:26" s="34" customFormat="1">
      <c r="A16" s="34">
        <v>4</v>
      </c>
      <c r="B16" s="35">
        <v>41331</v>
      </c>
      <c r="C16" s="34">
        <v>137.28571428571428</v>
      </c>
      <c r="D16" s="36" t="s">
        <v>5</v>
      </c>
      <c r="E16" s="34">
        <v>2</v>
      </c>
      <c r="F16" s="37"/>
      <c r="T16" s="38"/>
      <c r="U16" s="38"/>
    </row>
    <row r="17" spans="1:28" s="29" customFormat="1">
      <c r="A17" s="27">
        <v>9</v>
      </c>
      <c r="B17" s="28">
        <v>41331</v>
      </c>
      <c r="C17" s="29">
        <v>242.76190476190476</v>
      </c>
      <c r="D17" s="28" t="s">
        <v>6</v>
      </c>
      <c r="E17" s="29">
        <v>3</v>
      </c>
      <c r="F17" s="30"/>
      <c r="T17" s="33"/>
      <c r="U17" s="31"/>
    </row>
    <row r="18" spans="1:28" s="11" customFormat="1">
      <c r="A18" s="15">
        <v>0.1423611111111111</v>
      </c>
      <c r="B18" s="16">
        <v>41332</v>
      </c>
      <c r="C18" s="11">
        <v>207.4736842105263</v>
      </c>
      <c r="D18" s="16" t="s">
        <v>5</v>
      </c>
      <c r="E18" s="11">
        <v>3</v>
      </c>
      <c r="F18" s="12">
        <v>1.3091999999999999</v>
      </c>
      <c r="G18" s="12">
        <v>1.3095000000000001</v>
      </c>
      <c r="H18" s="12">
        <v>1.3072999999999999</v>
      </c>
      <c r="I18" s="12">
        <v>1.3120000000000001</v>
      </c>
      <c r="J18" s="12">
        <v>1.3072999999999999</v>
      </c>
      <c r="K18" s="12">
        <v>1.3122</v>
      </c>
      <c r="L18" s="11">
        <v>1.3065</v>
      </c>
      <c r="M18" s="11">
        <v>1.3140000000000001</v>
      </c>
      <c r="N18" s="11">
        <v>1.3065</v>
      </c>
      <c r="O18" s="11">
        <v>1.3160000000000001</v>
      </c>
      <c r="P18" s="11">
        <v>1.3065</v>
      </c>
      <c r="Q18" s="13">
        <f>G18-H18</f>
        <v>2.2000000000002018E-3</v>
      </c>
      <c r="R18" s="11">
        <f>I18-J18</f>
        <v>4.7000000000001485E-3</v>
      </c>
      <c r="S18" s="11">
        <f>K18-L18</f>
        <v>5.7000000000000384E-3</v>
      </c>
      <c r="T18" s="13">
        <f>M18-N18</f>
        <v>7.5000000000000622E-3</v>
      </c>
      <c r="U18" s="14">
        <f>O18-P18</f>
        <v>9.5000000000000639E-3</v>
      </c>
      <c r="V18" s="11">
        <f>F18-P18</f>
        <v>2.6999999999999247E-3</v>
      </c>
      <c r="W18" s="11">
        <f>O18-F18</f>
        <v>6.8000000000001393E-3</v>
      </c>
      <c r="X18" s="11">
        <f>W18/V18</f>
        <v>2.5185185185186403</v>
      </c>
      <c r="Y18" s="11" t="s">
        <v>29</v>
      </c>
      <c r="Z18" s="11">
        <v>28.5</v>
      </c>
    </row>
    <row r="19" spans="1:28" s="19" customFormat="1">
      <c r="A19" s="23">
        <v>0.34027777777777773</v>
      </c>
      <c r="B19" s="18">
        <v>41333</v>
      </c>
      <c r="C19" s="19">
        <v>217.40740740740739</v>
      </c>
      <c r="D19" s="18" t="s">
        <v>5</v>
      </c>
      <c r="E19" s="19">
        <v>3</v>
      </c>
      <c r="F19" s="20">
        <v>1.3131999999999999</v>
      </c>
      <c r="G19" s="20">
        <v>1.3136000000000001</v>
      </c>
      <c r="H19" s="20">
        <v>1.3116000000000001</v>
      </c>
      <c r="I19" s="20">
        <v>1.3136000000000001</v>
      </c>
      <c r="J19" s="20">
        <v>1.3062</v>
      </c>
      <c r="K19" s="20">
        <v>1.3136000000000001</v>
      </c>
      <c r="L19" s="20">
        <v>1.3062</v>
      </c>
      <c r="M19" s="20">
        <v>1.3136000000000001</v>
      </c>
      <c r="N19" s="20">
        <v>1.3052999999999999</v>
      </c>
      <c r="O19" s="20">
        <v>1.3136000000000001</v>
      </c>
      <c r="P19" s="20">
        <v>1.2986</v>
      </c>
      <c r="Q19" s="21">
        <f>G19-H19</f>
        <v>2.0000000000000018E-3</v>
      </c>
      <c r="R19" s="19">
        <f>I19-J19</f>
        <v>7.4000000000000732E-3</v>
      </c>
      <c r="S19" s="19">
        <f>K19-L19</f>
        <v>7.4000000000000732E-3</v>
      </c>
      <c r="T19" s="21">
        <f>M19-N19</f>
        <v>8.3000000000001961E-3</v>
      </c>
      <c r="U19" s="22">
        <f>O19-P19</f>
        <v>1.5000000000000124E-2</v>
      </c>
      <c r="V19" s="19">
        <f>F19-P19</f>
        <v>1.4599999999999946E-2</v>
      </c>
      <c r="W19" s="19">
        <f>O19-F19</f>
        <v>4.0000000000017799E-4</v>
      </c>
      <c r="X19" s="19">
        <f>W19/V19</f>
        <v>2.7397260273984893E-2</v>
      </c>
      <c r="Y19" s="19" t="s">
        <v>29</v>
      </c>
      <c r="Z19" s="19">
        <f>146</f>
        <v>146</v>
      </c>
    </row>
    <row r="20" spans="1:28" s="11" customFormat="1">
      <c r="A20" s="15">
        <v>0.3298611111111111</v>
      </c>
      <c r="B20" s="16">
        <v>41337</v>
      </c>
      <c r="C20" s="11">
        <v>156.67441860465118</v>
      </c>
      <c r="D20" s="16" t="s">
        <v>5</v>
      </c>
      <c r="E20" s="11">
        <v>3</v>
      </c>
      <c r="F20" s="12">
        <v>1.3011999999999999</v>
      </c>
      <c r="G20" s="12">
        <v>1.3017000000000001</v>
      </c>
      <c r="H20" s="12">
        <v>1.2992999999999999</v>
      </c>
      <c r="I20" s="12">
        <v>1.3018000000000001</v>
      </c>
      <c r="J20" s="12">
        <v>1.2984</v>
      </c>
      <c r="K20" s="12">
        <v>1.3028</v>
      </c>
      <c r="L20" s="12">
        <v>1.2984</v>
      </c>
      <c r="M20" s="12">
        <v>1.304</v>
      </c>
      <c r="N20" s="12">
        <v>1.2984</v>
      </c>
      <c r="O20" s="12">
        <v>1.3073999999999999</v>
      </c>
      <c r="P20" s="12">
        <v>1.2984</v>
      </c>
      <c r="Q20" s="13">
        <f>G20-H20</f>
        <v>2.4000000000001798E-3</v>
      </c>
      <c r="R20" s="11">
        <f>I20-J20</f>
        <v>3.4000000000000696E-3</v>
      </c>
      <c r="S20" s="11">
        <f>K20-L20</f>
        <v>4.3999999999999595E-3</v>
      </c>
      <c r="T20" s="13">
        <f>M20-N20</f>
        <v>5.6000000000000494E-3</v>
      </c>
      <c r="U20" s="14">
        <f>O20-P20</f>
        <v>8.999999999999897E-3</v>
      </c>
      <c r="V20" s="11">
        <f>F20-P20</f>
        <v>2.7999999999999137E-3</v>
      </c>
      <c r="W20" s="11">
        <f>O20-F20</f>
        <v>6.1999999999999833E-3</v>
      </c>
      <c r="X20" s="11">
        <f>W20/V20</f>
        <v>2.2142857142857766</v>
      </c>
      <c r="Y20" s="11" t="s">
        <v>29</v>
      </c>
      <c r="Z20" s="11">
        <v>25.5</v>
      </c>
    </row>
    <row r="21" spans="1:28" s="34" customFormat="1">
      <c r="A21" s="40">
        <v>11</v>
      </c>
      <c r="B21" s="36">
        <v>41337</v>
      </c>
      <c r="C21" s="40">
        <v>-195.08695650000001</v>
      </c>
      <c r="D21" s="36" t="s">
        <v>6</v>
      </c>
      <c r="E21" s="34">
        <v>3</v>
      </c>
      <c r="F21" s="37"/>
      <c r="T21" s="38"/>
      <c r="U21" s="38"/>
    </row>
    <row r="22" spans="1:28" s="29" customFormat="1">
      <c r="A22" s="29">
        <v>16</v>
      </c>
      <c r="B22" s="32">
        <v>41337</v>
      </c>
      <c r="C22" s="29">
        <v>145</v>
      </c>
      <c r="D22" s="28" t="s">
        <v>5</v>
      </c>
      <c r="E22" s="29">
        <v>2</v>
      </c>
      <c r="F22" s="30"/>
      <c r="T22" s="31"/>
      <c r="U22" s="31"/>
    </row>
    <row r="23" spans="1:28" s="29" customFormat="1">
      <c r="A23" s="29">
        <v>2</v>
      </c>
      <c r="B23" s="32">
        <v>41338</v>
      </c>
      <c r="C23" s="29">
        <v>106.6</v>
      </c>
      <c r="D23" s="28" t="s">
        <v>5</v>
      </c>
      <c r="E23" s="29">
        <v>2</v>
      </c>
      <c r="F23" s="30"/>
      <c r="T23" s="31"/>
      <c r="U23" s="31"/>
    </row>
    <row r="24" spans="1:28" s="19" customFormat="1">
      <c r="A24" s="23">
        <v>0.23958333333333334</v>
      </c>
      <c r="B24" s="18">
        <v>41338</v>
      </c>
      <c r="C24" s="19">
        <v>-169.5625</v>
      </c>
      <c r="D24" s="18" t="s">
        <v>6</v>
      </c>
      <c r="E24" s="19">
        <v>2</v>
      </c>
      <c r="F24" s="20">
        <v>1.302</v>
      </c>
      <c r="G24" s="20">
        <v>1.3037000000000001</v>
      </c>
      <c r="H24" s="20">
        <v>1.3015000000000001</v>
      </c>
      <c r="I24" s="20">
        <v>1.3048999999999999</v>
      </c>
      <c r="J24" s="20">
        <v>1.3015000000000001</v>
      </c>
      <c r="K24" s="20">
        <v>1.3048999999999999</v>
      </c>
      <c r="L24" s="19">
        <v>1.3008999999999999</v>
      </c>
      <c r="M24" s="19">
        <v>1.3050999999999999</v>
      </c>
      <c r="N24" s="19">
        <v>1.3008999999999999</v>
      </c>
      <c r="O24" s="19">
        <v>1.3065</v>
      </c>
      <c r="P24" s="19">
        <v>1.2987</v>
      </c>
      <c r="Q24" s="21">
        <f>G24-H24</f>
        <v>2.1999999999999797E-3</v>
      </c>
      <c r="R24" s="19">
        <f>I24-J24</f>
        <v>3.3999999999998476E-3</v>
      </c>
      <c r="S24" s="19">
        <f>K24-L24</f>
        <v>4.0000000000000036E-3</v>
      </c>
      <c r="T24" s="21">
        <f>M24-N24</f>
        <v>4.1999999999999815E-3</v>
      </c>
      <c r="U24" s="22">
        <f>O24-P24</f>
        <v>7.8000000000000291E-3</v>
      </c>
      <c r="V24" s="19">
        <f>O24-F24</f>
        <v>4.4999999999999485E-3</v>
      </c>
      <c r="W24" s="19">
        <f>F24-P24</f>
        <v>3.3000000000000806E-3</v>
      </c>
      <c r="X24" s="19">
        <f>W24/V24</f>
        <v>0.7333333333333597</v>
      </c>
      <c r="Y24" s="19" t="s">
        <v>32</v>
      </c>
      <c r="Z24" s="19">
        <v>-45</v>
      </c>
    </row>
    <row r="25" spans="1:28" s="29" customFormat="1">
      <c r="A25" s="27">
        <v>18</v>
      </c>
      <c r="B25" s="28">
        <v>41338</v>
      </c>
      <c r="C25" s="29">
        <v>-154</v>
      </c>
      <c r="D25" s="28" t="s">
        <v>6</v>
      </c>
      <c r="E25" s="29">
        <v>2</v>
      </c>
      <c r="F25" s="30"/>
      <c r="T25" s="31"/>
      <c r="U25" s="31"/>
    </row>
    <row r="26" spans="1:28" s="34" customFormat="1">
      <c r="A26" s="34">
        <v>21</v>
      </c>
      <c r="B26" s="35">
        <v>41338</v>
      </c>
      <c r="C26" s="34">
        <v>148</v>
      </c>
      <c r="D26" s="36" t="s">
        <v>5</v>
      </c>
      <c r="E26" s="34">
        <v>2</v>
      </c>
      <c r="F26" s="37"/>
      <c r="T26" s="38"/>
      <c r="U26" s="38"/>
    </row>
    <row r="27" spans="1:28" s="19" customFormat="1">
      <c r="A27" s="23">
        <v>0.4236111111111111</v>
      </c>
      <c r="B27" s="18">
        <v>41339</v>
      </c>
      <c r="C27" s="19">
        <v>-157.92857142857144</v>
      </c>
      <c r="D27" s="18" t="s">
        <v>6</v>
      </c>
      <c r="E27" s="19">
        <v>2</v>
      </c>
      <c r="F27" s="20">
        <v>1.2996000000000001</v>
      </c>
      <c r="G27" s="20">
        <v>1.3008</v>
      </c>
      <c r="H27" s="20">
        <v>1.2987</v>
      </c>
      <c r="I27" s="20">
        <v>1.3008</v>
      </c>
      <c r="J27" s="19">
        <v>1.2982</v>
      </c>
      <c r="K27" s="20">
        <v>1.3008</v>
      </c>
      <c r="L27" s="19">
        <v>1.2968999999999999</v>
      </c>
      <c r="M27" s="20">
        <v>1.3008</v>
      </c>
      <c r="N27" s="19">
        <v>1.2968999999999999</v>
      </c>
      <c r="O27" s="19">
        <v>1.3115000000000001</v>
      </c>
      <c r="P27" s="19">
        <v>1.2968999999999999</v>
      </c>
      <c r="Q27" s="21">
        <f>G27-H27</f>
        <v>2.0999999999999908E-3</v>
      </c>
      <c r="R27" s="19">
        <f>I27-J27</f>
        <v>2.5999999999999357E-3</v>
      </c>
      <c r="S27" s="19">
        <f>K27-L27</f>
        <v>3.9000000000000146E-3</v>
      </c>
      <c r="T27" s="21">
        <f>M27-N27</f>
        <v>3.9000000000000146E-3</v>
      </c>
      <c r="U27" s="26">
        <v>8.0000000000000002E-3</v>
      </c>
      <c r="V27" s="19">
        <f>O27-F27</f>
        <v>1.1900000000000022E-2</v>
      </c>
      <c r="W27" s="19">
        <f>F27-P27</f>
        <v>2.7000000000001467E-3</v>
      </c>
      <c r="X27" s="19">
        <f>W27/V27</f>
        <v>0.22689075630253291</v>
      </c>
      <c r="Y27" s="19" t="s">
        <v>33</v>
      </c>
      <c r="Z27" s="19">
        <v>-119</v>
      </c>
    </row>
    <row r="28" spans="1:28" s="29" customFormat="1">
      <c r="A28" s="27">
        <v>4</v>
      </c>
      <c r="B28" s="28">
        <v>41340</v>
      </c>
      <c r="C28" s="29">
        <v>242.8</v>
      </c>
      <c r="D28" s="28" t="s">
        <v>5</v>
      </c>
      <c r="E28" s="29">
        <v>3</v>
      </c>
      <c r="F28" s="30"/>
      <c r="T28" s="31"/>
      <c r="U28" s="31"/>
    </row>
    <row r="29" spans="1:28" s="29" customFormat="1">
      <c r="A29" s="27">
        <v>8</v>
      </c>
      <c r="B29" s="28">
        <v>41340</v>
      </c>
      <c r="C29" s="29">
        <v>163.42136498516319</v>
      </c>
      <c r="D29" s="28" t="s">
        <v>5</v>
      </c>
      <c r="E29" s="29">
        <v>3</v>
      </c>
      <c r="F29" s="30"/>
      <c r="T29" s="31"/>
      <c r="U29" s="31"/>
    </row>
    <row r="30" spans="1:28" s="29" customFormat="1">
      <c r="A30" s="27">
        <v>9</v>
      </c>
      <c r="B30" s="28">
        <v>41340</v>
      </c>
      <c r="C30" s="29">
        <v>206.57142857142856</v>
      </c>
      <c r="D30" s="28" t="s">
        <v>5</v>
      </c>
      <c r="E30" s="29">
        <v>3</v>
      </c>
      <c r="F30" s="30"/>
      <c r="T30" s="31"/>
      <c r="U30" s="31"/>
    </row>
    <row r="31" spans="1:28" s="11" customFormat="1">
      <c r="A31" s="9">
        <v>0.38194444444444442</v>
      </c>
      <c r="B31" s="10">
        <v>41341</v>
      </c>
      <c r="C31" s="11">
        <v>122.65822784810126</v>
      </c>
      <c r="D31" s="16" t="s">
        <v>5</v>
      </c>
      <c r="E31" s="11">
        <v>2</v>
      </c>
      <c r="F31" s="12">
        <v>1.2969999999999999</v>
      </c>
      <c r="G31" s="12">
        <v>1.2999000000000001</v>
      </c>
      <c r="H31" s="12">
        <v>1.2974000000000001</v>
      </c>
      <c r="I31" s="12">
        <v>1.2999000000000001</v>
      </c>
      <c r="J31" s="11">
        <v>1.2956000000000001</v>
      </c>
      <c r="K31" s="11">
        <v>1.3016000000000001</v>
      </c>
      <c r="L31" s="11">
        <v>1.2956000000000001</v>
      </c>
      <c r="M31" s="11">
        <v>1.3016000000000001</v>
      </c>
      <c r="N31" s="11">
        <v>1.2956000000000001</v>
      </c>
      <c r="O31" s="11">
        <v>1.3023</v>
      </c>
      <c r="P31" s="11">
        <v>1.2956000000000001</v>
      </c>
      <c r="Q31" s="13">
        <f>G31-H31</f>
        <v>2.4999999999999467E-3</v>
      </c>
      <c r="R31" s="11">
        <f>I31-J31</f>
        <v>4.2999999999999705E-3</v>
      </c>
      <c r="S31" s="11">
        <f>K31-L31</f>
        <v>6.0000000000000053E-3</v>
      </c>
      <c r="T31" s="13">
        <f>M31-N31</f>
        <v>6.0000000000000053E-3</v>
      </c>
      <c r="U31" s="39">
        <v>8.0000000000000002E-3</v>
      </c>
      <c r="V31" s="11">
        <f>F31-P31</f>
        <v>1.3999999999998458E-3</v>
      </c>
      <c r="W31" s="11">
        <f>O31-F31</f>
        <v>5.3000000000000824E-3</v>
      </c>
      <c r="X31" s="11">
        <f>W31/V31</f>
        <v>3.7857142857147617</v>
      </c>
      <c r="Y31" s="11" t="s">
        <v>29</v>
      </c>
      <c r="Z31" s="11">
        <v>21</v>
      </c>
    </row>
    <row r="32" spans="1:28">
      <c r="AB32" t="s">
        <v>41</v>
      </c>
    </row>
    <row r="36" spans="7:16">
      <c r="G36" s="29"/>
      <c r="H36" t="s">
        <v>34</v>
      </c>
      <c r="I36">
        <v>9</v>
      </c>
      <c r="L36" s="25" t="s">
        <v>38</v>
      </c>
      <c r="P36" t="s">
        <v>39</v>
      </c>
    </row>
    <row r="37" spans="7:16">
      <c r="G37" s="11"/>
      <c r="H37" t="s">
        <v>35</v>
      </c>
      <c r="I37">
        <v>7</v>
      </c>
      <c r="L37">
        <f>W2+W3+W5+W12+W18+W20+W31</f>
        <v>7.4200000000000266E-2</v>
      </c>
      <c r="P37">
        <f>V10+V11+V15+V19+V24+V27</f>
        <v>5.600000000000005E-2</v>
      </c>
    </row>
    <row r="38" spans="7:16">
      <c r="G38" s="19"/>
      <c r="H38" t="s">
        <v>36</v>
      </c>
      <c r="I38">
        <v>6</v>
      </c>
    </row>
    <row r="39" spans="7:16">
      <c r="G39" s="34"/>
      <c r="H39" t="s">
        <v>37</v>
      </c>
      <c r="I39">
        <v>4</v>
      </c>
      <c r="L39" t="s">
        <v>40</v>
      </c>
      <c r="P39" t="s">
        <v>44</v>
      </c>
    </row>
    <row r="40" spans="7:16">
      <c r="L40">
        <f>Z2+Z3+Z5+Z12+Z18+Z20+Z31</f>
        <v>333</v>
      </c>
      <c r="P40">
        <v>-240</v>
      </c>
    </row>
    <row r="42" spans="7:16">
      <c r="L42" t="s">
        <v>43</v>
      </c>
      <c r="P42" t="s">
        <v>45</v>
      </c>
    </row>
    <row r="43" spans="7:16">
      <c r="L43">
        <v>350</v>
      </c>
      <c r="P43">
        <v>-160</v>
      </c>
    </row>
    <row r="45" spans="7:16">
      <c r="L45" t="s">
        <v>42</v>
      </c>
    </row>
    <row r="46" spans="7:16">
      <c r="L46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LePrevost</dc:creator>
  <cp:lastModifiedBy>Kyle LePrevost</cp:lastModifiedBy>
  <dcterms:created xsi:type="dcterms:W3CDTF">2013-03-12T20:37:09Z</dcterms:created>
  <dcterms:modified xsi:type="dcterms:W3CDTF">2013-03-16T23:44:53Z</dcterms:modified>
</cp:coreProperties>
</file>