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 Fall\MATH4511\Tables\"/>
    </mc:Choice>
  </mc:AlternateContent>
  <xr:revisionPtr revIDLastSave="0" documentId="13_ncr:1_{F2F9B4C4-F74C-47AC-B9F9-82A3ABD9856E}" xr6:coauthVersionLast="45" xr6:coauthVersionMax="45" xr10:uidLastSave="{00000000-0000-0000-0000-000000000000}"/>
  <bookViews>
    <workbookView xWindow="2055" yWindow="-14775" windowWidth="15390" windowHeight="5685" xr2:uid="{00000000-000D-0000-FFFF-FFFF00000000}"/>
  </bookViews>
  <sheets>
    <sheet name="table (4)" sheetId="2" r:id="rId1"/>
    <sheet name="table (3)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E11" i="2"/>
  <c r="E9" i="2"/>
  <c r="E15" i="2" s="1"/>
  <c r="D9" i="2"/>
  <c r="D15" i="2" s="1"/>
  <c r="E13" i="2" l="1"/>
  <c r="F13" i="2" s="1"/>
  <c r="C9" i="2"/>
  <c r="C15" i="2" s="1"/>
  <c r="F15" i="2" s="1"/>
  <c r="C16" i="2" s="1"/>
  <c r="D12" i="2"/>
  <c r="F12" i="2" s="1"/>
  <c r="C11" i="2"/>
  <c r="F11" i="2" s="1"/>
  <c r="D11" i="2"/>
  <c r="E9" i="1"/>
  <c r="E11" i="1" s="1"/>
  <c r="E12" i="1" l="1"/>
  <c r="E15" i="1"/>
  <c r="D9" i="1"/>
  <c r="E13" i="1"/>
  <c r="F13" i="1" s="1"/>
  <c r="D11" i="1" l="1"/>
  <c r="D12" i="1"/>
  <c r="F12" i="1" s="1"/>
  <c r="C9" i="1"/>
  <c r="D15" i="1"/>
  <c r="C11" i="1" l="1"/>
  <c r="F11" i="1" s="1"/>
  <c r="C15" i="1"/>
  <c r="F15" i="1" s="1"/>
  <c r="C16" i="1" s="1"/>
</calcChain>
</file>

<file path=xl/sharedStrings.xml><?xml version="1.0" encoding="utf-8"?>
<sst xmlns="http://schemas.openxmlformats.org/spreadsheetml/2006/main" count="58" uniqueCount="28">
  <si>
    <t>Table 1.5: The Replicating Portfolio of the ¾s of November 30, 2011, with Prices as of May 28, 2010</t>
  </si>
  <si>
    <t>Fixed Income Securities: Tools for Today's Markets, Third Edition</t>
  </si>
  <si>
    <t>By Bruce Tuckman and Angel Serrat, Copyright Bruce Tuckman and Angel Serrat © 2012, Publisher: John Wiley &amp; Sons (US)</t>
  </si>
  <si>
    <t>(i)</t>
  </si>
  <si>
    <t>Coupon</t>
  </si>
  <si>
    <t>(ii)</t>
  </si>
  <si>
    <t>Maturity</t>
  </si>
  <si>
    <t>"11/30/10"</t>
  </si>
  <si>
    <t>"5/31/11"</t>
  </si>
  <si>
    <t>"11/30/11"</t>
  </si>
  <si>
    <t>Portfolio</t>
  </si>
  <si>
    <t>(iii)</t>
  </si>
  <si>
    <t>Face Amount</t>
  </si>
  <si>
    <t>Date</t>
  </si>
  <si>
    <t>Cash Flows</t>
  </si>
  <si>
    <t>(iv)</t>
  </si>
  <si>
    <t>(v)</t>
  </si>
  <si>
    <t>(vi)</t>
  </si>
  <si>
    <t>(vii)</t>
  </si>
  <si>
    <t>Price</t>
  </si>
  <si>
    <t>(viii)</t>
  </si>
  <si>
    <t>Cost</t>
  </si>
  <si>
    <t>(ix)</t>
  </si>
  <si>
    <t>Net Proceeds</t>
  </si>
  <si>
    <r>
      <t xml:space="preserve">Provided for the personal use of Personal account, Hong Kong University of Science and Technology (HKUST), as a subscription benefit of Books24x7, </t>
    </r>
    <r>
      <rPr>
        <i/>
        <sz val="10"/>
        <rFont val="Arial"/>
      </rPr>
      <t>http://www.books24x7.com/</t>
    </r>
    <r>
      <rPr>
        <sz val="10"/>
        <rFont val="Arial"/>
      </rPr>
      <t xml:space="preserve">, and is governed by the terms of the Membership Agreement, </t>
    </r>
    <r>
      <rPr>
        <i/>
        <sz val="10"/>
        <rFont val="Arial"/>
      </rPr>
      <t>http://www.books24x7.com/mhelp.asp?item=membership</t>
    </r>
  </si>
  <si>
    <t>11/15/2010</t>
  </si>
  <si>
    <t>5/15/2011</t>
  </si>
  <si>
    <t>11/15/2011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</si>
</sst>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0"/>
      <name val="Arial"/>
    </font>
    <font>
      <i/>
      <sz val="10"/>
      <name val="Arial"/>
    </font>
    <font>
      <b/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10" fontId="0" fillId="0" borderId="1" xfId="0" applyNumberFormat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4A70-AC61-4BB6-B77D-CB107EC071A4}">
  <dimension ref="A1:G18"/>
  <sheetViews>
    <sheetView showGridLines="0" tabSelected="1" topLeftCell="B1" zoomScale="145" zoomScaleNormal="145" workbookViewId="0">
      <selection activeCell="D7" sqref="D7"/>
    </sheetView>
  </sheetViews>
  <sheetFormatPr defaultRowHeight="12.75" x14ac:dyDescent="0.35"/>
  <cols>
    <col min="1" max="1" width="8.265625" style="10" customWidth="1"/>
    <col min="2" max="2" width="21.265625" style="10" customWidth="1"/>
    <col min="3" max="3" width="16.59765625" style="10" customWidth="1"/>
    <col min="4" max="4" width="14.86328125" style="10" customWidth="1"/>
    <col min="5" max="5" width="16.59765625" style="10" customWidth="1"/>
    <col min="6" max="6" width="13.73046875" style="10" customWidth="1"/>
    <col min="7" max="7" width="16.59765625" style="10" customWidth="1"/>
    <col min="8" max="16384" width="9.06640625" style="10"/>
  </cols>
  <sheetData>
    <row r="1" spans="1:7" x14ac:dyDescent="0.35">
      <c r="A1" s="11" t="s">
        <v>0</v>
      </c>
      <c r="B1" s="12"/>
      <c r="C1" s="12"/>
      <c r="D1" s="12"/>
      <c r="E1" s="12"/>
      <c r="F1" s="12"/>
      <c r="G1" s="12"/>
    </row>
    <row r="2" spans="1:7" x14ac:dyDescent="0.35">
      <c r="A2" s="11"/>
      <c r="B2" s="12"/>
      <c r="C2" s="12"/>
      <c r="D2" s="12"/>
      <c r="E2" s="12"/>
      <c r="F2" s="12"/>
      <c r="G2" s="12"/>
    </row>
    <row r="3" spans="1:7" x14ac:dyDescent="0.35">
      <c r="A3" s="17" t="s">
        <v>1</v>
      </c>
      <c r="B3" s="12"/>
      <c r="C3" s="12"/>
      <c r="D3" s="12"/>
      <c r="E3" s="12"/>
      <c r="F3" s="12"/>
      <c r="G3" s="12"/>
    </row>
    <row r="4" spans="1:7" x14ac:dyDescent="0.35">
      <c r="A4" s="11" t="s">
        <v>2</v>
      </c>
      <c r="B4" s="12"/>
      <c r="C4" s="12"/>
      <c r="D4" s="12"/>
      <c r="E4" s="12"/>
      <c r="F4" s="12"/>
      <c r="G4" s="12"/>
    </row>
    <row r="5" spans="1:7" x14ac:dyDescent="0.35">
      <c r="A5" s="11"/>
      <c r="B5" s="12"/>
      <c r="C5" s="12"/>
      <c r="D5" s="12"/>
      <c r="E5" s="12"/>
      <c r="F5" s="12"/>
      <c r="G5" s="12"/>
    </row>
    <row r="6" spans="1:7" ht="13.15" x14ac:dyDescent="0.35">
      <c r="A6" s="1"/>
      <c r="B6" s="2">
        <v>-1</v>
      </c>
      <c r="C6" s="2">
        <v>-2</v>
      </c>
      <c r="D6" s="2">
        <v>-3</v>
      </c>
      <c r="E6" s="2">
        <v>-4</v>
      </c>
      <c r="F6" s="2">
        <v>-5</v>
      </c>
      <c r="G6" s="2">
        <v>-6</v>
      </c>
    </row>
    <row r="7" spans="1:7" ht="13.15" x14ac:dyDescent="0.35">
      <c r="A7" s="4" t="s">
        <v>3</v>
      </c>
      <c r="B7" s="5" t="s">
        <v>4</v>
      </c>
      <c r="C7" s="8">
        <v>4.4999999999999998E-2</v>
      </c>
      <c r="D7" s="9">
        <v>0</v>
      </c>
      <c r="E7" s="8">
        <v>1.7500000000000002E-2</v>
      </c>
      <c r="F7" s="3"/>
      <c r="G7" s="8">
        <v>0.02</v>
      </c>
    </row>
    <row r="8" spans="1:7" ht="13.15" x14ac:dyDescent="0.35">
      <c r="A8" s="4" t="s">
        <v>5</v>
      </c>
      <c r="B8" s="5" t="s">
        <v>6</v>
      </c>
      <c r="C8" s="3" t="s">
        <v>25</v>
      </c>
      <c r="D8" s="3" t="s">
        <v>26</v>
      </c>
      <c r="E8" s="3" t="s">
        <v>27</v>
      </c>
      <c r="F8" s="3" t="s">
        <v>10</v>
      </c>
      <c r="G8" s="3" t="s">
        <v>27</v>
      </c>
    </row>
    <row r="9" spans="1:7" ht="13.15" x14ac:dyDescent="0.35">
      <c r="A9" s="4" t="s">
        <v>11</v>
      </c>
      <c r="B9" s="5" t="s">
        <v>12</v>
      </c>
      <c r="C9" s="6">
        <f>(100*$G7/2-$D9*$D7/2-$E9*$E7/2)/(1+C7/2)</f>
        <v>0.12118898513314125</v>
      </c>
      <c r="D9" s="6">
        <f>(100*$G7/2-$E9*$E7/2)/(1+D7/2)</f>
        <v>0.12391573729863692</v>
      </c>
      <c r="E9" s="6">
        <f>100*(1+G7/2)/(1+E7/2)</f>
        <v>100.12391573729863</v>
      </c>
      <c r="F9" s="3"/>
      <c r="G9" s="6">
        <v>100</v>
      </c>
    </row>
    <row r="10" spans="1:7" ht="12.75" customHeight="1" x14ac:dyDescent="0.35">
      <c r="A10" s="3"/>
      <c r="B10" s="7" t="s">
        <v>13</v>
      </c>
      <c r="C10" s="13" t="s">
        <v>14</v>
      </c>
      <c r="D10" s="14"/>
      <c r="E10" s="14"/>
      <c r="F10" s="14"/>
      <c r="G10" s="15"/>
    </row>
    <row r="11" spans="1:7" ht="13.15" x14ac:dyDescent="0.35">
      <c r="A11" s="4" t="s">
        <v>15</v>
      </c>
      <c r="B11" s="5" t="s">
        <v>7</v>
      </c>
      <c r="C11" s="3">
        <f>(1+C$7/2)*C$9</f>
        <v>0.12391573729863692</v>
      </c>
      <c r="D11" s="3">
        <f>(D$7/2)*D$9</f>
        <v>0</v>
      </c>
      <c r="E11" s="3">
        <f>(E$7/2)*E$9</f>
        <v>0.87608426270136308</v>
      </c>
      <c r="F11" s="3">
        <f>SUM(C11:E11)</f>
        <v>1</v>
      </c>
      <c r="G11" s="3">
        <v>1</v>
      </c>
    </row>
    <row r="12" spans="1:7" ht="13.15" x14ac:dyDescent="0.35">
      <c r="A12" s="4" t="s">
        <v>16</v>
      </c>
      <c r="B12" s="5" t="s">
        <v>8</v>
      </c>
      <c r="C12" s="3"/>
      <c r="D12" s="3">
        <f>(1+D$7/2)*D$9</f>
        <v>0.12391573729863692</v>
      </c>
      <c r="E12" s="3">
        <f>(E$7/2)*E$9</f>
        <v>0.87608426270136308</v>
      </c>
      <c r="F12" s="3">
        <f>SUM(C12:E12)</f>
        <v>1</v>
      </c>
      <c r="G12" s="3">
        <v>1</v>
      </c>
    </row>
    <row r="13" spans="1:7" ht="13.15" x14ac:dyDescent="0.35">
      <c r="A13" s="4" t="s">
        <v>17</v>
      </c>
      <c r="B13" s="5" t="s">
        <v>9</v>
      </c>
      <c r="C13" s="3"/>
      <c r="D13" s="3"/>
      <c r="E13" s="3">
        <f>(1+E$7/2)*E$9</f>
        <v>101</v>
      </c>
      <c r="F13" s="3">
        <f>SUM(C13:E13)</f>
        <v>101</v>
      </c>
      <c r="G13" s="3">
        <v>101</v>
      </c>
    </row>
    <row r="14" spans="1:7" ht="13.15" x14ac:dyDescent="0.35">
      <c r="A14" s="4" t="s">
        <v>18</v>
      </c>
      <c r="B14" s="5" t="s">
        <v>19</v>
      </c>
      <c r="C14" s="3">
        <v>102.15806000000001</v>
      </c>
      <c r="D14" s="3">
        <v>99.601200000000006</v>
      </c>
      <c r="E14" s="3">
        <v>101.64355</v>
      </c>
      <c r="F14" s="3"/>
      <c r="G14" s="3">
        <v>101</v>
      </c>
    </row>
    <row r="15" spans="1:7" ht="13.15" x14ac:dyDescent="0.35">
      <c r="A15" s="4" t="s">
        <v>20</v>
      </c>
      <c r="B15" s="5" t="s">
        <v>21</v>
      </c>
      <c r="C15" s="3">
        <f>C9*C14/100</f>
        <v>0.12380431614570553</v>
      </c>
      <c r="D15" s="3">
        <f>D9*D14/100</f>
        <v>0.12342156133828996</v>
      </c>
      <c r="E15" s="3">
        <f>E9*E14/100</f>
        <v>101.76950235439901</v>
      </c>
      <c r="F15" s="3">
        <f>SUM(C15:E15)</f>
        <v>102.01672823188301</v>
      </c>
      <c r="G15" s="3">
        <v>101</v>
      </c>
    </row>
    <row r="16" spans="1:7" ht="13.15" x14ac:dyDescent="0.35">
      <c r="A16" s="4" t="s">
        <v>22</v>
      </c>
      <c r="B16" s="5" t="s">
        <v>23</v>
      </c>
      <c r="C16" s="3">
        <f>F15-G15</f>
        <v>1.0167282318830075</v>
      </c>
      <c r="D16" s="3"/>
      <c r="E16" s="3"/>
      <c r="F16" s="3"/>
      <c r="G16" s="3"/>
    </row>
    <row r="18" spans="1:7" ht="38.25" customHeight="1" x14ac:dyDescent="0.35">
      <c r="A18" s="16" t="s">
        <v>24</v>
      </c>
      <c r="B18" s="12"/>
      <c r="C18" s="12"/>
      <c r="D18" s="12"/>
      <c r="E18" s="12"/>
      <c r="F18" s="12"/>
      <c r="G18" s="12"/>
    </row>
  </sheetData>
  <mergeCells count="7">
    <mergeCell ref="A18:G18"/>
    <mergeCell ref="A1:G1"/>
    <mergeCell ref="A2:G2"/>
    <mergeCell ref="A3:G3"/>
    <mergeCell ref="A4:G4"/>
    <mergeCell ref="A5:G5"/>
    <mergeCell ref="C10:G10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showGridLines="0" workbookViewId="0">
      <selection activeCell="B36" sqref="B36"/>
    </sheetView>
  </sheetViews>
  <sheetFormatPr defaultRowHeight="12.75" x14ac:dyDescent="0.35"/>
  <cols>
    <col min="1" max="1" width="8.265625" customWidth="1"/>
    <col min="2" max="2" width="21.265625" customWidth="1"/>
    <col min="3" max="3" width="16.59765625" customWidth="1"/>
    <col min="4" max="4" width="14.86328125" customWidth="1"/>
    <col min="5" max="5" width="16.59765625" customWidth="1"/>
    <col min="6" max="6" width="13.73046875" customWidth="1"/>
    <col min="7" max="7" width="16.59765625" customWidth="1"/>
  </cols>
  <sheetData>
    <row r="1" spans="1:7" x14ac:dyDescent="0.35">
      <c r="A1" s="11" t="s">
        <v>0</v>
      </c>
      <c r="B1" s="12"/>
      <c r="C1" s="12"/>
      <c r="D1" s="12"/>
      <c r="E1" s="12"/>
      <c r="F1" s="12"/>
      <c r="G1" s="12"/>
    </row>
    <row r="2" spans="1:7" x14ac:dyDescent="0.35">
      <c r="A2" s="11"/>
      <c r="B2" s="12"/>
      <c r="C2" s="12"/>
      <c r="D2" s="12"/>
      <c r="E2" s="12"/>
      <c r="F2" s="12"/>
      <c r="G2" s="12"/>
    </row>
    <row r="3" spans="1:7" x14ac:dyDescent="0.35">
      <c r="A3" s="17" t="s">
        <v>1</v>
      </c>
      <c r="B3" s="12"/>
      <c r="C3" s="12"/>
      <c r="D3" s="12"/>
      <c r="E3" s="12"/>
      <c r="F3" s="12"/>
      <c r="G3" s="12"/>
    </row>
    <row r="4" spans="1:7" x14ac:dyDescent="0.35">
      <c r="A4" s="11" t="s">
        <v>2</v>
      </c>
      <c r="B4" s="12"/>
      <c r="C4" s="12"/>
      <c r="D4" s="12"/>
      <c r="E4" s="12"/>
      <c r="F4" s="12"/>
      <c r="G4" s="12"/>
    </row>
    <row r="5" spans="1:7" x14ac:dyDescent="0.35">
      <c r="A5" s="11"/>
      <c r="B5" s="12"/>
      <c r="C5" s="12"/>
      <c r="D5" s="12"/>
      <c r="E5" s="12"/>
      <c r="F5" s="12"/>
      <c r="G5" s="12"/>
    </row>
    <row r="6" spans="1:7" ht="13.15" x14ac:dyDescent="0.35">
      <c r="A6" s="1"/>
      <c r="B6" s="2">
        <v>-1</v>
      </c>
      <c r="C6" s="2">
        <v>-2</v>
      </c>
      <c r="D6" s="2">
        <v>-3</v>
      </c>
      <c r="E6" s="2">
        <v>-4</v>
      </c>
      <c r="F6" s="2">
        <v>-5</v>
      </c>
      <c r="G6" s="2">
        <v>-6</v>
      </c>
    </row>
    <row r="7" spans="1:7" ht="13.15" x14ac:dyDescent="0.35">
      <c r="A7" s="4" t="s">
        <v>3</v>
      </c>
      <c r="B7" s="5" t="s">
        <v>4</v>
      </c>
      <c r="C7" s="8">
        <v>1.2500000000000001E-2</v>
      </c>
      <c r="D7" s="9">
        <v>4.8750000000000002E-2</v>
      </c>
      <c r="E7" s="8">
        <v>4.4999999999999998E-2</v>
      </c>
      <c r="F7" s="3"/>
      <c r="G7" s="8">
        <v>7.4999999999999997E-3</v>
      </c>
    </row>
    <row r="8" spans="1:7" ht="13.15" x14ac:dyDescent="0.35">
      <c r="A8" s="4" t="s">
        <v>5</v>
      </c>
      <c r="B8" s="5" t="s">
        <v>6</v>
      </c>
      <c r="C8" s="3" t="s">
        <v>7</v>
      </c>
      <c r="D8" s="3" t="s">
        <v>8</v>
      </c>
      <c r="E8" s="3" t="s">
        <v>9</v>
      </c>
      <c r="F8" s="3" t="s">
        <v>10</v>
      </c>
      <c r="G8" s="3" t="s">
        <v>9</v>
      </c>
    </row>
    <row r="9" spans="1:7" ht="13.15" x14ac:dyDescent="0.35">
      <c r="A9" s="4" t="s">
        <v>11</v>
      </c>
      <c r="B9" s="5" t="s">
        <v>12</v>
      </c>
      <c r="C9" s="6">
        <f>(100*$G7/2-$D9*$D7/2-$E9*$E7/2)/(1+C7/2)</f>
        <v>-1.7789882969532846</v>
      </c>
      <c r="D9" s="6">
        <f>(100*$G7/2-$E9*$E7/2)/(1+D7/2)</f>
        <v>-1.7901069738092426</v>
      </c>
      <c r="E9" s="6">
        <f>100*(1+G7/2)/(1+E7/2)</f>
        <v>98.166259168704144</v>
      </c>
      <c r="F9" s="3"/>
      <c r="G9" s="6">
        <v>100</v>
      </c>
    </row>
    <row r="10" spans="1:7" ht="12.75" customHeight="1" x14ac:dyDescent="0.35">
      <c r="A10" s="3"/>
      <c r="B10" s="7" t="s">
        <v>13</v>
      </c>
      <c r="C10" s="13" t="s">
        <v>14</v>
      </c>
      <c r="D10" s="14"/>
      <c r="E10" s="14"/>
      <c r="F10" s="14"/>
      <c r="G10" s="15"/>
    </row>
    <row r="11" spans="1:7" ht="13.15" x14ac:dyDescent="0.35">
      <c r="A11" s="4" t="s">
        <v>15</v>
      </c>
      <c r="B11" s="5" t="s">
        <v>7</v>
      </c>
      <c r="C11" s="3">
        <f>(1+C$7/2)*C$9</f>
        <v>-1.7901069738092428</v>
      </c>
      <c r="D11" s="3">
        <f>(D$7/2)*D$9</f>
        <v>-4.3633857486600286E-2</v>
      </c>
      <c r="E11" s="3">
        <f>(E$7/2)*E$9</f>
        <v>2.208740831295843</v>
      </c>
      <c r="F11" s="3">
        <f>SUM(C11:E11)</f>
        <v>0.375</v>
      </c>
      <c r="G11" s="3">
        <v>0.375</v>
      </c>
    </row>
    <row r="12" spans="1:7" ht="13.15" x14ac:dyDescent="0.35">
      <c r="A12" s="4" t="s">
        <v>16</v>
      </c>
      <c r="B12" s="5" t="s">
        <v>8</v>
      </c>
      <c r="C12" s="3"/>
      <c r="D12" s="3">
        <f>(1+D$7/2)*D$9</f>
        <v>-1.833740831295843</v>
      </c>
      <c r="E12" s="3">
        <f>(E$7/2)*E$9</f>
        <v>2.208740831295843</v>
      </c>
      <c r="F12" s="3">
        <f>SUM(C12:E12)</f>
        <v>0.375</v>
      </c>
      <c r="G12" s="3">
        <v>0.375</v>
      </c>
    </row>
    <row r="13" spans="1:7" ht="13.15" x14ac:dyDescent="0.35">
      <c r="A13" s="4" t="s">
        <v>17</v>
      </c>
      <c r="B13" s="5" t="s">
        <v>9</v>
      </c>
      <c r="C13" s="3"/>
      <c r="D13" s="3"/>
      <c r="E13" s="3">
        <f>(1+E$7/2)*E$9</f>
        <v>100.37499999999999</v>
      </c>
      <c r="F13" s="3">
        <f>SUM(C13:E13)</f>
        <v>100.37499999999999</v>
      </c>
      <c r="G13" s="3">
        <v>100.375</v>
      </c>
    </row>
    <row r="14" spans="1:7" ht="13.15" x14ac:dyDescent="0.35">
      <c r="A14" s="4" t="s">
        <v>18</v>
      </c>
      <c r="B14" s="5" t="s">
        <v>19</v>
      </c>
      <c r="C14" s="3">
        <v>100.55</v>
      </c>
      <c r="D14" s="3">
        <v>104.51300000000001</v>
      </c>
      <c r="E14" s="3">
        <v>105.85599999999999</v>
      </c>
      <c r="F14" s="3"/>
      <c r="G14" s="3">
        <v>100.19</v>
      </c>
    </row>
    <row r="15" spans="1:7" ht="13.15" x14ac:dyDescent="0.35">
      <c r="A15" s="4" t="s">
        <v>20</v>
      </c>
      <c r="B15" s="5" t="s">
        <v>21</v>
      </c>
      <c r="C15" s="3">
        <f>C9*C14/100</f>
        <v>-1.7887727325865277</v>
      </c>
      <c r="D15" s="3">
        <f>D9*D14/100</f>
        <v>-1.8708945015372538</v>
      </c>
      <c r="E15" s="3">
        <f>E9*E14/100</f>
        <v>103.91487530562344</v>
      </c>
      <c r="F15" s="3">
        <f>SUM(C15:E15)</f>
        <v>100.25520807149965</v>
      </c>
      <c r="G15" s="3">
        <v>100.19</v>
      </c>
    </row>
    <row r="16" spans="1:7" ht="13.15" x14ac:dyDescent="0.35">
      <c r="A16" s="4" t="s">
        <v>22</v>
      </c>
      <c r="B16" s="5" t="s">
        <v>23</v>
      </c>
      <c r="C16" s="3">
        <f>F15-G15</f>
        <v>6.5208071499654352E-2</v>
      </c>
      <c r="D16" s="3"/>
      <c r="E16" s="3"/>
      <c r="F16" s="3"/>
      <c r="G16" s="3"/>
    </row>
    <row r="18" spans="1:7" ht="38.25" customHeight="1" x14ac:dyDescent="0.35">
      <c r="A18" s="16" t="s">
        <v>24</v>
      </c>
      <c r="B18" s="12"/>
      <c r="C18" s="12"/>
      <c r="D18" s="12"/>
      <c r="E18" s="12"/>
      <c r="F18" s="12"/>
      <c r="G18" s="12"/>
    </row>
  </sheetData>
  <mergeCells count="7">
    <mergeCell ref="A5:G5"/>
    <mergeCell ref="C10:G10"/>
    <mergeCell ref="A18:G18"/>
    <mergeCell ref="A1:G1"/>
    <mergeCell ref="A2:G2"/>
    <mergeCell ref="A3:G3"/>
    <mergeCell ref="A4:G4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 (4)</vt:lpstr>
      <vt:lpstr>table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Elva</cp:lastModifiedBy>
  <dcterms:created xsi:type="dcterms:W3CDTF">2013-07-26T04:03:49Z</dcterms:created>
  <dcterms:modified xsi:type="dcterms:W3CDTF">2020-10-27T12:51:14Z</dcterms:modified>
</cp:coreProperties>
</file>