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20 Fall\MATH4511\Tables\"/>
    </mc:Choice>
  </mc:AlternateContent>
  <xr:revisionPtr revIDLastSave="0" documentId="8_{C4FF1A94-41F4-4AEE-B970-105D0A735E50}" xr6:coauthVersionLast="45" xr6:coauthVersionMax="45" xr10:uidLastSave="{00000000-0000-0000-0000-000000000000}"/>
  <bookViews>
    <workbookView xWindow="2235" yWindow="-14955" windowWidth="13680" windowHeight="5040" xr2:uid="{00000000-000D-0000-FFFF-FFFF00000000}"/>
  </bookViews>
  <sheets>
    <sheet name="hw4 q3.13" sheetId="4" r:id="rId1"/>
    <sheet name="Sheet1" sheetId="1" r:id="rId2"/>
    <sheet name="Sheet2" sheetId="2" r:id="rId3"/>
    <sheet name="Sheet3" sheetId="3" r:id="rId4"/>
  </sheets>
  <definedNames>
    <definedName name="_xlnm._FilterDatabase" localSheetId="0" hidden="1">'hw4 q3.13'!$A$1:$K$121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7" i="4" l="1"/>
  <c r="D9" i="4"/>
  <c r="D11" i="4"/>
  <c r="D13" i="4"/>
  <c r="D15" i="4"/>
  <c r="D17" i="4"/>
  <c r="D19" i="4"/>
  <c r="D21" i="4"/>
  <c r="D23" i="4"/>
  <c r="D25" i="4"/>
  <c r="D27" i="4"/>
  <c r="D29" i="4"/>
  <c r="D31" i="4"/>
  <c r="D33" i="4"/>
  <c r="D35" i="4"/>
  <c r="D37" i="4"/>
  <c r="D39" i="4"/>
  <c r="D41" i="4"/>
  <c r="D43" i="4"/>
  <c r="D45" i="4"/>
  <c r="D47" i="4"/>
  <c r="D49" i="4"/>
  <c r="D51" i="4"/>
  <c r="D53" i="4"/>
  <c r="D55" i="4"/>
  <c r="D57" i="4"/>
  <c r="D59" i="4"/>
  <c r="D61" i="4"/>
  <c r="D63" i="4"/>
  <c r="D65" i="4"/>
  <c r="D67" i="4"/>
  <c r="D69" i="4"/>
  <c r="D71" i="4"/>
  <c r="D73" i="4"/>
  <c r="D75" i="4"/>
  <c r="D77" i="4"/>
  <c r="D79" i="4"/>
  <c r="D81" i="4"/>
  <c r="D83" i="4"/>
  <c r="D85" i="4"/>
  <c r="D87" i="4"/>
  <c r="D89" i="4"/>
  <c r="D91" i="4"/>
  <c r="D93" i="4"/>
  <c r="D95" i="4"/>
  <c r="D97" i="4"/>
  <c r="D99" i="4"/>
  <c r="D101" i="4"/>
  <c r="D103" i="4"/>
  <c r="D105" i="4"/>
  <c r="D107" i="4"/>
  <c r="D109" i="4"/>
  <c r="D111" i="4"/>
  <c r="D113" i="4"/>
  <c r="D115" i="4"/>
  <c r="D117" i="4"/>
  <c r="D119" i="4"/>
  <c r="D121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B3" i="4"/>
  <c r="C3" i="4" s="1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101" i="4"/>
  <c r="B102" i="4"/>
  <c r="B103" i="4"/>
  <c r="B104" i="4"/>
  <c r="B105" i="4"/>
  <c r="B106" i="4"/>
  <c r="B107" i="4"/>
  <c r="B108" i="4"/>
  <c r="B109" i="4"/>
  <c r="B110" i="4"/>
  <c r="B111" i="4"/>
  <c r="B112" i="4"/>
  <c r="B113" i="4"/>
  <c r="B114" i="4"/>
  <c r="B115" i="4"/>
  <c r="B116" i="4"/>
  <c r="B117" i="4"/>
  <c r="B118" i="4"/>
  <c r="B119" i="4"/>
  <c r="B120" i="4"/>
  <c r="B121" i="4"/>
  <c r="B2" i="4"/>
  <c r="H2" i="4"/>
  <c r="H3" i="4" s="1"/>
  <c r="H4" i="4" s="1"/>
  <c r="H5" i="4" s="1"/>
  <c r="H6" i="4" s="1"/>
  <c r="D3" i="4" l="1"/>
  <c r="E3" i="4" s="1"/>
  <c r="C4" i="4"/>
  <c r="H7" i="4"/>
  <c r="H8" i="4" s="1"/>
  <c r="H9" i="4" s="1"/>
  <c r="H10" i="4" s="1"/>
  <c r="H11" i="4" s="1"/>
  <c r="H12" i="4" s="1"/>
  <c r="H13" i="4" s="1"/>
  <c r="H14" i="4" s="1"/>
  <c r="H15" i="4" s="1"/>
  <c r="H16" i="4" s="1"/>
  <c r="H17" i="4" s="1"/>
  <c r="H18" i="4" s="1"/>
  <c r="H19" i="4" s="1"/>
  <c r="H20" i="4" s="1"/>
  <c r="H21" i="4" s="1"/>
  <c r="I6" i="4"/>
  <c r="F2" i="1"/>
  <c r="F3" i="1" s="1"/>
  <c r="F4" i="1" s="1"/>
  <c r="F5" i="1" s="1"/>
  <c r="F6" i="1" s="1"/>
  <c r="A2" i="1"/>
  <c r="B2" i="1" s="1"/>
  <c r="C5" i="4" l="1"/>
  <c r="D5" i="4" s="1"/>
  <c r="E4" i="4"/>
  <c r="I7" i="4"/>
  <c r="I8" i="4" s="1"/>
  <c r="I9" i="4" s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F7" i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G6" i="1"/>
  <c r="C6" i="4" l="1"/>
  <c r="C7" i="4"/>
  <c r="E6" i="4"/>
  <c r="E5" i="4"/>
  <c r="K7" i="4"/>
  <c r="C8" i="4"/>
  <c r="I10" i="4"/>
  <c r="I11" i="4" s="1"/>
  <c r="K9" i="4"/>
  <c r="B3" i="1"/>
  <c r="C9" i="4" l="1"/>
  <c r="E8" i="4"/>
  <c r="E7" i="4"/>
  <c r="C10" i="4"/>
  <c r="I12" i="4"/>
  <c r="I13" i="4" s="1"/>
  <c r="K11" i="4"/>
  <c r="D3" i="1"/>
  <c r="B4" i="1"/>
  <c r="B5" i="1" s="1"/>
  <c r="D5" i="1" s="1"/>
  <c r="B6" i="1"/>
  <c r="C11" i="4" l="1"/>
  <c r="E10" i="4"/>
  <c r="E9" i="4"/>
  <c r="C12" i="4"/>
  <c r="I14" i="4"/>
  <c r="I15" i="4" s="1"/>
  <c r="K13" i="4"/>
  <c r="B7" i="1"/>
  <c r="D7" i="1" s="1"/>
  <c r="C13" i="4" l="1"/>
  <c r="E12" i="4"/>
  <c r="E11" i="4"/>
  <c r="C14" i="4"/>
  <c r="K15" i="4"/>
  <c r="I16" i="4"/>
  <c r="I17" i="4" s="1"/>
  <c r="B8" i="1"/>
  <c r="G7" i="1"/>
  <c r="I7" i="1" s="1"/>
  <c r="C15" i="4" l="1"/>
  <c r="E14" i="4"/>
  <c r="E13" i="4"/>
  <c r="C16" i="4"/>
  <c r="I18" i="4"/>
  <c r="I19" i="4" s="1"/>
  <c r="K17" i="4"/>
  <c r="B9" i="1"/>
  <c r="D9" i="1" s="1"/>
  <c r="G8" i="1"/>
  <c r="C17" i="4" l="1"/>
  <c r="E16" i="4"/>
  <c r="E15" i="4"/>
  <c r="C18" i="4"/>
  <c r="K19" i="4"/>
  <c r="I20" i="4"/>
  <c r="I21" i="4" s="1"/>
  <c r="K21" i="4" s="1"/>
  <c r="B10" i="1"/>
  <c r="G9" i="1"/>
  <c r="I9" i="1" s="1"/>
  <c r="C19" i="4" l="1"/>
  <c r="E18" i="4"/>
  <c r="E17" i="4"/>
  <c r="C20" i="4"/>
  <c r="B11" i="1"/>
  <c r="D11" i="1" s="1"/>
  <c r="G10" i="1"/>
  <c r="C21" i="4" l="1"/>
  <c r="E20" i="4"/>
  <c r="E19" i="4"/>
  <c r="C22" i="4"/>
  <c r="B12" i="1"/>
  <c r="G11" i="1"/>
  <c r="I11" i="1" s="1"/>
  <c r="C23" i="4" l="1"/>
  <c r="E22" i="4"/>
  <c r="E21" i="4"/>
  <c r="C24" i="4"/>
  <c r="B13" i="1"/>
  <c r="D13" i="1" s="1"/>
  <c r="G12" i="1"/>
  <c r="C25" i="4" l="1"/>
  <c r="E24" i="4"/>
  <c r="E23" i="4"/>
  <c r="C26" i="4"/>
  <c r="B14" i="1"/>
  <c r="G13" i="1"/>
  <c r="I13" i="1" s="1"/>
  <c r="C27" i="4" l="1"/>
  <c r="E26" i="4"/>
  <c r="E25" i="4"/>
  <c r="C28" i="4"/>
  <c r="B15" i="1"/>
  <c r="D15" i="1" s="1"/>
  <c r="G14" i="1"/>
  <c r="C29" i="4" l="1"/>
  <c r="E28" i="4"/>
  <c r="E27" i="4"/>
  <c r="C30" i="4"/>
  <c r="B16" i="1"/>
  <c r="G15" i="1"/>
  <c r="I15" i="1" s="1"/>
  <c r="C31" i="4" l="1"/>
  <c r="E30" i="4"/>
  <c r="E29" i="4"/>
  <c r="C32" i="4"/>
  <c r="B17" i="1"/>
  <c r="D17" i="1" s="1"/>
  <c r="G16" i="1"/>
  <c r="C33" i="4" l="1"/>
  <c r="E32" i="4"/>
  <c r="E31" i="4"/>
  <c r="C34" i="4"/>
  <c r="B18" i="1"/>
  <c r="G17" i="1"/>
  <c r="I17" i="1" s="1"/>
  <c r="C35" i="4" l="1"/>
  <c r="E34" i="4"/>
  <c r="E33" i="4"/>
  <c r="C36" i="4"/>
  <c r="B19" i="1"/>
  <c r="D19" i="1" s="1"/>
  <c r="G18" i="1"/>
  <c r="C37" i="4" l="1"/>
  <c r="E36" i="4"/>
  <c r="E35" i="4"/>
  <c r="C38" i="4"/>
  <c r="B20" i="1"/>
  <c r="G19" i="1"/>
  <c r="I19" i="1" s="1"/>
  <c r="C39" i="4" l="1"/>
  <c r="E38" i="4"/>
  <c r="E37" i="4"/>
  <c r="C40" i="4"/>
  <c r="B21" i="1"/>
  <c r="D21" i="1" s="1"/>
  <c r="G20" i="1"/>
  <c r="E39" i="4" l="1"/>
  <c r="C41" i="4"/>
  <c r="E40" i="4"/>
  <c r="C42" i="4"/>
  <c r="G21" i="1"/>
  <c r="I21" i="1" s="1"/>
  <c r="I23" i="1" s="1"/>
  <c r="C43" i="4" l="1"/>
  <c r="E42" i="4"/>
  <c r="E41" i="4"/>
  <c r="C44" i="4"/>
  <c r="K23" i="4"/>
  <c r="C45" i="4" l="1"/>
  <c r="E44" i="4"/>
  <c r="E43" i="4"/>
  <c r="C46" i="4"/>
  <c r="C47" i="4" l="1"/>
  <c r="E46" i="4"/>
  <c r="E45" i="4"/>
  <c r="C48" i="4"/>
  <c r="C49" i="4" l="1"/>
  <c r="E48" i="4"/>
  <c r="E47" i="4"/>
  <c r="C50" i="4"/>
  <c r="E49" i="4" l="1"/>
  <c r="C51" i="4"/>
  <c r="E50" i="4"/>
  <c r="C52" i="4"/>
  <c r="C53" i="4" l="1"/>
  <c r="E52" i="4"/>
  <c r="E51" i="4"/>
  <c r="C54" i="4" l="1"/>
  <c r="C55" i="4"/>
  <c r="E54" i="4"/>
  <c r="E53" i="4"/>
  <c r="C56" i="4"/>
  <c r="C57" i="4" l="1"/>
  <c r="E56" i="4"/>
  <c r="E55" i="4"/>
  <c r="C58" i="4"/>
  <c r="C59" i="4" l="1"/>
  <c r="E58" i="4"/>
  <c r="E57" i="4"/>
  <c r="C60" i="4"/>
  <c r="C61" i="4" l="1"/>
  <c r="E60" i="4"/>
  <c r="E59" i="4"/>
  <c r="C62" i="4"/>
  <c r="C63" i="4" l="1"/>
  <c r="E62" i="4"/>
  <c r="E61" i="4"/>
  <c r="E63" i="4" l="1"/>
  <c r="C64" i="4"/>
  <c r="C65" i="4" l="1"/>
  <c r="E64" i="4"/>
  <c r="E65" i="4" l="1"/>
  <c r="C66" i="4"/>
  <c r="C67" i="4" l="1"/>
  <c r="E66" i="4"/>
  <c r="C68" i="4" l="1"/>
  <c r="E67" i="4"/>
  <c r="C69" i="4" l="1"/>
  <c r="E68" i="4"/>
  <c r="C70" i="4" l="1"/>
  <c r="E69" i="4"/>
  <c r="C71" i="4" l="1"/>
  <c r="E70" i="4"/>
  <c r="E71" i="4" l="1"/>
  <c r="C72" i="4"/>
  <c r="C73" i="4" l="1"/>
  <c r="E72" i="4"/>
  <c r="E73" i="4" l="1"/>
  <c r="C74" i="4"/>
  <c r="C75" i="4" l="1"/>
  <c r="E74" i="4"/>
  <c r="E75" i="4" l="1"/>
  <c r="C76" i="4"/>
  <c r="C77" i="4" l="1"/>
  <c r="E76" i="4"/>
  <c r="E77" i="4" l="1"/>
  <c r="C78" i="4"/>
  <c r="C79" i="4" l="1"/>
  <c r="E78" i="4"/>
  <c r="E79" i="4" l="1"/>
  <c r="C80" i="4"/>
  <c r="C81" i="4" l="1"/>
  <c r="E80" i="4"/>
  <c r="C82" i="4" l="1"/>
  <c r="E81" i="4"/>
  <c r="C83" i="4" l="1"/>
  <c r="E82" i="4"/>
  <c r="E83" i="4" l="1"/>
  <c r="C84" i="4"/>
  <c r="C85" i="4" l="1"/>
  <c r="E84" i="4"/>
  <c r="E85" i="4" l="1"/>
  <c r="C86" i="4"/>
  <c r="C87" i="4" l="1"/>
  <c r="E86" i="4"/>
  <c r="E87" i="4" l="1"/>
  <c r="C88" i="4"/>
  <c r="C89" i="4" l="1"/>
  <c r="E88" i="4"/>
  <c r="C90" i="4" l="1"/>
  <c r="E89" i="4"/>
  <c r="C91" i="4" l="1"/>
  <c r="E90" i="4"/>
  <c r="E91" i="4" l="1"/>
  <c r="C92" i="4"/>
  <c r="C93" i="4" l="1"/>
  <c r="E92" i="4"/>
  <c r="E93" i="4" l="1"/>
  <c r="C94" i="4"/>
  <c r="C95" i="4" l="1"/>
  <c r="E94" i="4"/>
  <c r="E95" i="4" l="1"/>
  <c r="C96" i="4"/>
  <c r="C97" i="4" l="1"/>
  <c r="E96" i="4"/>
  <c r="E97" i="4" l="1"/>
  <c r="C98" i="4"/>
  <c r="C99" i="4" l="1"/>
  <c r="E98" i="4"/>
  <c r="C100" i="4" l="1"/>
  <c r="E99" i="4"/>
  <c r="C101" i="4" l="1"/>
  <c r="E100" i="4"/>
  <c r="E101" i="4" l="1"/>
  <c r="C102" i="4"/>
  <c r="C103" i="4" l="1"/>
  <c r="E102" i="4"/>
  <c r="C104" i="4" l="1"/>
  <c r="E103" i="4"/>
  <c r="C105" i="4" l="1"/>
  <c r="E104" i="4"/>
  <c r="E105" i="4" l="1"/>
  <c r="C106" i="4"/>
  <c r="C107" i="4" l="1"/>
  <c r="E106" i="4"/>
  <c r="E107" i="4" l="1"/>
  <c r="C108" i="4"/>
  <c r="C109" i="4" l="1"/>
  <c r="E108" i="4"/>
  <c r="E109" i="4" l="1"/>
  <c r="C110" i="4"/>
  <c r="C111" i="4" l="1"/>
  <c r="E110" i="4"/>
  <c r="E111" i="4" l="1"/>
  <c r="C112" i="4"/>
  <c r="C113" i="4" l="1"/>
  <c r="E112" i="4"/>
  <c r="E113" i="4" l="1"/>
  <c r="C114" i="4"/>
  <c r="C115" i="4" l="1"/>
  <c r="E114" i="4"/>
  <c r="E115" i="4" l="1"/>
  <c r="C116" i="4"/>
  <c r="C117" i="4" l="1"/>
  <c r="E116" i="4"/>
  <c r="C118" i="4" l="1"/>
  <c r="E117" i="4"/>
  <c r="C119" i="4" l="1"/>
  <c r="E118" i="4"/>
  <c r="E119" i="4" l="1"/>
  <c r="C120" i="4"/>
  <c r="C121" i="4" l="1"/>
  <c r="E120" i="4"/>
  <c r="E121" i="4" l="1"/>
</calcChain>
</file>

<file path=xl/sharedStrings.xml><?xml version="1.0" encoding="utf-8"?>
<sst xmlns="http://schemas.openxmlformats.org/spreadsheetml/2006/main" count="15" uniqueCount="6">
  <si>
    <t>discount factors</t>
  </si>
  <si>
    <t>swap rates</t>
  </si>
  <si>
    <t>P&amp;L</t>
  </si>
  <si>
    <t>Old forward rates</t>
  </si>
  <si>
    <t>New forward rates</t>
  </si>
  <si>
    <t>右邊係fake嘅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</si>
</sst>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swap</a:t>
            </a:r>
            <a:r>
              <a:rPr lang="en-US" altLang="zh-CN" baseline="0"/>
              <a:t> rates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'hw4 q3.13'!$A$2:$A$120</c:f>
              <c:numCache>
                <c:formatCode>General</c:formatCode>
                <c:ptCount val="11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</c:numCache>
            </c:numRef>
          </c:cat>
          <c:val>
            <c:numRef>
              <c:f>'hw4 q3.13'!$E$4:$E$120</c:f>
              <c:numCache>
                <c:formatCode>General</c:formatCode>
                <c:ptCount val="117"/>
                <c:pt idx="0">
                  <c:v>1.7927870780836817E-2</c:v>
                </c:pt>
                <c:pt idx="1">
                  <c:v>1.3593166610885266E-2</c:v>
                </c:pt>
                <c:pt idx="2">
                  <c:v>1.8237521814737111E-2</c:v>
                </c:pt>
                <c:pt idx="3">
                  <c:v>1.5362456107302788E-2</c:v>
                </c:pt>
                <c:pt idx="4">
                  <c:v>1.854613114725286E-2</c:v>
                </c:pt>
                <c:pt idx="5">
                  <c:v>1.6401548509176335E-2</c:v>
                </c:pt>
                <c:pt idx="6">
                  <c:v>1.8853651027561789E-2</c:v>
                </c:pt>
                <c:pt idx="7">
                  <c:v>1.7147891031854282E-2</c:v>
                </c:pt>
                <c:pt idx="8">
                  <c:v>1.9160033899985791E-2</c:v>
                </c:pt>
                <c:pt idx="9">
                  <c:v>1.7747267244277557E-2</c:v>
                </c:pt>
                <c:pt idx="10">
                  <c:v>1.9465232418922382E-2</c:v>
                </c:pt>
                <c:pt idx="11">
                  <c:v>1.8262128390866633E-2</c:v>
                </c:pt>
                <c:pt idx="12">
                  <c:v>1.9769199464162637E-2</c:v>
                </c:pt>
                <c:pt idx="13">
                  <c:v>1.8723676234234599E-2</c:v>
                </c:pt>
                <c:pt idx="14">
                  <c:v>2.0071888156597807E-2</c:v>
                </c:pt>
                <c:pt idx="15">
                  <c:v>1.9149224013965023E-2</c:v>
                </c:pt>
                <c:pt idx="16">
                  <c:v>2.0373251874320084E-2</c:v>
                </c:pt>
                <c:pt idx="17">
                  <c:v>1.9549140840503819E-2</c:v>
                </c:pt>
                <c:pt idx="18">
                  <c:v>2.0673244269120258E-2</c:v>
                </c:pt>
                <c:pt idx="19">
                  <c:v>1.9930008247544016E-2</c:v>
                </c:pt>
                <c:pt idx="20">
                  <c:v>2.0971819283383888E-2</c:v>
                </c:pt>
                <c:pt idx="21">
                  <c:v>2.0296198477363254E-2</c:v>
                </c:pt>
                <c:pt idx="22">
                  <c:v>2.1268931167386689E-2</c:v>
                </c:pt>
                <c:pt idx="23">
                  <c:v>2.0650724335443914E-2</c:v>
                </c:pt>
                <c:pt idx="24">
                  <c:v>2.1564534496988707E-2</c:v>
                </c:pt>
                <c:pt idx="25">
                  <c:v>2.099572482994384E-2</c:v>
                </c:pt>
                <c:pt idx="26">
                  <c:v>2.1858584191725077E-2</c:v>
                </c:pt>
                <c:pt idx="27">
                  <c:v>2.133275656328151E-2</c:v>
                </c:pt>
                <c:pt idx="28">
                  <c:v>2.2151035533290016E-2</c:v>
                </c:pt>
                <c:pt idx="29">
                  <c:v>2.1662975859463401E-2</c:v>
                </c:pt>
                <c:pt idx="30">
                  <c:v>2.244184418440975E-2</c:v>
                </c:pt>
                <c:pt idx="31">
                  <c:v>2.1987256618483178E-2</c:v>
                </c:pt>
                <c:pt idx="32">
                  <c:v>2.2730966208097843E-2</c:v>
                </c:pt>
                <c:pt idx="33">
                  <c:v>2.2306268892971329E-2</c:v>
                </c:pt>
                <c:pt idx="34">
                  <c:v>2.3018358087285442E-2</c:v>
                </c:pt>
                <c:pt idx="35">
                  <c:v>2.2620532657983097E-2</c:v>
                </c:pt>
                <c:pt idx="36">
                  <c:v>2.330397674481734E-2</c:v>
                </c:pt>
                <c:pt idx="37">
                  <c:v>2.2930455456453114E-2</c:v>
                </c:pt>
                <c:pt idx="38">
                  <c:v>2.3587779563803115E-2</c:v>
                </c:pt>
                <c:pt idx="39">
                  <c:v>2.3236359295208505E-2</c:v>
                </c:pt>
                <c:pt idx="40">
                  <c:v>2.3869724408311078E-2</c:v>
                </c:pt>
                <c:pt idx="41">
                  <c:v>2.3538500211920662E-2</c:v>
                </c:pt>
                <c:pt idx="42">
                  <c:v>2.4149769644391011E-2</c:v>
                </c:pt>
                <c:pt idx="43">
                  <c:v>2.3837082743671776E-2</c:v>
                </c:pt>
                <c:pt idx="44">
                  <c:v>2.4427874161410207E-2</c:v>
                </c:pt>
                <c:pt idx="45">
                  <c:v>2.4132270784246353E-2</c:v>
                </c:pt>
                <c:pt idx="46">
                  <c:v>2.4703997393685548E-2</c:v>
                </c:pt>
                <c:pt idx="47">
                  <c:v>2.4424195841375469E-2</c:v>
                </c:pt>
                <c:pt idx="48">
                  <c:v>2.4978099342392618E-2</c:v>
                </c:pt>
                <c:pt idx="49">
                  <c:v>2.4712963394007009E-2</c:v>
                </c:pt>
                <c:pt idx="50">
                  <c:v>2.5250140597731102E-2</c:v>
                </c:pt>
                <c:pt idx="51">
                  <c:v>2.4998657842237655E-2</c:v>
                </c:pt>
                <c:pt idx="52">
                  <c:v>2.5520082361324286E-2</c:v>
                </c:pt>
                <c:pt idx="53">
                  <c:v>2.5281346401781472E-2</c:v>
                </c:pt>
                <c:pt idx="54">
                  <c:v>2.5787886468828302E-2</c:v>
                </c:pt>
                <c:pt idx="55">
                  <c:v>2.5561082197772093E-2</c:v>
                </c:pt>
                <c:pt idx="56">
                  <c:v>2.6053515412725277E-2</c:v>
                </c:pt>
                <c:pt idx="57">
                  <c:v>2.5837906744741054E-2</c:v>
                </c:pt>
                <c:pt idx="58">
                  <c:v>2.6316932365272935E-2</c:v>
                </c:pt>
                <c:pt idx="59">
                  <c:v>2.6111851951388234E-2</c:v>
                </c:pt>
                <c:pt idx="60">
                  <c:v>2.6578101201581071E-2</c:v>
                </c:pt>
                <c:pt idx="61">
                  <c:v>2.6382941754097201E-2</c:v>
                </c:pt>
                <c:pt idx="62">
                  <c:v>2.6836986522784125E-2</c:v>
                </c:pt>
                <c:pt idx="63">
                  <c:v>2.6651193457938097E-2</c:v>
                </c:pt>
                <c:pt idx="64">
                  <c:v>2.7093553679277009E-2</c:v>
                </c:pt>
                <c:pt idx="65">
                  <c:v>2.6916618845363473E-2</c:v>
                </c:pt>
                <c:pt idx="66">
                  <c:v>2.7347768793979727E-2</c:v>
                </c:pt>
                <c:pt idx="67">
                  <c:v>2.7179225099031503E-2</c:v>
                </c:pt>
                <c:pt idx="68">
                  <c:v>2.7599598785595088E-2</c:v>
                </c:pt>
                <c:pt idx="69">
                  <c:v>2.7439015574862405E-2</c:v>
                </c:pt>
                <c:pt idx="70">
                  <c:v>2.7849011391821728E-2</c:v>
                </c:pt>
                <c:pt idx="71">
                  <c:v>2.769599045361746E-2</c:v>
                </c:pt>
                <c:pt idx="72">
                  <c:v>2.8095975192483462E-2</c:v>
                </c:pt>
                <c:pt idx="73">
                  <c:v>2.7950147293324096E-2</c:v>
                </c:pt>
                <c:pt idx="74">
                  <c:v>2.8340459632534537E-2</c:v>
                </c:pt>
                <c:pt idx="75">
                  <c:v>2.8201481500281716E-2</c:v>
                </c:pt>
                <c:pt idx="76">
                  <c:v>2.8582435044898734E-2</c:v>
                </c:pt>
                <c:pt idx="77">
                  <c:v>2.8449986732825682E-2</c:v>
                </c:pt>
                <c:pt idx="78">
                  <c:v>2.8821872673099203E-2</c:v>
                </c:pt>
                <c:pt idx="79">
                  <c:v>2.869565524925078E-2</c:v>
                </c:pt>
                <c:pt idx="80">
                  <c:v>2.9058744693634619E-2</c:v>
                </c:pt>
                <c:pt idx="81">
                  <c:v>2.8938478209113751E-2</c:v>
                </c:pt>
                <c:pt idx="82">
                  <c:v>2.9293024238055975E-2</c:v>
                </c:pt>
                <c:pt idx="83">
                  <c:v>2.9178445935409511E-2</c:v>
                </c:pt>
                <c:pt idx="84">
                  <c:v>2.9524685414697473E-2</c:v>
                </c:pt>
                <c:pt idx="85">
                  <c:v>2.9415548143743017E-2</c:v>
                </c:pt>
                <c:pt idx="86">
                  <c:v>2.9753703330013977E-2</c:v>
                </c:pt>
                <c:pt idx="87">
                  <c:v>2.9649774143521147E-2</c:v>
                </c:pt>
                <c:pt idx="88">
                  <c:v>2.9980054109476569E-2</c:v>
                </c:pt>
                <c:pt idx="89">
                  <c:v>2.9881113015305317E-2</c:v>
                </c:pt>
                <c:pt idx="90">
                  <c:v>3.0203714917977329E-2</c:v>
                </c:pt>
                <c:pt idx="91">
                  <c:v>3.0109553767751845E-2</c:v>
                </c:pt>
                <c:pt idx="92">
                  <c:v>3.0424663979693577E-2</c:v>
                </c:pt>
                <c:pt idx="93">
                  <c:v>3.0335085476986625E-2</c:v>
                </c:pt>
                <c:pt idx="94">
                  <c:v>3.0642880597361633E-2</c:v>
                </c:pt>
                <c:pt idx="95">
                  <c:v>3.0557697410787232E-2</c:v>
                </c:pt>
                <c:pt idx="96">
                  <c:v>3.0858345170909803E-2</c:v>
                </c:pt>
                <c:pt idx="97">
                  <c:v>3.0777379139557349E-2</c:v>
                </c:pt>
                <c:pt idx="98">
                  <c:v>3.1071039215400123E-2</c:v>
                </c:pt>
                <c:pt idx="99">
                  <c:v>3.0994120635758803E-2</c:v>
                </c:pt>
                <c:pt idx="100">
                  <c:v>3.1280945378228488E-2</c:v>
                </c:pt>
                <c:pt idx="101">
                  <c:v>3.1207912363202465E-2</c:v>
                </c:pt>
                <c:pt idx="102">
                  <c:v>3.1488047455533075E-2</c:v>
                </c:pt>
                <c:pt idx="103">
                  <c:v>3.1418745357380026E-2</c:v>
                </c:pt>
                <c:pt idx="104">
                  <c:v>3.1692330407761107E-2</c:v>
                </c:pt>
                <c:pt idx="105">
                  <c:v>3.1626611297836657E-2</c:v>
                </c:pt>
                <c:pt idx="106">
                  <c:v>3.1893780374344809E-2</c:v>
                </c:pt>
                <c:pt idx="107">
                  <c:v>3.1831502573432056E-2</c:v>
                </c:pt>
                <c:pt idx="108">
                  <c:v>3.2092384687437969E-2</c:v>
                </c:pt>
                <c:pt idx="109">
                  <c:v>3.2033412341210064E-2</c:v>
                </c:pt>
                <c:pt idx="110">
                  <c:v>3.2288131884665477E-2</c:v>
                </c:pt>
                <c:pt idx="111">
                  <c:v>3.2232334579490075E-2</c:v>
                </c:pt>
                <c:pt idx="112">
                  <c:v>3.2481011720839302E-2</c:v>
                </c:pt>
                <c:pt idx="113">
                  <c:v>3.2428264135703232E-2</c:v>
                </c:pt>
                <c:pt idx="114">
                  <c:v>3.2671015178595678E-2</c:v>
                </c:pt>
                <c:pt idx="115">
                  <c:v>3.2621196769420914E-2</c:v>
                </c:pt>
                <c:pt idx="116">
                  <c:v>3.2858134477909612E-2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1AB-415B-8668-5F3ECB4B73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913952"/>
        <c:axId val="45938672"/>
      </c:lineChart>
      <c:catAx>
        <c:axId val="449139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938672"/>
        <c:crosses val="autoZero"/>
        <c:auto val="1"/>
        <c:lblAlgn val="ctr"/>
        <c:lblOffset val="100"/>
        <c:noMultiLvlLbl val="0"/>
      </c:catAx>
      <c:valAx>
        <c:axId val="45938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913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discount</a:t>
            </a:r>
            <a:r>
              <a:rPr lang="en-US" altLang="zh-CN" baseline="0"/>
              <a:t> factors</a:t>
            </a:r>
            <a:endParaRPr lang="zh-CN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'hw4 q3.13'!$C$2:$C$121</c:f>
              <c:numCache>
                <c:formatCode>General</c:formatCode>
                <c:ptCount val="120"/>
                <c:pt idx="0">
                  <c:v>1</c:v>
                </c:pt>
                <c:pt idx="1">
                  <c:v>0.99556661740686014</c:v>
                </c:pt>
                <c:pt idx="2">
                  <c:v>0.9910758051647075</c:v>
                </c:pt>
                <c:pt idx="3">
                  <c:v>0.98652852524366252</c:v>
                </c:pt>
                <c:pt idx="4">
                  <c:v>0.98192574829851331</c:v>
                </c:pt>
                <c:pt idx="5">
                  <c:v>0.97726845332563328</c:v>
                </c:pt>
                <c:pt idx="6">
                  <c:v>0.97255762731831019</c:v>
                </c:pt>
                <c:pt idx="7">
                  <c:v>0.9677942649206539</c:v>
                </c:pt>
                <c:pt idx="8">
                  <c:v>0.96297936808025275</c:v>
                </c:pt>
                <c:pt idx="9">
                  <c:v>0.95811394569974617</c:v>
                </c:pt>
                <c:pt idx="10">
                  <c:v>0.95319901328748258</c:v>
                </c:pt>
                <c:pt idx="11">
                  <c:v>0.94823559260742818</c:v>
                </c:pt>
                <c:pt idx="12">
                  <c:v>0.9432247113284955</c:v>
                </c:pt>
                <c:pt idx="13">
                  <c:v>0.93816740267345888</c:v>
                </c:pt>
                <c:pt idx="14">
                  <c:v>0.9330647050676204</c:v>
                </c:pt>
                <c:pt idx="15">
                  <c:v>0.92791766178739343</c:v>
                </c:pt>
                <c:pt idx="16">
                  <c:v>0.922727320608968</c:v>
                </c:pt>
                <c:pt idx="17">
                  <c:v>0.91749473345721988</c:v>
                </c:pt>
                <c:pt idx="18">
                  <c:v>0.91222095605502673</c:v>
                </c:pt>
                <c:pt idx="19">
                  <c:v>0.90690704757315277</c:v>
                </c:pt>
                <c:pt idx="20">
                  <c:v>0.90155407028086021</c:v>
                </c:pt>
                <c:pt idx="21">
                  <c:v>0.89616308919740695</c:v>
                </c:pt>
                <c:pt idx="22">
                  <c:v>0.89073517174458838</c:v>
                </c:pt>
                <c:pt idx="23">
                  <c:v>0.88527138740047617</c:v>
                </c:pt>
                <c:pt idx="24">
                  <c:v>0.87977280735451036</c:v>
                </c:pt>
                <c:pt idx="25">
                  <c:v>0.87424050416409693</c:v>
                </c:pt>
                <c:pt idx="26">
                  <c:v>0.86867555141285835</c:v>
                </c:pt>
                <c:pt idx="27">
                  <c:v>0.86307902337068898</c:v>
                </c:pt>
                <c:pt idx="28">
                  <c:v>0.8574519946557605</c:v>
                </c:pt>
                <c:pt idx="29">
                  <c:v>0.85179553989862122</c:v>
                </c:pt>
                <c:pt idx="30">
                  <c:v>0.8461107334085326</c:v>
                </c:pt>
                <c:pt idx="31">
                  <c:v>0.8403986488421834</c:v>
                </c:pt>
                <c:pt idx="32">
                  <c:v>0.83466035887491841</c:v>
                </c:pt>
                <c:pt idx="33">
                  <c:v>0.82889693487461846</c:v>
                </c:pt>
                <c:pt idx="34">
                  <c:v>0.82310944657836427</c:v>
                </c:pt>
                <c:pt idx="35">
                  <c:v>0.81729896177201633</c:v>
                </c:pt>
                <c:pt idx="36">
                  <c:v>0.81146654597283663</c:v>
                </c:pt>
                <c:pt idx="37">
                  <c:v>0.80561326211528028</c:v>
                </c:pt>
                <c:pt idx="38">
                  <c:v>0.79974017024007971</c:v>
                </c:pt>
                <c:pt idx="39">
                  <c:v>0.7938483271867407</c:v>
                </c:pt>
                <c:pt idx="40">
                  <c:v>0.78793878628956893</c:v>
                </c:pt>
                <c:pt idx="41">
                  <c:v>0.78201259707734216</c:v>
                </c:pt>
                <c:pt idx="42">
                  <c:v>0.77607080497673908</c:v>
                </c:pt>
                <c:pt idx="43">
                  <c:v>0.77011445101963405</c:v>
                </c:pt>
                <c:pt idx="44">
                  <c:v>0.76414457155436555</c:v>
                </c:pt>
                <c:pt idx="45">
                  <c:v>0.75816219796107898</c:v>
                </c:pt>
                <c:pt idx="46">
                  <c:v>0.75216835637124557</c:v>
                </c:pt>
                <c:pt idx="47">
                  <c:v>0.74616406739145491</c:v>
                </c:pt>
                <c:pt idx="48">
                  <c:v>0.74015034583157346</c:v>
                </c:pt>
                <c:pt idx="49">
                  <c:v>0.73412820043736071</c:v>
                </c:pt>
                <c:pt idx="50">
                  <c:v>0.72809863362763183</c:v>
                </c:pt>
                <c:pt idx="51">
                  <c:v>0.72206264123604924</c:v>
                </c:pt>
                <c:pt idx="52">
                  <c:v>0.71602121225762549</c:v>
                </c:pt>
                <c:pt idx="53">
                  <c:v>0.709975328600016</c:v>
                </c:pt>
                <c:pt idx="54">
                  <c:v>0.70392596483967507</c:v>
                </c:pt>
                <c:pt idx="55">
                  <c:v>0.69787408798294792</c:v>
                </c:pt>
                <c:pt idx="56">
                  <c:v>0.69182065723216646</c:v>
                </c:pt>
                <c:pt idx="57">
                  <c:v>0.68576662375681341</c:v>
                </c:pt>
                <c:pt idx="58">
                  <c:v>0.67971293046981662</c:v>
                </c:pt>
                <c:pt idx="59">
                  <c:v>0.6736605118090323</c:v>
                </c:pt>
                <c:pt idx="60">
                  <c:v>0.66761029352397128</c:v>
                </c:pt>
                <c:pt idx="61">
                  <c:v>0.66156319246782014</c:v>
                </c:pt>
                <c:pt idx="62">
                  <c:v>0.65552011639480545</c:v>
                </c:pt>
                <c:pt idx="63">
                  <c:v>0.64948196376294687</c:v>
                </c:pt>
                <c:pt idx="64">
                  <c:v>0.64344962354223845</c:v>
                </c:pt>
                <c:pt idx="65">
                  <c:v>0.63742397502829906</c:v>
                </c:pt>
                <c:pt idx="66">
                  <c:v>0.63140588766152517</c:v>
                </c:pt>
                <c:pt idx="67">
                  <c:v>0.62539622085177771</c:v>
                </c:pt>
                <c:pt idx="68">
                  <c:v>0.61939582380863156</c:v>
                </c:pt>
                <c:pt idx="69">
                  <c:v>0.61340553537721343</c:v>
                </c:pt>
                <c:pt idx="70">
                  <c:v>0.6074261838796482</c:v>
                </c:pt>
                <c:pt idx="71">
                  <c:v>0.60145858696213328</c:v>
                </c:pt>
                <c:pt idx="72">
                  <c:v>0.59550355144765665</c:v>
                </c:pt>
                <c:pt idx="73">
                  <c:v>0.5895618731943697</c:v>
                </c:pt>
                <c:pt idx="74">
                  <c:v>0.58363433695962352</c:v>
                </c:pt>
                <c:pt idx="75">
                  <c:v>0.57772171626967606</c:v>
                </c:pt>
                <c:pt idx="76">
                  <c:v>0.57182477329507064</c:v>
                </c:pt>
                <c:pt idx="77">
                  <c:v>0.56594425873168663</c:v>
                </c:pt>
                <c:pt idx="78">
                  <c:v>0.56008091168745855</c:v>
                </c:pt>
                <c:pt idx="79">
                  <c:v>0.55423545957475606</c:v>
                </c:pt>
                <c:pt idx="80">
                  <c:v>0.54840861800841656</c:v>
                </c:pt>
                <c:pt idx="81">
                  <c:v>0.54260109070941731</c:v>
                </c:pt>
                <c:pt idx="82">
                  <c:v>0.5368135694141708</c:v>
                </c:pt>
                <c:pt idx="83">
                  <c:v>0.53104673378942635</c:v>
                </c:pt>
                <c:pt idx="84">
                  <c:v>0.52530125135275552</c:v>
                </c:pt>
                <c:pt idx="85">
                  <c:v>0.51957777739859912</c:v>
                </c:pt>
                <c:pt idx="86">
                  <c:v>0.5138769549298462</c:v>
                </c:pt>
                <c:pt idx="87">
                  <c:v>0.50819941459491857</c:v>
                </c:pt>
                <c:pt idx="88">
                  <c:v>0.50254577463032735</c:v>
                </c:pt>
                <c:pt idx="89">
                  <c:v>0.49691664080866671</c:v>
                </c:pt>
                <c:pt idx="90">
                  <c:v>0.49131260639200786</c:v>
                </c:pt>
                <c:pt idx="91">
                  <c:v>0.48573425209065424</c:v>
                </c:pt>
                <c:pt idx="92">
                  <c:v>0.4801821460272146</c:v>
                </c:pt>
                <c:pt idx="93">
                  <c:v>0.47465684370595002</c:v>
                </c:pt>
                <c:pt idx="94">
                  <c:v>0.46915888798734828</c:v>
                </c:pt>
                <c:pt idx="95">
                  <c:v>0.46368880906787574</c:v>
                </c:pt>
                <c:pt idx="96">
                  <c:v>0.45824712446485555</c:v>
                </c:pt>
                <c:pt idx="97">
                  <c:v>0.45283433900641945</c:v>
                </c:pt>
                <c:pt idx="98">
                  <c:v>0.44745094482647596</c:v>
                </c:pt>
                <c:pt idx="99">
                  <c:v>0.44209742136463848</c:v>
                </c:pt>
                <c:pt idx="100">
                  <c:v>0.43677423537105375</c:v>
                </c:pt>
                <c:pt idx="101">
                  <c:v>0.43148184091606762</c:v>
                </c:pt>
                <c:pt idx="102">
                  <c:v>0.42622067940466624</c:v>
                </c:pt>
                <c:pt idx="103">
                  <c:v>0.42099117959562682</c:v>
                </c:pt>
                <c:pt idx="104">
                  <c:v>0.41579375762531046</c:v>
                </c:pt>
                <c:pt idx="105">
                  <c:v>0.4106288170360291</c:v>
                </c:pt>
                <c:pt idx="106">
                  <c:v>0.40549674880891623</c:v>
                </c:pt>
                <c:pt idx="107">
                  <c:v>0.4003979314012287</c:v>
                </c:pt>
                <c:pt idx="108">
                  <c:v>0.3953327307880074</c:v>
                </c:pt>
                <c:pt idx="109">
                  <c:v>0.39030150050802115</c:v>
                </c:pt>
                <c:pt idx="110">
                  <c:v>0.38530458171391879</c:v>
                </c:pt>
                <c:pt idx="111">
                  <c:v>0.38034230322651047</c:v>
                </c:pt>
                <c:pt idx="112">
                  <c:v>0.37541498159310099</c:v>
                </c:pt>
                <c:pt idx="113">
                  <c:v>0.37052292114979513</c:v>
                </c:pt>
                <c:pt idx="114">
                  <c:v>0.36566641408769296</c:v>
                </c:pt>
                <c:pt idx="115">
                  <c:v>0.36084574052289486</c:v>
                </c:pt>
                <c:pt idx="116">
                  <c:v>0.35606116857023234</c:v>
                </c:pt>
                <c:pt idx="117">
                  <c:v>0.35131295442064092</c:v>
                </c:pt>
                <c:pt idx="118">
                  <c:v>0.34660134242209062</c:v>
                </c:pt>
                <c:pt idx="119">
                  <c:v>0.34192656516398923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A5-4E05-A04C-18796B70CD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04926464"/>
        <c:axId val="1832139664"/>
      </c:lineChart>
      <c:catAx>
        <c:axId val="1904926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2139664"/>
        <c:crosses val="autoZero"/>
        <c:auto val="1"/>
        <c:lblAlgn val="ctr"/>
        <c:lblOffset val="100"/>
        <c:noMultiLvlLbl val="0"/>
      </c:catAx>
      <c:valAx>
        <c:axId val="1832139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49264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601661</xdr:colOff>
      <xdr:row>23</xdr:row>
      <xdr:rowOff>122767</xdr:rowOff>
    </xdr:from>
    <xdr:to>
      <xdr:col>11</xdr:col>
      <xdr:colOff>448733</xdr:colOff>
      <xdr:row>53</xdr:row>
      <xdr:rowOff>30691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A37E02B4-A15C-468D-A5EE-7F37064F60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58737</xdr:colOff>
      <xdr:row>32</xdr:row>
      <xdr:rowOff>95250</xdr:rowOff>
    </xdr:from>
    <xdr:to>
      <xdr:col>12</xdr:col>
      <xdr:colOff>382587</xdr:colOff>
      <xdr:row>47</xdr:row>
      <xdr:rowOff>125941</xdr:rowOff>
    </xdr:to>
    <xdr:graphicFrame macro="">
      <xdr:nvGraphicFramePr>
        <xdr:cNvPr id="5" name="圖表 4">
          <a:extLst>
            <a:ext uri="{FF2B5EF4-FFF2-40B4-BE49-F238E27FC236}">
              <a16:creationId xmlns:a16="http://schemas.microsoft.com/office/drawing/2014/main" id="{8CD163D8-1B4C-415E-9E95-C3A60A9262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0E29F-C1A7-484E-BFC4-F2617B27FEA0}">
  <dimension ref="A1:K121"/>
  <sheetViews>
    <sheetView tabSelected="1" workbookViewId="0">
      <selection activeCell="C8" sqref="C8"/>
    </sheetView>
  </sheetViews>
  <sheetFormatPr defaultRowHeight="14.35" x14ac:dyDescent="0.5"/>
  <cols>
    <col min="2" max="2" width="15.64453125" customWidth="1"/>
    <col min="3" max="4" width="17" customWidth="1"/>
    <col min="5" max="5" width="17.3515625" customWidth="1"/>
    <col min="6" max="6" width="8.9375" customWidth="1"/>
    <col min="7" max="7" width="12.52734375" bestFit="1" customWidth="1"/>
    <col min="8" max="8" width="17.64453125" customWidth="1"/>
    <col min="9" max="11" width="16.64453125" customWidth="1"/>
  </cols>
  <sheetData>
    <row r="1" spans="1:11" x14ac:dyDescent="0.5">
      <c r="B1" s="1" t="s">
        <v>3</v>
      </c>
      <c r="C1" s="1" t="s">
        <v>0</v>
      </c>
      <c r="D1" s="1"/>
      <c r="E1" s="1" t="s">
        <v>1</v>
      </c>
      <c r="H1" s="1" t="s">
        <v>4</v>
      </c>
      <c r="I1" s="1" t="s">
        <v>0</v>
      </c>
      <c r="J1" s="1"/>
      <c r="K1" s="1" t="s">
        <v>1</v>
      </c>
    </row>
    <row r="2" spans="1:11" x14ac:dyDescent="0.5">
      <c r="A2">
        <v>1</v>
      </c>
      <c r="B2">
        <f>0.0175+0.00125*(A2-1)/4</f>
        <v>1.7500000000000002E-2</v>
      </c>
      <c r="C2">
        <v>1</v>
      </c>
      <c r="F2">
        <v>1</v>
      </c>
      <c r="G2" t="s">
        <v>5</v>
      </c>
      <c r="H2">
        <f>0.01</f>
        <v>0.01</v>
      </c>
    </row>
    <row r="3" spans="1:11" x14ac:dyDescent="0.5">
      <c r="A3">
        <v>2</v>
      </c>
      <c r="B3">
        <f>0.0175+0.00125*(A3-1)/4</f>
        <v>1.7812500000000002E-2</v>
      </c>
      <c r="C3">
        <f>C2/(1+0.25*B3)</f>
        <v>0.99556661740686014</v>
      </c>
      <c r="D3">
        <f>C3</f>
        <v>0.99556661740686014</v>
      </c>
      <c r="E3">
        <f>2*(1-C3)/SUM($D$1:D3)</f>
        <v>8.9062499999998639E-3</v>
      </c>
      <c r="F3">
        <f>MOD(A3,2)</f>
        <v>0</v>
      </c>
      <c r="H3">
        <f>H2+0.0005</f>
        <v>1.0500000000000001E-2</v>
      </c>
    </row>
    <row r="4" spans="1:11" x14ac:dyDescent="0.5">
      <c r="A4">
        <v>3</v>
      </c>
      <c r="B4">
        <f>0.0175+0.00125*(A4-1)/4</f>
        <v>1.8125000000000002E-2</v>
      </c>
      <c r="C4">
        <f t="shared" ref="C4:C67" si="0">C3/(1+0.25*B4)</f>
        <v>0.9910758051647075</v>
      </c>
      <c r="E4">
        <f>2*(1-C4)/SUM($D$1:D4)</f>
        <v>1.7927870780836817E-2</v>
      </c>
      <c r="F4">
        <f t="shared" ref="F4:F67" si="1">MOD(A4,2)</f>
        <v>1</v>
      </c>
      <c r="H4">
        <f t="shared" ref="H4:H21" si="2">H3+0.0005</f>
        <v>1.1000000000000001E-2</v>
      </c>
    </row>
    <row r="5" spans="1:11" x14ac:dyDescent="0.5">
      <c r="A5">
        <v>4</v>
      </c>
      <c r="B5">
        <f>0.0175+0.00125*(A5-1)/4</f>
        <v>1.8437500000000002E-2</v>
      </c>
      <c r="C5">
        <f t="shared" si="0"/>
        <v>0.98652852524366252</v>
      </c>
      <c r="D5">
        <f>C5</f>
        <v>0.98652852524366252</v>
      </c>
      <c r="E5">
        <f>2*(1-C5)/SUM($D$1:D5)</f>
        <v>1.3593166610885266E-2</v>
      </c>
      <c r="F5">
        <f t="shared" si="1"/>
        <v>0</v>
      </c>
      <c r="H5">
        <f t="shared" si="2"/>
        <v>1.1500000000000002E-2</v>
      </c>
    </row>
    <row r="6" spans="1:11" x14ac:dyDescent="0.5">
      <c r="A6">
        <v>5</v>
      </c>
      <c r="B6">
        <f>0.0175+0.00125*(A6-1)/4</f>
        <v>1.8750000000000003E-2</v>
      </c>
      <c r="C6">
        <f t="shared" si="0"/>
        <v>0.98192574829851331</v>
      </c>
      <c r="E6">
        <f>2*(1-C6)/SUM($D$1:D6)</f>
        <v>1.8237521814737111E-2</v>
      </c>
      <c r="F6">
        <f t="shared" si="1"/>
        <v>1</v>
      </c>
      <c r="H6">
        <f t="shared" si="2"/>
        <v>1.2000000000000002E-2</v>
      </c>
      <c r="I6">
        <f>1/(1+0.5*H6)</f>
        <v>0.99403578528827041</v>
      </c>
    </row>
    <row r="7" spans="1:11" x14ac:dyDescent="0.5">
      <c r="A7">
        <v>6</v>
      </c>
      <c r="B7">
        <f>0.0175+0.00125*(A7-1)/4</f>
        <v>1.9062500000000003E-2</v>
      </c>
      <c r="C7">
        <f t="shared" si="0"/>
        <v>0.97726845332563328</v>
      </c>
      <c r="D7">
        <f>C7</f>
        <v>0.97726845332563328</v>
      </c>
      <c r="E7">
        <f>2*(1-C7)/SUM($D$1:D7)</f>
        <v>1.5362456107302788E-2</v>
      </c>
      <c r="F7">
        <f t="shared" si="1"/>
        <v>0</v>
      </c>
      <c r="H7">
        <f t="shared" si="2"/>
        <v>1.2500000000000002E-2</v>
      </c>
      <c r="I7">
        <f t="shared" ref="I7:I21" si="3">I6/(1+0.5*H7)</f>
        <v>0.98786164997592085</v>
      </c>
      <c r="J7">
        <v>0.98786164997592085</v>
      </c>
      <c r="K7">
        <f>2*(1-I7)/SUM($I$6:I7)</f>
        <v>1.2249221183800642E-2</v>
      </c>
    </row>
    <row r="8" spans="1:11" x14ac:dyDescent="0.5">
      <c r="A8">
        <v>7</v>
      </c>
      <c r="B8">
        <f>0.0175+0.00125*(A8-1)/4</f>
        <v>1.9375000000000003E-2</v>
      </c>
      <c r="C8">
        <f t="shared" si="0"/>
        <v>0.97255762731831019</v>
      </c>
      <c r="E8">
        <f>2*(1-C8)/SUM($D$1:D8)</f>
        <v>1.854613114725286E-2</v>
      </c>
      <c r="F8">
        <f t="shared" si="1"/>
        <v>1</v>
      </c>
      <c r="H8">
        <f t="shared" si="2"/>
        <v>1.3000000000000003E-2</v>
      </c>
      <c r="I8">
        <f t="shared" si="3"/>
        <v>0.98148201686629</v>
      </c>
    </row>
    <row r="9" spans="1:11" x14ac:dyDescent="0.5">
      <c r="A9">
        <v>8</v>
      </c>
      <c r="B9">
        <f>0.0175+0.00125*(A9-1)/4</f>
        <v>1.9687500000000004E-2</v>
      </c>
      <c r="C9">
        <f t="shared" si="0"/>
        <v>0.9677942649206539</v>
      </c>
      <c r="D9">
        <f>C9</f>
        <v>0.9677942649206539</v>
      </c>
      <c r="E9">
        <f>2*(1-C9)/SUM($D$1:D9)</f>
        <v>1.6401548509176335E-2</v>
      </c>
      <c r="F9">
        <f t="shared" si="1"/>
        <v>0</v>
      </c>
      <c r="H9">
        <f t="shared" si="2"/>
        <v>1.3500000000000003E-2</v>
      </c>
      <c r="I9">
        <f t="shared" si="3"/>
        <v>0.97490143219894709</v>
      </c>
      <c r="J9">
        <v>0.97490143219894709</v>
      </c>
      <c r="K9">
        <f>2*(1-I9)/SUM($I$6:I9)</f>
        <v>1.2745951108221396E-2</v>
      </c>
    </row>
    <row r="10" spans="1:11" x14ac:dyDescent="0.5">
      <c r="A10">
        <v>9</v>
      </c>
      <c r="B10">
        <f>0.0175+0.00125*(A10-1)/4</f>
        <v>0.02</v>
      </c>
      <c r="C10">
        <f t="shared" si="0"/>
        <v>0.96297936808025275</v>
      </c>
      <c r="E10">
        <f>2*(1-C10)/SUM($D$1:D10)</f>
        <v>1.8853651027561789E-2</v>
      </c>
      <c r="F10">
        <f t="shared" si="1"/>
        <v>1</v>
      </c>
      <c r="H10">
        <f t="shared" si="2"/>
        <v>1.4000000000000004E-2</v>
      </c>
      <c r="I10">
        <f t="shared" si="3"/>
        <v>0.96812456027700811</v>
      </c>
    </row>
    <row r="11" spans="1:11" x14ac:dyDescent="0.5">
      <c r="A11">
        <v>10</v>
      </c>
      <c r="B11">
        <f>0.0175+0.00125*(A11-1)/4</f>
        <v>2.0312500000000001E-2</v>
      </c>
      <c r="C11">
        <f t="shared" si="0"/>
        <v>0.95811394569974617</v>
      </c>
      <c r="D11">
        <f>C11</f>
        <v>0.95811394569974617</v>
      </c>
      <c r="E11">
        <f>2*(1-C11)/SUM($D$1:D11)</f>
        <v>1.7147891031854282E-2</v>
      </c>
      <c r="F11">
        <f t="shared" si="1"/>
        <v>0</v>
      </c>
      <c r="H11">
        <f t="shared" si="2"/>
        <v>1.4500000000000004E-2</v>
      </c>
      <c r="I11">
        <f t="shared" si="3"/>
        <v>0.96115617798660524</v>
      </c>
      <c r="J11">
        <v>0.96115617798660524</v>
      </c>
      <c r="K11">
        <f>2*(1-I11)/SUM($I$6:I11)</f>
        <v>1.3240192267884039E-2</v>
      </c>
    </row>
    <row r="12" spans="1:11" x14ac:dyDescent="0.5">
      <c r="A12">
        <v>11</v>
      </c>
      <c r="B12">
        <f>0.0175+0.00125*(A12-1)/4</f>
        <v>2.0625000000000001E-2</v>
      </c>
      <c r="C12">
        <f t="shared" si="0"/>
        <v>0.95319901328748258</v>
      </c>
      <c r="E12">
        <f>2*(1-C12)/SUM($D$1:D12)</f>
        <v>1.9160033899985791E-2</v>
      </c>
      <c r="F12">
        <f t="shared" si="1"/>
        <v>1</v>
      </c>
      <c r="H12">
        <f t="shared" si="2"/>
        <v>1.5000000000000005E-2</v>
      </c>
      <c r="I12">
        <f t="shared" si="3"/>
        <v>0.95400116921747413</v>
      </c>
    </row>
    <row r="13" spans="1:11" x14ac:dyDescent="0.5">
      <c r="A13">
        <v>12</v>
      </c>
      <c r="B13">
        <f>0.0175+0.00125*(A13-1)/4</f>
        <v>2.0937500000000001E-2</v>
      </c>
      <c r="C13">
        <f t="shared" si="0"/>
        <v>0.94823559260742818</v>
      </c>
      <c r="D13">
        <f>C13</f>
        <v>0.94823559260742818</v>
      </c>
      <c r="E13">
        <f>2*(1-C13)/SUM($D$1:D13)</f>
        <v>1.7747267244277557E-2</v>
      </c>
      <c r="F13">
        <f t="shared" si="1"/>
        <v>0</v>
      </c>
      <c r="H13">
        <f t="shared" si="2"/>
        <v>1.5500000000000005E-2</v>
      </c>
      <c r="I13">
        <f t="shared" si="3"/>
        <v>0.94666451919372285</v>
      </c>
      <c r="J13">
        <v>0.94666451919372285</v>
      </c>
      <c r="K13">
        <f>2*(1-I13)/SUM($I$6:I13)</f>
        <v>1.3731699310787082E-2</v>
      </c>
    </row>
    <row r="14" spans="1:11" x14ac:dyDescent="0.5">
      <c r="A14">
        <v>13</v>
      </c>
      <c r="B14">
        <f>0.0175+0.00125*(A14-1)/4</f>
        <v>2.1250000000000002E-2</v>
      </c>
      <c r="C14">
        <f t="shared" si="0"/>
        <v>0.9432247113284955</v>
      </c>
      <c r="E14">
        <f>2*(1-C14)/SUM($D$1:D14)</f>
        <v>1.9465232418922382E-2</v>
      </c>
      <c r="F14">
        <f t="shared" si="1"/>
        <v>1</v>
      </c>
      <c r="H14">
        <f t="shared" si="2"/>
        <v>1.6000000000000004E-2</v>
      </c>
      <c r="I14">
        <f t="shared" si="3"/>
        <v>0.93915130872393138</v>
      </c>
    </row>
    <row r="15" spans="1:11" x14ac:dyDescent="0.5">
      <c r="A15">
        <v>14</v>
      </c>
      <c r="B15">
        <f>0.0175+0.00125*(A15-1)/4</f>
        <v>2.1562500000000002E-2</v>
      </c>
      <c r="C15">
        <f t="shared" si="0"/>
        <v>0.93816740267345888</v>
      </c>
      <c r="D15">
        <f>C15</f>
        <v>0.93816740267345888</v>
      </c>
      <c r="E15">
        <f>2*(1-C15)/SUM($D$1:D15)</f>
        <v>1.8262128390866633E-2</v>
      </c>
      <c r="F15">
        <f t="shared" si="1"/>
        <v>0</v>
      </c>
      <c r="H15">
        <f t="shared" si="2"/>
        <v>1.6500000000000004E-2</v>
      </c>
      <c r="I15">
        <f t="shared" si="3"/>
        <v>0.93146670837979795</v>
      </c>
      <c r="J15">
        <v>0.93146670837979795</v>
      </c>
      <c r="K15">
        <f>2*(1-I15)/SUM($I$6:I15)</f>
        <v>1.4220228520599079E-2</v>
      </c>
    </row>
    <row r="16" spans="1:11" x14ac:dyDescent="0.5">
      <c r="A16">
        <v>15</v>
      </c>
      <c r="B16">
        <f>0.0175+0.00125*(A16-1)/4</f>
        <v>2.1875000000000002E-2</v>
      </c>
      <c r="C16">
        <f t="shared" si="0"/>
        <v>0.9330647050676204</v>
      </c>
      <c r="E16">
        <f>2*(1-C16)/SUM($D$1:D16)</f>
        <v>1.9769199464162637E-2</v>
      </c>
      <c r="F16">
        <f t="shared" si="1"/>
        <v>1</v>
      </c>
      <c r="H16">
        <f t="shared" si="2"/>
        <v>1.7000000000000005E-2</v>
      </c>
      <c r="I16">
        <f t="shared" si="3"/>
        <v>0.92361597261259099</v>
      </c>
    </row>
    <row r="17" spans="1:11" x14ac:dyDescent="0.5">
      <c r="A17">
        <v>16</v>
      </c>
      <c r="B17">
        <f>0.0175+0.00125*(A17-1)/4</f>
        <v>2.2187500000000002E-2</v>
      </c>
      <c r="C17">
        <f t="shared" si="0"/>
        <v>0.92791766178739343</v>
      </c>
      <c r="D17">
        <f>C17</f>
        <v>0.92791766178739343</v>
      </c>
      <c r="E17">
        <f>2*(1-C17)/SUM($D$1:D17)</f>
        <v>1.8723676234234599E-2</v>
      </c>
      <c r="F17">
        <f t="shared" si="1"/>
        <v>0</v>
      </c>
      <c r="H17">
        <f t="shared" si="2"/>
        <v>1.7500000000000005E-2</v>
      </c>
      <c r="I17">
        <f t="shared" si="3"/>
        <v>0.91560443381669487</v>
      </c>
      <c r="J17">
        <v>0.91560443381669487</v>
      </c>
      <c r="K17">
        <f>2*(1-I17)/SUM($I$6:I17)</f>
        <v>1.4705538047122466E-2</v>
      </c>
    </row>
    <row r="18" spans="1:11" x14ac:dyDescent="0.5">
      <c r="A18">
        <v>17</v>
      </c>
      <c r="B18">
        <f>0.0175+0.00125*(A18-1)/4</f>
        <v>2.2500000000000003E-2</v>
      </c>
      <c r="C18">
        <f t="shared" si="0"/>
        <v>0.922727320608968</v>
      </c>
      <c r="E18">
        <f>2*(1-C18)/SUM($D$1:D18)</f>
        <v>2.0071888156597807E-2</v>
      </c>
      <c r="F18">
        <f t="shared" si="1"/>
        <v>1</v>
      </c>
      <c r="H18">
        <f t="shared" si="2"/>
        <v>1.8000000000000006E-2</v>
      </c>
      <c r="I18">
        <f t="shared" si="3"/>
        <v>0.90743749634954907</v>
      </c>
    </row>
    <row r="19" spans="1:11" x14ac:dyDescent="0.5">
      <c r="A19">
        <v>18</v>
      </c>
      <c r="B19">
        <f>0.0175+0.00125*(A19-1)/4</f>
        <v>2.2812500000000003E-2</v>
      </c>
      <c r="C19">
        <f t="shared" si="0"/>
        <v>0.91749473345721988</v>
      </c>
      <c r="D19">
        <f>C19</f>
        <v>0.91749473345721988</v>
      </c>
      <c r="E19">
        <f>2*(1-C19)/SUM($D$1:D19)</f>
        <v>1.9149224013965023E-2</v>
      </c>
      <c r="F19">
        <f t="shared" si="1"/>
        <v>0</v>
      </c>
      <c r="H19">
        <f t="shared" si="2"/>
        <v>1.8500000000000006E-2</v>
      </c>
      <c r="I19">
        <f t="shared" si="3"/>
        <v>0.89912063051726443</v>
      </c>
      <c r="J19">
        <v>0.89912063051726443</v>
      </c>
      <c r="K19">
        <f>2*(1-I19)/SUM($I$6:I19)</f>
        <v>1.5187388146655965E-2</v>
      </c>
    </row>
    <row r="20" spans="1:11" x14ac:dyDescent="0.5">
      <c r="A20">
        <v>19</v>
      </c>
      <c r="B20">
        <f>0.0175+0.00125*(A20-1)/4</f>
        <v>2.3125E-2</v>
      </c>
      <c r="C20">
        <f t="shared" si="0"/>
        <v>0.91222095605502673</v>
      </c>
      <c r="E20">
        <f>2*(1-C20)/SUM($D$1:D20)</f>
        <v>2.0373251874320084E-2</v>
      </c>
      <c r="F20">
        <f t="shared" si="1"/>
        <v>1</v>
      </c>
      <c r="H20">
        <f t="shared" si="2"/>
        <v>1.9000000000000006E-2</v>
      </c>
      <c r="I20">
        <f t="shared" si="3"/>
        <v>0.89065936653518019</v>
      </c>
    </row>
    <row r="21" spans="1:11" x14ac:dyDescent="0.5">
      <c r="A21">
        <v>20</v>
      </c>
      <c r="B21">
        <f>0.0175+0.00125*(A21-1)/4</f>
        <v>2.34375E-2</v>
      </c>
      <c r="C21">
        <f t="shared" si="0"/>
        <v>0.90690704757315277</v>
      </c>
      <c r="D21">
        <f>C21</f>
        <v>0.90690704757315277</v>
      </c>
      <c r="E21">
        <f>2*(1-C21)/SUM($D$1:D21)</f>
        <v>1.9549140840503819E-2</v>
      </c>
      <c r="F21">
        <f t="shared" si="1"/>
        <v>0</v>
      </c>
      <c r="H21">
        <f t="shared" si="2"/>
        <v>1.9500000000000007E-2</v>
      </c>
      <c r="I21">
        <f t="shared" si="3"/>
        <v>0.88205928847257264</v>
      </c>
      <c r="J21">
        <v>0.88205928847257264</v>
      </c>
      <c r="K21">
        <f>2*(1-I21)/SUM($I$6:I21)</f>
        <v>1.5665541432543933E-2</v>
      </c>
    </row>
    <row r="22" spans="1:11" x14ac:dyDescent="0.5">
      <c r="A22">
        <v>21</v>
      </c>
      <c r="B22">
        <f>0.0175+0.00125*(A22-1)/4</f>
        <v>2.375E-2</v>
      </c>
      <c r="C22">
        <f t="shared" si="0"/>
        <v>0.90155407028086021</v>
      </c>
      <c r="E22">
        <f>2*(1-C22)/SUM($D$1:D22)</f>
        <v>2.0673244269120258E-2</v>
      </c>
      <c r="F22">
        <f t="shared" si="1"/>
        <v>1</v>
      </c>
    </row>
    <row r="23" spans="1:11" x14ac:dyDescent="0.5">
      <c r="A23">
        <v>22</v>
      </c>
      <c r="B23">
        <f>0.0175+0.00125*(A23-1)/4</f>
        <v>2.4062500000000001E-2</v>
      </c>
      <c r="C23">
        <f t="shared" si="0"/>
        <v>0.89616308919740695</v>
      </c>
      <c r="D23">
        <f>C23</f>
        <v>0.89616308919740695</v>
      </c>
      <c r="E23">
        <f>2*(1-C23)/SUM($D$1:D23)</f>
        <v>1.9930008247544016E-2</v>
      </c>
      <c r="F23">
        <f t="shared" si="1"/>
        <v>0</v>
      </c>
      <c r="J23" s="2" t="s">
        <v>2</v>
      </c>
      <c r="K23">
        <f>(K21-E21)*0.5*SUM(J6:J21)</f>
        <v>-1.4561235273558019E-2</v>
      </c>
    </row>
    <row r="24" spans="1:11" x14ac:dyDescent="0.5">
      <c r="A24">
        <v>23</v>
      </c>
      <c r="B24">
        <f>0.0175+0.00125*(A24-1)/4</f>
        <v>2.4375000000000001E-2</v>
      </c>
      <c r="C24">
        <f t="shared" si="0"/>
        <v>0.89073517174458838</v>
      </c>
      <c r="E24">
        <f>2*(1-C24)/SUM($D$1:D24)</f>
        <v>2.0971819283383888E-2</v>
      </c>
      <c r="F24">
        <f t="shared" si="1"/>
        <v>1</v>
      </c>
    </row>
    <row r="25" spans="1:11" x14ac:dyDescent="0.5">
      <c r="A25">
        <v>24</v>
      </c>
      <c r="B25">
        <f>0.0175+0.00125*(A25-1)/4</f>
        <v>2.4687500000000001E-2</v>
      </c>
      <c r="C25">
        <f t="shared" si="0"/>
        <v>0.88527138740047617</v>
      </c>
      <c r="D25">
        <f>C25</f>
        <v>0.88527138740047617</v>
      </c>
      <c r="E25">
        <f>2*(1-C25)/SUM($D$1:D25)</f>
        <v>2.0296198477363254E-2</v>
      </c>
      <c r="F25">
        <f t="shared" si="1"/>
        <v>0</v>
      </c>
    </row>
    <row r="26" spans="1:11" x14ac:dyDescent="0.5">
      <c r="A26">
        <v>25</v>
      </c>
      <c r="B26">
        <f>0.0175+0.00125*(A26-1)/4</f>
        <v>2.5000000000000001E-2</v>
      </c>
      <c r="C26">
        <f t="shared" si="0"/>
        <v>0.87977280735451036</v>
      </c>
      <c r="E26">
        <f>2*(1-C26)/SUM($D$1:D26)</f>
        <v>2.1268931167386689E-2</v>
      </c>
      <c r="F26">
        <f t="shared" si="1"/>
        <v>1</v>
      </c>
    </row>
    <row r="27" spans="1:11" x14ac:dyDescent="0.5">
      <c r="A27">
        <v>26</v>
      </c>
      <c r="B27">
        <f>0.0175+0.00125*(A27-1)/4</f>
        <v>2.5312500000000002E-2</v>
      </c>
      <c r="C27">
        <f t="shared" si="0"/>
        <v>0.87424050416409693</v>
      </c>
      <c r="D27">
        <f>C27</f>
        <v>0.87424050416409693</v>
      </c>
      <c r="E27">
        <f>2*(1-C27)/SUM($D$1:D27)</f>
        <v>2.0650724335443914E-2</v>
      </c>
      <c r="F27">
        <f t="shared" si="1"/>
        <v>0</v>
      </c>
    </row>
    <row r="28" spans="1:11" x14ac:dyDescent="0.5">
      <c r="A28">
        <v>27</v>
      </c>
      <c r="B28">
        <f>0.0175+0.00125*(A28-1)/4</f>
        <v>2.5625000000000002E-2</v>
      </c>
      <c r="C28">
        <f t="shared" si="0"/>
        <v>0.86867555141285835</v>
      </c>
      <c r="E28">
        <f>2*(1-C28)/SUM($D$1:D28)</f>
        <v>2.1564534496988707E-2</v>
      </c>
      <c r="F28">
        <f t="shared" si="1"/>
        <v>1</v>
      </c>
    </row>
    <row r="29" spans="1:11" x14ac:dyDescent="0.5">
      <c r="A29">
        <v>28</v>
      </c>
      <c r="B29">
        <f>0.0175+0.00125*(A29-1)/4</f>
        <v>2.5937500000000002E-2</v>
      </c>
      <c r="C29">
        <f t="shared" si="0"/>
        <v>0.86307902337068898</v>
      </c>
      <c r="D29">
        <f>C29</f>
        <v>0.86307902337068898</v>
      </c>
      <c r="E29">
        <f>2*(1-C29)/SUM($D$1:D29)</f>
        <v>2.099572482994384E-2</v>
      </c>
      <c r="F29">
        <f t="shared" si="1"/>
        <v>0</v>
      </c>
    </row>
    <row r="30" spans="1:11" x14ac:dyDescent="0.5">
      <c r="A30">
        <v>29</v>
      </c>
      <c r="B30">
        <f>0.0175+0.00125*(A30-1)/4</f>
        <v>2.6250000000000002E-2</v>
      </c>
      <c r="C30">
        <f t="shared" si="0"/>
        <v>0.8574519946557605</v>
      </c>
      <c r="E30">
        <f>2*(1-C30)/SUM($D$1:D30)</f>
        <v>2.1858584191725077E-2</v>
      </c>
      <c r="F30">
        <f t="shared" si="1"/>
        <v>1</v>
      </c>
    </row>
    <row r="31" spans="1:11" x14ac:dyDescent="0.5">
      <c r="A31">
        <v>30</v>
      </c>
      <c r="B31">
        <f>0.0175+0.00125*(A31-1)/4</f>
        <v>2.6562500000000003E-2</v>
      </c>
      <c r="C31">
        <f t="shared" si="0"/>
        <v>0.85179553989862122</v>
      </c>
      <c r="D31">
        <f>C31</f>
        <v>0.85179553989862122</v>
      </c>
      <c r="E31">
        <f>2*(1-C31)/SUM($D$1:D31)</f>
        <v>2.133275656328151E-2</v>
      </c>
      <c r="F31">
        <f t="shared" si="1"/>
        <v>0</v>
      </c>
    </row>
    <row r="32" spans="1:11" x14ac:dyDescent="0.5">
      <c r="A32">
        <v>31</v>
      </c>
      <c r="B32">
        <f>0.0175+0.00125*(A32-1)/4</f>
        <v>2.6875000000000003E-2</v>
      </c>
      <c r="C32">
        <f t="shared" si="0"/>
        <v>0.8461107334085326</v>
      </c>
      <c r="E32">
        <f>2*(1-C32)/SUM($D$1:D32)</f>
        <v>2.2151035533290016E-2</v>
      </c>
      <c r="F32">
        <f t="shared" si="1"/>
        <v>1</v>
      </c>
    </row>
    <row r="33" spans="1:6" x14ac:dyDescent="0.5">
      <c r="A33">
        <v>32</v>
      </c>
      <c r="B33">
        <f>0.0175+0.00125*(A33-1)/4</f>
        <v>2.7187500000000003E-2</v>
      </c>
      <c r="C33">
        <f t="shared" si="0"/>
        <v>0.8403986488421834</v>
      </c>
      <c r="D33">
        <f>C33</f>
        <v>0.8403986488421834</v>
      </c>
      <c r="E33">
        <f>2*(1-C33)/SUM($D$1:D33)</f>
        <v>2.1662975859463401E-2</v>
      </c>
      <c r="F33">
        <f t="shared" si="1"/>
        <v>0</v>
      </c>
    </row>
    <row r="34" spans="1:6" x14ac:dyDescent="0.5">
      <c r="A34">
        <v>33</v>
      </c>
      <c r="B34">
        <f>0.0175+0.00125*(A34-1)/4</f>
        <v>2.7500000000000004E-2</v>
      </c>
      <c r="C34">
        <f t="shared" si="0"/>
        <v>0.83466035887491841</v>
      </c>
      <c r="E34">
        <f>2*(1-C34)/SUM($D$1:D34)</f>
        <v>2.244184418440975E-2</v>
      </c>
      <c r="F34">
        <f t="shared" si="1"/>
        <v>1</v>
      </c>
    </row>
    <row r="35" spans="1:6" x14ac:dyDescent="0.5">
      <c r="A35">
        <v>34</v>
      </c>
      <c r="B35">
        <f>0.0175+0.00125*(A35-1)/4</f>
        <v>2.7812500000000004E-2</v>
      </c>
      <c r="C35">
        <f t="shared" si="0"/>
        <v>0.82889693487461846</v>
      </c>
      <c r="D35">
        <f>C35</f>
        <v>0.82889693487461846</v>
      </c>
      <c r="E35">
        <f>2*(1-C35)/SUM($D$1:D35)</f>
        <v>2.1987256618483178E-2</v>
      </c>
      <c r="F35">
        <f t="shared" si="1"/>
        <v>0</v>
      </c>
    </row>
    <row r="36" spans="1:6" x14ac:dyDescent="0.5">
      <c r="A36">
        <v>35</v>
      </c>
      <c r="B36">
        <f>0.0175+0.00125*(A36-1)/4</f>
        <v>2.8125000000000004E-2</v>
      </c>
      <c r="C36">
        <f t="shared" si="0"/>
        <v>0.82310944657836427</v>
      </c>
      <c r="E36">
        <f>2*(1-C36)/SUM($D$1:D36)</f>
        <v>2.2730966208097843E-2</v>
      </c>
      <c r="F36">
        <f t="shared" si="1"/>
        <v>1</v>
      </c>
    </row>
    <row r="37" spans="1:6" x14ac:dyDescent="0.5">
      <c r="A37">
        <v>36</v>
      </c>
      <c r="B37">
        <f>0.0175+0.00125*(A37-1)/4</f>
        <v>2.8437500000000004E-2</v>
      </c>
      <c r="C37">
        <f t="shared" si="0"/>
        <v>0.81729896177201633</v>
      </c>
      <c r="D37">
        <f>C37</f>
        <v>0.81729896177201633</v>
      </c>
      <c r="E37">
        <f>2*(1-C37)/SUM($D$1:D37)</f>
        <v>2.2306268892971329E-2</v>
      </c>
      <c r="F37">
        <f t="shared" si="1"/>
        <v>0</v>
      </c>
    </row>
    <row r="38" spans="1:6" x14ac:dyDescent="0.5">
      <c r="A38">
        <v>37</v>
      </c>
      <c r="B38">
        <f>0.0175+0.00125*(A38-1)/4</f>
        <v>2.8750000000000001E-2</v>
      </c>
      <c r="C38">
        <f t="shared" si="0"/>
        <v>0.81146654597283663</v>
      </c>
      <c r="E38">
        <f>2*(1-C38)/SUM($D$1:D38)</f>
        <v>2.3018358087285442E-2</v>
      </c>
      <c r="F38">
        <f t="shared" si="1"/>
        <v>1</v>
      </c>
    </row>
    <row r="39" spans="1:6" x14ac:dyDescent="0.5">
      <c r="A39">
        <v>38</v>
      </c>
      <c r="B39">
        <f>0.0175+0.00125*(A39-1)/4</f>
        <v>2.9062500000000002E-2</v>
      </c>
      <c r="C39">
        <f t="shared" si="0"/>
        <v>0.80561326211528028</v>
      </c>
      <c r="D39">
        <f>C39</f>
        <v>0.80561326211528028</v>
      </c>
      <c r="E39">
        <f>2*(1-C39)/SUM($D$1:D39)</f>
        <v>2.2620532657983097E-2</v>
      </c>
      <c r="F39">
        <f t="shared" si="1"/>
        <v>0</v>
      </c>
    </row>
    <row r="40" spans="1:6" x14ac:dyDescent="0.5">
      <c r="A40">
        <v>39</v>
      </c>
      <c r="B40">
        <f>0.0175+0.00125*(A40-1)/4</f>
        <v>2.9375000000000002E-2</v>
      </c>
      <c r="C40">
        <f t="shared" si="0"/>
        <v>0.79974017024007971</v>
      </c>
      <c r="E40">
        <f>2*(1-C40)/SUM($D$1:D40)</f>
        <v>2.330397674481734E-2</v>
      </c>
      <c r="F40">
        <f t="shared" si="1"/>
        <v>1</v>
      </c>
    </row>
    <row r="41" spans="1:6" x14ac:dyDescent="0.5">
      <c r="A41">
        <v>40</v>
      </c>
      <c r="B41">
        <f>0.0175+0.00125*(A41-1)/4</f>
        <v>2.9687500000000002E-2</v>
      </c>
      <c r="C41">
        <f t="shared" si="0"/>
        <v>0.7938483271867407</v>
      </c>
      <c r="D41">
        <f>C41</f>
        <v>0.7938483271867407</v>
      </c>
      <c r="E41">
        <f>2*(1-C41)/SUM($D$1:D41)</f>
        <v>2.2930455456453114E-2</v>
      </c>
      <c r="F41">
        <f t="shared" si="1"/>
        <v>0</v>
      </c>
    </row>
    <row r="42" spans="1:6" x14ac:dyDescent="0.5">
      <c r="A42">
        <v>41</v>
      </c>
      <c r="B42">
        <f>0.0175+0.00125*(A42-1)/4</f>
        <v>3.0000000000000002E-2</v>
      </c>
      <c r="C42">
        <f t="shared" si="0"/>
        <v>0.78793878628956893</v>
      </c>
      <c r="E42">
        <f>2*(1-C42)/SUM($D$1:D42)</f>
        <v>2.3587779563803115E-2</v>
      </c>
      <c r="F42">
        <f t="shared" si="1"/>
        <v>1</v>
      </c>
    </row>
    <row r="43" spans="1:6" x14ac:dyDescent="0.5">
      <c r="A43">
        <v>42</v>
      </c>
      <c r="B43">
        <f>0.0175+0.00125*(A43-1)/4</f>
        <v>3.0312500000000003E-2</v>
      </c>
      <c r="C43">
        <f t="shared" si="0"/>
        <v>0.78201259707734216</v>
      </c>
      <c r="D43">
        <f>C43</f>
        <v>0.78201259707734216</v>
      </c>
      <c r="E43">
        <f>2*(1-C43)/SUM($D$1:D43)</f>
        <v>2.3236359295208505E-2</v>
      </c>
      <c r="F43">
        <f t="shared" si="1"/>
        <v>0</v>
      </c>
    </row>
    <row r="44" spans="1:6" x14ac:dyDescent="0.5">
      <c r="A44">
        <v>43</v>
      </c>
      <c r="B44">
        <f>0.0175+0.00125*(A44-1)/4</f>
        <v>3.0624999999999999E-2</v>
      </c>
      <c r="C44">
        <f t="shared" si="0"/>
        <v>0.77607080497673908</v>
      </c>
      <c r="E44">
        <f>2*(1-C44)/SUM($D$1:D44)</f>
        <v>2.3869724408311078E-2</v>
      </c>
      <c r="F44">
        <f t="shared" si="1"/>
        <v>1</v>
      </c>
    </row>
    <row r="45" spans="1:6" x14ac:dyDescent="0.5">
      <c r="A45">
        <v>44</v>
      </c>
      <c r="B45">
        <f>0.0175+0.00125*(A45-1)/4</f>
        <v>3.09375E-2</v>
      </c>
      <c r="C45">
        <f t="shared" si="0"/>
        <v>0.77011445101963405</v>
      </c>
      <c r="D45">
        <f>C45</f>
        <v>0.77011445101963405</v>
      </c>
      <c r="E45">
        <f>2*(1-C45)/SUM($D$1:D45)</f>
        <v>2.3538500211920662E-2</v>
      </c>
      <c r="F45">
        <f t="shared" si="1"/>
        <v>0</v>
      </c>
    </row>
    <row r="46" spans="1:6" x14ac:dyDescent="0.5">
      <c r="A46">
        <v>45</v>
      </c>
      <c r="B46">
        <f>0.0175+0.00125*(A46-1)/4</f>
        <v>3.125E-2</v>
      </c>
      <c r="C46">
        <f t="shared" si="0"/>
        <v>0.76414457155436555</v>
      </c>
      <c r="E46">
        <f>2*(1-C46)/SUM($D$1:D46)</f>
        <v>2.4149769644391011E-2</v>
      </c>
      <c r="F46">
        <f t="shared" si="1"/>
        <v>1</v>
      </c>
    </row>
    <row r="47" spans="1:6" x14ac:dyDescent="0.5">
      <c r="A47">
        <v>46</v>
      </c>
      <c r="B47">
        <f>0.0175+0.00125*(A47-1)/4</f>
        <v>3.15625E-2</v>
      </c>
      <c r="C47">
        <f t="shared" si="0"/>
        <v>0.75816219796107898</v>
      </c>
      <c r="D47">
        <f>C47</f>
        <v>0.75816219796107898</v>
      </c>
      <c r="E47">
        <f>2*(1-C47)/SUM($D$1:D47)</f>
        <v>2.3837082743671776E-2</v>
      </c>
      <c r="F47">
        <f t="shared" si="1"/>
        <v>0</v>
      </c>
    </row>
    <row r="48" spans="1:6" x14ac:dyDescent="0.5">
      <c r="A48">
        <v>47</v>
      </c>
      <c r="B48">
        <f>0.0175+0.00125*(A48-1)/4</f>
        <v>3.1875000000000001E-2</v>
      </c>
      <c r="C48">
        <f t="shared" si="0"/>
        <v>0.75216835637124557</v>
      </c>
      <c r="E48">
        <f>2*(1-C48)/SUM($D$1:D48)</f>
        <v>2.4427874161410207E-2</v>
      </c>
      <c r="F48">
        <f t="shared" si="1"/>
        <v>1</v>
      </c>
    </row>
    <row r="49" spans="1:6" x14ac:dyDescent="0.5">
      <c r="A49">
        <v>48</v>
      </c>
      <c r="B49">
        <f>0.0175+0.00125*(A49-1)/4</f>
        <v>3.2187500000000001E-2</v>
      </c>
      <c r="C49">
        <f t="shared" si="0"/>
        <v>0.74616406739145491</v>
      </c>
      <c r="D49">
        <f>C49</f>
        <v>0.74616406739145491</v>
      </c>
      <c r="E49">
        <f>2*(1-C49)/SUM($D$1:D49)</f>
        <v>2.4132270784246353E-2</v>
      </c>
      <c r="F49">
        <f t="shared" si="1"/>
        <v>0</v>
      </c>
    </row>
    <row r="50" spans="1:6" x14ac:dyDescent="0.5">
      <c r="A50">
        <v>49</v>
      </c>
      <c r="B50">
        <f>0.0175+0.00125*(A50-1)/4</f>
        <v>3.2500000000000001E-2</v>
      </c>
      <c r="C50">
        <f t="shared" si="0"/>
        <v>0.74015034583157346</v>
      </c>
      <c r="E50">
        <f>2*(1-C50)/SUM($D$1:D50)</f>
        <v>2.4703997393685548E-2</v>
      </c>
      <c r="F50">
        <f t="shared" si="1"/>
        <v>1</v>
      </c>
    </row>
    <row r="51" spans="1:6" x14ac:dyDescent="0.5">
      <c r="A51">
        <v>50</v>
      </c>
      <c r="B51">
        <f>0.0175+0.00125*(A51-1)/4</f>
        <v>3.2812500000000001E-2</v>
      </c>
      <c r="C51">
        <f t="shared" si="0"/>
        <v>0.73412820043736071</v>
      </c>
      <c r="D51">
        <f>C51</f>
        <v>0.73412820043736071</v>
      </c>
      <c r="E51">
        <f>2*(1-C51)/SUM($D$1:D51)</f>
        <v>2.4424195841375469E-2</v>
      </c>
      <c r="F51">
        <f t="shared" si="1"/>
        <v>0</v>
      </c>
    </row>
    <row r="52" spans="1:6" x14ac:dyDescent="0.5">
      <c r="A52">
        <v>51</v>
      </c>
      <c r="B52">
        <f>0.0175+0.00125*(A52-1)/4</f>
        <v>3.3125000000000002E-2</v>
      </c>
      <c r="C52">
        <f t="shared" si="0"/>
        <v>0.72809863362763183</v>
      </c>
      <c r="E52">
        <f>2*(1-C52)/SUM($D$1:D52)</f>
        <v>2.4978099342392618E-2</v>
      </c>
      <c r="F52">
        <f t="shared" si="1"/>
        <v>1</v>
      </c>
    </row>
    <row r="53" spans="1:6" x14ac:dyDescent="0.5">
      <c r="A53">
        <v>52</v>
      </c>
      <c r="B53">
        <f>0.0175+0.00125*(A53-1)/4</f>
        <v>3.3437500000000002E-2</v>
      </c>
      <c r="C53">
        <f t="shared" si="0"/>
        <v>0.72206264123604924</v>
      </c>
      <c r="D53">
        <f>C53</f>
        <v>0.72206264123604924</v>
      </c>
      <c r="E53">
        <f>2*(1-C53)/SUM($D$1:D53)</f>
        <v>2.4712963394007009E-2</v>
      </c>
      <c r="F53">
        <f t="shared" si="1"/>
        <v>0</v>
      </c>
    </row>
    <row r="54" spans="1:6" x14ac:dyDescent="0.5">
      <c r="A54">
        <v>53</v>
      </c>
      <c r="B54">
        <f>0.0175+0.00125*(A54-1)/4</f>
        <v>3.3750000000000002E-2</v>
      </c>
      <c r="C54">
        <f t="shared" si="0"/>
        <v>0.71602121225762549</v>
      </c>
      <c r="E54">
        <f>2*(1-C54)/SUM($D$1:D54)</f>
        <v>2.5250140597731102E-2</v>
      </c>
      <c r="F54">
        <f t="shared" si="1"/>
        <v>1</v>
      </c>
    </row>
    <row r="55" spans="1:6" x14ac:dyDescent="0.5">
      <c r="A55">
        <v>54</v>
      </c>
      <c r="B55">
        <f>0.0175+0.00125*(A55-1)/4</f>
        <v>3.4062500000000002E-2</v>
      </c>
      <c r="C55">
        <f t="shared" si="0"/>
        <v>0.709975328600016</v>
      </c>
      <c r="D55">
        <f>C55</f>
        <v>0.709975328600016</v>
      </c>
      <c r="E55">
        <f>2*(1-C55)/SUM($D$1:D55)</f>
        <v>2.4998657842237655E-2</v>
      </c>
      <c r="F55">
        <f t="shared" si="1"/>
        <v>0</v>
      </c>
    </row>
    <row r="56" spans="1:6" x14ac:dyDescent="0.5">
      <c r="A56">
        <v>55</v>
      </c>
      <c r="B56">
        <f>0.0175+0.00125*(A56-1)/4</f>
        <v>3.4375000000000003E-2</v>
      </c>
      <c r="C56">
        <f t="shared" si="0"/>
        <v>0.70392596483967507</v>
      </c>
      <c r="E56">
        <f>2*(1-C56)/SUM($D$1:D56)</f>
        <v>2.5520082361324286E-2</v>
      </c>
      <c r="F56">
        <f t="shared" si="1"/>
        <v>1</v>
      </c>
    </row>
    <row r="57" spans="1:6" x14ac:dyDescent="0.5">
      <c r="A57">
        <v>56</v>
      </c>
      <c r="B57">
        <f>0.0175+0.00125*(A57-1)/4</f>
        <v>3.4687500000000003E-2</v>
      </c>
      <c r="C57">
        <f t="shared" si="0"/>
        <v>0.69787408798294792</v>
      </c>
      <c r="D57">
        <f>C57</f>
        <v>0.69787408798294792</v>
      </c>
      <c r="E57">
        <f>2*(1-C57)/SUM($D$1:D57)</f>
        <v>2.5281346401781472E-2</v>
      </c>
      <c r="F57">
        <f t="shared" si="1"/>
        <v>0</v>
      </c>
    </row>
    <row r="58" spans="1:6" x14ac:dyDescent="0.5">
      <c r="A58">
        <v>57</v>
      </c>
      <c r="B58">
        <f>0.0175+0.00125*(A58-1)/4</f>
        <v>3.5000000000000003E-2</v>
      </c>
      <c r="C58">
        <f t="shared" si="0"/>
        <v>0.69182065723216646</v>
      </c>
      <c r="E58">
        <f>2*(1-C58)/SUM($D$1:D58)</f>
        <v>2.5787886468828302E-2</v>
      </c>
      <c r="F58">
        <f t="shared" si="1"/>
        <v>1</v>
      </c>
    </row>
    <row r="59" spans="1:6" x14ac:dyDescent="0.5">
      <c r="A59">
        <v>58</v>
      </c>
      <c r="B59">
        <f>0.0175+0.00125*(A59-1)/4</f>
        <v>3.5312500000000004E-2</v>
      </c>
      <c r="C59">
        <f t="shared" si="0"/>
        <v>0.68576662375681341</v>
      </c>
      <c r="D59">
        <f>C59</f>
        <v>0.68576662375681341</v>
      </c>
      <c r="E59">
        <f>2*(1-C59)/SUM($D$1:D59)</f>
        <v>2.5561082197772093E-2</v>
      </c>
      <c r="F59">
        <f t="shared" si="1"/>
        <v>0</v>
      </c>
    </row>
    <row r="60" spans="1:6" x14ac:dyDescent="0.5">
      <c r="A60">
        <v>59</v>
      </c>
      <c r="B60">
        <f>0.0175+0.00125*(A60-1)/4</f>
        <v>3.5625000000000004E-2</v>
      </c>
      <c r="C60">
        <f t="shared" si="0"/>
        <v>0.67971293046981662</v>
      </c>
      <c r="E60">
        <f>2*(1-C60)/SUM($D$1:D60)</f>
        <v>2.6053515412725277E-2</v>
      </c>
      <c r="F60">
        <f t="shared" si="1"/>
        <v>1</v>
      </c>
    </row>
    <row r="61" spans="1:6" x14ac:dyDescent="0.5">
      <c r="A61">
        <v>60</v>
      </c>
      <c r="B61">
        <f>0.0175+0.00125*(A61-1)/4</f>
        <v>3.5937499999999997E-2</v>
      </c>
      <c r="C61">
        <f t="shared" si="0"/>
        <v>0.6736605118090323</v>
      </c>
      <c r="D61">
        <f>C61</f>
        <v>0.6736605118090323</v>
      </c>
      <c r="E61">
        <f>2*(1-C61)/SUM($D$1:D61)</f>
        <v>2.5837906744741054E-2</v>
      </c>
      <c r="F61">
        <f t="shared" si="1"/>
        <v>0</v>
      </c>
    </row>
    <row r="62" spans="1:6" x14ac:dyDescent="0.5">
      <c r="A62">
        <v>61</v>
      </c>
      <c r="B62">
        <f>0.0175+0.00125*(A62-1)/4</f>
        <v>3.6250000000000004E-2</v>
      </c>
      <c r="C62">
        <f t="shared" si="0"/>
        <v>0.66761029352397128</v>
      </c>
      <c r="E62">
        <f>2*(1-C62)/SUM($D$1:D62)</f>
        <v>2.6316932365272935E-2</v>
      </c>
      <c r="F62">
        <f t="shared" si="1"/>
        <v>1</v>
      </c>
    </row>
    <row r="63" spans="1:6" x14ac:dyDescent="0.5">
      <c r="A63">
        <v>62</v>
      </c>
      <c r="B63">
        <f>0.0175+0.00125*(A63-1)/4</f>
        <v>3.6562499999999998E-2</v>
      </c>
      <c r="C63">
        <f t="shared" si="0"/>
        <v>0.66156319246782014</v>
      </c>
      <c r="D63">
        <f>C63</f>
        <v>0.66156319246782014</v>
      </c>
      <c r="E63">
        <f>2*(1-C63)/SUM($D$1:D63)</f>
        <v>2.6111851951388234E-2</v>
      </c>
      <c r="F63">
        <f t="shared" si="1"/>
        <v>0</v>
      </c>
    </row>
    <row r="64" spans="1:6" x14ac:dyDescent="0.5">
      <c r="A64">
        <v>63</v>
      </c>
      <c r="B64">
        <f>0.0175+0.00125*(A64-1)/4</f>
        <v>3.6875000000000005E-2</v>
      </c>
      <c r="C64">
        <f t="shared" si="0"/>
        <v>0.65552011639480545</v>
      </c>
      <c r="E64">
        <f>2*(1-C64)/SUM($D$1:D64)</f>
        <v>2.6578101201581071E-2</v>
      </c>
      <c r="F64">
        <f t="shared" si="1"/>
        <v>1</v>
      </c>
    </row>
    <row r="65" spans="1:6" x14ac:dyDescent="0.5">
      <c r="A65">
        <v>64</v>
      </c>
      <c r="B65">
        <f>0.0175+0.00125*(A65-1)/4</f>
        <v>3.7187499999999998E-2</v>
      </c>
      <c r="C65">
        <f t="shared" si="0"/>
        <v>0.64948196376294687</v>
      </c>
      <c r="D65">
        <f>C65</f>
        <v>0.64948196376294687</v>
      </c>
      <c r="E65">
        <f>2*(1-C65)/SUM($D$1:D65)</f>
        <v>2.6382941754097201E-2</v>
      </c>
      <c r="F65">
        <f t="shared" si="1"/>
        <v>0</v>
      </c>
    </row>
    <row r="66" spans="1:6" x14ac:dyDescent="0.5">
      <c r="A66">
        <v>65</v>
      </c>
      <c r="B66">
        <f>0.0175+0.00125*(A66-1)/4</f>
        <v>3.7500000000000006E-2</v>
      </c>
      <c r="C66">
        <f t="shared" si="0"/>
        <v>0.64344962354223845</v>
      </c>
      <c r="E66">
        <f>2*(1-C66)/SUM($D$1:D66)</f>
        <v>2.6836986522784125E-2</v>
      </c>
      <c r="F66">
        <f t="shared" si="1"/>
        <v>1</v>
      </c>
    </row>
    <row r="67" spans="1:6" x14ac:dyDescent="0.5">
      <c r="A67">
        <v>66</v>
      </c>
      <c r="B67">
        <f>0.0175+0.00125*(A67-1)/4</f>
        <v>3.7812499999999999E-2</v>
      </c>
      <c r="C67">
        <f t="shared" si="0"/>
        <v>0.63742397502829906</v>
      </c>
      <c r="D67">
        <f>C67</f>
        <v>0.63742397502829906</v>
      </c>
      <c r="E67">
        <f>2*(1-C67)/SUM($D$1:D67)</f>
        <v>2.6651193457938097E-2</v>
      </c>
      <c r="F67">
        <f t="shared" si="1"/>
        <v>0</v>
      </c>
    </row>
    <row r="68" spans="1:6" x14ac:dyDescent="0.5">
      <c r="A68">
        <v>67</v>
      </c>
      <c r="B68">
        <f>0.0175+0.00125*(A68-1)/4</f>
        <v>3.8125000000000006E-2</v>
      </c>
      <c r="C68">
        <f t="shared" ref="C68:C121" si="4">C67/(1+0.25*B68)</f>
        <v>0.63140588766152517</v>
      </c>
      <c r="E68">
        <f>2*(1-C68)/SUM($D$1:D68)</f>
        <v>2.7093553679277009E-2</v>
      </c>
      <c r="F68">
        <f t="shared" ref="F68:F121" si="5">MOD(A68,2)</f>
        <v>1</v>
      </c>
    </row>
    <row r="69" spans="1:6" x14ac:dyDescent="0.5">
      <c r="A69">
        <v>68</v>
      </c>
      <c r="B69">
        <f>0.0175+0.00125*(A69-1)/4</f>
        <v>3.8437499999999999E-2</v>
      </c>
      <c r="C69">
        <f t="shared" si="4"/>
        <v>0.62539622085177771</v>
      </c>
      <c r="D69">
        <f>C69</f>
        <v>0.62539622085177771</v>
      </c>
      <c r="E69">
        <f>2*(1-C69)/SUM($D$1:D69)</f>
        <v>2.6916618845363473E-2</v>
      </c>
      <c r="F69">
        <f t="shared" si="5"/>
        <v>0</v>
      </c>
    </row>
    <row r="70" spans="1:6" x14ac:dyDescent="0.5">
      <c r="A70">
        <v>69</v>
      </c>
      <c r="B70">
        <f>0.0175+0.00125*(A70-1)/4</f>
        <v>3.8750000000000007E-2</v>
      </c>
      <c r="C70">
        <f t="shared" si="4"/>
        <v>0.61939582380863156</v>
      </c>
      <c r="E70">
        <f>2*(1-C70)/SUM($D$1:D70)</f>
        <v>2.7347768793979727E-2</v>
      </c>
      <c r="F70">
        <f t="shared" si="5"/>
        <v>1</v>
      </c>
    </row>
    <row r="71" spans="1:6" x14ac:dyDescent="0.5">
      <c r="A71">
        <v>70</v>
      </c>
      <c r="B71">
        <f>0.0175+0.00125*(A71-1)/4</f>
        <v>3.90625E-2</v>
      </c>
      <c r="C71">
        <f t="shared" si="4"/>
        <v>0.61340553537721343</v>
      </c>
      <c r="D71">
        <f>C71</f>
        <v>0.61340553537721343</v>
      </c>
      <c r="E71">
        <f>2*(1-C71)/SUM($D$1:D71)</f>
        <v>2.7179225099031503E-2</v>
      </c>
      <c r="F71">
        <f t="shared" si="5"/>
        <v>0</v>
      </c>
    </row>
    <row r="72" spans="1:6" x14ac:dyDescent="0.5">
      <c r="A72">
        <v>71</v>
      </c>
      <c r="B72">
        <f>0.0175+0.00125*(A72-1)/4</f>
        <v>3.9375000000000007E-2</v>
      </c>
      <c r="C72">
        <f t="shared" si="4"/>
        <v>0.6074261838796482</v>
      </c>
      <c r="E72">
        <f>2*(1-C72)/SUM($D$1:D72)</f>
        <v>2.7599598785595088E-2</v>
      </c>
      <c r="F72">
        <f t="shared" si="5"/>
        <v>1</v>
      </c>
    </row>
    <row r="73" spans="1:6" x14ac:dyDescent="0.5">
      <c r="A73">
        <v>72</v>
      </c>
      <c r="B73">
        <f>0.0175+0.00125*(A73-1)/4</f>
        <v>3.9687500000000001E-2</v>
      </c>
      <c r="C73">
        <f t="shared" si="4"/>
        <v>0.60145858696213328</v>
      </c>
      <c r="D73">
        <f>C73</f>
        <v>0.60145858696213328</v>
      </c>
      <c r="E73">
        <f>2*(1-C73)/SUM($D$1:D73)</f>
        <v>2.7439015574862405E-2</v>
      </c>
      <c r="F73">
        <f t="shared" si="5"/>
        <v>0</v>
      </c>
    </row>
    <row r="74" spans="1:6" x14ac:dyDescent="0.5">
      <c r="A74">
        <v>73</v>
      </c>
      <c r="B74">
        <f>0.0175+0.00125*(A74-1)/4</f>
        <v>0.04</v>
      </c>
      <c r="C74">
        <f t="shared" si="4"/>
        <v>0.59550355144765665</v>
      </c>
      <c r="E74">
        <f>2*(1-C74)/SUM($D$1:D74)</f>
        <v>2.7849011391821728E-2</v>
      </c>
      <c r="F74">
        <f t="shared" si="5"/>
        <v>1</v>
      </c>
    </row>
    <row r="75" spans="1:6" x14ac:dyDescent="0.5">
      <c r="A75">
        <v>74</v>
      </c>
      <c r="B75">
        <f>0.0175+0.00125*(A75-1)/4</f>
        <v>4.0312500000000001E-2</v>
      </c>
      <c r="C75">
        <f t="shared" si="4"/>
        <v>0.5895618731943697</v>
      </c>
      <c r="D75">
        <f>C75</f>
        <v>0.5895618731943697</v>
      </c>
      <c r="E75">
        <f>2*(1-C75)/SUM($D$1:D75)</f>
        <v>2.769599045361746E-2</v>
      </c>
      <c r="F75">
        <f t="shared" si="5"/>
        <v>0</v>
      </c>
    </row>
    <row r="76" spans="1:6" x14ac:dyDescent="0.5">
      <c r="A76">
        <v>75</v>
      </c>
      <c r="B76">
        <f>0.0175+0.00125*(A76-1)/4</f>
        <v>4.0625000000000001E-2</v>
      </c>
      <c r="C76">
        <f t="shared" si="4"/>
        <v>0.58363433695962352</v>
      </c>
      <c r="E76">
        <f>2*(1-C76)/SUM($D$1:D76)</f>
        <v>2.8095975192483462E-2</v>
      </c>
      <c r="F76">
        <f t="shared" si="5"/>
        <v>1</v>
      </c>
    </row>
    <row r="77" spans="1:6" x14ac:dyDescent="0.5">
      <c r="A77">
        <v>76</v>
      </c>
      <c r="B77">
        <f>0.0175+0.00125*(A77-1)/4</f>
        <v>4.0937500000000002E-2</v>
      </c>
      <c r="C77">
        <f t="shared" si="4"/>
        <v>0.57772171626967606</v>
      </c>
      <c r="D77">
        <f>C77</f>
        <v>0.57772171626967606</v>
      </c>
      <c r="E77">
        <f>2*(1-C77)/SUM($D$1:D77)</f>
        <v>2.7950147293324096E-2</v>
      </c>
      <c r="F77">
        <f t="shared" si="5"/>
        <v>0</v>
      </c>
    </row>
    <row r="78" spans="1:6" x14ac:dyDescent="0.5">
      <c r="A78">
        <v>77</v>
      </c>
      <c r="B78">
        <f>0.0175+0.00125*(A78-1)/4</f>
        <v>4.1250000000000002E-2</v>
      </c>
      <c r="C78">
        <f t="shared" si="4"/>
        <v>0.57182477329507064</v>
      </c>
      <c r="E78">
        <f>2*(1-C78)/SUM($D$1:D78)</f>
        <v>2.8340459632534537E-2</v>
      </c>
      <c r="F78">
        <f t="shared" si="5"/>
        <v>1</v>
      </c>
    </row>
    <row r="79" spans="1:6" x14ac:dyDescent="0.5">
      <c r="A79">
        <v>78</v>
      </c>
      <c r="B79">
        <f>0.0175+0.00125*(A79-1)/4</f>
        <v>4.1562500000000002E-2</v>
      </c>
      <c r="C79">
        <f t="shared" si="4"/>
        <v>0.56594425873168663</v>
      </c>
      <c r="D79">
        <f>C79</f>
        <v>0.56594425873168663</v>
      </c>
      <c r="E79">
        <f>2*(1-C79)/SUM($D$1:D79)</f>
        <v>2.8201481500281716E-2</v>
      </c>
      <c r="F79">
        <f t="shared" si="5"/>
        <v>0</v>
      </c>
    </row>
    <row r="80" spans="1:6" x14ac:dyDescent="0.5">
      <c r="A80">
        <v>79</v>
      </c>
      <c r="B80">
        <f>0.0175+0.00125*(A80-1)/4</f>
        <v>4.1875000000000002E-2</v>
      </c>
      <c r="C80">
        <f t="shared" si="4"/>
        <v>0.56008091168745855</v>
      </c>
      <c r="E80">
        <f>2*(1-C80)/SUM($D$1:D80)</f>
        <v>2.8582435044898734E-2</v>
      </c>
      <c r="F80">
        <f t="shared" si="5"/>
        <v>1</v>
      </c>
    </row>
    <row r="81" spans="1:6" x14ac:dyDescent="0.5">
      <c r="A81">
        <v>80</v>
      </c>
      <c r="B81">
        <f>0.0175+0.00125*(A81-1)/4</f>
        <v>4.2187500000000003E-2</v>
      </c>
      <c r="C81">
        <f t="shared" si="4"/>
        <v>0.55423545957475606</v>
      </c>
      <c r="D81">
        <f>C81</f>
        <v>0.55423545957475606</v>
      </c>
      <c r="E81">
        <f>2*(1-C81)/SUM($D$1:D81)</f>
        <v>2.8449986732825682E-2</v>
      </c>
      <c r="F81">
        <f t="shared" si="5"/>
        <v>0</v>
      </c>
    </row>
    <row r="82" spans="1:6" x14ac:dyDescent="0.5">
      <c r="A82">
        <v>81</v>
      </c>
      <c r="B82">
        <f>0.0175+0.00125*(A82-1)/4</f>
        <v>4.2500000000000003E-2</v>
      </c>
      <c r="C82">
        <f t="shared" si="4"/>
        <v>0.54840861800841656</v>
      </c>
      <c r="E82">
        <f>2*(1-C82)/SUM($D$1:D82)</f>
        <v>2.8821872673099203E-2</v>
      </c>
      <c r="F82">
        <f t="shared" si="5"/>
        <v>1</v>
      </c>
    </row>
    <row r="83" spans="1:6" x14ac:dyDescent="0.5">
      <c r="A83">
        <v>82</v>
      </c>
      <c r="B83">
        <f>0.0175+0.00125*(A83-1)/4</f>
        <v>4.2812500000000003E-2</v>
      </c>
      <c r="C83">
        <f t="shared" si="4"/>
        <v>0.54260109070941731</v>
      </c>
      <c r="D83">
        <f>C83</f>
        <v>0.54260109070941731</v>
      </c>
      <c r="E83">
        <f>2*(1-C83)/SUM($D$1:D83)</f>
        <v>2.869565524925078E-2</v>
      </c>
      <c r="F83">
        <f t="shared" si="5"/>
        <v>0</v>
      </c>
    </row>
    <row r="84" spans="1:6" x14ac:dyDescent="0.5">
      <c r="A84">
        <v>83</v>
      </c>
      <c r="B84">
        <f>0.0175+0.00125*(A84-1)/4</f>
        <v>4.3125000000000004E-2</v>
      </c>
      <c r="C84">
        <f t="shared" si="4"/>
        <v>0.5368135694141708</v>
      </c>
      <c r="E84">
        <f>2*(1-C84)/SUM($D$1:D84)</f>
        <v>2.9058744693634619E-2</v>
      </c>
      <c r="F84">
        <f t="shared" si="5"/>
        <v>1</v>
      </c>
    </row>
    <row r="85" spans="1:6" x14ac:dyDescent="0.5">
      <c r="A85">
        <v>84</v>
      </c>
      <c r="B85">
        <f>0.0175+0.00125*(A85-1)/4</f>
        <v>4.3437500000000004E-2</v>
      </c>
      <c r="C85">
        <f t="shared" si="4"/>
        <v>0.53104673378942635</v>
      </c>
      <c r="D85">
        <f>C85</f>
        <v>0.53104673378942635</v>
      </c>
      <c r="E85">
        <f>2*(1-C85)/SUM($D$1:D85)</f>
        <v>2.8938478209113751E-2</v>
      </c>
      <c r="F85">
        <f t="shared" si="5"/>
        <v>0</v>
      </c>
    </row>
    <row r="86" spans="1:6" x14ac:dyDescent="0.5">
      <c r="A86">
        <v>85</v>
      </c>
      <c r="B86">
        <f>0.0175+0.00125*(A86-1)/4</f>
        <v>4.3749999999999997E-2</v>
      </c>
      <c r="C86">
        <f t="shared" si="4"/>
        <v>0.52530125135275552</v>
      </c>
      <c r="E86">
        <f>2*(1-C86)/SUM($D$1:D86)</f>
        <v>2.9293024238055975E-2</v>
      </c>
      <c r="F86">
        <f t="shared" si="5"/>
        <v>1</v>
      </c>
    </row>
    <row r="87" spans="1:6" x14ac:dyDescent="0.5">
      <c r="A87">
        <v>86</v>
      </c>
      <c r="B87">
        <f>0.0175+0.00125*(A87-1)/4</f>
        <v>4.4062500000000004E-2</v>
      </c>
      <c r="C87">
        <f t="shared" si="4"/>
        <v>0.51957777739859912</v>
      </c>
      <c r="D87">
        <f>C87</f>
        <v>0.51957777739859912</v>
      </c>
      <c r="E87">
        <f>2*(1-C87)/SUM($D$1:D87)</f>
        <v>2.9178445935409511E-2</v>
      </c>
      <c r="F87">
        <f t="shared" si="5"/>
        <v>0</v>
      </c>
    </row>
    <row r="88" spans="1:6" x14ac:dyDescent="0.5">
      <c r="A88">
        <v>87</v>
      </c>
      <c r="B88">
        <f>0.0175+0.00125*(A88-1)/4</f>
        <v>4.4374999999999998E-2</v>
      </c>
      <c r="C88">
        <f t="shared" si="4"/>
        <v>0.5138769549298462</v>
      </c>
      <c r="E88">
        <f>2*(1-C88)/SUM($D$1:D88)</f>
        <v>2.9524685414697473E-2</v>
      </c>
      <c r="F88">
        <f t="shared" si="5"/>
        <v>1</v>
      </c>
    </row>
    <row r="89" spans="1:6" x14ac:dyDescent="0.5">
      <c r="A89">
        <v>88</v>
      </c>
      <c r="B89">
        <f>0.0175+0.00125*(A89-1)/4</f>
        <v>4.4687500000000005E-2</v>
      </c>
      <c r="C89">
        <f t="shared" si="4"/>
        <v>0.50819941459491857</v>
      </c>
      <c r="D89">
        <f>C89</f>
        <v>0.50819941459491857</v>
      </c>
      <c r="E89">
        <f>2*(1-C89)/SUM($D$1:D89)</f>
        <v>2.9415548143743017E-2</v>
      </c>
      <c r="F89">
        <f t="shared" si="5"/>
        <v>0</v>
      </c>
    </row>
    <row r="90" spans="1:6" x14ac:dyDescent="0.5">
      <c r="A90">
        <v>89</v>
      </c>
      <c r="B90">
        <f>0.0175+0.00125*(A90-1)/4</f>
        <v>4.4999999999999998E-2</v>
      </c>
      <c r="C90">
        <f t="shared" si="4"/>
        <v>0.50254577463032735</v>
      </c>
      <c r="E90">
        <f>2*(1-C90)/SUM($D$1:D90)</f>
        <v>2.9753703330013977E-2</v>
      </c>
      <c r="F90">
        <f t="shared" si="5"/>
        <v>1</v>
      </c>
    </row>
    <row r="91" spans="1:6" x14ac:dyDescent="0.5">
      <c r="A91">
        <v>90</v>
      </c>
      <c r="B91">
        <f>0.0175+0.00125*(A91-1)/4</f>
        <v>4.5312500000000006E-2</v>
      </c>
      <c r="C91">
        <f t="shared" si="4"/>
        <v>0.49691664080866671</v>
      </c>
      <c r="D91">
        <f>C91</f>
        <v>0.49691664080866671</v>
      </c>
      <c r="E91">
        <f>2*(1-C91)/SUM($D$1:D91)</f>
        <v>2.9649774143521147E-2</v>
      </c>
      <c r="F91">
        <f t="shared" si="5"/>
        <v>0</v>
      </c>
    </row>
    <row r="92" spans="1:6" x14ac:dyDescent="0.5">
      <c r="A92">
        <v>91</v>
      </c>
      <c r="B92">
        <f>0.0175+0.00125*(A92-1)/4</f>
        <v>4.5624999999999999E-2</v>
      </c>
      <c r="C92">
        <f t="shared" si="4"/>
        <v>0.49131260639200786</v>
      </c>
      <c r="E92">
        <f>2*(1-C92)/SUM($D$1:D92)</f>
        <v>2.9980054109476569E-2</v>
      </c>
      <c r="F92">
        <f t="shared" si="5"/>
        <v>1</v>
      </c>
    </row>
    <row r="93" spans="1:6" x14ac:dyDescent="0.5">
      <c r="A93">
        <v>92</v>
      </c>
      <c r="B93">
        <f>0.0175+0.00125*(A93-1)/4</f>
        <v>4.5937500000000006E-2</v>
      </c>
      <c r="C93">
        <f t="shared" si="4"/>
        <v>0.48573425209065424</v>
      </c>
      <c r="D93">
        <f>C93</f>
        <v>0.48573425209065424</v>
      </c>
      <c r="E93">
        <f>2*(1-C93)/SUM($D$1:D93)</f>
        <v>2.9881113015305317E-2</v>
      </c>
      <c r="F93">
        <f t="shared" si="5"/>
        <v>0</v>
      </c>
    </row>
    <row r="94" spans="1:6" x14ac:dyDescent="0.5">
      <c r="A94">
        <v>93</v>
      </c>
      <c r="B94">
        <f>0.0175+0.00125*(A94-1)/4</f>
        <v>4.6249999999999999E-2</v>
      </c>
      <c r="C94">
        <f t="shared" si="4"/>
        <v>0.4801821460272146</v>
      </c>
      <c r="E94">
        <f>2*(1-C94)/SUM($D$1:D94)</f>
        <v>3.0203714917977329E-2</v>
      </c>
      <c r="F94">
        <f t="shared" si="5"/>
        <v>1</v>
      </c>
    </row>
    <row r="95" spans="1:6" x14ac:dyDescent="0.5">
      <c r="A95">
        <v>94</v>
      </c>
      <c r="B95">
        <f>0.0175+0.00125*(A95-1)/4</f>
        <v>4.6562500000000007E-2</v>
      </c>
      <c r="C95">
        <f t="shared" si="4"/>
        <v>0.47465684370595002</v>
      </c>
      <c r="D95">
        <f>C95</f>
        <v>0.47465684370595002</v>
      </c>
      <c r="E95">
        <f>2*(1-C95)/SUM($D$1:D95)</f>
        <v>3.0109553767751845E-2</v>
      </c>
      <c r="F95">
        <f t="shared" si="5"/>
        <v>0</v>
      </c>
    </row>
    <row r="96" spans="1:6" x14ac:dyDescent="0.5">
      <c r="A96">
        <v>95</v>
      </c>
      <c r="B96">
        <f>0.0175+0.00125*(A96-1)/4</f>
        <v>4.6875E-2</v>
      </c>
      <c r="C96">
        <f t="shared" si="4"/>
        <v>0.46915888798734828</v>
      </c>
      <c r="E96">
        <f>2*(1-C96)/SUM($D$1:D96)</f>
        <v>3.0424663979693577E-2</v>
      </c>
      <c r="F96">
        <f t="shared" si="5"/>
        <v>1</v>
      </c>
    </row>
    <row r="97" spans="1:6" x14ac:dyDescent="0.5">
      <c r="A97">
        <v>96</v>
      </c>
      <c r="B97">
        <f>0.0175+0.00125*(A97-1)/4</f>
        <v>4.7187500000000007E-2</v>
      </c>
      <c r="C97">
        <f t="shared" si="4"/>
        <v>0.46368880906787574</v>
      </c>
      <c r="D97">
        <f>C97</f>
        <v>0.46368880906787574</v>
      </c>
      <c r="E97">
        <f>2*(1-C97)/SUM($D$1:D97)</f>
        <v>3.0335085476986625E-2</v>
      </c>
      <c r="F97">
        <f t="shared" si="5"/>
        <v>0</v>
      </c>
    </row>
    <row r="98" spans="1:6" x14ac:dyDescent="0.5">
      <c r="A98">
        <v>97</v>
      </c>
      <c r="B98">
        <f>0.0175+0.00125*(A98-1)/4</f>
        <v>4.7500000000000001E-2</v>
      </c>
      <c r="C98">
        <f t="shared" si="4"/>
        <v>0.45824712446485555</v>
      </c>
      <c r="E98">
        <f>2*(1-C98)/SUM($D$1:D98)</f>
        <v>3.0642880597361633E-2</v>
      </c>
      <c r="F98">
        <f t="shared" si="5"/>
        <v>1</v>
      </c>
    </row>
    <row r="99" spans="1:6" x14ac:dyDescent="0.5">
      <c r="A99">
        <v>98</v>
      </c>
      <c r="B99">
        <f>0.0175+0.00125*(A99-1)/4</f>
        <v>4.7812500000000001E-2</v>
      </c>
      <c r="C99">
        <f t="shared" si="4"/>
        <v>0.45283433900641945</v>
      </c>
      <c r="D99">
        <f>C99</f>
        <v>0.45283433900641945</v>
      </c>
      <c r="E99">
        <f>2*(1-C99)/SUM($D$1:D99)</f>
        <v>3.0557697410787232E-2</v>
      </c>
      <c r="F99">
        <f t="shared" si="5"/>
        <v>0</v>
      </c>
    </row>
    <row r="100" spans="1:6" x14ac:dyDescent="0.5">
      <c r="A100">
        <v>99</v>
      </c>
      <c r="B100">
        <f>0.0175+0.00125*(A100-1)/4</f>
        <v>4.8125000000000001E-2</v>
      </c>
      <c r="C100">
        <f t="shared" si="4"/>
        <v>0.44745094482647596</v>
      </c>
      <c r="E100">
        <f>2*(1-C100)/SUM($D$1:D100)</f>
        <v>3.0858345170909803E-2</v>
      </c>
      <c r="F100">
        <f t="shared" si="5"/>
        <v>1</v>
      </c>
    </row>
    <row r="101" spans="1:6" x14ac:dyDescent="0.5">
      <c r="A101">
        <v>100</v>
      </c>
      <c r="B101">
        <f>0.0175+0.00125*(A101-1)/4</f>
        <v>4.8437500000000001E-2</v>
      </c>
      <c r="C101">
        <f t="shared" si="4"/>
        <v>0.44209742136463848</v>
      </c>
      <c r="D101">
        <f>C101</f>
        <v>0.44209742136463848</v>
      </c>
      <c r="E101">
        <f>2*(1-C101)/SUM($D$1:D101)</f>
        <v>3.0777379139557349E-2</v>
      </c>
      <c r="F101">
        <f t="shared" si="5"/>
        <v>0</v>
      </c>
    </row>
    <row r="102" spans="1:6" x14ac:dyDescent="0.5">
      <c r="A102">
        <v>101</v>
      </c>
      <c r="B102">
        <f>0.0175+0.00125*(A102-1)/4</f>
        <v>4.8750000000000002E-2</v>
      </c>
      <c r="C102">
        <f t="shared" si="4"/>
        <v>0.43677423537105375</v>
      </c>
      <c r="E102">
        <f>2*(1-C102)/SUM($D$1:D102)</f>
        <v>3.1071039215400123E-2</v>
      </c>
      <c r="F102">
        <f t="shared" si="5"/>
        <v>1</v>
      </c>
    </row>
    <row r="103" spans="1:6" x14ac:dyDescent="0.5">
      <c r="A103">
        <v>102</v>
      </c>
      <c r="B103">
        <f>0.0175+0.00125*(A103-1)/4</f>
        <v>4.9062500000000002E-2</v>
      </c>
      <c r="C103">
        <f t="shared" si="4"/>
        <v>0.43148184091606762</v>
      </c>
      <c r="D103">
        <f>C103</f>
        <v>0.43148184091606762</v>
      </c>
      <c r="E103">
        <f>2*(1-C103)/SUM($D$1:D103)</f>
        <v>3.0994120635758803E-2</v>
      </c>
      <c r="F103">
        <f t="shared" si="5"/>
        <v>0</v>
      </c>
    </row>
    <row r="104" spans="1:6" x14ac:dyDescent="0.5">
      <c r="A104">
        <v>103</v>
      </c>
      <c r="B104">
        <f>0.0175+0.00125*(A104-1)/4</f>
        <v>4.9375000000000002E-2</v>
      </c>
      <c r="C104">
        <f t="shared" si="4"/>
        <v>0.42622067940466624</v>
      </c>
      <c r="E104">
        <f>2*(1-C104)/SUM($D$1:D104)</f>
        <v>3.1280945378228488E-2</v>
      </c>
      <c r="F104">
        <f t="shared" si="5"/>
        <v>1</v>
      </c>
    </row>
    <row r="105" spans="1:6" x14ac:dyDescent="0.5">
      <c r="A105">
        <v>104</v>
      </c>
      <c r="B105">
        <f>0.0175+0.00125*(A105-1)/4</f>
        <v>4.9687500000000002E-2</v>
      </c>
      <c r="C105">
        <f t="shared" si="4"/>
        <v>0.42099117959562682</v>
      </c>
      <c r="D105">
        <f>C105</f>
        <v>0.42099117959562682</v>
      </c>
      <c r="E105">
        <f>2*(1-C105)/SUM($D$1:D105)</f>
        <v>3.1207912363202465E-2</v>
      </c>
      <c r="F105">
        <f t="shared" si="5"/>
        <v>0</v>
      </c>
    </row>
    <row r="106" spans="1:6" x14ac:dyDescent="0.5">
      <c r="A106">
        <v>105</v>
      </c>
      <c r="B106">
        <f>0.0175+0.00125*(A106-1)/4</f>
        <v>0.05</v>
      </c>
      <c r="C106">
        <f t="shared" si="4"/>
        <v>0.41579375762531046</v>
      </c>
      <c r="E106">
        <f>2*(1-C106)/SUM($D$1:D106)</f>
        <v>3.1488047455533075E-2</v>
      </c>
      <c r="F106">
        <f t="shared" si="5"/>
        <v>1</v>
      </c>
    </row>
    <row r="107" spans="1:6" x14ac:dyDescent="0.5">
      <c r="A107">
        <v>106</v>
      </c>
      <c r="B107">
        <f>0.0175+0.00125*(A107-1)/4</f>
        <v>5.0312500000000003E-2</v>
      </c>
      <c r="C107">
        <f t="shared" si="4"/>
        <v>0.4106288170360291</v>
      </c>
      <c r="D107">
        <f>C107</f>
        <v>0.4106288170360291</v>
      </c>
      <c r="E107">
        <f>2*(1-C107)/SUM($D$1:D107)</f>
        <v>3.1418745357380026E-2</v>
      </c>
      <c r="F107">
        <f t="shared" si="5"/>
        <v>0</v>
      </c>
    </row>
    <row r="108" spans="1:6" x14ac:dyDescent="0.5">
      <c r="A108">
        <v>107</v>
      </c>
      <c r="B108">
        <f>0.0175+0.00125*(A108-1)/4</f>
        <v>5.0625000000000003E-2</v>
      </c>
      <c r="C108">
        <f t="shared" si="4"/>
        <v>0.40549674880891623</v>
      </c>
      <c r="E108">
        <f>2*(1-C108)/SUM($D$1:D108)</f>
        <v>3.1692330407761107E-2</v>
      </c>
      <c r="F108">
        <f t="shared" si="5"/>
        <v>1</v>
      </c>
    </row>
    <row r="109" spans="1:6" x14ac:dyDescent="0.5">
      <c r="A109">
        <v>108</v>
      </c>
      <c r="B109">
        <f>0.0175+0.00125*(A109-1)/4</f>
        <v>5.0937500000000004E-2</v>
      </c>
      <c r="C109">
        <f t="shared" si="4"/>
        <v>0.4003979314012287</v>
      </c>
      <c r="D109">
        <f>C109</f>
        <v>0.4003979314012287</v>
      </c>
      <c r="E109">
        <f>2*(1-C109)/SUM($D$1:D109)</f>
        <v>3.1626611297836657E-2</v>
      </c>
      <c r="F109">
        <f t="shared" si="5"/>
        <v>0</v>
      </c>
    </row>
    <row r="110" spans="1:6" x14ac:dyDescent="0.5">
      <c r="A110">
        <v>109</v>
      </c>
      <c r="B110">
        <f>0.0175+0.00125*(A110-1)/4</f>
        <v>5.1250000000000004E-2</v>
      </c>
      <c r="C110">
        <f t="shared" si="4"/>
        <v>0.3953327307880074</v>
      </c>
      <c r="E110">
        <f>2*(1-C110)/SUM($D$1:D110)</f>
        <v>3.1893780374344809E-2</v>
      </c>
      <c r="F110">
        <f t="shared" si="5"/>
        <v>1</v>
      </c>
    </row>
    <row r="111" spans="1:6" x14ac:dyDescent="0.5">
      <c r="A111">
        <v>110</v>
      </c>
      <c r="B111">
        <f>0.0175+0.00125*(A111-1)/4</f>
        <v>5.1562500000000004E-2</v>
      </c>
      <c r="C111">
        <f t="shared" si="4"/>
        <v>0.39030150050802115</v>
      </c>
      <c r="D111">
        <f>C111</f>
        <v>0.39030150050802115</v>
      </c>
      <c r="E111">
        <f>2*(1-C111)/SUM($D$1:D111)</f>
        <v>3.1831502573432056E-2</v>
      </c>
      <c r="F111">
        <f t="shared" si="5"/>
        <v>0</v>
      </c>
    </row>
    <row r="112" spans="1:6" x14ac:dyDescent="0.5">
      <c r="A112">
        <v>111</v>
      </c>
      <c r="B112">
        <f>0.0175+0.00125*(A112-1)/4</f>
        <v>5.1875000000000004E-2</v>
      </c>
      <c r="C112">
        <f t="shared" si="4"/>
        <v>0.38530458171391879</v>
      </c>
      <c r="E112">
        <f>2*(1-C112)/SUM($D$1:D112)</f>
        <v>3.2092384687437969E-2</v>
      </c>
      <c r="F112">
        <f t="shared" si="5"/>
        <v>1</v>
      </c>
    </row>
    <row r="113" spans="1:6" x14ac:dyDescent="0.5">
      <c r="A113">
        <v>112</v>
      </c>
      <c r="B113">
        <f>0.0175+0.00125*(A113-1)/4</f>
        <v>5.2187500000000005E-2</v>
      </c>
      <c r="C113">
        <f t="shared" si="4"/>
        <v>0.38034230322651047</v>
      </c>
      <c r="D113">
        <f>C113</f>
        <v>0.38034230322651047</v>
      </c>
      <c r="E113">
        <f>2*(1-C113)/SUM($D$1:D113)</f>
        <v>3.2033412341210064E-2</v>
      </c>
      <c r="F113">
        <f t="shared" si="5"/>
        <v>0</v>
      </c>
    </row>
    <row r="114" spans="1:6" x14ac:dyDescent="0.5">
      <c r="A114">
        <v>113</v>
      </c>
      <c r="B114">
        <f>0.0175+0.00125*(A114-1)/4</f>
        <v>5.2500000000000005E-2</v>
      </c>
      <c r="C114">
        <f t="shared" si="4"/>
        <v>0.37541498159310099</v>
      </c>
      <c r="E114">
        <f>2*(1-C114)/SUM($D$1:D114)</f>
        <v>3.2288131884665477E-2</v>
      </c>
      <c r="F114">
        <f t="shared" si="5"/>
        <v>1</v>
      </c>
    </row>
    <row r="115" spans="1:6" x14ac:dyDescent="0.5">
      <c r="A115">
        <v>114</v>
      </c>
      <c r="B115">
        <f>0.0175+0.00125*(A115-1)/4</f>
        <v>5.2812500000000005E-2</v>
      </c>
      <c r="C115">
        <f t="shared" si="4"/>
        <v>0.37052292114979513</v>
      </c>
      <c r="D115">
        <f>C115</f>
        <v>0.37052292114979513</v>
      </c>
      <c r="E115">
        <f>2*(1-C115)/SUM($D$1:D115)</f>
        <v>3.2232334579490075E-2</v>
      </c>
      <c r="F115">
        <f t="shared" si="5"/>
        <v>0</v>
      </c>
    </row>
    <row r="116" spans="1:6" x14ac:dyDescent="0.5">
      <c r="A116">
        <v>115</v>
      </c>
      <c r="B116">
        <f>0.0175+0.00125*(A116-1)/4</f>
        <v>5.3125000000000006E-2</v>
      </c>
      <c r="C116">
        <f t="shared" si="4"/>
        <v>0.36566641408769296</v>
      </c>
      <c r="E116">
        <f>2*(1-C116)/SUM($D$1:D116)</f>
        <v>3.2481011720839302E-2</v>
      </c>
      <c r="F116">
        <f t="shared" si="5"/>
        <v>1</v>
      </c>
    </row>
    <row r="117" spans="1:6" x14ac:dyDescent="0.5">
      <c r="A117">
        <v>116</v>
      </c>
      <c r="B117">
        <f>0.0175+0.00125*(A117-1)/4</f>
        <v>5.3437500000000006E-2</v>
      </c>
      <c r="C117">
        <f t="shared" si="4"/>
        <v>0.36084574052289486</v>
      </c>
      <c r="D117">
        <f>C117</f>
        <v>0.36084574052289486</v>
      </c>
      <c r="E117">
        <f>2*(1-C117)/SUM($D$1:D117)</f>
        <v>3.2428264135703232E-2</v>
      </c>
      <c r="F117">
        <f t="shared" si="5"/>
        <v>0</v>
      </c>
    </row>
    <row r="118" spans="1:6" x14ac:dyDescent="0.5">
      <c r="A118">
        <v>117</v>
      </c>
      <c r="B118">
        <f>0.0175+0.00125*(A118-1)/4</f>
        <v>5.3749999999999999E-2</v>
      </c>
      <c r="C118">
        <f t="shared" si="4"/>
        <v>0.35606116857023234</v>
      </c>
      <c r="E118">
        <f>2*(1-C118)/SUM($D$1:D118)</f>
        <v>3.2671015178595678E-2</v>
      </c>
      <c r="F118">
        <f t="shared" si="5"/>
        <v>1</v>
      </c>
    </row>
    <row r="119" spans="1:6" x14ac:dyDescent="0.5">
      <c r="A119">
        <v>118</v>
      </c>
      <c r="B119">
        <f>0.0175+0.00125*(A119-1)/4</f>
        <v>5.4062499999999999E-2</v>
      </c>
      <c r="C119">
        <f t="shared" si="4"/>
        <v>0.35131295442064092</v>
      </c>
      <c r="D119">
        <f>C119</f>
        <v>0.35131295442064092</v>
      </c>
      <c r="E119">
        <f>2*(1-C119)/SUM($D$1:D119)</f>
        <v>3.2621196769420914E-2</v>
      </c>
      <c r="F119">
        <f t="shared" si="5"/>
        <v>0</v>
      </c>
    </row>
    <row r="120" spans="1:6" x14ac:dyDescent="0.5">
      <c r="A120">
        <v>119</v>
      </c>
      <c r="B120">
        <f>0.0175+0.00125*(A120-1)/4</f>
        <v>5.4375E-2</v>
      </c>
      <c r="C120">
        <f t="shared" si="4"/>
        <v>0.34660134242209062</v>
      </c>
      <c r="E120">
        <f>2*(1-C120)/SUM($D$1:D120)</f>
        <v>3.2858134477909612E-2</v>
      </c>
      <c r="F120">
        <f t="shared" si="5"/>
        <v>1</v>
      </c>
    </row>
    <row r="121" spans="1:6" x14ac:dyDescent="0.5">
      <c r="A121">
        <v>120</v>
      </c>
      <c r="B121">
        <f>0.0175+0.00125*(A121-1)/4</f>
        <v>5.46875E-2</v>
      </c>
      <c r="C121">
        <f t="shared" si="4"/>
        <v>0.34192656516398923</v>
      </c>
      <c r="D121">
        <f>C121</f>
        <v>0.34192656516398923</v>
      </c>
      <c r="E121">
        <f>2*(1-C121)/SUM($D$1:D121)</f>
        <v>3.2811129190958271E-2</v>
      </c>
      <c r="F121">
        <f t="shared" si="5"/>
        <v>0</v>
      </c>
    </row>
  </sheetData>
  <autoFilter ref="A1:K121" xr:uid="{26EF9A29-4683-4EA8-9DD4-97E735B73C4A}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workbookViewId="0">
      <selection activeCell="D5" sqref="D5"/>
    </sheetView>
  </sheetViews>
  <sheetFormatPr defaultRowHeight="14.35" x14ac:dyDescent="0.5"/>
  <cols>
    <col min="1" max="1" width="15.64453125" customWidth="1"/>
    <col min="2" max="3" width="17" customWidth="1"/>
    <col min="4" max="4" width="17.3515625" customWidth="1"/>
    <col min="6" max="6" width="17.64453125" customWidth="1"/>
    <col min="7" max="9" width="16.64453125" customWidth="1"/>
  </cols>
  <sheetData>
    <row r="1" spans="1:9" x14ac:dyDescent="0.5">
      <c r="A1" s="1" t="s">
        <v>3</v>
      </c>
      <c r="B1" s="1" t="s">
        <v>0</v>
      </c>
      <c r="C1" s="1"/>
      <c r="D1" s="1" t="s">
        <v>1</v>
      </c>
      <c r="F1" s="1" t="s">
        <v>4</v>
      </c>
      <c r="G1" s="1" t="s">
        <v>0</v>
      </c>
      <c r="H1" s="1"/>
      <c r="I1" s="1" t="s">
        <v>1</v>
      </c>
    </row>
    <row r="2" spans="1:9" x14ac:dyDescent="0.5">
      <c r="A2">
        <f>0.01</f>
        <v>0.01</v>
      </c>
      <c r="B2">
        <f>1/(1+0.5*A2)</f>
        <v>0.99502487562189068</v>
      </c>
      <c r="F2">
        <f>0.01</f>
        <v>0.01</v>
      </c>
    </row>
    <row r="3" spans="1:9" x14ac:dyDescent="0.5">
      <c r="A3">
        <f>A2+0.0005</f>
        <v>1.0500000000000001E-2</v>
      </c>
      <c r="B3">
        <f>B2/(1+0.5*A3)</f>
        <v>0.98982827716676514</v>
      </c>
      <c r="C3">
        <v>0.98982827716676514</v>
      </c>
      <c r="D3">
        <f>2*(1-B3)/SUM($C$2:C3)</f>
        <v>2.0552499999999786E-2</v>
      </c>
      <c r="F3">
        <f>F2+0.0005</f>
        <v>1.0500000000000001E-2</v>
      </c>
    </row>
    <row r="4" spans="1:9" x14ac:dyDescent="0.5">
      <c r="A4">
        <f t="shared" ref="A4:A21" si="0">A3+0.0005</f>
        <v>1.1000000000000001E-2</v>
      </c>
      <c r="B4">
        <f t="shared" ref="B4:B21" si="1">B3/(1+0.5*A4)</f>
        <v>0.9844140001658529</v>
      </c>
      <c r="F4">
        <f t="shared" ref="F4:F21" si="2">F3+0.0005</f>
        <v>1.1000000000000001E-2</v>
      </c>
    </row>
    <row r="5" spans="1:9" x14ac:dyDescent="0.5">
      <c r="A5">
        <f t="shared" si="0"/>
        <v>1.1500000000000002E-2</v>
      </c>
      <c r="B5">
        <f t="shared" si="1"/>
        <v>0.97878598077638879</v>
      </c>
      <c r="C5">
        <v>0.97878598077638879</v>
      </c>
      <c r="D5">
        <f>2*(1-B5)/SUM($C$2:C5)</f>
        <v>2.1552235678487901E-2</v>
      </c>
      <c r="F5">
        <f t="shared" si="2"/>
        <v>1.1500000000000002E-2</v>
      </c>
    </row>
    <row r="6" spans="1:9" x14ac:dyDescent="0.5">
      <c r="A6">
        <f t="shared" si="0"/>
        <v>1.2000000000000002E-2</v>
      </c>
      <c r="B6">
        <f t="shared" si="1"/>
        <v>0.97294829103020752</v>
      </c>
      <c r="F6">
        <f t="shared" si="2"/>
        <v>1.2000000000000002E-2</v>
      </c>
      <c r="G6">
        <f>1/(1+0.5*F6)</f>
        <v>0.99403578528827041</v>
      </c>
    </row>
    <row r="7" spans="1:9" x14ac:dyDescent="0.5">
      <c r="A7">
        <f t="shared" si="0"/>
        <v>1.2500000000000002E-2</v>
      </c>
      <c r="B7">
        <f t="shared" si="1"/>
        <v>0.96690513394306332</v>
      </c>
      <c r="C7">
        <v>0.96690513394306332</v>
      </c>
      <c r="D7">
        <f>2*(1-B7)/SUM($C$2:C7)</f>
        <v>2.2547877659000289E-2</v>
      </c>
      <c r="F7">
        <f t="shared" si="2"/>
        <v>1.2500000000000002E-2</v>
      </c>
      <c r="G7">
        <f t="shared" ref="G7:G21" si="3">G6/(1+0.5*F7)</f>
        <v>0.98786164997592085</v>
      </c>
      <c r="H7">
        <v>0.98786164997592085</v>
      </c>
      <c r="I7">
        <f>2*(1-G7)/SUM($G$6:G7)</f>
        <v>1.2249221183800642E-2</v>
      </c>
    </row>
    <row r="8" spans="1:9" x14ac:dyDescent="0.5">
      <c r="A8">
        <f t="shared" si="0"/>
        <v>1.3000000000000003E-2</v>
      </c>
      <c r="B8">
        <f t="shared" si="1"/>
        <v>0.96066083849285977</v>
      </c>
      <c r="F8">
        <f t="shared" si="2"/>
        <v>1.3000000000000003E-2</v>
      </c>
      <c r="G8">
        <f t="shared" si="3"/>
        <v>0.98148201686629</v>
      </c>
    </row>
    <row r="9" spans="1:9" x14ac:dyDescent="0.5">
      <c r="A9">
        <f t="shared" si="0"/>
        <v>1.3500000000000003E-2</v>
      </c>
      <c r="B9">
        <f t="shared" si="1"/>
        <v>0.95421985447515245</v>
      </c>
      <c r="C9">
        <v>0.95421985447515245</v>
      </c>
      <c r="D9">
        <f>2*(1-B9)/SUM($C$2:C9)</f>
        <v>2.3538927740553443E-2</v>
      </c>
      <c r="F9">
        <f t="shared" si="2"/>
        <v>1.3500000000000003E-2</v>
      </c>
      <c r="G9">
        <f t="shared" si="3"/>
        <v>0.97490143219894709</v>
      </c>
      <c r="H9">
        <v>0.97490143219894709</v>
      </c>
      <c r="I9">
        <f>2*(1-G9)/SUM($G$6:G9)</f>
        <v>1.2745951108221396E-2</v>
      </c>
    </row>
    <row r="10" spans="1:9" x14ac:dyDescent="0.5">
      <c r="A10">
        <f t="shared" si="0"/>
        <v>1.4000000000000004E-2</v>
      </c>
      <c r="B10">
        <f t="shared" si="1"/>
        <v>0.94758674724444147</v>
      </c>
      <c r="F10">
        <f t="shared" si="2"/>
        <v>1.4000000000000004E-2</v>
      </c>
      <c r="G10">
        <f t="shared" si="3"/>
        <v>0.96812456027700811</v>
      </c>
    </row>
    <row r="11" spans="1:9" x14ac:dyDescent="0.5">
      <c r="A11">
        <f t="shared" si="0"/>
        <v>1.4500000000000004E-2</v>
      </c>
      <c r="B11">
        <f t="shared" si="1"/>
        <v>0.94076619234990466</v>
      </c>
      <c r="C11">
        <v>0.94076619234990466</v>
      </c>
      <c r="D11">
        <f>2*(1-B11)/SUM($C$2:C11)</f>
        <v>2.4524890159692381E-2</v>
      </c>
      <c r="F11">
        <f t="shared" si="2"/>
        <v>1.4500000000000004E-2</v>
      </c>
      <c r="G11">
        <f t="shared" si="3"/>
        <v>0.96115617798660524</v>
      </c>
      <c r="H11">
        <v>0.96115617798660524</v>
      </c>
      <c r="I11">
        <f>2*(1-G11)/SUM($G$6:G11)</f>
        <v>1.3240192267884039E-2</v>
      </c>
    </row>
    <row r="12" spans="1:9" x14ac:dyDescent="0.5">
      <c r="A12">
        <f t="shared" si="0"/>
        <v>1.5000000000000005E-2</v>
      </c>
      <c r="B12">
        <f t="shared" si="1"/>
        <v>0.93376297007434705</v>
      </c>
      <c r="F12">
        <f t="shared" si="2"/>
        <v>1.5000000000000005E-2</v>
      </c>
      <c r="G12">
        <f t="shared" si="3"/>
        <v>0.95400116921747413</v>
      </c>
    </row>
    <row r="13" spans="1:9" x14ac:dyDescent="0.5">
      <c r="A13">
        <f t="shared" si="0"/>
        <v>1.5500000000000005E-2</v>
      </c>
      <c r="B13">
        <f t="shared" si="1"/>
        <v>0.92658195988523651</v>
      </c>
      <c r="C13">
        <v>0.92658195988523651</v>
      </c>
      <c r="D13">
        <f>2*(1-B13)/SUM($C$2:C13)</f>
        <v>2.5505272034835418E-2</v>
      </c>
      <c r="F13">
        <f t="shared" si="2"/>
        <v>1.5500000000000005E-2</v>
      </c>
      <c r="G13">
        <f t="shared" si="3"/>
        <v>0.94666451919372285</v>
      </c>
      <c r="H13">
        <v>0.94666451919372285</v>
      </c>
      <c r="I13">
        <f>2*(1-G13)/SUM($G$6:G13)</f>
        <v>1.3731699310787082E-2</v>
      </c>
    </row>
    <row r="14" spans="1:9" x14ac:dyDescent="0.5">
      <c r="A14">
        <f t="shared" si="0"/>
        <v>1.6000000000000004E-2</v>
      </c>
      <c r="B14">
        <f t="shared" si="1"/>
        <v>0.91922813480678223</v>
      </c>
      <c r="F14">
        <f t="shared" si="2"/>
        <v>1.6000000000000004E-2</v>
      </c>
      <c r="G14">
        <f t="shared" si="3"/>
        <v>0.93915130872393138</v>
      </c>
    </row>
    <row r="15" spans="1:9" x14ac:dyDescent="0.5">
      <c r="A15">
        <f t="shared" si="0"/>
        <v>1.6500000000000004E-2</v>
      </c>
      <c r="B15">
        <f t="shared" si="1"/>
        <v>0.91170655572207504</v>
      </c>
      <c r="C15">
        <v>0.91170655572207504</v>
      </c>
      <c r="D15">
        <f>2*(1-B15)/SUM($C$2:C15)</f>
        <v>2.6479583829621178E-2</v>
      </c>
      <c r="F15">
        <f t="shared" si="2"/>
        <v>1.6500000000000004E-2</v>
      </c>
      <c r="G15">
        <f t="shared" si="3"/>
        <v>0.93146670837979795</v>
      </c>
      <c r="H15">
        <v>0.93146670837979795</v>
      </c>
      <c r="I15">
        <f>2*(1-G15)/SUM($G$6:G15)</f>
        <v>1.4220228520599079E-2</v>
      </c>
    </row>
    <row r="16" spans="1:9" x14ac:dyDescent="0.5">
      <c r="A16">
        <f t="shared" si="0"/>
        <v>1.7000000000000005E-2</v>
      </c>
      <c r="B16">
        <f t="shared" si="1"/>
        <v>0.90402236561435312</v>
      </c>
      <c r="F16">
        <f t="shared" si="2"/>
        <v>1.7000000000000005E-2</v>
      </c>
      <c r="G16">
        <f t="shared" si="3"/>
        <v>0.92361597261259099</v>
      </c>
    </row>
    <row r="17" spans="1:9" x14ac:dyDescent="0.5">
      <c r="A17">
        <f t="shared" si="0"/>
        <v>1.7500000000000005E-2</v>
      </c>
      <c r="B17">
        <f t="shared" si="1"/>
        <v>0.8961807837564838</v>
      </c>
      <c r="C17">
        <v>0.8961807837564838</v>
      </c>
      <c r="D17">
        <f>2*(1-B17)/SUM($C$2:C17)</f>
        <v>2.7447339836043735E-2</v>
      </c>
      <c r="F17">
        <f t="shared" si="2"/>
        <v>1.7500000000000005E-2</v>
      </c>
      <c r="G17">
        <f t="shared" si="3"/>
        <v>0.91560443381669487</v>
      </c>
      <c r="H17">
        <v>0.91560443381669487</v>
      </c>
      <c r="I17">
        <f>2*(1-G17)/SUM($G$6:G17)</f>
        <v>1.4705538047122466E-2</v>
      </c>
    </row>
    <row r="18" spans="1:9" x14ac:dyDescent="0.5">
      <c r="A18">
        <f t="shared" si="0"/>
        <v>1.8000000000000006E-2</v>
      </c>
      <c r="B18">
        <f t="shared" si="1"/>
        <v>0.88818709985776401</v>
      </c>
      <c r="F18">
        <f t="shared" si="2"/>
        <v>1.8000000000000006E-2</v>
      </c>
      <c r="G18">
        <f t="shared" si="3"/>
        <v>0.90743749634954907</v>
      </c>
    </row>
    <row r="19" spans="1:9" x14ac:dyDescent="0.5">
      <c r="A19">
        <f t="shared" si="0"/>
        <v>1.8500000000000006E-2</v>
      </c>
      <c r="B19">
        <f t="shared" si="1"/>
        <v>0.88004666817712562</v>
      </c>
      <c r="C19">
        <v>0.88004666817712562</v>
      </c>
      <c r="D19">
        <f>2*(1-B19)/SUM($C$2:C19)</f>
        <v>2.8408058677996478E-2</v>
      </c>
      <c r="F19">
        <f t="shared" si="2"/>
        <v>1.8500000000000006E-2</v>
      </c>
      <c r="G19">
        <f t="shared" si="3"/>
        <v>0.89912063051726443</v>
      </c>
      <c r="H19">
        <v>0.89912063051726443</v>
      </c>
      <c r="I19">
        <f>2*(1-G19)/SUM($G$6:G19)</f>
        <v>1.5187388146655965E-2</v>
      </c>
    </row>
    <row r="20" spans="1:9" x14ac:dyDescent="0.5">
      <c r="A20">
        <f t="shared" si="0"/>
        <v>1.9000000000000006E-2</v>
      </c>
      <c r="B20">
        <f t="shared" si="1"/>
        <v>0.8717649016118133</v>
      </c>
      <c r="F20">
        <f t="shared" si="2"/>
        <v>1.9000000000000006E-2</v>
      </c>
      <c r="G20">
        <f t="shared" si="3"/>
        <v>0.89065936653518019</v>
      </c>
    </row>
    <row r="21" spans="1:9" x14ac:dyDescent="0.5">
      <c r="A21">
        <f t="shared" si="0"/>
        <v>1.9500000000000007E-2</v>
      </c>
      <c r="B21">
        <f t="shared" si="1"/>
        <v>0.86334726577055054</v>
      </c>
      <c r="C21">
        <v>0.86334726577055054</v>
      </c>
      <c r="D21">
        <f>2*(1-B21)/SUM($C$2:C21)</f>
        <v>2.9361263835665039E-2</v>
      </c>
      <c r="F21">
        <f t="shared" si="2"/>
        <v>1.9500000000000007E-2</v>
      </c>
      <c r="G21">
        <f t="shared" si="3"/>
        <v>0.88205928847257264</v>
      </c>
      <c r="H21">
        <v>0.88205928847257264</v>
      </c>
      <c r="I21">
        <f>2*(1-G21)/SUM($G$6:G21)</f>
        <v>1.5665541432543933E-2</v>
      </c>
    </row>
    <row r="23" spans="1:9" x14ac:dyDescent="0.5">
      <c r="H23" s="2" t="s">
        <v>2</v>
      </c>
      <c r="I23">
        <f>(I21-D21)*0.5*SUM(H6:H21)</f>
        <v>-5.1350980161454833E-2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35" x14ac:dyDescent="0.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35" x14ac:dyDescent="0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hw4 q3.13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WU, Lixin</dc:creator>
  <cp:lastModifiedBy>Elva</cp:lastModifiedBy>
  <dcterms:created xsi:type="dcterms:W3CDTF">2015-11-12T03:01:05Z</dcterms:created>
  <dcterms:modified xsi:type="dcterms:W3CDTF">2020-10-13T20:55:30Z</dcterms:modified>
</cp:coreProperties>
</file>