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24912" windowHeight="120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I23" i="1" s="1"/>
  <c r="D19" i="1"/>
  <c r="D17" i="1"/>
  <c r="D15" i="1"/>
  <c r="D13" i="1"/>
  <c r="D11" i="1"/>
  <c r="D9" i="1"/>
  <c r="D7" i="1"/>
  <c r="D5" i="1"/>
  <c r="D3" i="1"/>
  <c r="I21" i="1" l="1"/>
  <c r="I19" i="1"/>
  <c r="I17" i="1"/>
  <c r="I15" i="1"/>
  <c r="I13" i="1"/>
  <c r="I11" i="1"/>
  <c r="I9" i="1"/>
  <c r="G6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B2" i="1"/>
  <c r="B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  <c r="B4" i="1" l="1"/>
  <c r="B5" i="1" l="1"/>
  <c r="B6" i="1" l="1"/>
  <c r="B7" i="1" l="1"/>
  <c r="B8" i="1" l="1"/>
  <c r="G7" i="1"/>
  <c r="I7" i="1" s="1"/>
  <c r="B9" i="1" l="1"/>
  <c r="G8" i="1"/>
  <c r="B10" i="1" l="1"/>
  <c r="G9" i="1"/>
  <c r="B11" i="1" l="1"/>
  <c r="G10" i="1"/>
  <c r="B12" i="1" l="1"/>
  <c r="G11" i="1"/>
  <c r="B13" i="1" l="1"/>
  <c r="G12" i="1"/>
  <c r="B14" i="1" l="1"/>
  <c r="G13" i="1"/>
  <c r="B15" i="1" l="1"/>
  <c r="G14" i="1"/>
  <c r="B16" i="1" l="1"/>
  <c r="G15" i="1"/>
  <c r="B17" i="1" l="1"/>
  <c r="G16" i="1"/>
  <c r="B18" i="1" l="1"/>
  <c r="G17" i="1"/>
  <c r="B19" i="1" l="1"/>
  <c r="G18" i="1"/>
  <c r="B20" i="1" l="1"/>
  <c r="G19" i="1"/>
  <c r="B21" i="1" l="1"/>
  <c r="G20" i="1"/>
  <c r="G21" i="1" l="1"/>
</calcChain>
</file>

<file path=xl/sharedStrings.xml><?xml version="1.0" encoding="utf-8"?>
<sst xmlns="http://schemas.openxmlformats.org/spreadsheetml/2006/main" count="7" uniqueCount="5">
  <si>
    <t>discount factors</t>
  </si>
  <si>
    <t>swap rates</t>
  </si>
  <si>
    <t>P&amp;L</t>
  </si>
  <si>
    <t>Old forward rates</t>
  </si>
  <si>
    <t>New forward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</si>
</sst>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1" workbookViewId="0">
      <selection activeCell="D21" sqref="D21"/>
    </sheetView>
  </sheetViews>
  <sheetFormatPr defaultRowHeight="14.4" x14ac:dyDescent="0.3"/>
  <cols>
    <col min="1" max="1" width="15.6640625" customWidth="1"/>
    <col min="2" max="3" width="17" customWidth="1"/>
    <col min="4" max="4" width="17.33203125" customWidth="1"/>
    <col min="6" max="6" width="17.6640625" customWidth="1"/>
    <col min="7" max="9" width="16.6640625" customWidth="1"/>
  </cols>
  <sheetData>
    <row r="1" spans="1:9" x14ac:dyDescent="0.25">
      <c r="A1" s="1" t="s">
        <v>3</v>
      </c>
      <c r="B1" s="1" t="s">
        <v>0</v>
      </c>
      <c r="C1" s="1"/>
      <c r="D1" s="1" t="s">
        <v>1</v>
      </c>
      <c r="F1" s="1" t="s">
        <v>4</v>
      </c>
      <c r="G1" s="1" t="s">
        <v>0</v>
      </c>
      <c r="H1" s="1"/>
      <c r="I1" s="1" t="s">
        <v>1</v>
      </c>
    </row>
    <row r="2" spans="1:9" x14ac:dyDescent="0.25">
      <c r="A2">
        <f>0.01</f>
        <v>0.01</v>
      </c>
      <c r="B2">
        <f>1/(1+0.5*A2)</f>
        <v>0.99502487562189068</v>
      </c>
      <c r="F2">
        <f>0.01</f>
        <v>0.01</v>
      </c>
    </row>
    <row r="3" spans="1:9" x14ac:dyDescent="0.25">
      <c r="A3">
        <f>A2+0.0005</f>
        <v>1.0500000000000001E-2</v>
      </c>
      <c r="B3">
        <f>B2/(1+0.5*A3)</f>
        <v>0.98982827716676514</v>
      </c>
      <c r="C3">
        <v>0.98982827716676514</v>
      </c>
      <c r="D3">
        <f>2*(1-B3)/SUM($C$2:C3)</f>
        <v>2.0552499999999786E-2</v>
      </c>
      <c r="F3">
        <f>F2+0.0005</f>
        <v>1.0500000000000001E-2</v>
      </c>
    </row>
    <row r="4" spans="1:9" x14ac:dyDescent="0.25">
      <c r="A4">
        <f t="shared" ref="A4:A21" si="0">A3+0.0005</f>
        <v>1.1000000000000001E-2</v>
      </c>
      <c r="B4">
        <f t="shared" ref="B4:B21" si="1">B3/(1+0.5*A4)</f>
        <v>0.9844140001658529</v>
      </c>
      <c r="F4">
        <f t="shared" ref="F4:F21" si="2">F3+0.0005</f>
        <v>1.1000000000000001E-2</v>
      </c>
    </row>
    <row r="5" spans="1:9" x14ac:dyDescent="0.25">
      <c r="A5">
        <f t="shared" si="0"/>
        <v>1.1500000000000002E-2</v>
      </c>
      <c r="B5">
        <f t="shared" si="1"/>
        <v>0.97878598077638879</v>
      </c>
      <c r="C5">
        <v>0.97878598077638879</v>
      </c>
      <c r="D5">
        <f>2*(1-B5)/SUM($C$2:C5)</f>
        <v>2.1552235678487901E-2</v>
      </c>
      <c r="F5">
        <f t="shared" si="2"/>
        <v>1.1500000000000002E-2</v>
      </c>
    </row>
    <row r="6" spans="1:9" x14ac:dyDescent="0.25">
      <c r="A6">
        <f t="shared" si="0"/>
        <v>1.2000000000000002E-2</v>
      </c>
      <c r="B6">
        <f t="shared" si="1"/>
        <v>0.97294829103020752</v>
      </c>
      <c r="F6">
        <f t="shared" si="2"/>
        <v>1.2000000000000002E-2</v>
      </c>
      <c r="G6">
        <f>1/(1+0.5*F6)</f>
        <v>0.99403578528827041</v>
      </c>
    </row>
    <row r="7" spans="1:9" x14ac:dyDescent="0.25">
      <c r="A7">
        <f t="shared" si="0"/>
        <v>1.2500000000000002E-2</v>
      </c>
      <c r="B7">
        <f t="shared" si="1"/>
        <v>0.96690513394306332</v>
      </c>
      <c r="C7">
        <v>0.96690513394306332</v>
      </c>
      <c r="D7">
        <f>2*(1-B7)/SUM($C$2:C7)</f>
        <v>2.2547877659000289E-2</v>
      </c>
      <c r="F7">
        <f t="shared" si="2"/>
        <v>1.2500000000000002E-2</v>
      </c>
      <c r="G7">
        <f t="shared" ref="G7:G21" si="3">G6/(1+0.5*F7)</f>
        <v>0.98786164997592085</v>
      </c>
      <c r="H7">
        <v>0.98786164997592085</v>
      </c>
      <c r="I7">
        <f>2*(1-G7)/SUM($G$6:G7)</f>
        <v>1.2249221183800642E-2</v>
      </c>
    </row>
    <row r="8" spans="1:9" x14ac:dyDescent="0.25">
      <c r="A8">
        <f t="shared" si="0"/>
        <v>1.3000000000000003E-2</v>
      </c>
      <c r="B8">
        <f t="shared" si="1"/>
        <v>0.96066083849285977</v>
      </c>
      <c r="F8">
        <f t="shared" si="2"/>
        <v>1.3000000000000003E-2</v>
      </c>
      <c r="G8">
        <f t="shared" si="3"/>
        <v>0.98148201686629</v>
      </c>
    </row>
    <row r="9" spans="1:9" x14ac:dyDescent="0.25">
      <c r="A9">
        <f t="shared" si="0"/>
        <v>1.3500000000000003E-2</v>
      </c>
      <c r="B9">
        <f t="shared" si="1"/>
        <v>0.95421985447515245</v>
      </c>
      <c r="C9">
        <v>0.95421985447515245</v>
      </c>
      <c r="D9">
        <f>2*(1-B9)/SUM($C$2:C9)</f>
        <v>2.3538927740553443E-2</v>
      </c>
      <c r="F9">
        <f t="shared" si="2"/>
        <v>1.3500000000000003E-2</v>
      </c>
      <c r="G9">
        <f t="shared" si="3"/>
        <v>0.97490143219894709</v>
      </c>
      <c r="H9">
        <v>0.97490143219894709</v>
      </c>
      <c r="I9">
        <f>2*(1-G9)/SUM($G$6:G9)</f>
        <v>1.2745951108221396E-2</v>
      </c>
    </row>
    <row r="10" spans="1:9" x14ac:dyDescent="0.25">
      <c r="A10">
        <f t="shared" si="0"/>
        <v>1.4000000000000004E-2</v>
      </c>
      <c r="B10">
        <f t="shared" si="1"/>
        <v>0.94758674724444147</v>
      </c>
      <c r="F10">
        <f t="shared" si="2"/>
        <v>1.4000000000000004E-2</v>
      </c>
      <c r="G10">
        <f t="shared" si="3"/>
        <v>0.96812456027700811</v>
      </c>
    </row>
    <row r="11" spans="1:9" x14ac:dyDescent="0.25">
      <c r="A11">
        <f t="shared" si="0"/>
        <v>1.4500000000000004E-2</v>
      </c>
      <c r="B11">
        <f t="shared" si="1"/>
        <v>0.94076619234990466</v>
      </c>
      <c r="C11">
        <v>0.94076619234990466</v>
      </c>
      <c r="D11">
        <f>2*(1-B11)/SUM($C$2:C11)</f>
        <v>2.4524890159692381E-2</v>
      </c>
      <c r="F11">
        <f t="shared" si="2"/>
        <v>1.4500000000000004E-2</v>
      </c>
      <c r="G11">
        <f t="shared" si="3"/>
        <v>0.96115617798660524</v>
      </c>
      <c r="H11">
        <v>0.96115617798660524</v>
      </c>
      <c r="I11">
        <f>2*(1-G11)/SUM($G$6:G11)</f>
        <v>1.3240192267884039E-2</v>
      </c>
    </row>
    <row r="12" spans="1:9" x14ac:dyDescent="0.25">
      <c r="A12">
        <f t="shared" si="0"/>
        <v>1.5000000000000005E-2</v>
      </c>
      <c r="B12">
        <f t="shared" si="1"/>
        <v>0.93376297007434705</v>
      </c>
      <c r="F12">
        <f t="shared" si="2"/>
        <v>1.5000000000000005E-2</v>
      </c>
      <c r="G12">
        <f t="shared" si="3"/>
        <v>0.95400116921747413</v>
      </c>
    </row>
    <row r="13" spans="1:9" x14ac:dyDescent="0.25">
      <c r="A13">
        <f t="shared" si="0"/>
        <v>1.5500000000000005E-2</v>
      </c>
      <c r="B13">
        <f t="shared" si="1"/>
        <v>0.92658195988523651</v>
      </c>
      <c r="C13">
        <v>0.92658195988523651</v>
      </c>
      <c r="D13">
        <f>2*(1-B13)/SUM($C$2:C13)</f>
        <v>2.5505272034835418E-2</v>
      </c>
      <c r="F13">
        <f t="shared" si="2"/>
        <v>1.5500000000000005E-2</v>
      </c>
      <c r="G13">
        <f t="shared" si="3"/>
        <v>0.94666451919372285</v>
      </c>
      <c r="H13">
        <v>0.94666451919372285</v>
      </c>
      <c r="I13">
        <f>2*(1-G13)/SUM($G$6:G13)</f>
        <v>1.3731699310787082E-2</v>
      </c>
    </row>
    <row r="14" spans="1:9" x14ac:dyDescent="0.25">
      <c r="A14">
        <f t="shared" si="0"/>
        <v>1.6000000000000004E-2</v>
      </c>
      <c r="B14">
        <f t="shared" si="1"/>
        <v>0.91922813480678223</v>
      </c>
      <c r="F14">
        <f t="shared" si="2"/>
        <v>1.6000000000000004E-2</v>
      </c>
      <c r="G14">
        <f t="shared" si="3"/>
        <v>0.93915130872393138</v>
      </c>
    </row>
    <row r="15" spans="1:9" x14ac:dyDescent="0.25">
      <c r="A15">
        <f t="shared" si="0"/>
        <v>1.6500000000000004E-2</v>
      </c>
      <c r="B15">
        <f t="shared" si="1"/>
        <v>0.91170655572207504</v>
      </c>
      <c r="C15">
        <v>0.91170655572207504</v>
      </c>
      <c r="D15">
        <f>2*(1-B15)/SUM($C$2:C15)</f>
        <v>2.6479583829621178E-2</v>
      </c>
      <c r="F15">
        <f t="shared" si="2"/>
        <v>1.6500000000000004E-2</v>
      </c>
      <c r="G15">
        <f t="shared" si="3"/>
        <v>0.93146670837979795</v>
      </c>
      <c r="H15">
        <v>0.93146670837979795</v>
      </c>
      <c r="I15">
        <f>2*(1-G15)/SUM($G$6:G15)</f>
        <v>1.4220228520599079E-2</v>
      </c>
    </row>
    <row r="16" spans="1:9" x14ac:dyDescent="0.25">
      <c r="A16">
        <f t="shared" si="0"/>
        <v>1.7000000000000005E-2</v>
      </c>
      <c r="B16">
        <f t="shared" si="1"/>
        <v>0.90402236561435312</v>
      </c>
      <c r="F16">
        <f t="shared" si="2"/>
        <v>1.7000000000000005E-2</v>
      </c>
      <c r="G16">
        <f t="shared" si="3"/>
        <v>0.92361597261259099</v>
      </c>
    </row>
    <row r="17" spans="1:9" x14ac:dyDescent="0.25">
      <c r="A17">
        <f t="shared" si="0"/>
        <v>1.7500000000000005E-2</v>
      </c>
      <c r="B17">
        <f t="shared" si="1"/>
        <v>0.8961807837564838</v>
      </c>
      <c r="C17">
        <v>0.8961807837564838</v>
      </c>
      <c r="D17">
        <f>2*(1-B17)/SUM($C$2:C17)</f>
        <v>2.7447339836043735E-2</v>
      </c>
      <c r="F17">
        <f t="shared" si="2"/>
        <v>1.7500000000000005E-2</v>
      </c>
      <c r="G17">
        <f t="shared" si="3"/>
        <v>0.91560443381669487</v>
      </c>
      <c r="H17">
        <v>0.91560443381669487</v>
      </c>
      <c r="I17">
        <f>2*(1-G17)/SUM($G$6:G17)</f>
        <v>1.4705538047122466E-2</v>
      </c>
    </row>
    <row r="18" spans="1:9" x14ac:dyDescent="0.25">
      <c r="A18">
        <f t="shared" si="0"/>
        <v>1.8000000000000006E-2</v>
      </c>
      <c r="B18">
        <f t="shared" si="1"/>
        <v>0.88818709985776401</v>
      </c>
      <c r="F18">
        <f t="shared" si="2"/>
        <v>1.8000000000000006E-2</v>
      </c>
      <c r="G18">
        <f t="shared" si="3"/>
        <v>0.90743749634954907</v>
      </c>
    </row>
    <row r="19" spans="1:9" x14ac:dyDescent="0.25">
      <c r="A19">
        <f t="shared" si="0"/>
        <v>1.8500000000000006E-2</v>
      </c>
      <c r="B19">
        <f t="shared" si="1"/>
        <v>0.88004666817712562</v>
      </c>
      <c r="C19">
        <v>0.88004666817712562</v>
      </c>
      <c r="D19">
        <f>2*(1-B19)/SUM($C$2:C19)</f>
        <v>2.8408058677996478E-2</v>
      </c>
      <c r="F19">
        <f t="shared" si="2"/>
        <v>1.8500000000000006E-2</v>
      </c>
      <c r="G19">
        <f t="shared" si="3"/>
        <v>0.89912063051726443</v>
      </c>
      <c r="H19">
        <v>0.89912063051726443</v>
      </c>
      <c r="I19">
        <f>2*(1-G19)/SUM($G$6:G19)</f>
        <v>1.5187388146655965E-2</v>
      </c>
    </row>
    <row r="20" spans="1:9" x14ac:dyDescent="0.25">
      <c r="A20">
        <f t="shared" si="0"/>
        <v>1.9000000000000006E-2</v>
      </c>
      <c r="B20">
        <f t="shared" si="1"/>
        <v>0.8717649016118133</v>
      </c>
      <c r="F20">
        <f t="shared" si="2"/>
        <v>1.9000000000000006E-2</v>
      </c>
      <c r="G20">
        <f t="shared" si="3"/>
        <v>0.89065936653518019</v>
      </c>
    </row>
    <row r="21" spans="1:9" x14ac:dyDescent="0.25">
      <c r="A21">
        <f t="shared" si="0"/>
        <v>1.9500000000000007E-2</v>
      </c>
      <c r="B21">
        <f t="shared" si="1"/>
        <v>0.86334726577055054</v>
      </c>
      <c r="C21">
        <v>0.86334726577055054</v>
      </c>
      <c r="D21">
        <f>2*(1-B21)/SUM($C$2:C21)</f>
        <v>2.9361263835665039E-2</v>
      </c>
      <c r="F21">
        <f t="shared" si="2"/>
        <v>1.9500000000000007E-2</v>
      </c>
      <c r="G21">
        <f t="shared" si="3"/>
        <v>0.88205928847257264</v>
      </c>
      <c r="H21">
        <v>0.88205928847257264</v>
      </c>
      <c r="I21">
        <f>2*(1-G21)/SUM($G$6:G21)</f>
        <v>1.5665541432543933E-2</v>
      </c>
    </row>
    <row r="23" spans="1:9" x14ac:dyDescent="0.25">
      <c r="H23" s="2" t="s">
        <v>2</v>
      </c>
      <c r="I23">
        <f>(I21-D21)*0.5*SUM(H6:H21)</f>
        <v>-5.1350980161454833E-2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Lixin</dc:creator>
  <cp:lastModifiedBy>WU, Lixin</cp:lastModifiedBy>
  <dcterms:created xsi:type="dcterms:W3CDTF">2015-11-12T03:01:05Z</dcterms:created>
  <dcterms:modified xsi:type="dcterms:W3CDTF">2017-09-25T03:42:08Z</dcterms:modified>
</cp:coreProperties>
</file>