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20" windowWidth="16755" windowHeight="10995"/>
  </bookViews>
  <sheets>
    <sheet name="table (2)" sheetId="1" r:id="rId1"/>
  </sheets>
  <calcPr calcId="145621"/>
</workbook>
</file>

<file path=xl/calcChain.xml><?xml version="1.0" encoding="utf-8"?>
<calcChain xmlns="http://schemas.openxmlformats.org/spreadsheetml/2006/main">
  <c r="G20" i="1" l="1"/>
  <c r="C20" i="1"/>
  <c r="D17" i="1" l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D18" i="1" s="1"/>
  <c r="E10" i="1" l="1"/>
  <c r="E12" i="1"/>
  <c r="E14" i="1"/>
  <c r="E16" i="1"/>
  <c r="G8" i="1"/>
  <c r="G18" i="1" s="1"/>
  <c r="E8" i="1"/>
  <c r="E9" i="1"/>
  <c r="E11" i="1"/>
  <c r="E13" i="1"/>
  <c r="E15" i="1"/>
  <c r="E17" i="1"/>
  <c r="E18" i="1" l="1"/>
  <c r="F10" i="1" l="1"/>
  <c r="F11" i="1"/>
  <c r="F8" i="1"/>
  <c r="F12" i="1"/>
  <c r="F16" i="1"/>
  <c r="F9" i="1"/>
  <c r="F13" i="1"/>
  <c r="F17" i="1"/>
  <c r="F14" i="1"/>
  <c r="C19" i="1"/>
  <c r="F15" i="1"/>
</calcChain>
</file>

<file path=xl/sharedStrings.xml><?xml version="1.0" encoding="utf-8"?>
<sst xmlns="http://schemas.openxmlformats.org/spreadsheetml/2006/main" count="29" uniqueCount="28">
  <si>
    <r>
      <t xml:space="preserve">Table 4.6: </t>
    </r>
    <r>
      <rPr>
        <i/>
        <sz val="11"/>
        <color theme="1"/>
        <rFont val="Calibri"/>
        <family val="2"/>
        <scheme val="minor"/>
      </rPr>
      <t>DV</t>
    </r>
    <r>
      <rPr>
        <sz val="11"/>
        <color theme="1"/>
        <rFont val="Calibri"/>
        <family val="2"/>
        <scheme val="minor"/>
      </rPr>
      <t>01 and Duration Calculations for the 2s of May 31, 2015, as of May 28, 2010, at a Yield of 2.092 Percent</t>
    </r>
  </si>
  <si>
    <t>Fixed Income Securities: Tools for Today's Markets, Third Edition</t>
  </si>
  <si>
    <t>By Bruce Tuckman and Angel Serrat, Copyright Bruce Tuckman and Angel Serrat © 2012, Publisher: John Wiley &amp; Sons (US)</t>
  </si>
  <si>
    <t>Cash</t>
  </si>
  <si>
    <t>Present</t>
  </si>
  <si>
    <t>Time-</t>
  </si>
  <si>
    <t>% of Wtd.</t>
  </si>
  <si>
    <t>Date</t>
  </si>
  <si>
    <t>Term</t>
  </si>
  <si>
    <t>Flow</t>
  </si>
  <si>
    <t>Value</t>
  </si>
  <si>
    <t>Wtd. PV</t>
  </si>
  <si>
    <t>Sum</t>
  </si>
  <si>
    <t>"11/30/10"</t>
  </si>
  <si>
    <t>"5/31/11"</t>
  </si>
  <si>
    <t>"11/30/11"</t>
  </si>
  <si>
    <t>"5/31/12"</t>
  </si>
  <si>
    <t>"11/30/12"</t>
  </si>
  <si>
    <t>"5/31/13"</t>
  </si>
  <si>
    <t>"11/30/13"</t>
  </si>
  <si>
    <t>"5/31/14"</t>
  </si>
  <si>
    <t>"11/30/14"</t>
  </si>
  <si>
    <t>"5/31/15"</t>
  </si>
  <si>
    <t>Total</t>
  </si>
  <si>
    <r>
      <t>DV</t>
    </r>
    <r>
      <rPr>
        <b/>
        <i/>
        <sz val="11"/>
        <color theme="1"/>
        <rFont val="Calibri"/>
        <family val="2"/>
        <scheme val="minor"/>
      </rPr>
      <t>01</t>
    </r>
  </si>
  <si>
    <t>Duration</t>
  </si>
  <si>
    <r>
      <t xml:space="preserve">Provided for the personal use of Personal account, Hong Kong University of Science and Technology (HKUST), as a subscription benefit of Books24x7, </t>
    </r>
    <r>
      <rPr>
        <i/>
        <sz val="11"/>
        <color theme="1"/>
        <rFont val="Calibri"/>
        <family val="2"/>
        <scheme val="minor"/>
      </rPr>
      <t>http://www.books24x7.com/</t>
    </r>
    <r>
      <rPr>
        <sz val="11"/>
        <color theme="1"/>
        <rFont val="Calibri"/>
        <family val="2"/>
        <scheme val="minor"/>
      </rPr>
      <t xml:space="preserve">, and is governed by the terms of the Membership Agreement, </t>
    </r>
    <r>
      <rPr>
        <i/>
        <sz val="11"/>
        <color theme="1"/>
        <rFont val="Calibri"/>
        <family val="2"/>
        <scheme val="minor"/>
      </rPr>
      <t>http://www.books24x7.com/mhelp.asp?item=membership</t>
    </r>
  </si>
  <si>
    <t>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</si>
</sst>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right" vertical="top" wrapText="1"/>
    </xf>
    <xf numFmtId="10" fontId="0" fillId="0" borderId="10" xfId="0" applyNumberFormat="1" applyBorder="1" applyAlignment="1">
      <alignment horizontal="center" vertical="top" wrapText="1"/>
    </xf>
    <xf numFmtId="0" fontId="16" fillId="0" borderId="10" xfId="0" applyFont="1" applyBorder="1" applyAlignment="1">
      <alignment horizontal="right" vertical="top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images.books24x7.com/bookimages/id_45021/ch04figuin_15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66675</xdr:colOff>
      <xdr:row>1</xdr:row>
      <xdr:rowOff>28575</xdr:rowOff>
    </xdr:to>
    <xdr:pic>
      <xdr:nvPicPr>
        <xdr:cNvPr id="1025" name="IMG_320" descr="Image from book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workbookViewId="0">
      <selection activeCell="G8" sqref="G8"/>
    </sheetView>
  </sheetViews>
  <sheetFormatPr defaultRowHeight="15" x14ac:dyDescent="0.25"/>
  <cols>
    <col min="1" max="1" width="21.85546875" customWidth="1"/>
    <col min="2" max="2" width="11.5703125" customWidth="1"/>
    <col min="3" max="5" width="18.85546875" customWidth="1"/>
    <col min="6" max="6" width="20.42578125" customWidth="1"/>
    <col min="7" max="7" width="21" customWidth="1"/>
  </cols>
  <sheetData>
    <row r="1" spans="1:7" x14ac:dyDescent="0.25">
      <c r="A1" s="13" t="s">
        <v>0</v>
      </c>
      <c r="B1" s="12"/>
      <c r="C1" s="12"/>
      <c r="D1" s="12"/>
      <c r="E1" s="12"/>
      <c r="F1" s="12"/>
    </row>
    <row r="2" spans="1:7" x14ac:dyDescent="0.25">
      <c r="A2" s="13"/>
      <c r="B2" s="12"/>
      <c r="C2" s="12"/>
      <c r="D2" s="12"/>
      <c r="E2" s="12"/>
      <c r="F2" s="12"/>
    </row>
    <row r="3" spans="1:7" x14ac:dyDescent="0.25">
      <c r="A3" s="14" t="s">
        <v>1</v>
      </c>
      <c r="B3" s="12"/>
      <c r="C3" s="12"/>
      <c r="D3" s="12"/>
      <c r="E3" s="12"/>
      <c r="F3" s="12"/>
    </row>
    <row r="4" spans="1:7" x14ac:dyDescent="0.25">
      <c r="A4" s="13" t="s">
        <v>2</v>
      </c>
      <c r="B4" s="12"/>
      <c r="C4" s="12"/>
      <c r="D4" s="12"/>
      <c r="E4" s="12"/>
      <c r="F4" s="12"/>
    </row>
    <row r="5" spans="1:7" x14ac:dyDescent="0.25">
      <c r="A5" s="13"/>
      <c r="B5" s="12"/>
      <c r="C5" s="12"/>
      <c r="D5" s="12"/>
      <c r="E5" s="12"/>
      <c r="F5" s="12"/>
    </row>
    <row r="6" spans="1:7" x14ac:dyDescent="0.25">
      <c r="A6" s="1"/>
      <c r="B6" s="2"/>
      <c r="C6" s="2" t="s">
        <v>3</v>
      </c>
      <c r="D6" s="2" t="s">
        <v>4</v>
      </c>
      <c r="E6" s="2" t="s">
        <v>5</v>
      </c>
      <c r="F6" s="4" t="s">
        <v>6</v>
      </c>
      <c r="G6" s="7"/>
    </row>
    <row r="7" spans="1:7" x14ac:dyDescent="0.25">
      <c r="A7" s="6" t="s">
        <v>7</v>
      </c>
      <c r="B7" s="4" t="s">
        <v>8</v>
      </c>
      <c r="C7" s="2" t="s">
        <v>9</v>
      </c>
      <c r="D7" s="2" t="s">
        <v>10</v>
      </c>
      <c r="E7" s="2" t="s">
        <v>11</v>
      </c>
      <c r="F7" s="4" t="s">
        <v>12</v>
      </c>
      <c r="G7" s="10" t="s">
        <v>27</v>
      </c>
    </row>
    <row r="8" spans="1:7" x14ac:dyDescent="0.25">
      <c r="A8" s="5" t="s">
        <v>13</v>
      </c>
      <c r="B8" s="3">
        <v>0.5</v>
      </c>
      <c r="C8" s="7">
        <v>1.0625</v>
      </c>
      <c r="D8" s="7">
        <f>C8/(1+2.092%/2)^(B8*2)</f>
        <v>1.0515012964392456</v>
      </c>
      <c r="E8" s="7">
        <f>$B8*D8</f>
        <v>0.52575064821962281</v>
      </c>
      <c r="F8" s="8">
        <f>E8/E$18</f>
        <v>1.100444479502285E-3</v>
      </c>
      <c r="G8" s="7">
        <f>$B8*($B8+0.5)*D8</f>
        <v>0.52575064821962281</v>
      </c>
    </row>
    <row r="9" spans="1:7" x14ac:dyDescent="0.25">
      <c r="A9" s="5" t="s">
        <v>14</v>
      </c>
      <c r="B9" s="3">
        <v>1</v>
      </c>
      <c r="C9" s="7">
        <v>1.0625</v>
      </c>
      <c r="D9" s="7">
        <f t="shared" ref="D9:D17" si="0">C9/(1+2.092%/2)^(B9*2)</f>
        <v>1.0406164483890958</v>
      </c>
      <c r="E9" s="7">
        <f t="shared" ref="E9:E17" si="1">B9*D9</f>
        <v>1.0406164483890958</v>
      </c>
      <c r="F9" s="8">
        <f t="shared" ref="F9:F17" si="2">E9/E$18</f>
        <v>2.1781059705525902E-3</v>
      </c>
      <c r="G9" s="7">
        <f t="shared" ref="G9:G17" si="3">$B9*($B9+0.5)*D9</f>
        <v>1.5609246725836439</v>
      </c>
    </row>
    <row r="10" spans="1:7" x14ac:dyDescent="0.25">
      <c r="A10" s="5" t="s">
        <v>15</v>
      </c>
      <c r="B10" s="3">
        <v>1.5</v>
      </c>
      <c r="C10" s="7">
        <v>1.0625</v>
      </c>
      <c r="D10" s="7">
        <f t="shared" si="0"/>
        <v>1.0298442772490706</v>
      </c>
      <c r="E10" s="7">
        <f t="shared" si="1"/>
        <v>1.5447664158736059</v>
      </c>
      <c r="F10" s="8">
        <f t="shared" si="2"/>
        <v>3.2333382378608609E-3</v>
      </c>
      <c r="G10" s="7">
        <f t="shared" si="3"/>
        <v>3.0895328317472117</v>
      </c>
    </row>
    <row r="11" spans="1:7" x14ac:dyDescent="0.25">
      <c r="A11" s="5" t="s">
        <v>16</v>
      </c>
      <c r="B11" s="3">
        <v>2</v>
      </c>
      <c r="C11" s="7">
        <v>1.0625</v>
      </c>
      <c r="D11" s="7">
        <f t="shared" si="0"/>
        <v>1.0191836166192334</v>
      </c>
      <c r="E11" s="7">
        <f t="shared" si="1"/>
        <v>2.0383672332384668</v>
      </c>
      <c r="F11" s="8">
        <f t="shared" si="2"/>
        <v>4.2664901633722736E-3</v>
      </c>
      <c r="G11" s="7">
        <f t="shared" si="3"/>
        <v>5.0959180830961675</v>
      </c>
    </row>
    <row r="12" spans="1:7" x14ac:dyDescent="0.25">
      <c r="A12" s="5" t="s">
        <v>17</v>
      </c>
      <c r="B12" s="3">
        <v>2.5</v>
      </c>
      <c r="C12" s="7">
        <v>1.0625</v>
      </c>
      <c r="D12" s="7">
        <f t="shared" si="0"/>
        <v>1.0086333121738946</v>
      </c>
      <c r="E12" s="7">
        <f t="shared" si="1"/>
        <v>2.5215832804347365</v>
      </c>
      <c r="F12" s="8">
        <f t="shared" si="2"/>
        <v>5.2779058094485111E-3</v>
      </c>
      <c r="G12" s="7">
        <f t="shared" si="3"/>
        <v>7.5647498413042094</v>
      </c>
    </row>
    <row r="13" spans="1:7" x14ac:dyDescent="0.25">
      <c r="A13" s="5" t="s">
        <v>18</v>
      </c>
      <c r="B13" s="3">
        <v>3</v>
      </c>
      <c r="C13" s="7">
        <v>1.0625</v>
      </c>
      <c r="D13" s="7">
        <f t="shared" si="0"/>
        <v>0.99819222153662146</v>
      </c>
      <c r="E13" s="7">
        <f t="shared" si="1"/>
        <v>2.9945766646098644</v>
      </c>
      <c r="F13" s="8">
        <f t="shared" si="2"/>
        <v>6.2679244812641893E-3</v>
      </c>
      <c r="G13" s="7">
        <f t="shared" si="3"/>
        <v>10.481018326134524</v>
      </c>
    </row>
    <row r="14" spans="1:7" x14ac:dyDescent="0.25">
      <c r="A14" s="5" t="s">
        <v>19</v>
      </c>
      <c r="B14" s="3">
        <v>3.5</v>
      </c>
      <c r="C14" s="7">
        <v>1.0625</v>
      </c>
      <c r="D14" s="7">
        <f t="shared" si="0"/>
        <v>0.9878592141565441</v>
      </c>
      <c r="E14" s="7">
        <f t="shared" si="1"/>
        <v>3.4575072495479042</v>
      </c>
      <c r="F14" s="8">
        <f t="shared" si="2"/>
        <v>7.2368807884279325E-3</v>
      </c>
      <c r="G14" s="7">
        <f t="shared" si="3"/>
        <v>13.830028998191617</v>
      </c>
    </row>
    <row r="15" spans="1:7" x14ac:dyDescent="0.25">
      <c r="A15" s="5" t="s">
        <v>20</v>
      </c>
      <c r="B15" s="3">
        <v>4</v>
      </c>
      <c r="C15" s="7">
        <v>1.0625</v>
      </c>
      <c r="D15" s="7">
        <f t="shared" si="0"/>
        <v>0.97763317118593929</v>
      </c>
      <c r="E15" s="7">
        <f t="shared" si="1"/>
        <v>3.9105326847437571</v>
      </c>
      <c r="F15" s="8">
        <f t="shared" si="2"/>
        <v>8.1851047058374357E-3</v>
      </c>
      <c r="G15" s="7">
        <f t="shared" si="3"/>
        <v>17.597397081346909</v>
      </c>
    </row>
    <row r="16" spans="1:7" x14ac:dyDescent="0.25">
      <c r="A16" s="5" t="s">
        <v>21</v>
      </c>
      <c r="B16" s="3">
        <v>4.5</v>
      </c>
      <c r="C16" s="7">
        <v>1.0625</v>
      </c>
      <c r="D16" s="7">
        <f t="shared" si="0"/>
        <v>0.96751298535908337</v>
      </c>
      <c r="E16" s="7">
        <f t="shared" si="1"/>
        <v>4.3538084341158747</v>
      </c>
      <c r="F16" s="8">
        <f t="shared" si="2"/>
        <v>9.1129216337777989E-3</v>
      </c>
      <c r="G16" s="7">
        <f t="shared" si="3"/>
        <v>21.769042170579375</v>
      </c>
    </row>
    <row r="17" spans="1:10" x14ac:dyDescent="0.25">
      <c r="A17" s="5" t="s">
        <v>22</v>
      </c>
      <c r="B17" s="3">
        <v>5</v>
      </c>
      <c r="C17" s="7">
        <v>101.0625</v>
      </c>
      <c r="D17" s="7">
        <f t="shared" si="0"/>
        <v>91.074915054741396</v>
      </c>
      <c r="E17" s="7">
        <f t="shared" si="1"/>
        <v>455.37457527370697</v>
      </c>
      <c r="F17" s="8">
        <f t="shared" si="2"/>
        <v>0.95314088372995609</v>
      </c>
      <c r="G17" s="7">
        <f t="shared" si="3"/>
        <v>2504.5601640053883</v>
      </c>
    </row>
    <row r="18" spans="1:10" x14ac:dyDescent="0.25">
      <c r="A18" s="5" t="s">
        <v>23</v>
      </c>
      <c r="B18" s="3"/>
      <c r="C18" s="7"/>
      <c r="D18" s="7">
        <f>SUM(D8:D17)</f>
        <v>100.15589159785013</v>
      </c>
      <c r="E18" s="7">
        <f>SUM(E8:E17)</f>
        <v>477.76208433287991</v>
      </c>
      <c r="F18" s="3"/>
      <c r="G18" s="7">
        <f>SUM(G8:G17)</f>
        <v>2586.0745266585914</v>
      </c>
    </row>
    <row r="19" spans="1:10" x14ac:dyDescent="0.25">
      <c r="A19" s="6" t="s">
        <v>24</v>
      </c>
      <c r="B19" s="3"/>
      <c r="C19" s="9">
        <f>E$18/(1000*(1+2.092%/2))</f>
        <v>0.47281642453227235</v>
      </c>
      <c r="D19" s="7"/>
      <c r="E19" s="7"/>
      <c r="F19" s="3"/>
      <c r="G19" s="3"/>
    </row>
    <row r="20" spans="1:10" x14ac:dyDescent="0.25">
      <c r="A20" s="6" t="s">
        <v>25</v>
      </c>
      <c r="B20" s="3"/>
      <c r="C20" s="9">
        <f>E$18/(100.1559*(1+2.092%/2))</f>
        <v>4.7208045110899342</v>
      </c>
      <c r="D20" s="7"/>
      <c r="E20" s="7"/>
      <c r="F20" s="4" t="s">
        <v>27</v>
      </c>
      <c r="G20" s="9">
        <f>G$18/(100.1559*(1+2.092%/2)^2)</f>
        <v>25.28868495616252</v>
      </c>
    </row>
    <row r="22" spans="1:10" ht="45" customHeight="1" x14ac:dyDescent="0.25">
      <c r="A22" s="11" t="s">
        <v>26</v>
      </c>
      <c r="B22" s="12"/>
      <c r="C22" s="12"/>
      <c r="D22" s="12"/>
      <c r="E22" s="12"/>
      <c r="F22" s="12"/>
    </row>
    <row r="23" spans="1:10" x14ac:dyDescent="0.25">
      <c r="J23" s="7"/>
    </row>
  </sheetData>
  <mergeCells count="6">
    <mergeCell ref="A22:F22"/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WU, Lixin</cp:lastModifiedBy>
  <dcterms:created xsi:type="dcterms:W3CDTF">2013-07-31T09:12:46Z</dcterms:created>
  <dcterms:modified xsi:type="dcterms:W3CDTF">2015-10-26T03:16:48Z</dcterms:modified>
</cp:coreProperties>
</file>