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leung/Library/Mobile Documents/com~apple~CloudDocs/Documents/2021 Fall/HKUST/MATH3424/Homework/HW2/"/>
    </mc:Choice>
  </mc:AlternateContent>
  <xr:revisionPtr revIDLastSave="0" documentId="8_{F60262C3-623D-3546-9004-EDEFCE5C063C}" xr6:coauthVersionLast="47" xr6:coauthVersionMax="47" xr10:uidLastSave="{00000000-0000-0000-0000-000000000000}"/>
  <bookViews>
    <workbookView xWindow="0" yWindow="500" windowWidth="28800" windowHeight="16560" xr2:uid="{76B30E3B-D35B-4C4D-839D-7C7B4DCBDA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" i="1" l="1"/>
  <c r="AV2" i="1"/>
  <c r="AU2" i="1"/>
  <c r="AS3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2" i="1"/>
  <c r="T2" i="1"/>
  <c r="U12" i="1" s="1"/>
  <c r="V12" i="1" s="1"/>
  <c r="K2" i="1"/>
  <c r="L3" i="1" s="1"/>
  <c r="M3" i="1" s="1"/>
  <c r="I2" i="1"/>
  <c r="J8" i="1" s="1"/>
  <c r="U24" i="1" l="1"/>
  <c r="V24" i="1" s="1"/>
  <c r="U8" i="1"/>
  <c r="U7" i="1"/>
  <c r="V7" i="1" s="1"/>
  <c r="U20" i="1"/>
  <c r="V20" i="1" s="1"/>
  <c r="U4" i="1"/>
  <c r="V4" i="1" s="1"/>
  <c r="U32" i="1"/>
  <c r="U16" i="1"/>
  <c r="V16" i="1" s="1"/>
  <c r="U31" i="1"/>
  <c r="V31" i="1" s="1"/>
  <c r="U23" i="1"/>
  <c r="V23" i="1" s="1"/>
  <c r="U21" i="1"/>
  <c r="V21" i="1" s="1"/>
  <c r="U13" i="1"/>
  <c r="V13" i="1" s="1"/>
  <c r="U5" i="1"/>
  <c r="V5" i="1" s="1"/>
  <c r="U15" i="1"/>
  <c r="V15" i="1" s="1"/>
  <c r="U29" i="1"/>
  <c r="V29" i="1" s="1"/>
  <c r="U28" i="1"/>
  <c r="V28" i="1" s="1"/>
  <c r="U30" i="1"/>
  <c r="V30" i="1" s="1"/>
  <c r="U22" i="1"/>
  <c r="V22" i="1" s="1"/>
  <c r="U14" i="1"/>
  <c r="V14" i="1" s="1"/>
  <c r="U6" i="1"/>
  <c r="V6" i="1" s="1"/>
  <c r="U26" i="1"/>
  <c r="V26" i="1" s="1"/>
  <c r="U18" i="1"/>
  <c r="V18" i="1" s="1"/>
  <c r="U10" i="1"/>
  <c r="V10" i="1" s="1"/>
  <c r="U27" i="1"/>
  <c r="V27" i="1" s="1"/>
  <c r="U19" i="1"/>
  <c r="V19" i="1" s="1"/>
  <c r="U11" i="1"/>
  <c r="V11" i="1" s="1"/>
  <c r="U3" i="1"/>
  <c r="U2" i="1"/>
  <c r="V2" i="1" s="1"/>
  <c r="U25" i="1"/>
  <c r="U17" i="1"/>
  <c r="V17" i="1" s="1"/>
  <c r="U9" i="1"/>
  <c r="V9" i="1" s="1"/>
  <c r="J25" i="1"/>
  <c r="J17" i="1"/>
  <c r="J15" i="1"/>
  <c r="J7" i="1"/>
  <c r="J6" i="1"/>
  <c r="AH6" i="1" s="1"/>
  <c r="L26" i="1"/>
  <c r="M26" i="1" s="1"/>
  <c r="J26" i="1"/>
  <c r="AH26" i="1" s="1"/>
  <c r="L10" i="1"/>
  <c r="M10" i="1" s="1"/>
  <c r="L9" i="1"/>
  <c r="M9" i="1" s="1"/>
  <c r="L25" i="1"/>
  <c r="J31" i="1"/>
  <c r="J28" i="1"/>
  <c r="J19" i="1"/>
  <c r="J10" i="1"/>
  <c r="L29" i="1"/>
  <c r="M29" i="1" s="1"/>
  <c r="L13" i="1"/>
  <c r="M13" i="1" s="1"/>
  <c r="L31" i="1"/>
  <c r="J23" i="1"/>
  <c r="J14" i="1"/>
  <c r="J5" i="1"/>
  <c r="L21" i="1"/>
  <c r="M21" i="1" s="1"/>
  <c r="L7" i="1"/>
  <c r="J2" i="1"/>
  <c r="AH2" i="1" s="1"/>
  <c r="J22" i="1"/>
  <c r="J13" i="1"/>
  <c r="J4" i="1"/>
  <c r="L20" i="1"/>
  <c r="L5" i="1"/>
  <c r="M5" i="1" s="1"/>
  <c r="J30" i="1"/>
  <c r="J21" i="1"/>
  <c r="J12" i="1"/>
  <c r="AH12" i="1" s="1"/>
  <c r="J3" i="1"/>
  <c r="L18" i="1"/>
  <c r="M18" i="1" s="1"/>
  <c r="L4" i="1"/>
  <c r="J29" i="1"/>
  <c r="J20" i="1"/>
  <c r="J11" i="1"/>
  <c r="AH11" i="1" s="1"/>
  <c r="L17" i="1"/>
  <c r="M17" i="1" s="1"/>
  <c r="J27" i="1"/>
  <c r="J18" i="1"/>
  <c r="J9" i="1"/>
  <c r="L28" i="1"/>
  <c r="L12" i="1"/>
  <c r="L24" i="1"/>
  <c r="M24" i="1" s="1"/>
  <c r="L16" i="1"/>
  <c r="M16" i="1" s="1"/>
  <c r="L8" i="1"/>
  <c r="W8" i="1" s="1"/>
  <c r="L2" i="1"/>
  <c r="L23" i="1"/>
  <c r="L15" i="1"/>
  <c r="J24" i="1"/>
  <c r="J16" i="1"/>
  <c r="L30" i="1"/>
  <c r="L22" i="1"/>
  <c r="M22" i="1" s="1"/>
  <c r="L14" i="1"/>
  <c r="M14" i="1" s="1"/>
  <c r="L6" i="1"/>
  <c r="M6" i="1" s="1"/>
  <c r="L27" i="1"/>
  <c r="M27" i="1" s="1"/>
  <c r="L19" i="1"/>
  <c r="M19" i="1" s="1"/>
  <c r="L11" i="1"/>
  <c r="AH21" i="1" l="1"/>
  <c r="AH7" i="1"/>
  <c r="AH23" i="1"/>
  <c r="AH19" i="1"/>
  <c r="AH30" i="1"/>
  <c r="W3" i="1"/>
  <c r="V3" i="1"/>
  <c r="AH8" i="1"/>
  <c r="V8" i="1"/>
  <c r="AH24" i="1"/>
  <c r="AH25" i="1"/>
  <c r="W24" i="1"/>
  <c r="W25" i="1"/>
  <c r="V25" i="1"/>
  <c r="AH22" i="1"/>
  <c r="AH18" i="1"/>
  <c r="AH13" i="1"/>
  <c r="AH27" i="1"/>
  <c r="W18" i="1"/>
  <c r="N20" i="1"/>
  <c r="AH20" i="1"/>
  <c r="AH5" i="1"/>
  <c r="AH16" i="1"/>
  <c r="AH14" i="1"/>
  <c r="N31" i="1"/>
  <c r="AH31" i="1"/>
  <c r="AH15" i="1"/>
  <c r="N9" i="1"/>
  <c r="AH9" i="1"/>
  <c r="N3" i="1"/>
  <c r="AH3" i="1"/>
  <c r="W9" i="1"/>
  <c r="AH10" i="1"/>
  <c r="N28" i="1"/>
  <c r="AH28" i="1"/>
  <c r="AH29" i="1"/>
  <c r="AH4" i="1"/>
  <c r="AH17" i="1"/>
  <c r="W13" i="1"/>
  <c r="W6" i="1"/>
  <c r="N14" i="1"/>
  <c r="W2" i="1"/>
  <c r="N7" i="1"/>
  <c r="W21" i="1"/>
  <c r="M12" i="1"/>
  <c r="W12" i="1"/>
  <c r="W26" i="1"/>
  <c r="M7" i="1"/>
  <c r="W7" i="1"/>
  <c r="N30" i="1"/>
  <c r="M30" i="1"/>
  <c r="N10" i="1"/>
  <c r="N26" i="1"/>
  <c r="W17" i="1"/>
  <c r="W10" i="1"/>
  <c r="W5" i="1"/>
  <c r="N11" i="1"/>
  <c r="M11" i="1"/>
  <c r="N15" i="1"/>
  <c r="M15" i="1"/>
  <c r="W15" i="1"/>
  <c r="N23" i="1"/>
  <c r="M23" i="1"/>
  <c r="W23" i="1"/>
  <c r="N17" i="1"/>
  <c r="W11" i="1"/>
  <c r="W14" i="1"/>
  <c r="W20" i="1"/>
  <c r="M20" i="1"/>
  <c r="W4" i="1"/>
  <c r="M4" i="1"/>
  <c r="N2" i="1"/>
  <c r="M2" i="1"/>
  <c r="M31" i="1"/>
  <c r="W31" i="1"/>
  <c r="N25" i="1"/>
  <c r="M25" i="1"/>
  <c r="W19" i="1"/>
  <c r="W22" i="1"/>
  <c r="W29" i="1"/>
  <c r="W28" i="1"/>
  <c r="M28" i="1"/>
  <c r="N8" i="1"/>
  <c r="M8" i="1"/>
  <c r="W27" i="1"/>
  <c r="W30" i="1"/>
  <c r="W16" i="1"/>
  <c r="N6" i="1"/>
  <c r="N5" i="1"/>
  <c r="N27" i="1"/>
  <c r="N19" i="1"/>
  <c r="N13" i="1"/>
  <c r="N4" i="1"/>
  <c r="N18" i="1"/>
  <c r="N29" i="1"/>
  <c r="N22" i="1"/>
  <c r="N12" i="1"/>
  <c r="N16" i="1"/>
  <c r="N21" i="1"/>
  <c r="N24" i="1"/>
  <c r="V32" i="1" l="1"/>
  <c r="AH32" i="1"/>
  <c r="AI2" i="1" s="1"/>
  <c r="AJ2" i="1" s="1"/>
  <c r="W32" i="1"/>
  <c r="AN2" i="1" s="1"/>
  <c r="M32" i="1"/>
  <c r="N32" i="1"/>
  <c r="O2" i="1"/>
  <c r="P2" i="1" s="1"/>
  <c r="AP16" i="1" l="1"/>
  <c r="AP13" i="1"/>
  <c r="AP25" i="1"/>
  <c r="AO2" i="1"/>
  <c r="AP4" i="1" s="1"/>
  <c r="AK19" i="1"/>
  <c r="AK3" i="1"/>
  <c r="AK11" i="1"/>
  <c r="AK27" i="1"/>
  <c r="AK17" i="1"/>
  <c r="AK10" i="1"/>
  <c r="AK4" i="1"/>
  <c r="AK12" i="1"/>
  <c r="AK20" i="1"/>
  <c r="AK28" i="1"/>
  <c r="AK5" i="1"/>
  <c r="AK13" i="1"/>
  <c r="AK21" i="1"/>
  <c r="AK29" i="1"/>
  <c r="AK6" i="1"/>
  <c r="AK14" i="1"/>
  <c r="AK22" i="1"/>
  <c r="AK30" i="1"/>
  <c r="AK7" i="1"/>
  <c r="AK15" i="1"/>
  <c r="AK23" i="1"/>
  <c r="AK31" i="1"/>
  <c r="AK8" i="1"/>
  <c r="AK16" i="1"/>
  <c r="AK24" i="1"/>
  <c r="AK2" i="1"/>
  <c r="AK9" i="1"/>
  <c r="AK25" i="1"/>
  <c r="AK26" i="1"/>
  <c r="Q5" i="1"/>
  <c r="Q13" i="1"/>
  <c r="Q21" i="1"/>
  <c r="Q29" i="1"/>
  <c r="Q6" i="1"/>
  <c r="Q22" i="1"/>
  <c r="Q30" i="1"/>
  <c r="Q23" i="1"/>
  <c r="Q14" i="1"/>
  <c r="Q31" i="1"/>
  <c r="Q11" i="1"/>
  <c r="Q20" i="1"/>
  <c r="Q7" i="1"/>
  <c r="Q15" i="1"/>
  <c r="Q27" i="1"/>
  <c r="Q12" i="1"/>
  <c r="Q8" i="1"/>
  <c r="Q16" i="1"/>
  <c r="Q24" i="1"/>
  <c r="Q2" i="1"/>
  <c r="Q10" i="1"/>
  <c r="Q26" i="1"/>
  <c r="Q19" i="1"/>
  <c r="Q9" i="1"/>
  <c r="Q17" i="1"/>
  <c r="Q25" i="1"/>
  <c r="Q18" i="1"/>
  <c r="Q28" i="1"/>
  <c r="Q3" i="1"/>
  <c r="Q4" i="1"/>
  <c r="X2" i="1"/>
  <c r="Y2" i="1" s="1"/>
  <c r="AP9" i="1" l="1"/>
  <c r="AP5" i="1"/>
  <c r="AP15" i="1"/>
  <c r="AP18" i="1"/>
  <c r="AP8" i="1"/>
  <c r="AP19" i="1"/>
  <c r="AP22" i="1"/>
  <c r="AP24" i="1"/>
  <c r="AP3" i="1"/>
  <c r="AP26" i="1"/>
  <c r="AP7" i="1"/>
  <c r="AP14" i="1"/>
  <c r="AP10" i="1"/>
  <c r="AP20" i="1"/>
  <c r="AP6" i="1"/>
  <c r="AP31" i="1"/>
  <c r="AP30" i="1"/>
  <c r="AP27" i="1"/>
  <c r="AP29" i="1"/>
  <c r="AP17" i="1"/>
  <c r="AP12" i="1"/>
  <c r="AP23" i="1"/>
  <c r="AP28" i="1"/>
  <c r="AP11" i="1"/>
  <c r="AP21" i="1"/>
  <c r="AP2" i="1"/>
  <c r="AK18" i="1"/>
  <c r="Z12" i="1"/>
  <c r="Z18" i="1"/>
  <c r="Z31" i="1"/>
  <c r="Z28" i="1"/>
  <c r="Z17" i="1"/>
  <c r="Z20" i="1"/>
  <c r="Z6" i="1"/>
  <c r="Z8" i="1"/>
  <c r="Z11" i="1"/>
  <c r="Z2" i="1"/>
  <c r="Z7" i="1"/>
  <c r="Z27" i="1"/>
  <c r="Z16" i="1"/>
  <c r="Z24" i="1"/>
  <c r="Z13" i="1"/>
  <c r="Z19" i="1"/>
  <c r="Z29" i="1"/>
  <c r="Z4" i="1"/>
  <c r="Z25" i="1"/>
  <c r="Z23" i="1"/>
  <c r="Z10" i="1"/>
  <c r="Z26" i="1"/>
  <c r="Z14" i="1"/>
  <c r="Z3" i="1"/>
  <c r="Z5" i="1"/>
  <c r="Z22" i="1"/>
  <c r="Z30" i="1"/>
  <c r="Z21" i="1"/>
  <c r="Z9" i="1"/>
  <c r="Z15" i="1"/>
  <c r="R2" i="1"/>
  <c r="Q32" i="1"/>
  <c r="AR15" i="1" l="1"/>
  <c r="AR22" i="1"/>
  <c r="AR14" i="1"/>
  <c r="AR8" i="1"/>
  <c r="AR28" i="1"/>
  <c r="AR24" i="1"/>
  <c r="AR10" i="1"/>
  <c r="AR9" i="1"/>
  <c r="AL2" i="1"/>
  <c r="AM18" i="1" s="1"/>
  <c r="AR31" i="1"/>
  <c r="AR3" i="1"/>
  <c r="AQ2" i="1"/>
  <c r="AR27" i="1"/>
  <c r="AR12" i="1"/>
  <c r="AR30" i="1"/>
  <c r="AR19" i="1"/>
  <c r="AR17" i="1"/>
  <c r="S29" i="1"/>
  <c r="AR29" i="1"/>
  <c r="AR7" i="1"/>
  <c r="AR21" i="1"/>
  <c r="AR6" i="1"/>
  <c r="AR11" i="1"/>
  <c r="AR23" i="1"/>
  <c r="S15" i="1"/>
  <c r="S16" i="1"/>
  <c r="S28" i="1"/>
  <c r="S19" i="1"/>
  <c r="S25" i="1"/>
  <c r="S7" i="1"/>
  <c r="S23" i="1"/>
  <c r="S5" i="1"/>
  <c r="S21" i="1"/>
  <c r="S10" i="1"/>
  <c r="S14" i="1"/>
  <c r="S11" i="1"/>
  <c r="S3" i="1"/>
  <c r="S30" i="1"/>
  <c r="S8" i="1"/>
  <c r="S24" i="1"/>
  <c r="S22" i="1"/>
  <c r="S12" i="1"/>
  <c r="S6" i="1"/>
  <c r="S17" i="1"/>
  <c r="S18" i="1"/>
  <c r="S13" i="1"/>
  <c r="S20" i="1"/>
  <c r="S26" i="1"/>
  <c r="S27" i="1"/>
  <c r="S31" i="1"/>
  <c r="S2" i="1"/>
  <c r="S4" i="1"/>
  <c r="S9" i="1"/>
  <c r="AA2" i="1"/>
  <c r="AB26" i="1" s="1"/>
  <c r="AD26" i="1" s="1"/>
  <c r="Z32" i="1"/>
  <c r="AT3" i="1" l="1"/>
  <c r="AM6" i="1"/>
  <c r="AT6" i="1" s="1"/>
  <c r="AM16" i="1"/>
  <c r="AM13" i="1"/>
  <c r="AM29" i="1"/>
  <c r="AM11" i="1"/>
  <c r="AT11" i="1" s="1"/>
  <c r="AM4" i="1"/>
  <c r="AM27" i="1"/>
  <c r="AM21" i="1"/>
  <c r="AT21" i="1" s="1"/>
  <c r="AM17" i="1"/>
  <c r="AT17" i="1" s="1"/>
  <c r="AM22" i="1"/>
  <c r="AM31" i="1"/>
  <c r="AM14" i="1"/>
  <c r="AM2" i="1"/>
  <c r="AM9" i="1"/>
  <c r="AT9" i="1" s="1"/>
  <c r="AM19" i="1"/>
  <c r="AT19" i="1" s="1"/>
  <c r="AM23" i="1"/>
  <c r="AT23" i="1" s="1"/>
  <c r="AM25" i="1"/>
  <c r="AM26" i="1"/>
  <c r="AM24" i="1"/>
  <c r="AM20" i="1"/>
  <c r="AM7" i="1"/>
  <c r="AM12" i="1"/>
  <c r="AM28" i="1"/>
  <c r="AT28" i="1" s="1"/>
  <c r="AM8" i="1"/>
  <c r="AT8" i="1" s="1"/>
  <c r="AM15" i="1"/>
  <c r="AT15" i="1" s="1"/>
  <c r="AM5" i="1"/>
  <c r="AM10" i="1"/>
  <c r="AM3" i="1"/>
  <c r="AM30" i="1"/>
  <c r="AT30" i="1" s="1"/>
  <c r="AT10" i="1"/>
  <c r="AT24" i="1"/>
  <c r="AT31" i="1"/>
  <c r="AT14" i="1"/>
  <c r="AT12" i="1"/>
  <c r="AT22" i="1"/>
  <c r="AT7" i="1"/>
  <c r="AT27" i="1"/>
  <c r="AT29" i="1"/>
  <c r="AR4" i="1"/>
  <c r="AR25" i="1"/>
  <c r="AR16" i="1"/>
  <c r="AT16" i="1" s="1"/>
  <c r="AR13" i="1"/>
  <c r="AT13" i="1" s="1"/>
  <c r="AR20" i="1"/>
  <c r="AT20" i="1" s="1"/>
  <c r="AR26" i="1"/>
  <c r="AT26" i="1" s="1"/>
  <c r="AR2" i="1"/>
  <c r="AR18" i="1"/>
  <c r="AT18" i="1" s="1"/>
  <c r="AR5" i="1"/>
  <c r="AT5" i="1" s="1"/>
  <c r="AB27" i="1"/>
  <c r="AD27" i="1" s="1"/>
  <c r="AB7" i="1"/>
  <c r="AD7" i="1" s="1"/>
  <c r="AB9" i="1"/>
  <c r="AD9" i="1" s="1"/>
  <c r="AB14" i="1"/>
  <c r="AD14" i="1" s="1"/>
  <c r="AB21" i="1"/>
  <c r="AD21" i="1" s="1"/>
  <c r="AB12" i="1"/>
  <c r="AD12" i="1" s="1"/>
  <c r="AB11" i="1"/>
  <c r="AD11" i="1" s="1"/>
  <c r="AB17" i="1"/>
  <c r="AD17" i="1" s="1"/>
  <c r="AB6" i="1"/>
  <c r="AD6" i="1" s="1"/>
  <c r="AB19" i="1"/>
  <c r="AD19" i="1" s="1"/>
  <c r="AB5" i="1"/>
  <c r="AD5" i="1" s="1"/>
  <c r="AB22" i="1"/>
  <c r="AD22" i="1" s="1"/>
  <c r="AB25" i="1"/>
  <c r="AD25" i="1" s="1"/>
  <c r="AB23" i="1"/>
  <c r="AD23" i="1" s="1"/>
  <c r="AB24" i="1"/>
  <c r="AD24" i="1" s="1"/>
  <c r="AB20" i="1"/>
  <c r="AD20" i="1" s="1"/>
  <c r="AC7" i="1"/>
  <c r="AB30" i="1"/>
  <c r="AD30" i="1" s="1"/>
  <c r="AB15" i="1"/>
  <c r="AC10" i="1"/>
  <c r="AB18" i="1"/>
  <c r="AD18" i="1" s="1"/>
  <c r="AC26" i="1"/>
  <c r="AB2" i="1"/>
  <c r="AD2" i="1" s="1"/>
  <c r="AB8" i="1"/>
  <c r="AD8" i="1" s="1"/>
  <c r="AB29" i="1"/>
  <c r="AB4" i="1"/>
  <c r="AD4" i="1" s="1"/>
  <c r="AB16" i="1"/>
  <c r="AD16" i="1" s="1"/>
  <c r="AB31" i="1"/>
  <c r="AD31" i="1" s="1"/>
  <c r="AB28" i="1"/>
  <c r="AD28" i="1" s="1"/>
  <c r="AB10" i="1"/>
  <c r="AD10" i="1" s="1"/>
  <c r="AB13" i="1"/>
  <c r="AD13" i="1" s="1"/>
  <c r="AB3" i="1"/>
  <c r="AD3" i="1" s="1"/>
  <c r="AT25" i="1" l="1"/>
  <c r="AT4" i="1"/>
  <c r="AC21" i="1"/>
  <c r="AC27" i="1"/>
  <c r="AC9" i="1"/>
  <c r="AT2" i="1"/>
  <c r="AC14" i="1"/>
  <c r="AC6" i="1"/>
  <c r="AC5" i="1"/>
  <c r="AC24" i="1"/>
  <c r="AC3" i="1"/>
  <c r="AC23" i="1"/>
  <c r="AC8" i="1"/>
  <c r="AC28" i="1"/>
  <c r="AC13" i="1"/>
  <c r="AD15" i="1"/>
  <c r="AC15" i="1"/>
  <c r="AC18" i="1"/>
  <c r="AC2" i="1"/>
  <c r="AC31" i="1"/>
  <c r="AC16" i="1"/>
  <c r="AC30" i="1"/>
  <c r="AD29" i="1"/>
  <c r="AC29" i="1"/>
  <c r="AC11" i="1"/>
  <c r="AC12" i="1"/>
  <c r="AC17" i="1"/>
  <c r="AC20" i="1"/>
  <c r="AC25" i="1"/>
  <c r="AC22" i="1"/>
  <c r="AC4" i="1"/>
  <c r="AC19" i="1"/>
  <c r="AT32" i="1" l="1"/>
  <c r="AD32" i="1"/>
  <c r="AC32" i="1"/>
  <c r="AE2" i="1" s="1"/>
  <c r="AF2" i="1" s="1"/>
</calcChain>
</file>

<file path=xl/sharedStrings.xml><?xml version="1.0" encoding="utf-8"?>
<sst xmlns="http://schemas.openxmlformats.org/spreadsheetml/2006/main" count="47" uniqueCount="43">
  <si>
    <t xml:space="preserve">Y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</si>
  <si>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</si>
  <si>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</si>
  <si>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</si>
  <si>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</si>
  <si>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</si>
  <si>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</si>
  <si>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>Ybar</t>
  </si>
  <si>
    <t>yi-ybar</t>
  </si>
  <si>
    <t>x1bar</t>
  </si>
  <si>
    <t>x1i-x1bar</t>
  </si>
  <si>
    <t>(yi-ybar)*(x1i-xbar)</t>
  </si>
  <si>
    <t>beta1head</t>
  </si>
  <si>
    <t>(x1i-xbar)^2</t>
  </si>
  <si>
    <t>beta0head</t>
  </si>
  <si>
    <t>x2bar</t>
  </si>
  <si>
    <t>x2i-x2bar</t>
  </si>
  <si>
    <t>(x2i-x2bar)*(x1i-x1bar)</t>
  </si>
  <si>
    <t>e(Y,X1)</t>
  </si>
  <si>
    <t>e(Y,X1) bar</t>
  </si>
  <si>
    <t>e(X2,X1)</t>
  </si>
  <si>
    <t>e(x2,x1)bar</t>
  </si>
  <si>
    <t>e(Y,X1)i-bar</t>
  </si>
  <si>
    <t>e(x2,x1)i-bar</t>
  </si>
  <si>
    <t>(e(Y,X1)i-bar)*(e(x2,x1)i-bar)</t>
  </si>
  <si>
    <t>(e(x2,x1)i-bar)^2</t>
  </si>
  <si>
    <t>(yi-bar)*(x2i-bar)</t>
  </si>
  <si>
    <t>(x2i-x2bar)^2</t>
  </si>
  <si>
    <t>beta1head(Y,X2)</t>
  </si>
  <si>
    <t>beta0head(Y,X2)</t>
  </si>
  <si>
    <t>beta1head(x2,x1)</t>
  </si>
  <si>
    <t>beta0head(x2,x1)</t>
  </si>
  <si>
    <t>e(Y,X2)</t>
  </si>
  <si>
    <t>e(Y,X2)bar</t>
  </si>
  <si>
    <t>e(Y,X2)-bar</t>
  </si>
  <si>
    <t>e(X1,X2)</t>
  </si>
  <si>
    <t>e(X1,X2)bar</t>
  </si>
  <si>
    <t>e(X1,X2)-bar</t>
  </si>
  <si>
    <t>(e(X1,x2)-bar)*(e(Y,X2)-bar)</t>
  </si>
  <si>
    <t>(e(X1,X2)-bar)^2</t>
  </si>
  <si>
    <t>beta1(e(Y,X2),e(X1,X2))</t>
  </si>
  <si>
    <t>beta0(e(Y,X2),e(X1,X2))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</si>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</sst>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8AF9-5F94-9547-BEAC-0CDC29AA2843}">
  <dimension ref="A1:AW32"/>
  <sheetViews>
    <sheetView tabSelected="1" topLeftCell="AF1" workbookViewId="0">
      <selection activeCell="AN7" sqref="AN7"/>
    </sheetView>
  </sheetViews>
  <sheetFormatPr baseColWidth="10" defaultRowHeight="16" x14ac:dyDescent="0.2"/>
  <cols>
    <col min="17" max="17" width="12.83203125" customWidth="1"/>
    <col min="18" max="18" width="12.83203125" bestFit="1" customWidth="1"/>
    <col min="19" max="19" width="12.83203125" customWidth="1"/>
    <col min="23" max="23" width="20" bestFit="1" customWidth="1"/>
    <col min="26" max="26" width="12.1640625" bestFit="1" customWidth="1"/>
    <col min="27" max="27" width="11.1640625" bestFit="1" customWidth="1"/>
    <col min="32" max="32" width="12.83203125" bestFit="1" customWidth="1"/>
    <col min="35" max="36" width="14.6640625" bestFit="1" customWidth="1"/>
    <col min="40" max="41" width="15.33203125" bestFit="1" customWidth="1"/>
    <col min="43" max="43" width="11.1640625" bestFit="1" customWidth="1"/>
    <col min="45" max="45" width="14.6640625" bestFit="1" customWidth="1"/>
    <col min="48" max="48" width="12.83203125" bestFit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11</v>
      </c>
      <c r="O1" t="s">
        <v>12</v>
      </c>
      <c r="P1" t="s">
        <v>14</v>
      </c>
      <c r="Q1" t="s">
        <v>18</v>
      </c>
      <c r="R1" t="s">
        <v>19</v>
      </c>
      <c r="S1" t="s">
        <v>22</v>
      </c>
      <c r="T1" t="s">
        <v>15</v>
      </c>
      <c r="U1" t="s">
        <v>16</v>
      </c>
      <c r="V1" t="s">
        <v>27</v>
      </c>
      <c r="W1" t="s">
        <v>17</v>
      </c>
      <c r="X1" t="s">
        <v>12</v>
      </c>
      <c r="Y1" t="s">
        <v>14</v>
      </c>
      <c r="Z1" t="s">
        <v>20</v>
      </c>
      <c r="AA1" t="s">
        <v>21</v>
      </c>
      <c r="AB1" t="s">
        <v>23</v>
      </c>
      <c r="AC1" t="s">
        <v>24</v>
      </c>
      <c r="AD1" t="s">
        <v>25</v>
      </c>
      <c r="AE1" t="s">
        <v>12</v>
      </c>
      <c r="AF1" t="s">
        <v>14</v>
      </c>
      <c r="AH1" t="s">
        <v>26</v>
      </c>
      <c r="AI1" t="s">
        <v>28</v>
      </c>
      <c r="AJ1" t="s">
        <v>29</v>
      </c>
      <c r="AK1" t="s">
        <v>32</v>
      </c>
      <c r="AL1" t="s">
        <v>33</v>
      </c>
      <c r="AM1" t="s">
        <v>34</v>
      </c>
      <c r="AN1" t="s">
        <v>30</v>
      </c>
      <c r="AO1" t="s">
        <v>31</v>
      </c>
      <c r="AP1" t="s">
        <v>35</v>
      </c>
      <c r="AQ1" t="s">
        <v>36</v>
      </c>
      <c r="AR1" t="s">
        <v>37</v>
      </c>
      <c r="AS1" t="s">
        <v>39</v>
      </c>
      <c r="AT1" t="s">
        <v>38</v>
      </c>
      <c r="AU1" t="s">
        <v>40</v>
      </c>
      <c r="AV1" t="s">
        <v>41</v>
      </c>
      <c r="AW1" t="s">
        <v>42</v>
      </c>
    </row>
    <row r="2" spans="1:49" x14ac:dyDescent="0.2">
      <c r="A2">
        <v>43</v>
      </c>
      <c r="B2">
        <v>51</v>
      </c>
      <c r="C2">
        <v>30</v>
      </c>
      <c r="D2">
        <v>39</v>
      </c>
      <c r="E2">
        <v>61</v>
      </c>
      <c r="F2">
        <v>92</v>
      </c>
      <c r="G2">
        <v>45</v>
      </c>
      <c r="I2">
        <f>AVERAGE(A2:A31)</f>
        <v>64.63333333333334</v>
      </c>
      <c r="J2">
        <f>A2-$I$2</f>
        <v>-21.63333333333334</v>
      </c>
      <c r="K2">
        <f>AVERAGE(B2:B31)</f>
        <v>66.599999999999994</v>
      </c>
      <c r="L2">
        <f>B2-$K$2</f>
        <v>-15.599999999999994</v>
      </c>
      <c r="M2">
        <f>L2*L2</f>
        <v>243.35999999999981</v>
      </c>
      <c r="N2">
        <f>J2*L2</f>
        <v>337.47999999999996</v>
      </c>
      <c r="O2">
        <f>SUM(N2:N31)/SUM(M2:M31)</f>
        <v>0.75460981871936506</v>
      </c>
      <c r="P2">
        <f>I2-O2*K2</f>
        <v>14.37631940662363</v>
      </c>
      <c r="Q2">
        <f>A2-($P$2+$O$2*B2)</f>
        <v>-9.8614201613112442</v>
      </c>
      <c r="R2">
        <f>AVERAGE(Q2:Q31)</f>
        <v>-1.1131836193574903E-14</v>
      </c>
      <c r="S2">
        <f>Q2-$R$2</f>
        <v>-9.8614201613112336</v>
      </c>
      <c r="T2">
        <f>AVERAGE(C2:C31)</f>
        <v>53.133333333333333</v>
      </c>
      <c r="U2">
        <f>C2-$T$2</f>
        <v>-23.133333333333333</v>
      </c>
      <c r="V2">
        <f>U2*U2</f>
        <v>535.15111111111105</v>
      </c>
      <c r="W2">
        <f>U2*L2</f>
        <v>360.87999999999988</v>
      </c>
      <c r="X2">
        <f>W32/M32</f>
        <v>0.51303197697035707</v>
      </c>
      <c r="Y2">
        <f>T2-X2*K2</f>
        <v>18.965403667107552</v>
      </c>
      <c r="Z2">
        <f>C2-($Y$2+$X$2*B2)</f>
        <v>-15.130034492595762</v>
      </c>
      <c r="AA2">
        <f>AVERAGE(Z2:Z31)</f>
        <v>9.4739031434680023E-16</v>
      </c>
      <c r="AB2">
        <f>Z2-$AA$2</f>
        <v>-15.130034492595763</v>
      </c>
      <c r="AC2">
        <f>S2*AB2</f>
        <v>149.20362718661823</v>
      </c>
      <c r="AD2">
        <f>AB2*AB2</f>
        <v>228.91794374713754</v>
      </c>
      <c r="AE2">
        <f>AC32/AD32</f>
        <v>-5.0159795205249866E-2</v>
      </c>
      <c r="AF2">
        <f>R2-AE2*AA2</f>
        <v>-1.1084315289427831E-14</v>
      </c>
      <c r="AH2">
        <f>J2*U2</f>
        <v>500.45111111111123</v>
      </c>
      <c r="AI2">
        <f>AH32/V32</f>
        <v>0.42392739780719274</v>
      </c>
      <c r="AJ2">
        <f>I2-AI2*T2</f>
        <v>42.108657596511165</v>
      </c>
      <c r="AK2">
        <f>A2-($AI$2*C2+$AJ$2)</f>
        <v>-11.826479530726949</v>
      </c>
      <c r="AL2">
        <f>AVERAGE(AK2:AK31)</f>
        <v>-5.9211894646675018E-15</v>
      </c>
      <c r="AM2">
        <f>AK2-$AL$2</f>
        <v>-11.826479530726944</v>
      </c>
      <c r="AN2">
        <f>W32/V32</f>
        <v>0.60753662356807236</v>
      </c>
      <c r="AO2">
        <f>K2-AN2*T2</f>
        <v>34.319554067749749</v>
      </c>
      <c r="AP2">
        <f>B2-($AN$2*C2+$AO$2)</f>
        <v>-1.5456527747919182</v>
      </c>
      <c r="AQ2">
        <f>AVERAGE(AP2:AP31)</f>
        <v>4.500103993147301E-15</v>
      </c>
      <c r="AR2">
        <f>AP2-$AQ$2</f>
        <v>-1.5456527747919226</v>
      </c>
      <c r="AS2">
        <f>AR2*AR2</f>
        <v>2.38904250022197</v>
      </c>
      <c r="AT2">
        <f>AR2*AM2</f>
        <v>18.279630902687977</v>
      </c>
      <c r="AU2">
        <f>AT32/AS32</f>
        <v>0.7803433976179428</v>
      </c>
      <c r="AV2">
        <f>AL2-AU2*AQ2</f>
        <v>-9.4328159043141384E-15</v>
      </c>
      <c r="AW2">
        <f>I2-AU2*K2-AE2*T2</f>
        <v>15.327620170550633</v>
      </c>
    </row>
    <row r="3" spans="1:49" x14ac:dyDescent="0.2">
      <c r="A3">
        <v>63</v>
      </c>
      <c r="B3">
        <v>64</v>
      </c>
      <c r="C3">
        <v>51</v>
      </c>
      <c r="D3">
        <v>54</v>
      </c>
      <c r="E3">
        <v>63</v>
      </c>
      <c r="F3">
        <v>73</v>
      </c>
      <c r="G3">
        <v>47</v>
      </c>
      <c r="J3">
        <f t="shared" ref="J3:J31" si="0">A3-$I$2</f>
        <v>-1.63333333333334</v>
      </c>
      <c r="L3">
        <f>B3-$K$2</f>
        <v>-2.5999999999999943</v>
      </c>
      <c r="M3">
        <f t="shared" ref="M3:M31" si="1">L3*L3</f>
        <v>6.7599999999999705</v>
      </c>
      <c r="N3">
        <f>J3*L3</f>
        <v>4.246666666666675</v>
      </c>
      <c r="Q3">
        <f t="shared" ref="Q3:Q31" si="2">A3-($P$2+$O$2*B3)</f>
        <v>0.32865219533700696</v>
      </c>
      <c r="S3">
        <f t="shared" ref="S3:S31" si="3">Q3-$R$2</f>
        <v>0.32865219533701812</v>
      </c>
      <c r="U3">
        <f t="shared" ref="U3:U32" si="4">C3-$T$2</f>
        <v>-2.1333333333333329</v>
      </c>
      <c r="V3">
        <f t="shared" ref="V3:V31" si="5">U3*U3</f>
        <v>4.5511111111111093</v>
      </c>
      <c r="W3">
        <f>U3*L3</f>
        <v>5.5466666666666535</v>
      </c>
      <c r="Z3">
        <f>C3-($Y$2+$X$2*B3)</f>
        <v>-0.79945019321040434</v>
      </c>
      <c r="AB3">
        <f t="shared" ref="AB3:AB31" si="6">Z3-$AA$2</f>
        <v>-0.79945019321040534</v>
      </c>
      <c r="AC3">
        <f t="shared" ref="AC3:AC31" si="7">S3*AB3</f>
        <v>-0.26274106106120299</v>
      </c>
      <c r="AD3">
        <f t="shared" ref="AD3:AD31" si="8">AB3*AB3</f>
        <v>0.63912061142415444</v>
      </c>
      <c r="AH3">
        <f t="shared" ref="AH3:AH31" si="9">J3*U3</f>
        <v>3.484444444444458</v>
      </c>
      <c r="AK3">
        <f t="shared" ref="AK3:AK31" si="10">A3-($AI$2*C3+$AJ$2)</f>
        <v>-0.72895488467798941</v>
      </c>
      <c r="AM3">
        <f t="shared" ref="AM3:AM31" si="11">AK3-$AL$2</f>
        <v>-0.72895488467798353</v>
      </c>
      <c r="AP3">
        <f t="shared" ref="AP3:AP31" si="12">B3-($AN$2*C3+$AO$2)</f>
        <v>-1.3039218697214352</v>
      </c>
      <c r="AR3">
        <f t="shared" ref="AR3:AR31" si="13">AP3-$AQ$2</f>
        <v>-1.3039218697214396</v>
      </c>
      <c r="AS3">
        <f t="shared" ref="AS3:AS31" si="14">AR3*AR3</f>
        <v>1.700212242337855</v>
      </c>
      <c r="AT3">
        <f t="shared" ref="AT3:AT31" si="15">AR3*AM3</f>
        <v>0.95050021617189273</v>
      </c>
    </row>
    <row r="4" spans="1:49" x14ac:dyDescent="0.2">
      <c r="A4">
        <v>71</v>
      </c>
      <c r="B4">
        <v>70</v>
      </c>
      <c r="C4">
        <v>68</v>
      </c>
      <c r="D4">
        <v>69</v>
      </c>
      <c r="E4">
        <v>76</v>
      </c>
      <c r="F4">
        <v>86</v>
      </c>
      <c r="G4">
        <v>48</v>
      </c>
      <c r="J4">
        <f t="shared" si="0"/>
        <v>6.36666666666666</v>
      </c>
      <c r="L4">
        <f>B4-$K$2</f>
        <v>3.4000000000000057</v>
      </c>
      <c r="M4">
        <f t="shared" si="1"/>
        <v>11.560000000000038</v>
      </c>
      <c r="N4">
        <f>J4*L4</f>
        <v>21.646666666666679</v>
      </c>
      <c r="Q4">
        <f t="shared" si="2"/>
        <v>3.8009932830208157</v>
      </c>
      <c r="S4">
        <f t="shared" si="3"/>
        <v>3.8009932830208268</v>
      </c>
      <c r="U4">
        <f t="shared" si="4"/>
        <v>14.866666666666667</v>
      </c>
      <c r="V4">
        <f t="shared" si="5"/>
        <v>221.01777777777778</v>
      </c>
      <c r="W4">
        <f>U4*L4</f>
        <v>50.546666666666752</v>
      </c>
      <c r="Z4">
        <f>C4-($Y$2+$X$2*B4)</f>
        <v>13.122357944967455</v>
      </c>
      <c r="AB4">
        <f t="shared" si="6"/>
        <v>13.122357944967453</v>
      </c>
      <c r="AC4">
        <f t="shared" si="7"/>
        <v>49.877994406216267</v>
      </c>
      <c r="AD4">
        <f t="shared" si="8"/>
        <v>172.19627803585044</v>
      </c>
      <c r="AH4">
        <f t="shared" si="9"/>
        <v>94.651111111111021</v>
      </c>
      <c r="AK4">
        <f t="shared" si="10"/>
        <v>6.427935259972628E-2</v>
      </c>
      <c r="AM4">
        <f t="shared" si="11"/>
        <v>6.4279352599732206E-2</v>
      </c>
      <c r="AP4">
        <f t="shared" si="12"/>
        <v>-5.6320444703786734</v>
      </c>
      <c r="AR4">
        <f t="shared" si="13"/>
        <v>-5.6320444703786778</v>
      </c>
      <c r="AS4">
        <f t="shared" si="14"/>
        <v>31.719924916323041</v>
      </c>
      <c r="AT4">
        <f t="shared" si="15"/>
        <v>-0.36202417236884304</v>
      </c>
    </row>
    <row r="5" spans="1:49" x14ac:dyDescent="0.2">
      <c r="A5">
        <v>61</v>
      </c>
      <c r="B5">
        <v>63</v>
      </c>
      <c r="C5">
        <v>45</v>
      </c>
      <c r="D5">
        <v>47</v>
      </c>
      <c r="E5">
        <v>54</v>
      </c>
      <c r="F5">
        <v>84</v>
      </c>
      <c r="G5">
        <v>35</v>
      </c>
      <c r="J5">
        <f t="shared" si="0"/>
        <v>-3.63333333333334</v>
      </c>
      <c r="L5">
        <f>B5-$K$2</f>
        <v>-3.5999999999999943</v>
      </c>
      <c r="M5">
        <f t="shared" si="1"/>
        <v>12.959999999999958</v>
      </c>
      <c r="N5">
        <f>J5*L5</f>
        <v>13.080000000000004</v>
      </c>
      <c r="Q5">
        <f t="shared" si="2"/>
        <v>-0.91673798594362665</v>
      </c>
      <c r="S5">
        <f t="shared" si="3"/>
        <v>-0.91673798594361555</v>
      </c>
      <c r="U5">
        <f t="shared" si="4"/>
        <v>-8.1333333333333329</v>
      </c>
      <c r="V5">
        <f t="shared" si="5"/>
        <v>66.151111111111106</v>
      </c>
      <c r="W5">
        <f>U5*L5</f>
        <v>29.279999999999951</v>
      </c>
      <c r="Z5">
        <f>C5-($Y$2+$X$2*B5)</f>
        <v>-6.2864182162400439</v>
      </c>
      <c r="AB5">
        <f t="shared" si="6"/>
        <v>-6.2864182162400448</v>
      </c>
      <c r="AC5">
        <f t="shared" si="7"/>
        <v>5.7629983743551554</v>
      </c>
      <c r="AD5">
        <f t="shared" si="8"/>
        <v>39.519053989474664</v>
      </c>
      <c r="AH5">
        <f t="shared" si="9"/>
        <v>29.551111111111162</v>
      </c>
      <c r="AK5">
        <f t="shared" si="10"/>
        <v>-0.18539049783483819</v>
      </c>
      <c r="AM5">
        <f t="shared" si="11"/>
        <v>-0.18539049783483227</v>
      </c>
      <c r="AP5">
        <f t="shared" si="12"/>
        <v>1.3412978716869901</v>
      </c>
      <c r="AR5">
        <f t="shared" si="13"/>
        <v>1.3412978716869857</v>
      </c>
      <c r="AS5">
        <f t="shared" si="14"/>
        <v>1.7990799805920374</v>
      </c>
      <c r="AT5">
        <f t="shared" si="15"/>
        <v>-0.24866388017685126</v>
      </c>
    </row>
    <row r="6" spans="1:49" x14ac:dyDescent="0.2">
      <c r="A6">
        <v>81</v>
      </c>
      <c r="B6">
        <v>78</v>
      </c>
      <c r="C6">
        <v>56</v>
      </c>
      <c r="D6">
        <v>66</v>
      </c>
      <c r="E6">
        <v>71</v>
      </c>
      <c r="F6">
        <v>83</v>
      </c>
      <c r="G6">
        <v>47</v>
      </c>
      <c r="J6">
        <f t="shared" si="0"/>
        <v>16.36666666666666</v>
      </c>
      <c r="L6">
        <f>B6-$K$2</f>
        <v>11.400000000000006</v>
      </c>
      <c r="M6">
        <f t="shared" si="1"/>
        <v>129.96000000000012</v>
      </c>
      <c r="N6">
        <f>J6*L6</f>
        <v>186.58</v>
      </c>
      <c r="Q6">
        <f t="shared" si="2"/>
        <v>7.7641147332658988</v>
      </c>
      <c r="S6">
        <f t="shared" si="3"/>
        <v>7.7641147332659104</v>
      </c>
      <c r="U6">
        <f t="shared" si="4"/>
        <v>2.8666666666666671</v>
      </c>
      <c r="V6">
        <f t="shared" si="5"/>
        <v>8.2177777777777798</v>
      </c>
      <c r="W6">
        <f>U6*L6</f>
        <v>32.680000000000021</v>
      </c>
      <c r="Z6">
        <f>C6-($Y$2+$X$2*B6)</f>
        <v>-2.9818978707954003</v>
      </c>
      <c r="AB6">
        <f t="shared" si="6"/>
        <v>-2.9818978707954011</v>
      </c>
      <c r="AC6">
        <f t="shared" si="7"/>
        <v>-23.151797191736822</v>
      </c>
      <c r="AD6">
        <f t="shared" si="8"/>
        <v>8.8917149118541463</v>
      </c>
      <c r="AH6">
        <f t="shared" si="9"/>
        <v>46.917777777777765</v>
      </c>
      <c r="AK6">
        <f t="shared" si="10"/>
        <v>15.151408126286043</v>
      </c>
      <c r="AM6">
        <f t="shared" si="11"/>
        <v>15.151408126286048</v>
      </c>
      <c r="AP6">
        <f t="shared" si="12"/>
        <v>9.6583950124382056</v>
      </c>
      <c r="AR6">
        <f t="shared" si="13"/>
        <v>9.6583950124382003</v>
      </c>
      <c r="AS6">
        <f t="shared" si="14"/>
        <v>93.284594216291097</v>
      </c>
      <c r="AT6">
        <f t="shared" si="15"/>
        <v>146.33828467833678</v>
      </c>
    </row>
    <row r="7" spans="1:49" x14ac:dyDescent="0.2">
      <c r="A7">
        <v>43</v>
      </c>
      <c r="B7">
        <v>55</v>
      </c>
      <c r="C7">
        <v>49</v>
      </c>
      <c r="D7">
        <v>44</v>
      </c>
      <c r="E7">
        <v>54</v>
      </c>
      <c r="F7">
        <v>49</v>
      </c>
      <c r="G7">
        <v>34</v>
      </c>
      <c r="J7">
        <f t="shared" si="0"/>
        <v>-21.63333333333334</v>
      </c>
      <c r="L7">
        <f>B7-$K$2</f>
        <v>-11.599999999999994</v>
      </c>
      <c r="M7">
        <f t="shared" si="1"/>
        <v>134.55999999999986</v>
      </c>
      <c r="N7">
        <f>J7*L7</f>
        <v>250.94666666666663</v>
      </c>
      <c r="Q7">
        <f t="shared" si="2"/>
        <v>-12.87985943618871</v>
      </c>
      <c r="S7">
        <f t="shared" si="3"/>
        <v>-12.879859436188699</v>
      </c>
      <c r="U7">
        <f t="shared" si="4"/>
        <v>-4.1333333333333329</v>
      </c>
      <c r="V7">
        <f t="shared" si="5"/>
        <v>17.08444444444444</v>
      </c>
      <c r="W7">
        <f>U7*L7</f>
        <v>47.946666666666637</v>
      </c>
      <c r="Z7">
        <f>C7-($Y$2+$X$2*B7)</f>
        <v>1.8178375995228109</v>
      </c>
      <c r="AB7">
        <f t="shared" si="6"/>
        <v>1.81783759952281</v>
      </c>
      <c r="AC7">
        <f t="shared" si="7"/>
        <v>-23.413492759672479</v>
      </c>
      <c r="AD7">
        <f t="shared" si="8"/>
        <v>3.3045335382388523</v>
      </c>
      <c r="AH7">
        <f t="shared" si="9"/>
        <v>89.4177777777778</v>
      </c>
      <c r="AK7">
        <f t="shared" si="10"/>
        <v>-19.881100089063608</v>
      </c>
      <c r="AM7">
        <f t="shared" si="11"/>
        <v>-19.881100089063601</v>
      </c>
      <c r="AP7">
        <f t="shared" si="12"/>
        <v>-9.0888486225852887</v>
      </c>
      <c r="AR7">
        <f t="shared" si="13"/>
        <v>-9.088848622585294</v>
      </c>
      <c r="AS7">
        <f t="shared" si="14"/>
        <v>82.607169284270597</v>
      </c>
      <c r="AT7">
        <f t="shared" si="15"/>
        <v>180.69630915996606</v>
      </c>
    </row>
    <row r="8" spans="1:49" x14ac:dyDescent="0.2">
      <c r="A8">
        <v>58</v>
      </c>
      <c r="B8">
        <v>67</v>
      </c>
      <c r="C8">
        <v>42</v>
      </c>
      <c r="D8">
        <v>56</v>
      </c>
      <c r="E8">
        <v>66</v>
      </c>
      <c r="F8">
        <v>68</v>
      </c>
      <c r="G8">
        <v>35</v>
      </c>
      <c r="J8">
        <f t="shared" si="0"/>
        <v>-6.63333333333334</v>
      </c>
      <c r="L8">
        <f>B8-$K$2</f>
        <v>0.40000000000000568</v>
      </c>
      <c r="M8">
        <f t="shared" si="1"/>
        <v>0.16000000000000456</v>
      </c>
      <c r="N8">
        <f>J8*L8</f>
        <v>-2.6533333333333737</v>
      </c>
      <c r="Q8">
        <f t="shared" si="2"/>
        <v>-6.9351772608210922</v>
      </c>
      <c r="S8">
        <f t="shared" si="3"/>
        <v>-6.9351772608210807</v>
      </c>
      <c r="U8">
        <f t="shared" si="4"/>
        <v>-11.133333333333333</v>
      </c>
      <c r="V8">
        <f t="shared" si="5"/>
        <v>123.9511111111111</v>
      </c>
      <c r="W8">
        <f>U8*L8</f>
        <v>-4.4533333333333962</v>
      </c>
      <c r="Z8">
        <f>C8-($Y$2+$X$2*B8)</f>
        <v>-11.338546124121478</v>
      </c>
      <c r="AB8">
        <f t="shared" si="6"/>
        <v>-11.33854612412148</v>
      </c>
      <c r="AC8">
        <f t="shared" si="7"/>
        <v>78.634827250778287</v>
      </c>
      <c r="AD8">
        <f t="shared" si="8"/>
        <v>128.56262820883023</v>
      </c>
      <c r="AH8">
        <f t="shared" si="9"/>
        <v>73.85111111111118</v>
      </c>
      <c r="AK8">
        <f t="shared" si="10"/>
        <v>-1.913608304413259</v>
      </c>
      <c r="AM8">
        <f t="shared" si="11"/>
        <v>-1.913608304413253</v>
      </c>
      <c r="AP8">
        <f t="shared" si="12"/>
        <v>7.1639077423912099</v>
      </c>
      <c r="AR8">
        <f t="shared" si="13"/>
        <v>7.1639077423912054</v>
      </c>
      <c r="AS8">
        <f t="shared" si="14"/>
        <v>51.321574141492661</v>
      </c>
      <c r="AT8">
        <f t="shared" si="15"/>
        <v>-13.70891334789021</v>
      </c>
    </row>
    <row r="9" spans="1:49" x14ac:dyDescent="0.2">
      <c r="A9">
        <v>71</v>
      </c>
      <c r="B9">
        <v>75</v>
      </c>
      <c r="C9">
        <v>50</v>
      </c>
      <c r="D9">
        <v>55</v>
      </c>
      <c r="E9">
        <v>70</v>
      </c>
      <c r="F9">
        <v>66</v>
      </c>
      <c r="G9">
        <v>41</v>
      </c>
      <c r="J9">
        <f t="shared" si="0"/>
        <v>6.36666666666666</v>
      </c>
      <c r="L9">
        <f>B9-$K$2</f>
        <v>8.4000000000000057</v>
      </c>
      <c r="M9">
        <f t="shared" si="1"/>
        <v>70.560000000000102</v>
      </c>
      <c r="N9">
        <f>J9*L9</f>
        <v>53.479999999999983</v>
      </c>
      <c r="Q9">
        <f t="shared" si="2"/>
        <v>2.7944189423990906E-2</v>
      </c>
      <c r="S9">
        <f t="shared" si="3"/>
        <v>2.794418942400204E-2</v>
      </c>
      <c r="U9">
        <f t="shared" si="4"/>
        <v>-3.1333333333333329</v>
      </c>
      <c r="V9">
        <f t="shared" si="5"/>
        <v>9.8177777777777742</v>
      </c>
      <c r="W9">
        <f>U9*L9</f>
        <v>-26.320000000000014</v>
      </c>
      <c r="Z9">
        <f>C9-($Y$2+$X$2*B9)</f>
        <v>-7.4428019398843333</v>
      </c>
      <c r="AB9">
        <f t="shared" si="6"/>
        <v>-7.4428019398843341</v>
      </c>
      <c r="AC9">
        <f t="shared" si="7"/>
        <v>-0.20798306725345767</v>
      </c>
      <c r="AD9">
        <f t="shared" si="8"/>
        <v>55.395300716346007</v>
      </c>
      <c r="AH9">
        <f t="shared" si="9"/>
        <v>-19.948888888888867</v>
      </c>
      <c r="AK9">
        <f t="shared" si="10"/>
        <v>7.6949725131292013</v>
      </c>
      <c r="AM9">
        <f t="shared" si="11"/>
        <v>7.6949725131292075</v>
      </c>
      <c r="AP9">
        <f t="shared" si="12"/>
        <v>10.303614753846631</v>
      </c>
      <c r="AR9">
        <f t="shared" si="13"/>
        <v>10.303614753846626</v>
      </c>
      <c r="AS9">
        <f t="shared" si="14"/>
        <v>106.16447699568586</v>
      </c>
      <c r="AT9">
        <f t="shared" si="15"/>
        <v>79.286032316722356</v>
      </c>
    </row>
    <row r="10" spans="1:49" x14ac:dyDescent="0.2">
      <c r="A10">
        <v>72</v>
      </c>
      <c r="B10">
        <v>82</v>
      </c>
      <c r="C10">
        <v>72</v>
      </c>
      <c r="D10">
        <v>67</v>
      </c>
      <c r="E10">
        <v>71</v>
      </c>
      <c r="F10">
        <v>83</v>
      </c>
      <c r="G10">
        <v>31</v>
      </c>
      <c r="J10">
        <f t="shared" si="0"/>
        <v>7.36666666666666</v>
      </c>
      <c r="L10">
        <f>B10-$K$2</f>
        <v>15.400000000000006</v>
      </c>
      <c r="M10">
        <f t="shared" si="1"/>
        <v>237.16000000000017</v>
      </c>
      <c r="N10">
        <f>J10*L10</f>
        <v>113.4466666666666</v>
      </c>
      <c r="Q10">
        <f t="shared" si="2"/>
        <v>-4.2543245416115667</v>
      </c>
      <c r="S10">
        <f t="shared" si="3"/>
        <v>-4.2543245416115552</v>
      </c>
      <c r="U10">
        <f t="shared" si="4"/>
        <v>18.866666666666667</v>
      </c>
      <c r="V10">
        <f t="shared" si="5"/>
        <v>355.95111111111112</v>
      </c>
      <c r="W10">
        <f>U10*L10</f>
        <v>290.54666666666679</v>
      </c>
      <c r="Z10">
        <f>C10-($Y$2+$X$2*B10)</f>
        <v>10.965974221323165</v>
      </c>
      <c r="AB10">
        <f t="shared" si="6"/>
        <v>10.965974221323163</v>
      </c>
      <c r="AC10">
        <f t="shared" si="7"/>
        <v>-46.652813252454798</v>
      </c>
      <c r="AD10">
        <f t="shared" si="8"/>
        <v>120.25259062272416</v>
      </c>
      <c r="AH10">
        <f t="shared" si="9"/>
        <v>138.98444444444434</v>
      </c>
      <c r="AK10">
        <f t="shared" si="10"/>
        <v>-0.63143023862903647</v>
      </c>
      <c r="AM10">
        <f t="shared" si="11"/>
        <v>-0.63143023862903058</v>
      </c>
      <c r="AP10">
        <f t="shared" si="12"/>
        <v>3.9378090353490336</v>
      </c>
      <c r="AR10">
        <f t="shared" si="13"/>
        <v>3.9378090353490292</v>
      </c>
      <c r="AS10">
        <f t="shared" si="14"/>
        <v>15.506339998876452</v>
      </c>
      <c r="AT10">
        <f t="shared" si="15"/>
        <v>-2.4864516988659902</v>
      </c>
    </row>
    <row r="11" spans="1:49" x14ac:dyDescent="0.2">
      <c r="A11">
        <v>67</v>
      </c>
      <c r="B11">
        <v>61</v>
      </c>
      <c r="C11">
        <v>45</v>
      </c>
      <c r="D11">
        <v>47</v>
      </c>
      <c r="E11">
        <v>62</v>
      </c>
      <c r="F11">
        <v>80</v>
      </c>
      <c r="G11">
        <v>41</v>
      </c>
      <c r="J11">
        <f t="shared" si="0"/>
        <v>2.36666666666666</v>
      </c>
      <c r="L11">
        <f>B11-$K$2</f>
        <v>-5.5999999999999943</v>
      </c>
      <c r="M11">
        <f t="shared" si="1"/>
        <v>31.359999999999935</v>
      </c>
      <c r="N11">
        <f>J11*L11</f>
        <v>-13.253333333333282</v>
      </c>
      <c r="Q11">
        <f t="shared" si="2"/>
        <v>6.592481651495099</v>
      </c>
      <c r="S11">
        <f t="shared" si="3"/>
        <v>6.5924816514951106</v>
      </c>
      <c r="U11">
        <f t="shared" si="4"/>
        <v>-8.1333333333333329</v>
      </c>
      <c r="V11">
        <f t="shared" si="5"/>
        <v>66.151111111111106</v>
      </c>
      <c r="W11">
        <f>U11*L11</f>
        <v>45.546666666666617</v>
      </c>
      <c r="Z11">
        <f>C11-($Y$2+$X$2*B11)</f>
        <v>-5.2603542622993302</v>
      </c>
      <c r="AB11">
        <f t="shared" si="6"/>
        <v>-5.2603542622993311</v>
      </c>
      <c r="AC11">
        <f t="shared" si="7"/>
        <v>-34.67878895457244</v>
      </c>
      <c r="AD11">
        <f t="shared" si="8"/>
        <v>27.671326964890739</v>
      </c>
      <c r="AH11">
        <f t="shared" si="9"/>
        <v>-19.248888888888835</v>
      </c>
      <c r="AK11">
        <f t="shared" si="10"/>
        <v>5.8146095021651618</v>
      </c>
      <c r="AM11">
        <f t="shared" si="11"/>
        <v>5.814609502165168</v>
      </c>
      <c r="AP11">
        <f t="shared" si="12"/>
        <v>-0.65870212831300989</v>
      </c>
      <c r="AR11">
        <f t="shared" si="13"/>
        <v>-0.65870212831301445</v>
      </c>
      <c r="AS11">
        <f t="shared" si="14"/>
        <v>0.43388849384409495</v>
      </c>
      <c r="AT11">
        <f t="shared" si="15"/>
        <v>-3.8300956543852736</v>
      </c>
    </row>
    <row r="12" spans="1:49" x14ac:dyDescent="0.2">
      <c r="A12">
        <v>64</v>
      </c>
      <c r="B12">
        <v>53</v>
      </c>
      <c r="C12">
        <v>53</v>
      </c>
      <c r="D12">
        <v>58</v>
      </c>
      <c r="E12">
        <v>58</v>
      </c>
      <c r="F12">
        <v>67</v>
      </c>
      <c r="G12">
        <v>34</v>
      </c>
      <c r="J12">
        <f t="shared" si="0"/>
        <v>-0.63333333333333997</v>
      </c>
      <c r="L12">
        <f>B12-$K$2</f>
        <v>-13.599999999999994</v>
      </c>
      <c r="M12">
        <f t="shared" si="1"/>
        <v>184.95999999999984</v>
      </c>
      <c r="N12">
        <f>J12*L12</f>
        <v>8.6133333333334203</v>
      </c>
      <c r="Q12">
        <f t="shared" si="2"/>
        <v>9.629360201250023</v>
      </c>
      <c r="S12">
        <f t="shared" si="3"/>
        <v>9.6293602012500337</v>
      </c>
      <c r="U12">
        <f t="shared" si="4"/>
        <v>-0.13333333333333286</v>
      </c>
      <c r="V12">
        <f t="shared" si="5"/>
        <v>1.7777777777777653E-2</v>
      </c>
      <c r="W12">
        <f>U12*L12</f>
        <v>1.8133333333333261</v>
      </c>
      <c r="Z12">
        <f>C12-($Y$2+$X$2*B12)</f>
        <v>6.8439015534635246</v>
      </c>
      <c r="AB12">
        <f t="shared" si="6"/>
        <v>6.8439015534635237</v>
      </c>
      <c r="AC12">
        <f t="shared" si="7"/>
        <v>65.902393240194939</v>
      </c>
      <c r="AD12">
        <f t="shared" si="8"/>
        <v>46.838988473500436</v>
      </c>
      <c r="AH12">
        <f t="shared" si="9"/>
        <v>8.444444444444503E-2</v>
      </c>
      <c r="AK12">
        <f t="shared" si="10"/>
        <v>-0.576809680292385</v>
      </c>
      <c r="AM12">
        <f t="shared" si="11"/>
        <v>-0.57680968029237911</v>
      </c>
      <c r="AP12">
        <f t="shared" si="12"/>
        <v>-13.518995116857582</v>
      </c>
      <c r="AR12">
        <f t="shared" si="13"/>
        <v>-13.518995116857587</v>
      </c>
      <c r="AS12">
        <f t="shared" si="14"/>
        <v>182.76322896961929</v>
      </c>
      <c r="AT12">
        <f t="shared" si="15"/>
        <v>7.7978872512288593</v>
      </c>
    </row>
    <row r="13" spans="1:49" x14ac:dyDescent="0.2">
      <c r="A13">
        <v>67</v>
      </c>
      <c r="B13">
        <v>60</v>
      </c>
      <c r="C13">
        <v>47</v>
      </c>
      <c r="D13">
        <v>39</v>
      </c>
      <c r="E13">
        <v>59</v>
      </c>
      <c r="F13">
        <v>74</v>
      </c>
      <c r="G13">
        <v>41</v>
      </c>
      <c r="J13">
        <f t="shared" si="0"/>
        <v>2.36666666666666</v>
      </c>
      <c r="L13">
        <f>B13-$K$2</f>
        <v>-6.5999999999999943</v>
      </c>
      <c r="M13">
        <f t="shared" si="1"/>
        <v>43.559999999999924</v>
      </c>
      <c r="N13">
        <f>J13*L13</f>
        <v>-15.619999999999942</v>
      </c>
      <c r="Q13">
        <f t="shared" si="2"/>
        <v>7.3470914702144654</v>
      </c>
      <c r="S13">
        <f t="shared" si="3"/>
        <v>7.3470914702144769</v>
      </c>
      <c r="U13">
        <f t="shared" si="4"/>
        <v>-6.1333333333333329</v>
      </c>
      <c r="V13">
        <f t="shared" si="5"/>
        <v>37.617777777777775</v>
      </c>
      <c r="W13">
        <f>U13*L13</f>
        <v>40.479999999999961</v>
      </c>
      <c r="Z13">
        <f>C13-($Y$2+$X$2*B13)</f>
        <v>-2.7473222853289769</v>
      </c>
      <c r="AB13">
        <f t="shared" si="6"/>
        <v>-2.7473222853289778</v>
      </c>
      <c r="AC13">
        <f t="shared" si="7"/>
        <v>-20.184828128470677</v>
      </c>
      <c r="AD13">
        <f t="shared" si="8"/>
        <v>7.5477797394652377</v>
      </c>
      <c r="AH13">
        <f t="shared" si="9"/>
        <v>-14.515555555555514</v>
      </c>
      <c r="AK13">
        <f t="shared" si="10"/>
        <v>4.9667547065507733</v>
      </c>
      <c r="AM13">
        <f t="shared" si="11"/>
        <v>4.9667547065507796</v>
      </c>
      <c r="AP13">
        <f t="shared" si="12"/>
        <v>-2.8737753754491493</v>
      </c>
      <c r="AR13">
        <f t="shared" si="13"/>
        <v>-2.8737753754491537</v>
      </c>
      <c r="AS13">
        <f t="shared" si="14"/>
        <v>8.2585849085379248</v>
      </c>
      <c r="AT13">
        <f t="shared" si="15"/>
        <v>-14.273337371581817</v>
      </c>
    </row>
    <row r="14" spans="1:49" x14ac:dyDescent="0.2">
      <c r="A14">
        <v>69</v>
      </c>
      <c r="B14">
        <v>62</v>
      </c>
      <c r="C14">
        <v>57</v>
      </c>
      <c r="D14">
        <v>42</v>
      </c>
      <c r="E14">
        <v>55</v>
      </c>
      <c r="F14">
        <v>63</v>
      </c>
      <c r="G14">
        <v>25</v>
      </c>
      <c r="J14">
        <f t="shared" si="0"/>
        <v>4.36666666666666</v>
      </c>
      <c r="L14">
        <f>B14-$K$2</f>
        <v>-4.5999999999999943</v>
      </c>
      <c r="M14">
        <f t="shared" si="1"/>
        <v>21.159999999999947</v>
      </c>
      <c r="N14">
        <f>J14*L14</f>
        <v>-20.086666666666613</v>
      </c>
      <c r="Q14">
        <f t="shared" si="2"/>
        <v>7.8378718327757397</v>
      </c>
      <c r="S14">
        <f t="shared" si="3"/>
        <v>7.8378718327757513</v>
      </c>
      <c r="U14">
        <f t="shared" si="4"/>
        <v>3.8666666666666671</v>
      </c>
      <c r="V14">
        <f t="shared" si="5"/>
        <v>14.951111111111114</v>
      </c>
      <c r="W14">
        <f>U14*L14</f>
        <v>-17.786666666666648</v>
      </c>
      <c r="Z14">
        <f>C14-($Y$2+$X$2*B14)</f>
        <v>6.2266137607303094</v>
      </c>
      <c r="AB14">
        <f t="shared" si="6"/>
        <v>6.2266137607303085</v>
      </c>
      <c r="AC14">
        <f t="shared" si="7"/>
        <v>48.803400608801979</v>
      </c>
      <c r="AD14">
        <f t="shared" si="8"/>
        <v>38.770718925316032</v>
      </c>
      <c r="AH14">
        <f t="shared" si="9"/>
        <v>16.884444444444419</v>
      </c>
      <c r="AK14">
        <f t="shared" si="10"/>
        <v>2.7274807284788523</v>
      </c>
      <c r="AM14">
        <f t="shared" si="11"/>
        <v>2.727480728478858</v>
      </c>
      <c r="AP14">
        <f t="shared" si="12"/>
        <v>-6.9491416111298747</v>
      </c>
      <c r="AR14">
        <f t="shared" si="13"/>
        <v>-6.9491416111298792</v>
      </c>
      <c r="AS14">
        <f t="shared" si="14"/>
        <v>48.29056913153677</v>
      </c>
      <c r="AT14">
        <f t="shared" si="15"/>
        <v>-18.953649823827266</v>
      </c>
    </row>
    <row r="15" spans="1:49" x14ac:dyDescent="0.2">
      <c r="A15">
        <v>68</v>
      </c>
      <c r="B15">
        <v>83</v>
      </c>
      <c r="C15">
        <v>83</v>
      </c>
      <c r="D15">
        <v>45</v>
      </c>
      <c r="E15">
        <v>59</v>
      </c>
      <c r="F15">
        <v>77</v>
      </c>
      <c r="G15">
        <v>35</v>
      </c>
      <c r="J15">
        <f t="shared" si="0"/>
        <v>3.36666666666666</v>
      </c>
      <c r="L15">
        <f>B15-$K$2</f>
        <v>16.400000000000006</v>
      </c>
      <c r="M15">
        <f t="shared" si="1"/>
        <v>268.96000000000021</v>
      </c>
      <c r="N15">
        <f>J15*L15</f>
        <v>55.213333333333246</v>
      </c>
      <c r="Q15">
        <f t="shared" si="2"/>
        <v>-9.008934360330926</v>
      </c>
      <c r="S15">
        <f t="shared" si="3"/>
        <v>-9.0089343603309153</v>
      </c>
      <c r="U15">
        <f t="shared" si="4"/>
        <v>29.866666666666667</v>
      </c>
      <c r="V15">
        <f t="shared" si="5"/>
        <v>892.01777777777784</v>
      </c>
      <c r="W15">
        <f>U15*L15</f>
        <v>489.8133333333335</v>
      </c>
      <c r="Z15">
        <f>C15-($Y$2+$X$2*B15)</f>
        <v>21.452942244352812</v>
      </c>
      <c r="AB15">
        <f t="shared" si="6"/>
        <v>21.452942244352812</v>
      </c>
      <c r="AC15">
        <f t="shared" si="7"/>
        <v>-193.26814851534468</v>
      </c>
      <c r="AD15">
        <f t="shared" si="8"/>
        <v>460.22873093953746</v>
      </c>
      <c r="AH15">
        <f t="shared" si="9"/>
        <v>100.55111111111091</v>
      </c>
      <c r="AK15">
        <f t="shared" si="10"/>
        <v>-9.2946316145081624</v>
      </c>
      <c r="AM15">
        <f t="shared" si="11"/>
        <v>-9.2946316145081571</v>
      </c>
      <c r="AP15">
        <f t="shared" si="12"/>
        <v>-1.7450938238997651</v>
      </c>
      <c r="AR15">
        <f t="shared" si="13"/>
        <v>-1.7450938238997695</v>
      </c>
      <c r="AS15">
        <f t="shared" si="14"/>
        <v>3.0453524542131198</v>
      </c>
      <c r="AT15">
        <f t="shared" si="15"/>
        <v>16.220004225901729</v>
      </c>
    </row>
    <row r="16" spans="1:49" x14ac:dyDescent="0.2">
      <c r="A16">
        <v>77</v>
      </c>
      <c r="B16">
        <v>77</v>
      </c>
      <c r="C16">
        <v>54</v>
      </c>
      <c r="D16">
        <v>72</v>
      </c>
      <c r="E16">
        <v>79</v>
      </c>
      <c r="F16">
        <v>77</v>
      </c>
      <c r="G16">
        <v>46</v>
      </c>
      <c r="J16">
        <f t="shared" si="0"/>
        <v>12.36666666666666</v>
      </c>
      <c r="L16">
        <f>B16-$K$2</f>
        <v>10.400000000000006</v>
      </c>
      <c r="M16">
        <f t="shared" si="1"/>
        <v>108.16000000000012</v>
      </c>
      <c r="N16">
        <f>J16*L16</f>
        <v>128.61333333333334</v>
      </c>
      <c r="Q16">
        <f t="shared" si="2"/>
        <v>4.5187245519852581</v>
      </c>
      <c r="S16">
        <f t="shared" si="3"/>
        <v>4.5187245519852697</v>
      </c>
      <c r="U16">
        <f t="shared" si="4"/>
        <v>0.86666666666666714</v>
      </c>
      <c r="V16">
        <f t="shared" si="5"/>
        <v>0.75111111111111195</v>
      </c>
      <c r="W16">
        <f>U16*L16</f>
        <v>9.0133333333333425</v>
      </c>
      <c r="Z16">
        <f>C16-($Y$2+$X$2*B16)</f>
        <v>-4.468865893825047</v>
      </c>
      <c r="AB16">
        <f t="shared" si="6"/>
        <v>-4.4688658938250478</v>
      </c>
      <c r="AC16">
        <f t="shared" si="7"/>
        <v>-20.193574033956843</v>
      </c>
      <c r="AD16">
        <f t="shared" si="8"/>
        <v>19.970762376992745</v>
      </c>
      <c r="AH16">
        <f t="shared" si="9"/>
        <v>10.717777777777778</v>
      </c>
      <c r="AK16">
        <f t="shared" si="10"/>
        <v>11.999262921900424</v>
      </c>
      <c r="AM16">
        <f t="shared" si="11"/>
        <v>11.99926292190043</v>
      </c>
      <c r="AP16">
        <f t="shared" si="12"/>
        <v>9.8734682595743379</v>
      </c>
      <c r="AR16">
        <f t="shared" si="13"/>
        <v>9.8734682595743326</v>
      </c>
      <c r="AS16">
        <f t="shared" si="14"/>
        <v>97.485375472821801</v>
      </c>
      <c r="AT16">
        <f t="shared" si="15"/>
        <v>118.47434159767106</v>
      </c>
    </row>
    <row r="17" spans="1:46" x14ac:dyDescent="0.2">
      <c r="A17">
        <v>81</v>
      </c>
      <c r="B17">
        <v>90</v>
      </c>
      <c r="C17">
        <v>50</v>
      </c>
      <c r="D17">
        <v>72</v>
      </c>
      <c r="E17">
        <v>60</v>
      </c>
      <c r="F17">
        <v>54</v>
      </c>
      <c r="G17">
        <v>36</v>
      </c>
      <c r="J17">
        <f t="shared" si="0"/>
        <v>16.36666666666666</v>
      </c>
      <c r="L17">
        <f>B17-$K$2</f>
        <v>23.400000000000006</v>
      </c>
      <c r="M17">
        <f t="shared" si="1"/>
        <v>547.56000000000029</v>
      </c>
      <c r="N17">
        <f>J17*L17</f>
        <v>382.97999999999996</v>
      </c>
      <c r="Q17">
        <f t="shared" si="2"/>
        <v>-1.2912030913664978</v>
      </c>
      <c r="S17">
        <f t="shared" si="3"/>
        <v>-1.2912030913664867</v>
      </c>
      <c r="U17">
        <f t="shared" si="4"/>
        <v>-3.1333333333333329</v>
      </c>
      <c r="V17">
        <f t="shared" si="5"/>
        <v>9.8177777777777742</v>
      </c>
      <c r="W17">
        <f>U17*L17</f>
        <v>-73.320000000000007</v>
      </c>
      <c r="Z17">
        <f>C17-($Y$2+$X$2*B17)</f>
        <v>-15.13828159443969</v>
      </c>
      <c r="AB17">
        <f t="shared" si="6"/>
        <v>-15.138281594439691</v>
      </c>
      <c r="AC17">
        <f t="shared" si="7"/>
        <v>19.546595992716917</v>
      </c>
      <c r="AD17">
        <f t="shared" si="8"/>
        <v>229.16756963255153</v>
      </c>
      <c r="AH17">
        <f t="shared" si="9"/>
        <v>-51.282222222222195</v>
      </c>
      <c r="AK17">
        <f t="shared" si="10"/>
        <v>17.694972513129201</v>
      </c>
      <c r="AM17">
        <f t="shared" si="11"/>
        <v>17.694972513129208</v>
      </c>
      <c r="AP17">
        <f t="shared" si="12"/>
        <v>25.303614753846631</v>
      </c>
      <c r="AR17">
        <f t="shared" si="13"/>
        <v>25.303614753846627</v>
      </c>
      <c r="AS17">
        <f t="shared" si="14"/>
        <v>640.27291961108472</v>
      </c>
      <c r="AT17">
        <f t="shared" si="15"/>
        <v>447.74676755212676</v>
      </c>
    </row>
    <row r="18" spans="1:46" x14ac:dyDescent="0.2">
      <c r="A18">
        <v>74</v>
      </c>
      <c r="B18">
        <v>85</v>
      </c>
      <c r="C18">
        <v>64</v>
      </c>
      <c r="D18">
        <v>69</v>
      </c>
      <c r="E18">
        <v>79</v>
      </c>
      <c r="F18">
        <v>79</v>
      </c>
      <c r="G18">
        <v>63</v>
      </c>
      <c r="J18">
        <f t="shared" si="0"/>
        <v>9.36666666666666</v>
      </c>
      <c r="L18">
        <f>B18-$K$2</f>
        <v>18.400000000000006</v>
      </c>
      <c r="M18">
        <f t="shared" si="1"/>
        <v>338.56000000000023</v>
      </c>
      <c r="N18">
        <f>J18*L18</f>
        <v>172.34666666666661</v>
      </c>
      <c r="Q18">
        <f t="shared" si="2"/>
        <v>-4.518153997769673</v>
      </c>
      <c r="S18">
        <f t="shared" si="3"/>
        <v>-4.5181539977696614</v>
      </c>
      <c r="U18">
        <f t="shared" si="4"/>
        <v>10.866666666666667</v>
      </c>
      <c r="V18">
        <f t="shared" si="5"/>
        <v>118.08444444444446</v>
      </c>
      <c r="W18">
        <f>U18*L18</f>
        <v>199.94666666666674</v>
      </c>
      <c r="Z18">
        <f>C18-($Y$2+$X$2*B18)</f>
        <v>1.4268782904120982</v>
      </c>
      <c r="AB18">
        <f t="shared" si="6"/>
        <v>1.4268782904120973</v>
      </c>
      <c r="AC18">
        <f t="shared" si="7"/>
        <v>-6.4468558521561574</v>
      </c>
      <c r="AD18">
        <f t="shared" si="8"/>
        <v>2.0359816556493495</v>
      </c>
      <c r="AH18">
        <f t="shared" si="9"/>
        <v>101.78444444444438</v>
      </c>
      <c r="AK18">
        <f t="shared" si="10"/>
        <v>4.7599889438285032</v>
      </c>
      <c r="AM18">
        <f t="shared" si="11"/>
        <v>4.7599889438285095</v>
      </c>
      <c r="AP18">
        <f t="shared" si="12"/>
        <v>11.79810202389362</v>
      </c>
      <c r="AR18">
        <f t="shared" si="13"/>
        <v>11.798102023893614</v>
      </c>
      <c r="AS18">
        <f t="shared" si="14"/>
        <v>139.19521136620259</v>
      </c>
      <c r="AT18">
        <f t="shared" si="15"/>
        <v>56.158835191894362</v>
      </c>
    </row>
    <row r="19" spans="1:46" x14ac:dyDescent="0.2">
      <c r="A19">
        <v>65</v>
      </c>
      <c r="B19">
        <v>60</v>
      </c>
      <c r="C19">
        <v>65</v>
      </c>
      <c r="D19">
        <v>75</v>
      </c>
      <c r="E19">
        <v>55</v>
      </c>
      <c r="F19">
        <v>80</v>
      </c>
      <c r="G19">
        <v>60</v>
      </c>
      <c r="J19">
        <f t="shared" si="0"/>
        <v>0.36666666666666003</v>
      </c>
      <c r="L19">
        <f>B19-$K$2</f>
        <v>-6.5999999999999943</v>
      </c>
      <c r="M19">
        <f t="shared" si="1"/>
        <v>43.559999999999924</v>
      </c>
      <c r="N19">
        <f>J19*L19</f>
        <v>-2.4199999999999542</v>
      </c>
      <c r="Q19">
        <f t="shared" si="2"/>
        <v>5.3470914702144654</v>
      </c>
      <c r="S19">
        <f t="shared" si="3"/>
        <v>5.3470914702144769</v>
      </c>
      <c r="U19">
        <f t="shared" si="4"/>
        <v>11.866666666666667</v>
      </c>
      <c r="V19">
        <f t="shared" si="5"/>
        <v>140.81777777777779</v>
      </c>
      <c r="W19">
        <f>U19*L19</f>
        <v>-78.319999999999936</v>
      </c>
      <c r="Z19">
        <f>C19-($Y$2+$X$2*B19)</f>
        <v>15.252677714671023</v>
      </c>
      <c r="AB19">
        <f t="shared" si="6"/>
        <v>15.252677714671021</v>
      </c>
      <c r="AC19">
        <f t="shared" si="7"/>
        <v>81.55746290604786</v>
      </c>
      <c r="AD19">
        <f t="shared" si="8"/>
        <v>232.644177467622</v>
      </c>
      <c r="AH19">
        <f t="shared" si="9"/>
        <v>4.3511111111110328</v>
      </c>
      <c r="AK19">
        <f t="shared" si="10"/>
        <v>-4.6639384539786874</v>
      </c>
      <c r="AM19">
        <f t="shared" si="11"/>
        <v>-4.6639384539786812</v>
      </c>
      <c r="AP19">
        <f t="shared" si="12"/>
        <v>-13.809434599674461</v>
      </c>
      <c r="AR19">
        <f t="shared" si="13"/>
        <v>-13.809434599674466</v>
      </c>
      <c r="AS19">
        <f t="shared" si="14"/>
        <v>190.70048396268629</v>
      </c>
      <c r="AT19">
        <f t="shared" si="15"/>
        <v>64.406353057125443</v>
      </c>
    </row>
    <row r="20" spans="1:46" x14ac:dyDescent="0.2">
      <c r="A20">
        <v>65</v>
      </c>
      <c r="B20">
        <v>70</v>
      </c>
      <c r="C20">
        <v>46</v>
      </c>
      <c r="D20">
        <v>57</v>
      </c>
      <c r="E20">
        <v>75</v>
      </c>
      <c r="F20">
        <v>85</v>
      </c>
      <c r="G20">
        <v>46</v>
      </c>
      <c r="J20">
        <f t="shared" si="0"/>
        <v>0.36666666666666003</v>
      </c>
      <c r="L20">
        <f>B20-$K$2</f>
        <v>3.4000000000000057</v>
      </c>
      <c r="M20">
        <f t="shared" si="1"/>
        <v>11.560000000000038</v>
      </c>
      <c r="N20">
        <f>J20*L20</f>
        <v>1.2466666666666462</v>
      </c>
      <c r="Q20">
        <f t="shared" si="2"/>
        <v>-2.1990067169791843</v>
      </c>
      <c r="S20">
        <f t="shared" si="3"/>
        <v>-2.1990067169791732</v>
      </c>
      <c r="U20">
        <f t="shared" si="4"/>
        <v>-7.1333333333333329</v>
      </c>
      <c r="V20">
        <f t="shared" si="5"/>
        <v>50.884444444444441</v>
      </c>
      <c r="W20">
        <f>U20*L20</f>
        <v>-24.253333333333373</v>
      </c>
      <c r="Z20">
        <f>C20-($Y$2+$X$2*B20)</f>
        <v>-8.8776420550325454</v>
      </c>
      <c r="AB20">
        <f t="shared" si="6"/>
        <v>-8.8776420550325472</v>
      </c>
      <c r="AC20">
        <f t="shared" si="7"/>
        <v>19.521994509953362</v>
      </c>
      <c r="AD20">
        <f t="shared" si="8"/>
        <v>78.812528457282511</v>
      </c>
      <c r="AH20">
        <f t="shared" si="9"/>
        <v>-2.6155555555555079</v>
      </c>
      <c r="AK20">
        <f t="shared" si="10"/>
        <v>3.390682104357964</v>
      </c>
      <c r="AM20">
        <f t="shared" si="11"/>
        <v>3.3906821043579698</v>
      </c>
      <c r="AP20">
        <f t="shared" si="12"/>
        <v>7.733761248118924</v>
      </c>
      <c r="AR20">
        <f t="shared" si="13"/>
        <v>7.7337612481189195</v>
      </c>
      <c r="AS20">
        <f t="shared" si="14"/>
        <v>59.811063042905907</v>
      </c>
      <c r="AT20">
        <f t="shared" si="15"/>
        <v>26.222725863373977</v>
      </c>
    </row>
    <row r="21" spans="1:46" x14ac:dyDescent="0.2">
      <c r="A21">
        <v>50</v>
      </c>
      <c r="B21">
        <v>58</v>
      </c>
      <c r="C21">
        <v>68</v>
      </c>
      <c r="D21">
        <v>54</v>
      </c>
      <c r="E21">
        <v>64</v>
      </c>
      <c r="F21">
        <v>78</v>
      </c>
      <c r="G21">
        <v>52</v>
      </c>
      <c r="J21">
        <f t="shared" si="0"/>
        <v>-14.63333333333334</v>
      </c>
      <c r="L21">
        <f>B21-$K$2</f>
        <v>-8.5999999999999943</v>
      </c>
      <c r="M21">
        <f t="shared" si="1"/>
        <v>73.959999999999908</v>
      </c>
      <c r="N21">
        <f>J21*L21</f>
        <v>125.84666666666664</v>
      </c>
      <c r="Q21">
        <f t="shared" si="2"/>
        <v>-8.1436888923468018</v>
      </c>
      <c r="S21">
        <f t="shared" si="3"/>
        <v>-8.1436888923467912</v>
      </c>
      <c r="U21">
        <f t="shared" si="4"/>
        <v>14.866666666666667</v>
      </c>
      <c r="V21">
        <f t="shared" si="5"/>
        <v>221.01777777777778</v>
      </c>
      <c r="W21">
        <f>U21*L21</f>
        <v>-127.85333333333325</v>
      </c>
      <c r="Z21">
        <f>C21-($Y$2+$X$2*B21)</f>
        <v>19.278741668611737</v>
      </c>
      <c r="AB21">
        <f t="shared" si="6"/>
        <v>19.278741668611737</v>
      </c>
      <c r="AC21">
        <f t="shared" si="7"/>
        <v>-157.00007438509664</v>
      </c>
      <c r="AD21">
        <f t="shared" si="8"/>
        <v>371.66988032506646</v>
      </c>
      <c r="AH21">
        <f t="shared" si="9"/>
        <v>-217.548888888889</v>
      </c>
      <c r="AK21">
        <f t="shared" si="10"/>
        <v>-20.935720647400274</v>
      </c>
      <c r="AM21">
        <f t="shared" si="11"/>
        <v>-20.935720647400267</v>
      </c>
      <c r="AP21">
        <f t="shared" si="12"/>
        <v>-17.632044470378673</v>
      </c>
      <c r="AR21">
        <f t="shared" si="13"/>
        <v>-17.632044470378677</v>
      </c>
      <c r="AS21">
        <f t="shared" si="14"/>
        <v>310.88899220541128</v>
      </c>
      <c r="AT21">
        <f t="shared" si="15"/>
        <v>369.13955747438655</v>
      </c>
    </row>
    <row r="22" spans="1:46" x14ac:dyDescent="0.2">
      <c r="A22">
        <v>50</v>
      </c>
      <c r="B22">
        <v>40</v>
      </c>
      <c r="C22">
        <v>33</v>
      </c>
      <c r="D22">
        <v>34</v>
      </c>
      <c r="E22">
        <v>43</v>
      </c>
      <c r="F22">
        <v>64</v>
      </c>
      <c r="G22">
        <v>33</v>
      </c>
      <c r="J22">
        <f t="shared" si="0"/>
        <v>-14.63333333333334</v>
      </c>
      <c r="L22">
        <f>B22-$K$2</f>
        <v>-26.599999999999994</v>
      </c>
      <c r="M22">
        <f t="shared" si="1"/>
        <v>707.55999999999972</v>
      </c>
      <c r="N22">
        <f>J22*L22</f>
        <v>389.24666666666678</v>
      </c>
      <c r="Q22">
        <f t="shared" si="2"/>
        <v>5.4392878446017647</v>
      </c>
      <c r="S22">
        <f t="shared" si="3"/>
        <v>5.4392878446017763</v>
      </c>
      <c r="U22">
        <f t="shared" si="4"/>
        <v>-20.133333333333333</v>
      </c>
      <c r="V22">
        <f t="shared" si="5"/>
        <v>405.35111111111109</v>
      </c>
      <c r="W22">
        <f>U22*L22</f>
        <v>535.54666666666651</v>
      </c>
      <c r="Z22">
        <f>C22-($Y$2+$X$2*B22)</f>
        <v>-6.4866827459218328</v>
      </c>
      <c r="AB22">
        <f t="shared" si="6"/>
        <v>-6.4866827459218337</v>
      </c>
      <c r="AC22">
        <f t="shared" si="7"/>
        <v>-35.282934611680702</v>
      </c>
      <c r="AD22">
        <f t="shared" si="8"/>
        <v>42.077053046240017</v>
      </c>
      <c r="AH22">
        <f t="shared" si="9"/>
        <v>294.61777777777792</v>
      </c>
      <c r="AK22">
        <f t="shared" si="10"/>
        <v>-6.0982617241485286</v>
      </c>
      <c r="AM22">
        <f t="shared" si="11"/>
        <v>-6.0982617241485224</v>
      </c>
      <c r="AP22">
        <f t="shared" si="12"/>
        <v>-14.368262645496138</v>
      </c>
      <c r="AR22">
        <f t="shared" si="13"/>
        <v>-14.368262645496143</v>
      </c>
      <c r="AS22">
        <f t="shared" si="14"/>
        <v>206.44697144995982</v>
      </c>
      <c r="AT22">
        <f t="shared" si="15"/>
        <v>87.621426133542116</v>
      </c>
    </row>
    <row r="23" spans="1:46" x14ac:dyDescent="0.2">
      <c r="A23">
        <v>64</v>
      </c>
      <c r="B23">
        <v>61</v>
      </c>
      <c r="C23">
        <v>52</v>
      </c>
      <c r="D23">
        <v>62</v>
      </c>
      <c r="E23">
        <v>66</v>
      </c>
      <c r="F23">
        <v>80</v>
      </c>
      <c r="G23">
        <v>41</v>
      </c>
      <c r="J23">
        <f t="shared" si="0"/>
        <v>-0.63333333333333997</v>
      </c>
      <c r="L23">
        <f>B23-$K$2</f>
        <v>-5.5999999999999943</v>
      </c>
      <c r="M23">
        <f t="shared" si="1"/>
        <v>31.359999999999935</v>
      </c>
      <c r="N23">
        <f>J23*L23</f>
        <v>3.5466666666667002</v>
      </c>
      <c r="Q23">
        <f t="shared" si="2"/>
        <v>3.592481651495099</v>
      </c>
      <c r="S23">
        <f t="shared" si="3"/>
        <v>3.5924816514951101</v>
      </c>
      <c r="U23">
        <f t="shared" si="4"/>
        <v>-1.1333333333333329</v>
      </c>
      <c r="V23">
        <f t="shared" si="5"/>
        <v>1.2844444444444434</v>
      </c>
      <c r="W23">
        <f>U23*L23</f>
        <v>6.3466666666666578</v>
      </c>
      <c r="Z23">
        <f>C23-($Y$2+$X$2*B23)</f>
        <v>1.7396457377006698</v>
      </c>
      <c r="AB23">
        <f t="shared" si="6"/>
        <v>1.7396457377006689</v>
      </c>
      <c r="AC23">
        <f t="shared" si="7"/>
        <v>6.2496453927913285</v>
      </c>
      <c r="AD23">
        <f t="shared" si="8"/>
        <v>3.0263672927001046</v>
      </c>
      <c r="AH23">
        <f t="shared" si="9"/>
        <v>0.71777777777778495</v>
      </c>
      <c r="AK23">
        <f t="shared" si="10"/>
        <v>-0.15288228248519431</v>
      </c>
      <c r="AM23">
        <f t="shared" si="11"/>
        <v>-0.1528822824851884</v>
      </c>
      <c r="AP23">
        <f t="shared" si="12"/>
        <v>-4.9114584932895156</v>
      </c>
      <c r="AR23">
        <f t="shared" si="13"/>
        <v>-4.91145849328952</v>
      </c>
      <c r="AS23">
        <f t="shared" si="14"/>
        <v>24.122424531305761</v>
      </c>
      <c r="AT23">
        <f t="shared" si="15"/>
        <v>0.75087498478536618</v>
      </c>
    </row>
    <row r="24" spans="1:46" x14ac:dyDescent="0.2">
      <c r="A24">
        <v>53</v>
      </c>
      <c r="B24">
        <v>66</v>
      </c>
      <c r="C24">
        <v>52</v>
      </c>
      <c r="D24">
        <v>50</v>
      </c>
      <c r="E24">
        <v>63</v>
      </c>
      <c r="F24">
        <v>80</v>
      </c>
      <c r="G24">
        <v>37</v>
      </c>
      <c r="J24">
        <f t="shared" si="0"/>
        <v>-11.63333333333334</v>
      </c>
      <c r="L24">
        <f>B24-$K$2</f>
        <v>-0.59999999999999432</v>
      </c>
      <c r="M24">
        <f t="shared" si="1"/>
        <v>0.35999999999999316</v>
      </c>
      <c r="N24">
        <f>J24*L24</f>
        <v>6.9799999999999383</v>
      </c>
      <c r="Q24">
        <f t="shared" si="2"/>
        <v>-11.180567442101733</v>
      </c>
      <c r="S24">
        <f t="shared" si="3"/>
        <v>-11.180567442101722</v>
      </c>
      <c r="U24">
        <f t="shared" si="4"/>
        <v>-1.1333333333333329</v>
      </c>
      <c r="V24">
        <f t="shared" si="5"/>
        <v>1.2844444444444434</v>
      </c>
      <c r="W24">
        <f>U24*L24</f>
        <v>0.67999999999999328</v>
      </c>
      <c r="Z24">
        <f>C24-($Y$2+$X$2*B24)</f>
        <v>-0.82551414715111804</v>
      </c>
      <c r="AB24">
        <f t="shared" si="6"/>
        <v>-0.82551414715111904</v>
      </c>
      <c r="AC24">
        <f t="shared" si="7"/>
        <v>9.229716596632171</v>
      </c>
      <c r="AD24">
        <f t="shared" si="8"/>
        <v>0.6814736071466394</v>
      </c>
      <c r="AH24">
        <f t="shared" si="9"/>
        <v>13.184444444444447</v>
      </c>
      <c r="AK24">
        <f t="shared" si="10"/>
        <v>-11.152882282485194</v>
      </c>
      <c r="AM24">
        <f t="shared" si="11"/>
        <v>-11.152882282485189</v>
      </c>
      <c r="AP24">
        <f t="shared" si="12"/>
        <v>8.8541506710484441E-2</v>
      </c>
      <c r="AR24">
        <f t="shared" si="13"/>
        <v>8.8541506710479945E-2</v>
      </c>
      <c r="AS24">
        <f t="shared" si="14"/>
        <v>7.8395984105619643E-3</v>
      </c>
      <c r="AT24">
        <f t="shared" si="15"/>
        <v>-0.98749300145585528</v>
      </c>
    </row>
    <row r="25" spans="1:46" x14ac:dyDescent="0.2">
      <c r="A25">
        <v>40</v>
      </c>
      <c r="B25">
        <v>37</v>
      </c>
      <c r="C25">
        <v>42</v>
      </c>
      <c r="D25">
        <v>58</v>
      </c>
      <c r="E25">
        <v>50</v>
      </c>
      <c r="F25">
        <v>57</v>
      </c>
      <c r="G25">
        <v>49</v>
      </c>
      <c r="J25">
        <f t="shared" si="0"/>
        <v>-24.63333333333334</v>
      </c>
      <c r="L25">
        <f>B25-$K$2</f>
        <v>-29.599999999999994</v>
      </c>
      <c r="M25">
        <f t="shared" si="1"/>
        <v>876.15999999999963</v>
      </c>
      <c r="N25">
        <f>J25*L25</f>
        <v>729.14666666666676</v>
      </c>
      <c r="Q25">
        <f t="shared" si="2"/>
        <v>-2.2968826992401361</v>
      </c>
      <c r="S25">
        <f t="shared" si="3"/>
        <v>-2.296882699240125</v>
      </c>
      <c r="U25">
        <f t="shared" si="4"/>
        <v>-11.133333333333333</v>
      </c>
      <c r="V25">
        <f t="shared" si="5"/>
        <v>123.9511111111111</v>
      </c>
      <c r="W25">
        <f>U25*L25</f>
        <v>329.54666666666657</v>
      </c>
      <c r="Z25">
        <f>C25-($Y$2+$X$2*B25)</f>
        <v>4.0524131849892342</v>
      </c>
      <c r="AB25">
        <f t="shared" si="6"/>
        <v>4.0524131849892333</v>
      </c>
      <c r="AC25">
        <f t="shared" si="7"/>
        <v>-9.3079177347743425</v>
      </c>
      <c r="AD25">
        <f t="shared" si="8"/>
        <v>16.422052621874581</v>
      </c>
      <c r="AH25">
        <f t="shared" si="9"/>
        <v>274.25111111111119</v>
      </c>
      <c r="AK25">
        <f t="shared" si="10"/>
        <v>-19.913608304413259</v>
      </c>
      <c r="AM25">
        <f t="shared" si="11"/>
        <v>-19.913608304413252</v>
      </c>
      <c r="AP25">
        <f t="shared" si="12"/>
        <v>-22.83609225760879</v>
      </c>
      <c r="AR25">
        <f t="shared" si="13"/>
        <v>-22.836092257608794</v>
      </c>
      <c r="AS25">
        <f t="shared" si="14"/>
        <v>521.48710959802031</v>
      </c>
      <c r="AT25">
        <f t="shared" si="15"/>
        <v>454.74899642146562</v>
      </c>
    </row>
    <row r="26" spans="1:46" x14ac:dyDescent="0.2">
      <c r="A26">
        <v>63</v>
      </c>
      <c r="B26">
        <v>54</v>
      </c>
      <c r="C26">
        <v>42</v>
      </c>
      <c r="D26">
        <v>48</v>
      </c>
      <c r="E26">
        <v>66</v>
      </c>
      <c r="F26">
        <v>75</v>
      </c>
      <c r="G26">
        <v>33</v>
      </c>
      <c r="J26">
        <f t="shared" si="0"/>
        <v>-1.63333333333334</v>
      </c>
      <c r="L26">
        <f>B26-$K$2</f>
        <v>-12.599999999999994</v>
      </c>
      <c r="M26">
        <f t="shared" si="1"/>
        <v>158.75999999999985</v>
      </c>
      <c r="N26">
        <f>J26*L26</f>
        <v>20.580000000000073</v>
      </c>
      <c r="Q26">
        <f t="shared" si="2"/>
        <v>7.8747503825306566</v>
      </c>
      <c r="S26">
        <f t="shared" si="3"/>
        <v>7.8747503825306682</v>
      </c>
      <c r="U26">
        <f t="shared" si="4"/>
        <v>-11.133333333333333</v>
      </c>
      <c r="V26">
        <f t="shared" si="5"/>
        <v>123.9511111111111</v>
      </c>
      <c r="W26">
        <f>U26*L26</f>
        <v>140.27999999999994</v>
      </c>
      <c r="Z26">
        <f>C26-($Y$2+$X$2*B26)</f>
        <v>-4.6691304235068287</v>
      </c>
      <c r="AB26">
        <f t="shared" si="6"/>
        <v>-4.6691304235068296</v>
      </c>
      <c r="AC26">
        <f t="shared" si="7"/>
        <v>-36.76823658859599</v>
      </c>
      <c r="AD26">
        <f t="shared" si="8"/>
        <v>21.800778911717067</v>
      </c>
      <c r="AH26">
        <f t="shared" si="9"/>
        <v>18.184444444444516</v>
      </c>
      <c r="AK26">
        <f t="shared" si="10"/>
        <v>3.086391695586741</v>
      </c>
      <c r="AM26">
        <f t="shared" si="11"/>
        <v>3.0863916955867468</v>
      </c>
      <c r="AP26">
        <f t="shared" si="12"/>
        <v>-5.8360922576087901</v>
      </c>
      <c r="AR26">
        <f t="shared" si="13"/>
        <v>-5.8360922576087946</v>
      </c>
      <c r="AS26">
        <f t="shared" si="14"/>
        <v>34.059972839321318</v>
      </c>
      <c r="AT26">
        <f t="shared" si="15"/>
        <v>-18.012466678561893</v>
      </c>
    </row>
    <row r="27" spans="1:46" x14ac:dyDescent="0.2">
      <c r="A27">
        <v>66</v>
      </c>
      <c r="B27">
        <v>77</v>
      </c>
      <c r="C27">
        <v>66</v>
      </c>
      <c r="D27">
        <v>63</v>
      </c>
      <c r="E27">
        <v>88</v>
      </c>
      <c r="F27">
        <v>76</v>
      </c>
      <c r="G27">
        <v>72</v>
      </c>
      <c r="J27">
        <f t="shared" si="0"/>
        <v>1.36666666666666</v>
      </c>
      <c r="L27">
        <f>B27-$K$2</f>
        <v>10.400000000000006</v>
      </c>
      <c r="M27">
        <f t="shared" si="1"/>
        <v>108.16000000000012</v>
      </c>
      <c r="N27">
        <f>J27*L27</f>
        <v>14.213333333333273</v>
      </c>
      <c r="Q27">
        <f t="shared" si="2"/>
        <v>-6.4812754480147419</v>
      </c>
      <c r="S27">
        <f t="shared" si="3"/>
        <v>-6.4812754480147303</v>
      </c>
      <c r="U27">
        <f t="shared" si="4"/>
        <v>12.866666666666667</v>
      </c>
      <c r="V27">
        <f t="shared" si="5"/>
        <v>165.55111111111111</v>
      </c>
      <c r="W27">
        <f>U27*L27</f>
        <v>133.81333333333342</v>
      </c>
      <c r="Z27">
        <f>C27-($Y$2+$X$2*B27)</f>
        <v>7.531134106174953</v>
      </c>
      <c r="AB27">
        <f t="shared" si="6"/>
        <v>7.5311341061749522</v>
      </c>
      <c r="AC27">
        <f t="shared" si="7"/>
        <v>-48.811354578058079</v>
      </c>
      <c r="AD27">
        <f t="shared" si="8"/>
        <v>56.717980925191597</v>
      </c>
      <c r="AH27">
        <f t="shared" si="9"/>
        <v>17.584444444444358</v>
      </c>
      <c r="AK27">
        <f t="shared" si="10"/>
        <v>-4.0878658517858923</v>
      </c>
      <c r="AM27">
        <f t="shared" si="11"/>
        <v>-4.0878658517858861</v>
      </c>
      <c r="AP27">
        <f t="shared" si="12"/>
        <v>2.5830287767574731</v>
      </c>
      <c r="AR27">
        <f t="shared" si="13"/>
        <v>2.5830287767574687</v>
      </c>
      <c r="AS27">
        <f t="shared" si="14"/>
        <v>6.6720376615571846</v>
      </c>
      <c r="AT27">
        <f t="shared" si="15"/>
        <v>-10.559075130687125</v>
      </c>
    </row>
    <row r="28" spans="1:46" x14ac:dyDescent="0.2">
      <c r="A28">
        <v>78</v>
      </c>
      <c r="B28">
        <v>75</v>
      </c>
      <c r="C28">
        <v>58</v>
      </c>
      <c r="D28">
        <v>74</v>
      </c>
      <c r="E28">
        <v>80</v>
      </c>
      <c r="F28">
        <v>78</v>
      </c>
      <c r="G28">
        <v>49</v>
      </c>
      <c r="J28">
        <f t="shared" si="0"/>
        <v>13.36666666666666</v>
      </c>
      <c r="L28">
        <f>B28-$K$2</f>
        <v>8.4000000000000057</v>
      </c>
      <c r="M28">
        <f t="shared" si="1"/>
        <v>70.560000000000102</v>
      </c>
      <c r="N28">
        <f>J28*L28</f>
        <v>112.28000000000002</v>
      </c>
      <c r="Q28">
        <f t="shared" si="2"/>
        <v>7.0279441894239909</v>
      </c>
      <c r="S28">
        <f t="shared" si="3"/>
        <v>7.0279441894240025</v>
      </c>
      <c r="U28">
        <f t="shared" si="4"/>
        <v>4.8666666666666671</v>
      </c>
      <c r="V28">
        <f t="shared" si="5"/>
        <v>23.684444444444448</v>
      </c>
      <c r="W28">
        <f>U28*L28</f>
        <v>40.880000000000031</v>
      </c>
      <c r="Z28">
        <f>C28-($Y$2+$X$2*B28)</f>
        <v>0.55719806011566675</v>
      </c>
      <c r="AB28">
        <f t="shared" si="6"/>
        <v>0.55719806011566575</v>
      </c>
      <c r="AC28">
        <f t="shared" si="7"/>
        <v>3.9159568689482191</v>
      </c>
      <c r="AD28">
        <f t="shared" si="8"/>
        <v>0.31046967819666105</v>
      </c>
      <c r="AH28">
        <f t="shared" si="9"/>
        <v>65.051111111111084</v>
      </c>
      <c r="AK28">
        <f t="shared" si="10"/>
        <v>11.303553330671662</v>
      </c>
      <c r="AM28">
        <f t="shared" si="11"/>
        <v>11.303553330671667</v>
      </c>
      <c r="AP28">
        <f t="shared" si="12"/>
        <v>5.4433217653020449</v>
      </c>
      <c r="AR28">
        <f t="shared" si="13"/>
        <v>5.4433217653020405</v>
      </c>
      <c r="AS28">
        <f t="shared" si="14"/>
        <v>29.629751840610922</v>
      </c>
      <c r="AT28">
        <f t="shared" si="15"/>
        <v>61.52887787009746</v>
      </c>
    </row>
    <row r="29" spans="1:46" x14ac:dyDescent="0.2">
      <c r="A29">
        <v>48</v>
      </c>
      <c r="B29">
        <v>57</v>
      </c>
      <c r="C29">
        <v>44</v>
      </c>
      <c r="D29">
        <v>45</v>
      </c>
      <c r="E29">
        <v>51</v>
      </c>
      <c r="F29">
        <v>83</v>
      </c>
      <c r="G29">
        <v>38</v>
      </c>
      <c r="J29">
        <f t="shared" si="0"/>
        <v>-16.63333333333334</v>
      </c>
      <c r="L29">
        <f>B29-$K$2</f>
        <v>-9.5999999999999943</v>
      </c>
      <c r="M29">
        <f t="shared" si="1"/>
        <v>92.159999999999897</v>
      </c>
      <c r="N29">
        <f>J29*L29</f>
        <v>159.67999999999998</v>
      </c>
      <c r="Q29">
        <f t="shared" si="2"/>
        <v>-9.3890790736274354</v>
      </c>
      <c r="S29">
        <f t="shared" si="3"/>
        <v>-9.3890790736274248</v>
      </c>
      <c r="U29">
        <f t="shared" si="4"/>
        <v>-9.1333333333333329</v>
      </c>
      <c r="V29">
        <f t="shared" si="5"/>
        <v>83.417777777777772</v>
      </c>
      <c r="W29">
        <f>U29*L29</f>
        <v>87.67999999999995</v>
      </c>
      <c r="Z29">
        <f>C29-($Y$2+$X$2*B29)</f>
        <v>-4.2082263544179028</v>
      </c>
      <c r="AB29">
        <f t="shared" si="6"/>
        <v>-4.2082263544179037</v>
      </c>
      <c r="AC29">
        <f t="shared" si="7"/>
        <v>39.511370001352567</v>
      </c>
      <c r="AD29">
        <f t="shared" si="8"/>
        <v>17.709169050017401</v>
      </c>
      <c r="AH29">
        <f t="shared" si="9"/>
        <v>151.91777777777784</v>
      </c>
      <c r="AK29">
        <f t="shared" si="10"/>
        <v>-12.76146310002764</v>
      </c>
      <c r="AM29">
        <f t="shared" si="11"/>
        <v>-12.761463100027635</v>
      </c>
      <c r="AP29">
        <f t="shared" si="12"/>
        <v>-4.0511655047449295</v>
      </c>
      <c r="AR29">
        <f t="shared" si="13"/>
        <v>-4.051165504744934</v>
      </c>
      <c r="AS29">
        <f t="shared" si="14"/>
        <v>16.411941946835277</v>
      </c>
      <c r="AT29">
        <f t="shared" si="15"/>
        <v>51.698799100907301</v>
      </c>
    </row>
    <row r="30" spans="1:46" x14ac:dyDescent="0.2">
      <c r="A30">
        <v>85</v>
      </c>
      <c r="B30">
        <v>85</v>
      </c>
      <c r="C30">
        <v>71</v>
      </c>
      <c r="D30">
        <v>71</v>
      </c>
      <c r="E30">
        <v>77</v>
      </c>
      <c r="F30">
        <v>74</v>
      </c>
      <c r="G30">
        <v>55</v>
      </c>
      <c r="J30">
        <f t="shared" si="0"/>
        <v>20.36666666666666</v>
      </c>
      <c r="L30">
        <f>B30-$K$2</f>
        <v>18.400000000000006</v>
      </c>
      <c r="M30">
        <f t="shared" si="1"/>
        <v>338.56000000000023</v>
      </c>
      <c r="N30">
        <f>J30*L30</f>
        <v>374.74666666666667</v>
      </c>
      <c r="Q30">
        <f t="shared" si="2"/>
        <v>6.481846002230327</v>
      </c>
      <c r="S30">
        <f t="shared" si="3"/>
        <v>6.4818460022303386</v>
      </c>
      <c r="U30">
        <f t="shared" si="4"/>
        <v>17.866666666666667</v>
      </c>
      <c r="V30">
        <f t="shared" si="5"/>
        <v>319.21777777777777</v>
      </c>
      <c r="W30">
        <f>U30*L30</f>
        <v>328.74666666666678</v>
      </c>
      <c r="Z30">
        <f>C30-($Y$2+$X$2*B30)</f>
        <v>8.4268782904120982</v>
      </c>
      <c r="AB30">
        <f t="shared" si="6"/>
        <v>8.4268782904120965</v>
      </c>
      <c r="AC30">
        <f t="shared" si="7"/>
        <v>54.621727357989279</v>
      </c>
      <c r="AD30">
        <f t="shared" si="8"/>
        <v>71.012277721418698</v>
      </c>
      <c r="AH30">
        <f t="shared" si="9"/>
        <v>363.88444444444434</v>
      </c>
      <c r="AK30">
        <f t="shared" si="10"/>
        <v>12.792497159178154</v>
      </c>
      <c r="AM30">
        <f t="shared" si="11"/>
        <v>12.79249715917816</v>
      </c>
      <c r="AP30">
        <f t="shared" si="12"/>
        <v>7.545345658917114</v>
      </c>
      <c r="AR30">
        <f t="shared" si="13"/>
        <v>7.5453456589171095</v>
      </c>
      <c r="AS30">
        <f t="shared" si="14"/>
        <v>56.932241112539266</v>
      </c>
      <c r="AT30">
        <f t="shared" si="15"/>
        <v>96.523812906714383</v>
      </c>
    </row>
    <row r="31" spans="1:46" s="1" customFormat="1" ht="17" thickBot="1" x14ac:dyDescent="0.25">
      <c r="A31" s="1">
        <v>82</v>
      </c>
      <c r="B31" s="1">
        <v>82</v>
      </c>
      <c r="C31" s="1">
        <v>39</v>
      </c>
      <c r="D31" s="1">
        <v>59</v>
      </c>
      <c r="E31" s="1">
        <v>64</v>
      </c>
      <c r="F31" s="1">
        <v>78</v>
      </c>
      <c r="G31" s="1">
        <v>39</v>
      </c>
      <c r="J31" s="1">
        <f t="shared" si="0"/>
        <v>17.36666666666666</v>
      </c>
      <c r="L31" s="1">
        <f>B31-$K$2</f>
        <v>15.400000000000006</v>
      </c>
      <c r="M31" s="1">
        <f t="shared" si="1"/>
        <v>237.16000000000017</v>
      </c>
      <c r="N31" s="1">
        <f>J31*L31</f>
        <v>267.44666666666666</v>
      </c>
      <c r="Q31" s="1">
        <f t="shared" si="2"/>
        <v>5.7456754583884333</v>
      </c>
      <c r="S31">
        <f t="shared" si="3"/>
        <v>5.7456754583884448</v>
      </c>
      <c r="U31" s="1">
        <f t="shared" si="4"/>
        <v>-14.133333333333333</v>
      </c>
      <c r="V31">
        <f t="shared" si="5"/>
        <v>199.7511111111111</v>
      </c>
      <c r="W31" s="1">
        <f>U31*L31</f>
        <v>-217.65333333333339</v>
      </c>
      <c r="Z31" s="1">
        <f>C31-($Y$2+$X$2*B31)</f>
        <v>-22.034025778676835</v>
      </c>
      <c r="AB31">
        <f t="shared" si="6"/>
        <v>-22.034025778676835</v>
      </c>
      <c r="AC31">
        <f t="shared" si="7"/>
        <v>-126.60036116604184</v>
      </c>
      <c r="AD31">
        <f t="shared" si="8"/>
        <v>485.49829201539529</v>
      </c>
      <c r="AH31">
        <f t="shared" si="9"/>
        <v>-245.44888888888877</v>
      </c>
      <c r="AK31">
        <f t="shared" si="10"/>
        <v>23.358173889008313</v>
      </c>
      <c r="AL31"/>
      <c r="AM31">
        <f t="shared" si="11"/>
        <v>23.35817388900832</v>
      </c>
      <c r="AP31">
        <f t="shared" si="12"/>
        <v>23.98651761309543</v>
      </c>
      <c r="AR31">
        <f t="shared" si="13"/>
        <v>23.986517613095426</v>
      </c>
      <c r="AS31">
        <f t="shared" si="14"/>
        <v>575.35302720333709</v>
      </c>
      <c r="AT31">
        <f t="shared" si="15"/>
        <v>560.28124939844372</v>
      </c>
    </row>
    <row r="32" spans="1:46" x14ac:dyDescent="0.2">
      <c r="M32">
        <f>SUM(M2:M31)</f>
        <v>5141.2000000000007</v>
      </c>
      <c r="N32">
        <f>SUM(N2:N31)</f>
        <v>3879.6000000000004</v>
      </c>
      <c r="Q32">
        <f>SUM(Q2:Q31)</f>
        <v>-3.3395508580724709E-13</v>
      </c>
      <c r="U32">
        <f t="shared" si="4"/>
        <v>-53.133333333333333</v>
      </c>
      <c r="V32">
        <f>SUM(V2:V31)</f>
        <v>4341.4666666666662</v>
      </c>
      <c r="W32" s="2">
        <f>SUM(W2:W31)</f>
        <v>2637.6000000000004</v>
      </c>
      <c r="Z32" s="2">
        <f>SUM(Z2:Z31)</f>
        <v>2.8421709430404007E-14</v>
      </c>
      <c r="AC32">
        <f>SUM(AC2:AC31)</f>
        <v>-149.89219118753053</v>
      </c>
      <c r="AD32">
        <f>SUM(AD2:AD31)</f>
        <v>2988.2935242096519</v>
      </c>
      <c r="AH32">
        <f>SUM(AH2:AH31)</f>
        <v>1840.4666666666669</v>
      </c>
      <c r="AS32">
        <f>SUM(AS2:AS31)</f>
        <v>3538.7614016768525</v>
      </c>
      <c r="AT32">
        <f>SUM(AT2:AT31)</f>
        <v>2761.4490955437486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2021-10-02T17:43:49Z</dcterms:created>
  <dcterms:modified xsi:type="dcterms:W3CDTF">2021-10-02T20:50:17Z</dcterms:modified>
</cp:coreProperties>
</file>