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nor\Desktop\математическая экономика\"/>
    </mc:Choice>
  </mc:AlternateContent>
  <xr:revisionPtr revIDLastSave="0" documentId="13_ncr:1_{040FDE79-B7DE-4F3E-8312-F0E8CD2E08DA}" xr6:coauthVersionLast="47" xr6:coauthVersionMax="47" xr10:uidLastSave="{00000000-0000-0000-0000-000000000000}"/>
  <bookViews>
    <workbookView xWindow="-108" yWindow="-108" windowWidth="23256" windowHeight="12576" xr2:uid="{E2FE89B5-79B2-4B8A-9760-732C805DC2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G8" i="1"/>
  <c r="G7" i="1"/>
  <c r="E8" i="1"/>
  <c r="F7" i="1"/>
  <c r="E7" i="1"/>
  <c r="C10" i="1"/>
  <c r="C9" i="1"/>
  <c r="C8" i="1"/>
  <c r="G3" i="1"/>
  <c r="B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3" i="1"/>
  <c r="A3" i="1"/>
  <c r="F8" i="1" l="1"/>
  <c r="E9" i="1" s="1"/>
  <c r="F9" i="1" s="1"/>
  <c r="E10" i="1" s="1"/>
  <c r="D8" i="1" l="1"/>
  <c r="D9" i="1" s="1"/>
  <c r="D10" i="1" s="1"/>
  <c r="C11" i="1" s="1"/>
  <c r="H7" i="1"/>
  <c r="H8" i="1" s="1"/>
  <c r="G9" i="1" s="1"/>
  <c r="H9" i="1"/>
  <c r="G10" i="1" s="1"/>
  <c r="F10" i="1"/>
  <c r="E11" i="1" s="1"/>
  <c r="F11" i="1" s="1"/>
  <c r="E12" i="1" s="1"/>
  <c r="D11" i="1"/>
  <c r="C12" i="1" s="1"/>
  <c r="H10" i="1" l="1"/>
  <c r="G11" i="1" s="1"/>
  <c r="F12" i="1"/>
  <c r="E13" i="1" s="1"/>
  <c r="D12" i="1"/>
  <c r="C13" i="1" s="1"/>
  <c r="H11" i="1" l="1"/>
  <c r="G12" i="1" s="1"/>
  <c r="H12" i="1" s="1"/>
  <c r="G13" i="1" s="1"/>
  <c r="H13" i="1" s="1"/>
  <c r="F13" i="1"/>
  <c r="E14" i="1" s="1"/>
  <c r="D13" i="1"/>
  <c r="C14" i="1" s="1"/>
  <c r="G14" i="1" l="1"/>
  <c r="H14" i="1" s="1"/>
  <c r="G15" i="1" s="1"/>
  <c r="F14" i="1"/>
  <c r="E15" i="1" s="1"/>
  <c r="D14" i="1"/>
  <c r="C15" i="1" s="1"/>
  <c r="H15" i="1" l="1"/>
  <c r="G16" i="1" s="1"/>
  <c r="F15" i="1"/>
  <c r="E16" i="1" s="1"/>
  <c r="D15" i="1"/>
  <c r="C16" i="1" s="1"/>
  <c r="H16" i="1" l="1"/>
  <c r="G17" i="1" s="1"/>
  <c r="F16" i="1"/>
  <c r="E17" i="1" s="1"/>
  <c r="D16" i="1"/>
  <c r="C17" i="1" s="1"/>
  <c r="H17" i="1" l="1"/>
  <c r="G18" i="1" s="1"/>
  <c r="F17" i="1"/>
  <c r="E18" i="1" s="1"/>
  <c r="D17" i="1"/>
  <c r="C18" i="1" s="1"/>
  <c r="H18" i="1" l="1"/>
  <c r="G19" i="1" s="1"/>
  <c r="F18" i="1"/>
  <c r="E19" i="1" s="1"/>
  <c r="D18" i="1"/>
  <c r="C19" i="1" s="1"/>
  <c r="H19" i="1" l="1"/>
  <c r="G20" i="1" s="1"/>
  <c r="F19" i="1"/>
  <c r="E20" i="1" s="1"/>
  <c r="D19" i="1"/>
  <c r="C20" i="1" s="1"/>
  <c r="H20" i="1" l="1"/>
  <c r="G21" i="1" s="1"/>
  <c r="F20" i="1"/>
  <c r="E21" i="1" s="1"/>
  <c r="D20" i="1"/>
  <c r="C21" i="1" s="1"/>
  <c r="H21" i="1" l="1"/>
  <c r="G22" i="1" s="1"/>
  <c r="F21" i="1"/>
  <c r="E22" i="1" s="1"/>
  <c r="D21" i="1"/>
  <c r="C22" i="1" s="1"/>
  <c r="H22" i="1" l="1"/>
  <c r="G23" i="1" s="1"/>
  <c r="F22" i="1"/>
  <c r="E23" i="1" s="1"/>
  <c r="D22" i="1"/>
  <c r="C23" i="1" s="1"/>
  <c r="H23" i="1" l="1"/>
  <c r="G24" i="1" s="1"/>
  <c r="F23" i="1"/>
  <c r="E24" i="1" s="1"/>
  <c r="D23" i="1"/>
  <c r="C24" i="1" s="1"/>
  <c r="H24" i="1" l="1"/>
  <c r="G25" i="1" s="1"/>
  <c r="F24" i="1"/>
  <c r="E25" i="1" s="1"/>
  <c r="D24" i="1"/>
  <c r="C25" i="1" s="1"/>
  <c r="H25" i="1" l="1"/>
  <c r="G26" i="1" s="1"/>
  <c r="F25" i="1"/>
  <c r="E26" i="1" s="1"/>
  <c r="D25" i="1"/>
  <c r="C26" i="1" s="1"/>
  <c r="H26" i="1" l="1"/>
  <c r="G27" i="1" s="1"/>
  <c r="F26" i="1"/>
  <c r="E27" i="1" s="1"/>
  <c r="D26" i="1"/>
  <c r="C27" i="1" s="1"/>
  <c r="H27" i="1" l="1"/>
  <c r="G28" i="1"/>
  <c r="D27" i="1"/>
  <c r="C28" i="1" s="1"/>
  <c r="F27" i="1"/>
  <c r="E28" i="1"/>
  <c r="D28" i="1" l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F28" i="1"/>
  <c r="E29" i="1" s="1"/>
  <c r="F29" i="1" s="1"/>
  <c r="E30" i="1" s="1"/>
  <c r="F30" i="1" s="1"/>
  <c r="E31" i="1" s="1"/>
  <c r="F31" i="1" s="1"/>
  <c r="E32" i="1" s="1"/>
  <c r="H28" i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l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F32" i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D48" i="1"/>
  <c r="C49" i="1" s="1"/>
  <c r="F43" i="1" l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H49" i="1"/>
  <c r="G50" i="1" s="1"/>
  <c r="D49" i="1"/>
  <c r="C50" i="1" s="1"/>
  <c r="H50" i="1" l="1"/>
  <c r="G51" i="1" s="1"/>
  <c r="F50" i="1"/>
  <c r="E51" i="1" s="1"/>
  <c r="D50" i="1"/>
  <c r="C51" i="1" s="1"/>
  <c r="H51" i="1" l="1"/>
  <c r="G52" i="1" s="1"/>
  <c r="F51" i="1"/>
  <c r="E52" i="1" s="1"/>
  <c r="D51" i="1"/>
  <c r="C52" i="1" s="1"/>
  <c r="H52" i="1" l="1"/>
  <c r="G53" i="1" s="1"/>
  <c r="F52" i="1"/>
  <c r="E53" i="1" s="1"/>
  <c r="D52" i="1"/>
  <c r="C53" i="1" s="1"/>
  <c r="H53" i="1" l="1"/>
  <c r="G54" i="1" s="1"/>
  <c r="F53" i="1"/>
  <c r="E54" i="1" s="1"/>
  <c r="D53" i="1"/>
  <c r="C54" i="1" s="1"/>
  <c r="H54" i="1" l="1"/>
  <c r="G55" i="1" s="1"/>
  <c r="F54" i="1"/>
  <c r="E55" i="1" s="1"/>
  <c r="D54" i="1"/>
  <c r="C55" i="1" s="1"/>
  <c r="H55" i="1" l="1"/>
  <c r="G56" i="1" s="1"/>
  <c r="F55" i="1"/>
  <c r="E56" i="1" s="1"/>
  <c r="D55" i="1"/>
  <c r="C56" i="1" s="1"/>
  <c r="H56" i="1" l="1"/>
  <c r="G57" i="1" s="1"/>
  <c r="H57" i="1" s="1"/>
  <c r="F56" i="1"/>
  <c r="E57" i="1" s="1"/>
  <c r="F57" i="1" s="1"/>
  <c r="D56" i="1"/>
  <c r="C57" i="1" s="1"/>
  <c r="D57" i="1" s="1"/>
</calcChain>
</file>

<file path=xl/sharedStrings.xml><?xml version="1.0" encoding="utf-8"?>
<sst xmlns="http://schemas.openxmlformats.org/spreadsheetml/2006/main" count="18" uniqueCount="18">
  <si>
    <t>A</t>
  </si>
  <si>
    <t>λ</t>
  </si>
  <si>
    <t>μ</t>
  </si>
  <si>
    <t>α</t>
  </si>
  <si>
    <t>s</t>
  </si>
  <si>
    <r>
      <rPr>
        <sz val="11"/>
        <color theme="1"/>
        <rFont val="Aptos Narrow"/>
        <family val="2"/>
        <charset val="1"/>
      </rPr>
      <t>Δ</t>
    </r>
    <r>
      <rPr>
        <sz val="11"/>
        <color theme="1"/>
        <rFont val="Aptos Narrow"/>
        <family val="2"/>
        <charset val="204"/>
      </rPr>
      <t>t</t>
    </r>
  </si>
  <si>
    <t>ti</t>
  </si>
  <si>
    <t>i</t>
  </si>
  <si>
    <t>ki</t>
  </si>
  <si>
    <t>Δki</t>
  </si>
  <si>
    <t>k^</t>
  </si>
  <si>
    <t>ki(2)</t>
  </si>
  <si>
    <t>Δki(2)</t>
  </si>
  <si>
    <t>ki(3)</t>
  </si>
  <si>
    <t>Δki(3)</t>
  </si>
  <si>
    <t>рост</t>
  </si>
  <si>
    <t>спад</t>
  </si>
  <si>
    <t xml:space="preserve">равновесный режим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</si>
</sst>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00"/>
  </numFmts>
  <fonts count="5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charset val="204"/>
    </font>
    <font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2" fontId="0" fillId="0" borderId="1" xfId="0" applyNumberFormat="1" applyBorder="1"/>
    <xf numFmtId="0" fontId="0" fillId="0" borderId="2" xfId="0" applyBorder="1"/>
    <xf numFmtId="0" fontId="0" fillId="0" borderId="4" xfId="0" applyBorder="1"/>
    <xf numFmtId="165" fontId="0" fillId="0" borderId="5" xfId="1" applyNumberFormat="1" applyFont="1" applyBorder="1"/>
    <xf numFmtId="165" fontId="0" fillId="0" borderId="4" xfId="0" applyNumberFormat="1" applyBorder="1"/>
    <xf numFmtId="164" fontId="0" fillId="0" borderId="4" xfId="0" applyNumberFormat="1" applyBorder="1"/>
    <xf numFmtId="0" fontId="0" fillId="0" borderId="6" xfId="0" applyBorder="1"/>
    <xf numFmtId="165" fontId="0" fillId="0" borderId="7" xfId="1" applyNumberFormat="1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4" fillId="0" borderId="10" xfId="0" applyFont="1" applyBorder="1"/>
    <xf numFmtId="0" fontId="0" fillId="2" borderId="9" xfId="0" applyFill="1" applyBorder="1"/>
    <xf numFmtId="0" fontId="4" fillId="2" borderId="10" xfId="0" applyFont="1" applyFill="1" applyBorder="1"/>
    <xf numFmtId="0" fontId="4" fillId="3" borderId="10" xfId="0" applyFont="1" applyFill="1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3" borderId="1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Лист1!$C$6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Лист1!$C$7:$C$57</c:f>
              <c:numCache>
                <c:formatCode>0.000000</c:formatCode>
                <c:ptCount val="51"/>
                <c:pt idx="0" formatCode="General">
                  <c:v>15.378700499807765</c:v>
                </c:pt>
                <c:pt idx="1">
                  <c:v>15.378700499807765</c:v>
                </c:pt>
                <c:pt idx="2">
                  <c:v>15.378700499807765</c:v>
                </c:pt>
                <c:pt idx="3">
                  <c:v>15.378700499807765</c:v>
                </c:pt>
                <c:pt idx="4" formatCode="General">
                  <c:v>15.378700499807765</c:v>
                </c:pt>
                <c:pt idx="5" formatCode="General">
                  <c:v>15.378700499807765</c:v>
                </c:pt>
                <c:pt idx="6" formatCode="0.0000">
                  <c:v>15.378700499807765</c:v>
                </c:pt>
                <c:pt idx="7" formatCode="General">
                  <c:v>15.378700499807765</c:v>
                </c:pt>
                <c:pt idx="8" formatCode="General">
                  <c:v>15.378700499807765</c:v>
                </c:pt>
                <c:pt idx="9" formatCode="General">
                  <c:v>15.378700499807765</c:v>
                </c:pt>
                <c:pt idx="10" formatCode="General">
                  <c:v>15.378700499807765</c:v>
                </c:pt>
                <c:pt idx="11" formatCode="General">
                  <c:v>15.378700499807765</c:v>
                </c:pt>
                <c:pt idx="12" formatCode="General">
                  <c:v>15.378700499807765</c:v>
                </c:pt>
                <c:pt idx="13" formatCode="General">
                  <c:v>15.378700499807765</c:v>
                </c:pt>
                <c:pt idx="14" formatCode="General">
                  <c:v>15.378700499807765</c:v>
                </c:pt>
                <c:pt idx="15" formatCode="General">
                  <c:v>15.378700499807765</c:v>
                </c:pt>
                <c:pt idx="16" formatCode="General">
                  <c:v>15.378700499807765</c:v>
                </c:pt>
                <c:pt idx="17" formatCode="General">
                  <c:v>15.378700499807765</c:v>
                </c:pt>
                <c:pt idx="18" formatCode="General">
                  <c:v>15.378700499807765</c:v>
                </c:pt>
                <c:pt idx="19" formatCode="General">
                  <c:v>15.378700499807765</c:v>
                </c:pt>
                <c:pt idx="20" formatCode="General">
                  <c:v>15.378700499807765</c:v>
                </c:pt>
                <c:pt idx="21" formatCode="General">
                  <c:v>15.378700499807765</c:v>
                </c:pt>
                <c:pt idx="22" formatCode="General">
                  <c:v>15.378700499807765</c:v>
                </c:pt>
                <c:pt idx="23" formatCode="General">
                  <c:v>15.378700499807765</c:v>
                </c:pt>
                <c:pt idx="24" formatCode="General">
                  <c:v>15.378700499807765</c:v>
                </c:pt>
                <c:pt idx="25" formatCode="General">
                  <c:v>15.378700499807765</c:v>
                </c:pt>
                <c:pt idx="26" formatCode="General">
                  <c:v>15.378700499807765</c:v>
                </c:pt>
                <c:pt idx="27" formatCode="General">
                  <c:v>15.378700499807765</c:v>
                </c:pt>
                <c:pt idx="28" formatCode="General">
                  <c:v>15.378700499807765</c:v>
                </c:pt>
                <c:pt idx="29" formatCode="General">
                  <c:v>15.378700499807765</c:v>
                </c:pt>
                <c:pt idx="30" formatCode="General">
                  <c:v>15.378700499807765</c:v>
                </c:pt>
                <c:pt idx="31" formatCode="General">
                  <c:v>15.378700499807765</c:v>
                </c:pt>
                <c:pt idx="32" formatCode="General">
                  <c:v>15.378700499807765</c:v>
                </c:pt>
                <c:pt idx="33" formatCode="General">
                  <c:v>15.378700499807765</c:v>
                </c:pt>
                <c:pt idx="34" formatCode="General">
                  <c:v>15.378700499807765</c:v>
                </c:pt>
                <c:pt idx="35" formatCode="General">
                  <c:v>15.378700499807765</c:v>
                </c:pt>
                <c:pt idx="36" formatCode="General">
                  <c:v>15.378700499807765</c:v>
                </c:pt>
                <c:pt idx="37" formatCode="General">
                  <c:v>15.378700499807765</c:v>
                </c:pt>
                <c:pt idx="38" formatCode="General">
                  <c:v>15.378700499807765</c:v>
                </c:pt>
                <c:pt idx="39" formatCode="General">
                  <c:v>15.378700499807765</c:v>
                </c:pt>
                <c:pt idx="40" formatCode="General">
                  <c:v>15.378700499807765</c:v>
                </c:pt>
                <c:pt idx="41" formatCode="General">
                  <c:v>15.378700499807765</c:v>
                </c:pt>
                <c:pt idx="42" formatCode="General">
                  <c:v>15.378700499807765</c:v>
                </c:pt>
                <c:pt idx="43" formatCode="General">
                  <c:v>15.378700499807765</c:v>
                </c:pt>
                <c:pt idx="44" formatCode="General">
                  <c:v>15.378700499807765</c:v>
                </c:pt>
                <c:pt idx="45" formatCode="General">
                  <c:v>15.378700499807765</c:v>
                </c:pt>
                <c:pt idx="46" formatCode="General">
                  <c:v>15.378700499807765</c:v>
                </c:pt>
                <c:pt idx="47" formatCode="General">
                  <c:v>15.378700499807765</c:v>
                </c:pt>
                <c:pt idx="48" formatCode="General">
                  <c:v>15.378700499807765</c:v>
                </c:pt>
                <c:pt idx="49" formatCode="General">
                  <c:v>15.378700499807765</c:v>
                </c:pt>
                <c:pt idx="50" formatCode="General">
                  <c:v>15.378700499807765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9-4A16-AAE2-8EA904899B97}"/>
            </c:ext>
          </c:extLst>
        </c:ser>
        <c:ser>
          <c:idx val="1"/>
          <c:order val="1"/>
          <c:tx>
            <c:strRef>
              <c:f>Лист1!$E$6</c:f>
              <c:strCache>
                <c:ptCount val="1"/>
                <c:pt idx="0">
                  <c:v>ki(2)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Лист1!$E$7:$E$57</c:f>
              <c:numCache>
                <c:formatCode>General</c:formatCode>
                <c:ptCount val="51"/>
                <c:pt idx="0">
                  <c:v>13.840830449826989</c:v>
                </c:pt>
                <c:pt idx="1">
                  <c:v>13.917196407553284</c:v>
                </c:pt>
                <c:pt idx="2">
                  <c:v>13.989872726578763</c:v>
                </c:pt>
                <c:pt idx="3">
                  <c:v>14.059027239711966</c:v>
                </c:pt>
                <c:pt idx="4">
                  <c:v>14.124821235943177</c:v>
                </c:pt>
                <c:pt idx="5">
                  <c:v>14.187409594717623</c:v>
                </c:pt>
                <c:pt idx="6">
                  <c:v>14.246940933053242</c:v>
                </c:pt>
                <c:pt idx="7">
                  <c:v>14.303557762910765</c:v>
                </c:pt>
                <c:pt idx="8">
                  <c:v>14.357396656545525</c:v>
                </c:pt>
                <c:pt idx="9">
                  <c:v>14.408588417857299</c:v>
                </c:pt>
                <c:pt idx="10">
                  <c:v>14.457258258010189</c:v>
                </c:pt>
                <c:pt idx="11">
                  <c:v>14.503525973822118</c:v>
                </c:pt>
                <c:pt idx="12">
                  <c:v>14.547506127626001</c:v>
                </c:pt>
                <c:pt idx="13">
                  <c:v>14.589308227484425</c:v>
                </c:pt>
                <c:pt idx="14">
                  <c:v>14.629036906799303</c:v>
                </c:pt>
                <c:pt idx="15">
                  <c:v>14.666792102499329</c:v>
                </c:pt>
                <c:pt idx="16">
                  <c:v>14.70266923111325</c:v>
                </c:pt>
                <c:pt idx="17">
                  <c:v>14.736759362147536</c:v>
                </c:pt>
                <c:pt idx="18">
                  <c:v>14.769149388284635</c:v>
                </c:pt>
                <c:pt idx="19">
                  <c:v>14.799922192003891</c:v>
                </c:pt>
                <c:pt idx="20">
                  <c:v>14.82915680830278</c:v>
                </c:pt>
                <c:pt idx="21">
                  <c:v>14.856928583262379</c:v>
                </c:pt>
                <c:pt idx="22">
                  <c:v>14.883309328258894</c:v>
                </c:pt>
                <c:pt idx="23">
                  <c:v>14.908367469673813</c:v>
                </c:pt>
                <c:pt idx="24">
                  <c:v>14.932168193999114</c:v>
                </c:pt>
                <c:pt idx="25">
                  <c:v>14.954773588272328</c:v>
                </c:pt>
                <c:pt idx="26">
                  <c:v>14.976242775809114</c:v>
                </c:pt>
                <c:pt idx="27">
                  <c:v>14.996632047229493</c:v>
                </c:pt>
                <c:pt idx="28">
                  <c:v>15.015994986798152</c:v>
                </c:pt>
                <c:pt idx="29">
                  <c:v>15.034382594119917</c:v>
                </c:pt>
                <c:pt idx="30">
                  <c:v>15.051843401249018</c:v>
                </c:pt>
                <c:pt idx="31">
                  <c:v>15.068423585285373</c:v>
                </c:pt>
                <c:pt idx="32">
                  <c:v>15.084167076543343</c:v>
                </c:pt>
                <c:pt idx="33">
                  <c:v>15.099115662388357</c:v>
                </c:pt>
                <c:pt idx="34">
                  <c:v>15.113309086844868</c:v>
                </c:pt>
                <c:pt idx="35">
                  <c:v>15.126785146085455</c:v>
                </c:pt>
                <c:pt idx="36">
                  <c:v>15.139579779915787</c:v>
                </c:pt>
                <c:pt idx="37">
                  <c:v>15.151727159373758</c:v>
                </c:pt>
                <c:pt idx="38">
                  <c:v>15.163259770563585</c:v>
                </c:pt>
                <c:pt idx="39">
                  <c:v>15.174208494847161</c:v>
                </c:pt>
                <c:pt idx="40">
                  <c:v>15.18460268551566</c:v>
                </c:pt>
                <c:pt idx="41">
                  <c:v>15.194470241064316</c:v>
                </c:pt>
                <c:pt idx="42">
                  <c:v>15.203837675192641</c:v>
                </c:pt>
                <c:pt idx="43">
                  <c:v>15.212730183651216</c:v>
                </c:pt>
                <c:pt idx="44">
                  <c:v>15.22117170805447</c:v>
                </c:pt>
                <c:pt idx="45">
                  <c:v>15.229184996776986</c:v>
                </c:pt>
                <c:pt idx="46">
                  <c:v>15.23679166304848</c:v>
                </c:pt>
                <c:pt idx="47">
                  <c:v>15.244012240360121</c:v>
                </c:pt>
                <c:pt idx="48">
                  <c:v>15.250866235292074</c:v>
                </c:pt>
                <c:pt idx="49">
                  <c:v>15.257372177869271</c:v>
                </c:pt>
                <c:pt idx="50">
                  <c:v>15.26354766954937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69-4A16-AAE2-8EA904899B97}"/>
            </c:ext>
          </c:extLst>
        </c:ser>
        <c:ser>
          <c:idx val="2"/>
          <c:order val="2"/>
          <c:tx>
            <c:strRef>
              <c:f>Лист1!$G$6</c:f>
              <c:strCache>
                <c:ptCount val="1"/>
                <c:pt idx="0">
                  <c:v>ki(3)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Лист1!$G$7:$G$57</c:f>
              <c:numCache>
                <c:formatCode>General</c:formatCode>
                <c:ptCount val="51"/>
                <c:pt idx="0">
                  <c:v>16.916570549788542</c:v>
                </c:pt>
                <c:pt idx="1">
                  <c:v>16.836270703780936</c:v>
                </c:pt>
                <c:pt idx="2">
                  <c:v>16.760252089449693</c:v>
                </c:pt>
                <c:pt idx="3">
                  <c:v>16.68827785089173</c:v>
                </c:pt>
                <c:pt idx="4">
                  <c:v>16.620125056455013</c:v>
                </c:pt>
                <c:pt idx="5">
                  <c:v>16.555583804621438</c:v>
                </c:pt>
                <c:pt idx="6">
                  <c:v>16.494456393866141</c:v>
                </c:pt>
                <c:pt idx="7">
                  <c:v>16.436556551391337</c:v>
                </c:pt>
                <c:pt idx="8">
                  <c:v>16.38170871607754</c:v>
                </c:pt>
                <c:pt idx="9">
                  <c:v>16.329747371398469</c:v>
                </c:pt>
                <c:pt idx="10">
                  <c:v>16.280516424412188</c:v>
                </c:pt>
                <c:pt idx="11">
                  <c:v>16.233868627273448</c:v>
                </c:pt>
                <c:pt idx="12">
                  <c:v>16.189665038014333</c:v>
                </c:pt>
                <c:pt idx="13">
                  <c:v>16.147774517614785</c:v>
                </c:pt>
                <c:pt idx="14">
                  <c:v>16.108073260634164</c:v>
                </c:pt>
                <c:pt idx="15">
                  <c:v>16.070444356902094</c:v>
                </c:pt>
                <c:pt idx="16">
                  <c:v>16.034777381973488</c:v>
                </c:pt>
                <c:pt idx="17">
                  <c:v>16.000968014240836</c:v>
                </c:pt>
                <c:pt idx="18">
                  <c:v>15.968917676768264</c:v>
                </c:pt>
                <c:pt idx="19">
                  <c:v>15.938533202068218</c:v>
                </c:pt>
                <c:pt idx="20">
                  <c:v>15.909726518184135</c:v>
                </c:pt>
                <c:pt idx="21">
                  <c:v>15.882414354572571</c:v>
                </c:pt>
                <c:pt idx="22">
                  <c:v>15.856517966397034</c:v>
                </c:pt>
                <c:pt idx="23">
                  <c:v>15.831962875954313</c:v>
                </c:pt>
                <c:pt idx="24">
                  <c:v>15.808678630053294</c:v>
                </c:pt>
                <c:pt idx="25">
                  <c:v>15.786598572257009</c:v>
                </c:pt>
                <c:pt idx="26">
                  <c:v>15.765659628981755</c:v>
                </c:pt>
                <c:pt idx="27">
                  <c:v>15.745802108523163</c:v>
                </c:pt>
                <c:pt idx="28">
                  <c:v>15.726969512148861</c:v>
                </c:pt>
                <c:pt idx="29">
                  <c:v>15.709108356461288</c:v>
                </c:pt>
                <c:pt idx="30">
                  <c:v>15.692168006292903</c:v>
                </c:pt>
                <c:pt idx="31">
                  <c:v>15.676100517449919</c:v>
                </c:pt>
                <c:pt idx="32">
                  <c:v>15.660860488670179</c:v>
                </c:pt>
                <c:pt idx="33">
                  <c:v>15.646404922206337</c:v>
                </c:pt>
                <c:pt idx="34">
                  <c:v>15.632693092487376</c:v>
                </c:pt>
                <c:pt idx="35">
                  <c:v>15.619686422350078</c:v>
                </c:pt>
                <c:pt idx="36">
                  <c:v>15.60734836636758</c:v>
                </c:pt>
                <c:pt idx="37">
                  <c:v>15.595644300834907</c:v>
                </c:pt>
                <c:pt idx="38">
                  <c:v>15.584541420001655</c:v>
                </c:pt>
                <c:pt idx="39">
                  <c:v>15.574008638169822</c:v>
                </c:pt>
                <c:pt idx="40">
                  <c:v>15.564016497300674</c:v>
                </c:pt>
                <c:pt idx="41">
                  <c:v>15.554537079798285</c:v>
                </c:pt>
                <c:pt idx="42">
                  <c:v>15.545543926159525</c:v>
                </c:pt>
                <c:pt idx="43">
                  <c:v>15.537011957200658</c:v>
                </c:pt>
                <c:pt idx="44">
                  <c:v>15.528917400589654</c:v>
                </c:pt>
                <c:pt idx="45">
                  <c:v>15.521237721430859</c:v>
                </c:pt>
                <c:pt idx="46">
                  <c:v>15.513951556664965</c:v>
                </c:pt>
                <c:pt idx="47">
                  <c:v>15.50703865306231</c:v>
                </c:pt>
                <c:pt idx="48">
                  <c:v>15.50047980860162</c:v>
                </c:pt>
                <c:pt idx="49">
                  <c:v>15.494256817039327</c:v>
                </c:pt>
                <c:pt idx="50">
                  <c:v>15.488352415486762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69-4A16-AAE2-8EA90489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95695"/>
        <c:axId val="800897135"/>
      </c:lineChart>
      <c:catAx>
        <c:axId val="80089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97135"/>
        <c:crosses val="autoZero"/>
        <c:auto val="1"/>
        <c:lblAlgn val="ctr"/>
        <c:lblOffset val="100"/>
        <c:noMultiLvlLbl val="0"/>
      </c:catAx>
      <c:valAx>
        <c:axId val="800897135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581796</xdr:colOff>
      <xdr:row>1</xdr:row>
      <xdr:rowOff>23581</xdr:rowOff>
    </xdr:from>
    <xdr:to>
      <xdr:col>17</xdr:col>
      <xdr:colOff>497976</xdr:colOff>
      <xdr:row>21</xdr:row>
      <xdr:rowOff>29657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DEDB350-8FD9-F920-092E-407C01BF3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C006-5278-484D-B5D7-D8F01F011069}">
  <dimension ref="A2:H57"/>
  <sheetViews>
    <sheetView tabSelected="1" zoomScaleNormal="100" workbookViewId="0">
      <selection activeCell="G7" sqref="G7"/>
    </sheetView>
  </sheetViews>
  <sheetFormatPr defaultRowHeight="14.4" x14ac:dyDescent="0.3"/>
  <cols>
    <col min="3" max="3" width="10.5546875" bestFit="1" customWidth="1"/>
    <col min="4" max="4" width="9.88671875" bestFit="1" customWidth="1"/>
  </cols>
  <sheetData>
    <row r="2" spans="1:8" x14ac:dyDescent="0.3">
      <c r="A2" s="1" t="s">
        <v>0</v>
      </c>
      <c r="B2" s="2" t="s">
        <v>3</v>
      </c>
      <c r="C2" s="1" t="s">
        <v>4</v>
      </c>
      <c r="D2" s="1"/>
      <c r="E2" s="1" t="s">
        <v>2</v>
      </c>
      <c r="F2" s="1" t="s">
        <v>1</v>
      </c>
      <c r="G2" s="1" t="s">
        <v>10</v>
      </c>
      <c r="H2" s="3" t="s">
        <v>5</v>
      </c>
    </row>
    <row r="3" spans="1:8" x14ac:dyDescent="0.3">
      <c r="A3" s="1">
        <f>1</f>
        <v>1</v>
      </c>
      <c r="B3" s="1">
        <f>0.5</f>
        <v>0.5</v>
      </c>
      <c r="C3" s="1">
        <v>0.2</v>
      </c>
      <c r="D3" s="1"/>
      <c r="E3" s="4">
        <v>0.05</v>
      </c>
      <c r="F3" s="1">
        <v>1E-3</v>
      </c>
      <c r="G3" s="1">
        <f>(C3/(F3+E3))^(1/B3)</f>
        <v>15.378700499807765</v>
      </c>
      <c r="H3" s="1">
        <v>2</v>
      </c>
    </row>
    <row r="4" spans="1:8" ht="15" thickBot="1" x14ac:dyDescent="0.35"/>
    <row r="5" spans="1:8" ht="15" thickBot="1" x14ac:dyDescent="0.35">
      <c r="A5" s="5"/>
      <c r="B5" s="19"/>
      <c r="C5" s="23" t="s">
        <v>17</v>
      </c>
      <c r="D5" s="24"/>
      <c r="E5" s="23" t="s">
        <v>15</v>
      </c>
      <c r="F5" s="24"/>
      <c r="G5" s="25" t="s">
        <v>16</v>
      </c>
      <c r="H5" s="24"/>
    </row>
    <row r="6" spans="1:8" ht="15" thickBot="1" x14ac:dyDescent="0.35">
      <c r="A6" s="14" t="s">
        <v>7</v>
      </c>
      <c r="B6" s="21" t="s">
        <v>6</v>
      </c>
      <c r="C6" s="14" t="s">
        <v>8</v>
      </c>
      <c r="D6" s="15" t="s">
        <v>9</v>
      </c>
      <c r="E6" s="16" t="s">
        <v>11</v>
      </c>
      <c r="F6" s="17" t="s">
        <v>12</v>
      </c>
      <c r="G6" s="22" t="s">
        <v>13</v>
      </c>
      <c r="H6" s="18" t="s">
        <v>14</v>
      </c>
    </row>
    <row r="7" spans="1:8" x14ac:dyDescent="0.3">
      <c r="A7" s="6">
        <v>0</v>
      </c>
      <c r="B7">
        <v>0</v>
      </c>
      <c r="C7" s="6">
        <f>G3</f>
        <v>15.378700499807765</v>
      </c>
      <c r="D7" s="7">
        <f>$H$3*(-($E$3+$F$3)*C7+$C$3*$A$3*C7^$B$3)</f>
        <v>0</v>
      </c>
      <c r="E7" s="6">
        <f>0.9*G3</f>
        <v>13.840830449826989</v>
      </c>
      <c r="F7" s="12">
        <f>$H$3*(-($E$3+$F$3)*E7+$C$3*$A$3*E7^$B$3)</f>
        <v>7.6365957726296063E-2</v>
      </c>
      <c r="G7">
        <f>C7*1.1</f>
        <v>16.916570549788542</v>
      </c>
      <c r="H7" s="12">
        <f>$H$3*(-($E$3+$F$3)*G7+$C$3*$A$3*G7^$B$3)</f>
        <v>-8.0299846007605424E-2</v>
      </c>
    </row>
    <row r="8" spans="1:8" x14ac:dyDescent="0.3">
      <c r="A8" s="6">
        <v>1</v>
      </c>
      <c r="B8">
        <f t="shared" ref="B8:B27" si="0">B7+$H$3</f>
        <v>2</v>
      </c>
      <c r="C8" s="8">
        <f>C7+D7</f>
        <v>15.378700499807765</v>
      </c>
      <c r="D8" s="7">
        <f>$H$3*(-($E$3+$F$3)*C8+$C$3*$A$3*C8^$B$3)</f>
        <v>0</v>
      </c>
      <c r="E8" s="6">
        <f>E7+F7</f>
        <v>13.917196407553284</v>
      </c>
      <c r="F8" s="12">
        <f t="shared" ref="F8:F57" si="1">$H$3*(-($E$3+$F$3)*E8+$C$3*$A$3*E8^$B$3)</f>
        <v>7.2676319025478886E-2</v>
      </c>
      <c r="G8">
        <f>G7+H7</f>
        <v>16.836270703780936</v>
      </c>
      <c r="H8" s="12">
        <f t="shared" ref="H8:H57" si="2">$H$3*(-($E$3+$F$3)*G8+$C$3*$A$3*G8^$B$3)</f>
        <v>-7.601861433124335E-2</v>
      </c>
    </row>
    <row r="9" spans="1:8" x14ac:dyDescent="0.3">
      <c r="A9" s="6">
        <v>2</v>
      </c>
      <c r="B9">
        <f t="shared" si="0"/>
        <v>4</v>
      </c>
      <c r="C9" s="8">
        <f>C8+D8</f>
        <v>15.378700499807765</v>
      </c>
      <c r="D9" s="7">
        <f t="shared" ref="D9:D57" si="3">$H$3*(-($E$3+$F$3)*C9+$C$3*$A$3*C9^$B$3)</f>
        <v>0</v>
      </c>
      <c r="E9" s="6">
        <f t="shared" ref="E9:E57" si="4">E8+F8</f>
        <v>13.989872726578763</v>
      </c>
      <c r="F9" s="12">
        <f t="shared" si="1"/>
        <v>6.9154513133203643E-2</v>
      </c>
      <c r="G9">
        <f t="shared" ref="G9:G57" si="5">G8+H8</f>
        <v>16.760252089449693</v>
      </c>
      <c r="H9" s="12">
        <f t="shared" si="2"/>
        <v>-7.1974238557964254E-2</v>
      </c>
    </row>
    <row r="10" spans="1:8" x14ac:dyDescent="0.3">
      <c r="A10" s="6">
        <v>3</v>
      </c>
      <c r="B10">
        <f t="shared" si="0"/>
        <v>6</v>
      </c>
      <c r="C10" s="8">
        <f>C9+D9</f>
        <v>15.378700499807765</v>
      </c>
      <c r="D10" s="7">
        <f t="shared" si="3"/>
        <v>0</v>
      </c>
      <c r="E10" s="6">
        <f t="shared" si="4"/>
        <v>14.059027239711966</v>
      </c>
      <c r="F10" s="12">
        <f t="shared" si="1"/>
        <v>6.5793996231211516E-2</v>
      </c>
      <c r="G10">
        <f t="shared" si="5"/>
        <v>16.68827785089173</v>
      </c>
      <c r="H10" s="12">
        <f t="shared" si="2"/>
        <v>-6.81527944367184E-2</v>
      </c>
    </row>
    <row r="11" spans="1:8" x14ac:dyDescent="0.3">
      <c r="A11" s="6">
        <v>4</v>
      </c>
      <c r="B11">
        <f t="shared" si="0"/>
        <v>8</v>
      </c>
      <c r="C11" s="6">
        <f t="shared" ref="C11:C57" si="6">C10+D10</f>
        <v>15.378700499807765</v>
      </c>
      <c r="D11" s="7">
        <f t="shared" si="3"/>
        <v>0</v>
      </c>
      <c r="E11" s="6">
        <f t="shared" si="4"/>
        <v>14.124821235943177</v>
      </c>
      <c r="F11" s="12">
        <f t="shared" si="1"/>
        <v>6.2588358774446018E-2</v>
      </c>
      <c r="G11">
        <f t="shared" si="5"/>
        <v>16.620125056455013</v>
      </c>
      <c r="H11" s="12">
        <f t="shared" si="2"/>
        <v>-6.454125183357462E-2</v>
      </c>
    </row>
    <row r="12" spans="1:8" x14ac:dyDescent="0.3">
      <c r="A12" s="6">
        <v>5</v>
      </c>
      <c r="B12">
        <f t="shared" si="0"/>
        <v>10</v>
      </c>
      <c r="C12" s="6">
        <f t="shared" si="6"/>
        <v>15.378700499807765</v>
      </c>
      <c r="D12" s="7">
        <f t="shared" si="3"/>
        <v>0</v>
      </c>
      <c r="E12" s="6">
        <f t="shared" si="4"/>
        <v>14.187409594717623</v>
      </c>
      <c r="F12" s="12">
        <f t="shared" si="1"/>
        <v>5.9531338335619077E-2</v>
      </c>
      <c r="G12">
        <f t="shared" si="5"/>
        <v>16.555583804621438</v>
      </c>
      <c r="H12" s="12">
        <f t="shared" si="2"/>
        <v>-6.112741075529593E-2</v>
      </c>
    </row>
    <row r="13" spans="1:8" x14ac:dyDescent="0.3">
      <c r="A13" s="6">
        <v>6</v>
      </c>
      <c r="B13">
        <f t="shared" si="0"/>
        <v>12</v>
      </c>
      <c r="C13" s="9">
        <f>C12+D12</f>
        <v>15.378700499807765</v>
      </c>
      <c r="D13" s="7">
        <f t="shared" si="3"/>
        <v>0</v>
      </c>
      <c r="E13" s="6">
        <f t="shared" si="4"/>
        <v>14.246940933053242</v>
      </c>
      <c r="F13" s="12">
        <f t="shared" si="1"/>
        <v>5.6616829857523809E-2</v>
      </c>
      <c r="G13">
        <f t="shared" si="5"/>
        <v>16.494456393866141</v>
      </c>
      <c r="H13" s="12">
        <f t="shared" si="2"/>
        <v>-5.7899842474802288E-2</v>
      </c>
    </row>
    <row r="14" spans="1:8" x14ac:dyDescent="0.3">
      <c r="A14" s="6">
        <v>7</v>
      </c>
      <c r="B14">
        <f t="shared" si="0"/>
        <v>14</v>
      </c>
      <c r="C14" s="6">
        <f t="shared" si="6"/>
        <v>15.378700499807765</v>
      </c>
      <c r="D14" s="7">
        <f t="shared" si="3"/>
        <v>0</v>
      </c>
      <c r="E14" s="6">
        <f t="shared" si="4"/>
        <v>14.303557762910765</v>
      </c>
      <c r="F14" s="12">
        <f t="shared" si="1"/>
        <v>5.3838893634759355E-2</v>
      </c>
      <c r="G14">
        <f t="shared" si="5"/>
        <v>16.436556551391337</v>
      </c>
      <c r="H14" s="12">
        <f t="shared" si="2"/>
        <v>-5.4847835313797333E-2</v>
      </c>
    </row>
    <row r="15" spans="1:8" x14ac:dyDescent="0.3">
      <c r="A15" s="6">
        <v>8</v>
      </c>
      <c r="B15">
        <f t="shared" si="0"/>
        <v>16</v>
      </c>
      <c r="C15" s="6">
        <f t="shared" si="6"/>
        <v>15.378700499807765</v>
      </c>
      <c r="D15" s="7">
        <f t="shared" si="3"/>
        <v>0</v>
      </c>
      <c r="E15" s="6">
        <f t="shared" si="4"/>
        <v>14.357396656545525</v>
      </c>
      <c r="F15" s="12">
        <f t="shared" si="1"/>
        <v>5.1191761311773831E-2</v>
      </c>
      <c r="G15">
        <f t="shared" si="5"/>
        <v>16.38170871607754</v>
      </c>
      <c r="H15" s="12">
        <f t="shared" si="2"/>
        <v>-5.1961344679069654E-2</v>
      </c>
    </row>
    <row r="16" spans="1:8" x14ac:dyDescent="0.3">
      <c r="A16" s="6">
        <v>9</v>
      </c>
      <c r="B16">
        <f t="shared" si="0"/>
        <v>18</v>
      </c>
      <c r="C16" s="6">
        <f t="shared" si="6"/>
        <v>15.378700499807765</v>
      </c>
      <c r="D16" s="7">
        <f t="shared" si="3"/>
        <v>0</v>
      </c>
      <c r="E16" s="6">
        <f t="shared" si="4"/>
        <v>14.408588417857299</v>
      </c>
      <c r="F16" s="12">
        <f t="shared" si="1"/>
        <v>4.8669840152888888E-2</v>
      </c>
      <c r="G16">
        <f t="shared" si="5"/>
        <v>16.329747371398469</v>
      </c>
      <c r="H16" s="12">
        <f t="shared" si="2"/>
        <v>-4.9230946986280166E-2</v>
      </c>
    </row>
    <row r="17" spans="1:8" x14ac:dyDescent="0.3">
      <c r="A17" s="6">
        <v>10</v>
      </c>
      <c r="B17">
        <f t="shared" si="0"/>
        <v>20</v>
      </c>
      <c r="C17" s="6">
        <f t="shared" si="6"/>
        <v>15.378700499807765</v>
      </c>
      <c r="D17" s="7">
        <f t="shared" si="3"/>
        <v>0</v>
      </c>
      <c r="E17" s="6">
        <f t="shared" si="4"/>
        <v>14.457258258010189</v>
      </c>
      <c r="F17" s="12">
        <f t="shared" si="1"/>
        <v>4.6267715811929344E-2</v>
      </c>
      <c r="G17">
        <f t="shared" si="5"/>
        <v>16.280516424412188</v>
      </c>
      <c r="H17" s="12">
        <f t="shared" si="2"/>
        <v>-4.6647797138740232E-2</v>
      </c>
    </row>
    <row r="18" spans="1:8" x14ac:dyDescent="0.3">
      <c r="A18" s="6">
        <v>11</v>
      </c>
      <c r="B18">
        <f t="shared" si="0"/>
        <v>22</v>
      </c>
      <c r="C18" s="6">
        <f t="shared" si="6"/>
        <v>15.378700499807765</v>
      </c>
      <c r="D18" s="7">
        <f t="shared" si="3"/>
        <v>0</v>
      </c>
      <c r="E18" s="6">
        <f t="shared" si="4"/>
        <v>14.503525973822118</v>
      </c>
      <c r="F18" s="12">
        <f t="shared" si="1"/>
        <v>4.3980153803882871E-2</v>
      </c>
      <c r="G18">
        <f t="shared" si="5"/>
        <v>16.233868627273448</v>
      </c>
      <c r="H18" s="12">
        <f t="shared" si="2"/>
        <v>-4.420358925911394E-2</v>
      </c>
    </row>
    <row r="19" spans="1:8" x14ac:dyDescent="0.3">
      <c r="A19" s="6">
        <v>12</v>
      </c>
      <c r="B19">
        <f t="shared" si="0"/>
        <v>24</v>
      </c>
      <c r="C19" s="6">
        <f t="shared" si="6"/>
        <v>15.378700499807765</v>
      </c>
      <c r="D19" s="7">
        <f t="shared" si="3"/>
        <v>0</v>
      </c>
      <c r="E19" s="6">
        <f t="shared" si="4"/>
        <v>14.547506127626001</v>
      </c>
      <c r="F19" s="12">
        <f t="shared" si="1"/>
        <v>4.1802099858424757E-2</v>
      </c>
      <c r="G19">
        <f t="shared" si="5"/>
        <v>16.189665038014333</v>
      </c>
      <c r="H19" s="12">
        <f t="shared" si="2"/>
        <v>-4.1890520399547215E-2</v>
      </c>
    </row>
    <row r="20" spans="1:8" x14ac:dyDescent="0.3">
      <c r="A20" s="6">
        <v>13</v>
      </c>
      <c r="B20">
        <f t="shared" si="0"/>
        <v>26</v>
      </c>
      <c r="C20" s="6">
        <f t="shared" si="6"/>
        <v>15.378700499807765</v>
      </c>
      <c r="D20" s="7">
        <f t="shared" si="3"/>
        <v>0</v>
      </c>
      <c r="E20" s="6">
        <f t="shared" si="4"/>
        <v>14.589308227484425</v>
      </c>
      <c r="F20" s="12">
        <f t="shared" si="1"/>
        <v>3.9728679314878557E-2</v>
      </c>
      <c r="G20">
        <f t="shared" si="5"/>
        <v>16.147774517614785</v>
      </c>
      <c r="H20" s="12">
        <f t="shared" si="2"/>
        <v>-3.970125698062188E-2</v>
      </c>
    </row>
    <row r="21" spans="1:8" x14ac:dyDescent="0.3">
      <c r="A21" s="6">
        <v>14</v>
      </c>
      <c r="B21">
        <f t="shared" si="0"/>
        <v>28</v>
      </c>
      <c r="C21" s="6">
        <f t="shared" si="6"/>
        <v>15.378700499807765</v>
      </c>
      <c r="D21" s="7">
        <f t="shared" si="3"/>
        <v>0</v>
      </c>
      <c r="E21" s="6">
        <f t="shared" si="4"/>
        <v>14.629036906799303</v>
      </c>
      <c r="F21" s="12">
        <f t="shared" si="1"/>
        <v>3.7755195700026389E-2</v>
      </c>
      <c r="G21">
        <f t="shared" si="5"/>
        <v>16.108073260634164</v>
      </c>
      <c r="H21" s="12">
        <f t="shared" si="2"/>
        <v>-3.7628903732072061E-2</v>
      </c>
    </row>
    <row r="22" spans="1:8" x14ac:dyDescent="0.3">
      <c r="A22" s="6">
        <v>15</v>
      </c>
      <c r="B22">
        <f t="shared" si="0"/>
        <v>30</v>
      </c>
      <c r="C22" s="6">
        <f t="shared" si="6"/>
        <v>15.378700499807765</v>
      </c>
      <c r="D22" s="7">
        <f t="shared" si="3"/>
        <v>0</v>
      </c>
      <c r="E22" s="6">
        <f t="shared" si="4"/>
        <v>14.666792102499329</v>
      </c>
      <c r="F22" s="12">
        <f t="shared" si="1"/>
        <v>3.5877128613920117E-2</v>
      </c>
      <c r="G22">
        <f t="shared" si="5"/>
        <v>16.070444356902094</v>
      </c>
      <c r="H22" s="12">
        <f t="shared" si="2"/>
        <v>-3.5666974928606043E-2</v>
      </c>
    </row>
    <row r="23" spans="1:8" x14ac:dyDescent="0.3">
      <c r="A23" s="6">
        <v>16</v>
      </c>
      <c r="B23">
        <f t="shared" si="0"/>
        <v>32</v>
      </c>
      <c r="C23" s="6">
        <f t="shared" si="6"/>
        <v>15.378700499807765</v>
      </c>
      <c r="D23" s="7">
        <f t="shared" si="3"/>
        <v>0</v>
      </c>
      <c r="E23" s="6">
        <f t="shared" si="4"/>
        <v>14.70266923111325</v>
      </c>
      <c r="F23" s="12">
        <f t="shared" si="1"/>
        <v>3.4090131034286486E-2</v>
      </c>
      <c r="G23">
        <f t="shared" si="5"/>
        <v>16.034777381973488</v>
      </c>
      <c r="H23" s="12">
        <f t="shared" si="2"/>
        <v>-3.3809367732652529E-2</v>
      </c>
    </row>
    <row r="24" spans="1:8" x14ac:dyDescent="0.3">
      <c r="A24" s="6">
        <v>17</v>
      </c>
      <c r="B24">
        <f t="shared" si="0"/>
        <v>34</v>
      </c>
      <c r="C24" s="6">
        <f t="shared" si="6"/>
        <v>15.378700499807765</v>
      </c>
      <c r="D24" s="7">
        <f t="shared" si="3"/>
        <v>0</v>
      </c>
      <c r="E24" s="6">
        <f t="shared" si="4"/>
        <v>14.736759362147536</v>
      </c>
      <c r="F24" s="12">
        <f t="shared" si="1"/>
        <v>3.2390026137099293E-2</v>
      </c>
      <c r="G24">
        <f t="shared" si="5"/>
        <v>16.000968014240836</v>
      </c>
      <c r="H24" s="12">
        <f t="shared" si="2"/>
        <v>-3.205033747257291E-2</v>
      </c>
    </row>
    <row r="25" spans="1:8" x14ac:dyDescent="0.3">
      <c r="A25" s="6">
        <v>18</v>
      </c>
      <c r="B25">
        <f t="shared" si="0"/>
        <v>36</v>
      </c>
      <c r="C25" s="6">
        <f t="shared" si="6"/>
        <v>15.378700499807765</v>
      </c>
      <c r="D25" s="7">
        <f t="shared" si="3"/>
        <v>0</v>
      </c>
      <c r="E25" s="6">
        <f t="shared" si="4"/>
        <v>14.769149388284635</v>
      </c>
      <c r="F25" s="12">
        <f t="shared" si="1"/>
        <v>3.0772803719255393E-2</v>
      </c>
      <c r="G25">
        <f t="shared" si="5"/>
        <v>15.968917676768264</v>
      </c>
      <c r="H25" s="12">
        <f t="shared" si="2"/>
        <v>-3.0384474700046349E-2</v>
      </c>
    </row>
    <row r="26" spans="1:8" x14ac:dyDescent="0.3">
      <c r="A26" s="6">
        <v>19</v>
      </c>
      <c r="B26">
        <f t="shared" si="0"/>
        <v>38</v>
      </c>
      <c r="C26" s="6">
        <f t="shared" si="6"/>
        <v>15.378700499807765</v>
      </c>
      <c r="D26" s="7">
        <f t="shared" si="3"/>
        <v>0</v>
      </c>
      <c r="E26" s="6">
        <f t="shared" si="4"/>
        <v>14.799922192003891</v>
      </c>
      <c r="F26" s="12">
        <f t="shared" si="1"/>
        <v>2.9234616298890792E-2</v>
      </c>
      <c r="G26">
        <f t="shared" si="5"/>
        <v>15.938533202068218</v>
      </c>
      <c r="H26" s="12">
        <f t="shared" si="2"/>
        <v>-2.8806683884082362E-2</v>
      </c>
    </row>
    <row r="27" spans="1:8" x14ac:dyDescent="0.3">
      <c r="A27" s="6">
        <v>20</v>
      </c>
      <c r="B27">
        <f t="shared" si="0"/>
        <v>40</v>
      </c>
      <c r="C27" s="6">
        <f t="shared" si="6"/>
        <v>15.378700499807765</v>
      </c>
      <c r="D27" s="7">
        <f t="shared" si="3"/>
        <v>0</v>
      </c>
      <c r="E27" s="6">
        <f t="shared" si="4"/>
        <v>14.82915680830278</v>
      </c>
      <c r="F27" s="12">
        <f t="shared" si="1"/>
        <v>2.7771774959597595E-2</v>
      </c>
      <c r="G27">
        <f t="shared" si="5"/>
        <v>15.909726518184135</v>
      </c>
      <c r="H27" s="12">
        <f t="shared" si="2"/>
        <v>-2.7312163611564078E-2</v>
      </c>
    </row>
    <row r="28" spans="1:8" x14ac:dyDescent="0.3">
      <c r="A28" s="6">
        <v>21</v>
      </c>
      <c r="B28">
        <f t="shared" ref="B28:B57" si="7">B27+$H$3</f>
        <v>42</v>
      </c>
      <c r="C28" s="6">
        <f t="shared" si="6"/>
        <v>15.378700499807765</v>
      </c>
      <c r="D28" s="7">
        <f t="shared" si="3"/>
        <v>0</v>
      </c>
      <c r="E28" s="6">
        <f t="shared" si="4"/>
        <v>14.856928583262379</v>
      </c>
      <c r="F28" s="12">
        <f t="shared" si="1"/>
        <v>2.6380744996516325E-2</v>
      </c>
      <c r="G28">
        <f t="shared" si="5"/>
        <v>15.882414354572571</v>
      </c>
      <c r="H28" s="12">
        <f t="shared" si="2"/>
        <v>-2.5896388175537188E-2</v>
      </c>
    </row>
    <row r="29" spans="1:8" x14ac:dyDescent="0.3">
      <c r="A29" s="6">
        <v>22</v>
      </c>
      <c r="B29">
        <f t="shared" si="7"/>
        <v>44</v>
      </c>
      <c r="C29" s="6">
        <f t="shared" si="6"/>
        <v>15.378700499807765</v>
      </c>
      <c r="D29" s="7">
        <f t="shared" si="3"/>
        <v>0</v>
      </c>
      <c r="E29" s="6">
        <f t="shared" si="4"/>
        <v>14.883309328258894</v>
      </c>
      <c r="F29" s="12">
        <f t="shared" si="1"/>
        <v>2.5058141414917579E-2</v>
      </c>
      <c r="G29">
        <f t="shared" si="5"/>
        <v>15.856517966397034</v>
      </c>
      <c r="H29" s="12">
        <f t="shared" si="2"/>
        <v>-2.4555090442720973E-2</v>
      </c>
    </row>
    <row r="30" spans="1:8" x14ac:dyDescent="0.3">
      <c r="A30" s="6">
        <v>23</v>
      </c>
      <c r="B30">
        <f t="shared" si="7"/>
        <v>46</v>
      </c>
      <c r="C30" s="6">
        <f t="shared" si="6"/>
        <v>15.378700499807765</v>
      </c>
      <c r="D30" s="7">
        <f t="shared" si="3"/>
        <v>0</v>
      </c>
      <c r="E30" s="6">
        <f t="shared" si="4"/>
        <v>14.908367469673813</v>
      </c>
      <c r="F30" s="12">
        <f t="shared" si="1"/>
        <v>2.3800724325301115E-2</v>
      </c>
      <c r="G30">
        <f t="shared" si="5"/>
        <v>15.831962875954313</v>
      </c>
      <c r="H30" s="12">
        <f t="shared" si="2"/>
        <v>-2.3284245901019851E-2</v>
      </c>
    </row>
    <row r="31" spans="1:8" x14ac:dyDescent="0.3">
      <c r="A31" s="6">
        <v>24</v>
      </c>
      <c r="B31">
        <f t="shared" si="7"/>
        <v>48</v>
      </c>
      <c r="C31" s="6">
        <f t="shared" si="6"/>
        <v>15.378700499807765</v>
      </c>
      <c r="D31" s="7">
        <f t="shared" si="3"/>
        <v>0</v>
      </c>
      <c r="E31" s="6">
        <f t="shared" si="4"/>
        <v>14.932168193999114</v>
      </c>
      <c r="F31" s="12">
        <f t="shared" si="1"/>
        <v>2.2605394273213841E-2</v>
      </c>
      <c r="G31">
        <f t="shared" si="5"/>
        <v>15.808678630053294</v>
      </c>
      <c r="H31" s="12">
        <f t="shared" si="2"/>
        <v>-2.2080057796284747E-2</v>
      </c>
    </row>
    <row r="32" spans="1:8" x14ac:dyDescent="0.3">
      <c r="A32" s="6">
        <v>25</v>
      </c>
      <c r="B32">
        <f t="shared" si="7"/>
        <v>50</v>
      </c>
      <c r="C32" s="6">
        <f t="shared" si="6"/>
        <v>15.378700499807765</v>
      </c>
      <c r="D32" s="7">
        <f t="shared" si="3"/>
        <v>0</v>
      </c>
      <c r="E32" s="6">
        <f t="shared" si="4"/>
        <v>14.954773588272328</v>
      </c>
      <c r="F32" s="12">
        <f t="shared" si="1"/>
        <v>2.1469187536786283E-2</v>
      </c>
      <c r="G32">
        <f t="shared" si="5"/>
        <v>15.786598572257009</v>
      </c>
      <c r="H32" s="12">
        <f t="shared" si="2"/>
        <v>-2.0938943275254251E-2</v>
      </c>
    </row>
    <row r="33" spans="1:8" x14ac:dyDescent="0.3">
      <c r="A33" s="6">
        <v>26</v>
      </c>
      <c r="B33">
        <f t="shared" si="7"/>
        <v>52</v>
      </c>
      <c r="C33" s="6">
        <f t="shared" si="6"/>
        <v>15.378700499807765</v>
      </c>
      <c r="D33" s="7">
        <f t="shared" si="3"/>
        <v>0</v>
      </c>
      <c r="E33" s="6">
        <f t="shared" si="4"/>
        <v>14.976242775809114</v>
      </c>
      <c r="F33" s="12">
        <f t="shared" si="1"/>
        <v>2.0389271420379496E-2</v>
      </c>
      <c r="G33">
        <f t="shared" si="5"/>
        <v>15.765659628981755</v>
      </c>
      <c r="H33" s="12">
        <f t="shared" si="2"/>
        <v>-1.9857520458592237E-2</v>
      </c>
    </row>
    <row r="34" spans="1:8" x14ac:dyDescent="0.3">
      <c r="A34" s="6">
        <v>27</v>
      </c>
      <c r="B34">
        <f t="shared" si="7"/>
        <v>54</v>
      </c>
      <c r="C34" s="6">
        <f t="shared" si="6"/>
        <v>15.378700499807765</v>
      </c>
      <c r="D34" s="7">
        <f t="shared" si="3"/>
        <v>0</v>
      </c>
      <c r="E34" s="6">
        <f t="shared" si="4"/>
        <v>14.996632047229493</v>
      </c>
      <c r="F34" s="12">
        <f t="shared" si="1"/>
        <v>1.9362939568658089E-2</v>
      </c>
      <c r="G34">
        <f t="shared" si="5"/>
        <v>15.745802108523163</v>
      </c>
      <c r="H34" s="12">
        <f t="shared" si="2"/>
        <v>-1.8832596374302124E-2</v>
      </c>
    </row>
    <row r="35" spans="1:8" x14ac:dyDescent="0.3">
      <c r="A35" s="6">
        <v>28</v>
      </c>
      <c r="B35">
        <f t="shared" si="7"/>
        <v>56</v>
      </c>
      <c r="C35" s="6">
        <f t="shared" si="6"/>
        <v>15.378700499807765</v>
      </c>
      <c r="D35" s="7">
        <f t="shared" si="3"/>
        <v>0</v>
      </c>
      <c r="E35" s="6">
        <f t="shared" si="4"/>
        <v>15.015994986798152</v>
      </c>
      <c r="F35" s="12">
        <f t="shared" si="1"/>
        <v>1.8387607321765476E-2</v>
      </c>
      <c r="G35">
        <f t="shared" si="5"/>
        <v>15.726969512148861</v>
      </c>
      <c r="H35" s="12">
        <f t="shared" si="2"/>
        <v>-1.7861155687573627E-2</v>
      </c>
    </row>
    <row r="36" spans="1:8" x14ac:dyDescent="0.3">
      <c r="A36" s="6">
        <v>29</v>
      </c>
      <c r="B36">
        <f t="shared" si="7"/>
        <v>58</v>
      </c>
      <c r="C36" s="6">
        <f t="shared" si="6"/>
        <v>15.378700499807765</v>
      </c>
      <c r="D36" s="7">
        <f t="shared" si="3"/>
        <v>0</v>
      </c>
      <c r="E36" s="6">
        <f t="shared" si="4"/>
        <v>15.034382594119917</v>
      </c>
      <c r="F36" s="12">
        <f t="shared" si="1"/>
        <v>1.7460807129100919E-2</v>
      </c>
      <c r="G36">
        <f t="shared" si="5"/>
        <v>15.709108356461288</v>
      </c>
      <c r="H36" s="12">
        <f t="shared" si="2"/>
        <v>-1.694035016838491E-2</v>
      </c>
    </row>
    <row r="37" spans="1:8" x14ac:dyDescent="0.3">
      <c r="A37" s="6">
        <v>30</v>
      </c>
      <c r="B37">
        <f t="shared" si="7"/>
        <v>60</v>
      </c>
      <c r="C37" s="6">
        <f t="shared" si="6"/>
        <v>15.378700499807765</v>
      </c>
      <c r="D37" s="7">
        <f t="shared" si="3"/>
        <v>0</v>
      </c>
      <c r="E37" s="6">
        <f t="shared" si="4"/>
        <v>15.051843401249018</v>
      </c>
      <c r="F37" s="12">
        <f t="shared" si="1"/>
        <v>1.6580184036354417E-2</v>
      </c>
      <c r="G37">
        <f t="shared" si="5"/>
        <v>15.692168006292903</v>
      </c>
      <c r="H37" s="12">
        <f t="shared" si="2"/>
        <v>-1.6067488842983702E-2</v>
      </c>
    </row>
    <row r="38" spans="1:8" x14ac:dyDescent="0.3">
      <c r="A38" s="6">
        <v>31</v>
      </c>
      <c r="B38">
        <f t="shared" si="7"/>
        <v>62</v>
      </c>
      <c r="C38" s="6">
        <f t="shared" si="6"/>
        <v>15.378700499807765</v>
      </c>
      <c r="D38" s="7">
        <f t="shared" si="3"/>
        <v>0</v>
      </c>
      <c r="E38" s="6">
        <f t="shared" si="4"/>
        <v>15.068423585285373</v>
      </c>
      <c r="F38" s="12">
        <f t="shared" si="1"/>
        <v>1.5743491257969255E-2</v>
      </c>
      <c r="G38">
        <f t="shared" si="5"/>
        <v>15.676100517449919</v>
      </c>
      <c r="H38" s="12">
        <f t="shared" si="2"/>
        <v>-1.5240028779740067E-2</v>
      </c>
    </row>
    <row r="39" spans="1:8" x14ac:dyDescent="0.3">
      <c r="A39" s="6">
        <v>32</v>
      </c>
      <c r="B39">
        <f t="shared" si="7"/>
        <v>64</v>
      </c>
      <c r="C39" s="6">
        <f t="shared" si="6"/>
        <v>15.378700499807765</v>
      </c>
      <c r="D39" s="7">
        <f t="shared" si="3"/>
        <v>0</v>
      </c>
      <c r="E39" s="6">
        <f t="shared" si="4"/>
        <v>15.084167076543343</v>
      </c>
      <c r="F39" s="12">
        <f t="shared" si="1"/>
        <v>1.4948585845014017E-2</v>
      </c>
      <c r="G39">
        <f t="shared" si="5"/>
        <v>15.660860488670179</v>
      </c>
      <c r="H39" s="12">
        <f t="shared" si="2"/>
        <v>-1.4455566463842828E-2</v>
      </c>
    </row>
    <row r="40" spans="1:8" x14ac:dyDescent="0.3">
      <c r="A40" s="6">
        <v>33</v>
      </c>
      <c r="B40">
        <f t="shared" si="7"/>
        <v>66</v>
      </c>
      <c r="C40" s="6">
        <f t="shared" si="6"/>
        <v>15.378700499807765</v>
      </c>
      <c r="D40" s="7">
        <f t="shared" si="3"/>
        <v>0</v>
      </c>
      <c r="E40" s="6">
        <f t="shared" si="4"/>
        <v>15.099115662388357</v>
      </c>
      <c r="F40" s="12">
        <f t="shared" si="1"/>
        <v>1.419342445651095E-2</v>
      </c>
      <c r="G40">
        <f t="shared" si="5"/>
        <v>15.646404922206337</v>
      </c>
      <c r="H40" s="12">
        <f t="shared" si="2"/>
        <v>-1.37118297189609E-2</v>
      </c>
    </row>
    <row r="41" spans="1:8" x14ac:dyDescent="0.3">
      <c r="A41" s="6">
        <v>34</v>
      </c>
      <c r="B41">
        <f t="shared" si="7"/>
        <v>68</v>
      </c>
      <c r="C41" s="6">
        <f t="shared" si="6"/>
        <v>15.378700499807765</v>
      </c>
      <c r="D41" s="7">
        <f t="shared" si="3"/>
        <v>0</v>
      </c>
      <c r="E41" s="6">
        <f t="shared" si="4"/>
        <v>15.113309086844868</v>
      </c>
      <c r="F41" s="12">
        <f t="shared" si="1"/>
        <v>1.347605924058648E-2</v>
      </c>
      <c r="G41">
        <f t="shared" si="5"/>
        <v>15.632693092487376</v>
      </c>
      <c r="H41" s="12">
        <f t="shared" si="2"/>
        <v>-1.3006670137296616E-2</v>
      </c>
    </row>
    <row r="42" spans="1:8" x14ac:dyDescent="0.3">
      <c r="A42" s="6">
        <v>35</v>
      </c>
      <c r="B42">
        <f t="shared" si="7"/>
        <v>70</v>
      </c>
      <c r="C42" s="6">
        <f t="shared" si="6"/>
        <v>15.378700499807765</v>
      </c>
      <c r="D42" s="7">
        <f t="shared" si="3"/>
        <v>0</v>
      </c>
      <c r="E42" s="6">
        <f t="shared" si="4"/>
        <v>15.126785146085455</v>
      </c>
      <c r="F42" s="12">
        <f t="shared" si="1"/>
        <v>1.2794633830331525E-2</v>
      </c>
      <c r="G42">
        <f t="shared" si="5"/>
        <v>15.619686422350078</v>
      </c>
      <c r="H42" s="12">
        <f t="shared" si="2"/>
        <v>-1.2338055982498597E-2</v>
      </c>
    </row>
    <row r="43" spans="1:8" x14ac:dyDescent="0.3">
      <c r="A43" s="6">
        <v>36</v>
      </c>
      <c r="B43">
        <f t="shared" si="7"/>
        <v>72</v>
      </c>
      <c r="C43" s="6">
        <f t="shared" si="6"/>
        <v>15.378700499807765</v>
      </c>
      <c r="D43" s="7">
        <f t="shared" si="3"/>
        <v>0</v>
      </c>
      <c r="E43" s="6">
        <f t="shared" si="4"/>
        <v>15.139579779915787</v>
      </c>
      <c r="F43" s="12">
        <f t="shared" si="1"/>
        <v>1.2147379457971175E-2</v>
      </c>
      <c r="G43">
        <f t="shared" si="5"/>
        <v>15.60734836636758</v>
      </c>
      <c r="H43" s="12">
        <f t="shared" si="2"/>
        <v>-1.1704065532672336E-2</v>
      </c>
    </row>
    <row r="44" spans="1:8" x14ac:dyDescent="0.3">
      <c r="A44" s="6">
        <v>37</v>
      </c>
      <c r="B44">
        <f t="shared" si="7"/>
        <v>74</v>
      </c>
      <c r="C44" s="6">
        <f t="shared" si="6"/>
        <v>15.378700499807765</v>
      </c>
      <c r="D44" s="7">
        <f t="shared" si="3"/>
        <v>0</v>
      </c>
      <c r="E44" s="6">
        <f t="shared" si="4"/>
        <v>15.151727159373758</v>
      </c>
      <c r="F44" s="12">
        <f t="shared" si="1"/>
        <v>1.1532611189826403E-2</v>
      </c>
      <c r="G44">
        <f t="shared" si="5"/>
        <v>15.595644300834907</v>
      </c>
      <c r="H44" s="12">
        <f t="shared" si="2"/>
        <v>-1.1102880833252948E-2</v>
      </c>
    </row>
    <row r="45" spans="1:8" x14ac:dyDescent="0.3">
      <c r="A45" s="6">
        <v>38</v>
      </c>
      <c r="B45">
        <f t="shared" si="7"/>
        <v>76</v>
      </c>
      <c r="C45" s="6">
        <f t="shared" si="6"/>
        <v>15.378700499807765</v>
      </c>
      <c r="D45" s="7">
        <f t="shared" si="3"/>
        <v>0</v>
      </c>
      <c r="E45" s="6">
        <f t="shared" si="4"/>
        <v>15.163259770563585</v>
      </c>
      <c r="F45" s="12">
        <f t="shared" si="1"/>
        <v>1.0948724283575961E-2</v>
      </c>
      <c r="G45">
        <f t="shared" si="5"/>
        <v>15.584541420001655</v>
      </c>
      <c r="H45" s="12">
        <f t="shared" si="2"/>
        <v>-1.0532781831832372E-2</v>
      </c>
    </row>
    <row r="46" spans="1:8" x14ac:dyDescent="0.3">
      <c r="A46" s="6">
        <v>39</v>
      </c>
      <c r="B46">
        <f t="shared" si="7"/>
        <v>78</v>
      </c>
      <c r="C46" s="6">
        <f t="shared" si="6"/>
        <v>15.378700499807765</v>
      </c>
      <c r="D46" s="7">
        <f t="shared" si="3"/>
        <v>0</v>
      </c>
      <c r="E46" s="6">
        <f t="shared" si="4"/>
        <v>15.174208494847161</v>
      </c>
      <c r="F46" s="12">
        <f t="shared" si="1"/>
        <v>1.0394190668499892E-2</v>
      </c>
      <c r="G46">
        <f t="shared" si="5"/>
        <v>15.574008638169822</v>
      </c>
      <c r="H46" s="12">
        <f t="shared" si="2"/>
        <v>-9.9921408691474589E-3</v>
      </c>
    </row>
    <row r="47" spans="1:8" x14ac:dyDescent="0.3">
      <c r="A47" s="6">
        <v>40</v>
      </c>
      <c r="B47">
        <f t="shared" si="7"/>
        <v>80</v>
      </c>
      <c r="C47" s="6">
        <f t="shared" si="6"/>
        <v>15.378700499807765</v>
      </c>
      <c r="D47" s="7">
        <f t="shared" si="3"/>
        <v>0</v>
      </c>
      <c r="E47" s="6">
        <f t="shared" si="4"/>
        <v>15.18460268551566</v>
      </c>
      <c r="F47" s="12">
        <f t="shared" si="1"/>
        <v>9.8675555486549271E-3</v>
      </c>
      <c r="G47">
        <f t="shared" si="5"/>
        <v>15.564016497300674</v>
      </c>
      <c r="H47" s="12">
        <f t="shared" si="2"/>
        <v>-9.4794175023888982E-3</v>
      </c>
    </row>
    <row r="48" spans="1:8" x14ac:dyDescent="0.3">
      <c r="A48" s="6">
        <v>41</v>
      </c>
      <c r="B48">
        <f t="shared" si="7"/>
        <v>82</v>
      </c>
      <c r="C48" s="6">
        <f t="shared" si="6"/>
        <v>15.378700499807765</v>
      </c>
      <c r="D48" s="7">
        <f t="shared" si="3"/>
        <v>0</v>
      </c>
      <c r="E48" s="6">
        <f t="shared" si="4"/>
        <v>15.194470241064316</v>
      </c>
      <c r="F48" s="12">
        <f t="shared" si="1"/>
        <v>9.3674341283263018E-3</v>
      </c>
      <c r="G48">
        <f t="shared" si="5"/>
        <v>15.554537079798285</v>
      </c>
      <c r="H48" s="12">
        <f t="shared" si="2"/>
        <v>-8.9931536387604094E-3</v>
      </c>
    </row>
    <row r="49" spans="1:8" x14ac:dyDescent="0.3">
      <c r="A49" s="6">
        <v>42</v>
      </c>
      <c r="B49">
        <f t="shared" si="7"/>
        <v>84</v>
      </c>
      <c r="C49" s="6">
        <f t="shared" si="6"/>
        <v>15.378700499807765</v>
      </c>
      <c r="D49" s="7">
        <f t="shared" si="3"/>
        <v>0</v>
      </c>
      <c r="E49" s="6">
        <f t="shared" si="4"/>
        <v>15.203837675192641</v>
      </c>
      <c r="F49" s="12">
        <f t="shared" si="1"/>
        <v>8.8925084585749214E-3</v>
      </c>
      <c r="G49">
        <f t="shared" si="5"/>
        <v>15.545543926159525</v>
      </c>
      <c r="H49" s="12">
        <f t="shared" si="2"/>
        <v>-8.5319689588672087E-3</v>
      </c>
    </row>
    <row r="50" spans="1:8" x14ac:dyDescent="0.3">
      <c r="A50" s="6">
        <v>43</v>
      </c>
      <c r="B50">
        <f t="shared" si="7"/>
        <v>86</v>
      </c>
      <c r="C50" s="6">
        <f t="shared" si="6"/>
        <v>15.378700499807765</v>
      </c>
      <c r="D50" s="7">
        <f t="shared" si="3"/>
        <v>0</v>
      </c>
      <c r="E50" s="6">
        <f t="shared" si="4"/>
        <v>15.212730183651216</v>
      </c>
      <c r="F50" s="12">
        <f t="shared" si="1"/>
        <v>8.4415244032542969E-3</v>
      </c>
      <c r="G50">
        <f t="shared" si="5"/>
        <v>15.537011957200658</v>
      </c>
      <c r="H50" s="12">
        <f t="shared" si="2"/>
        <v>-8.0945566110048883E-3</v>
      </c>
    </row>
    <row r="51" spans="1:8" x14ac:dyDescent="0.3">
      <c r="A51" s="6">
        <v>44</v>
      </c>
      <c r="B51">
        <f t="shared" si="7"/>
        <v>88</v>
      </c>
      <c r="C51" s="6">
        <f t="shared" si="6"/>
        <v>15.378700499807765</v>
      </c>
      <c r="D51" s="7">
        <f t="shared" si="3"/>
        <v>0</v>
      </c>
      <c r="E51" s="6">
        <f t="shared" si="4"/>
        <v>15.22117170805447</v>
      </c>
      <c r="F51" s="12">
        <f t="shared" si="1"/>
        <v>8.0132887225154992E-3</v>
      </c>
      <c r="G51">
        <f t="shared" si="5"/>
        <v>15.528917400589654</v>
      </c>
      <c r="H51" s="12">
        <f t="shared" si="2"/>
        <v>-7.6796791587947499E-3</v>
      </c>
    </row>
    <row r="52" spans="1:8" x14ac:dyDescent="0.3">
      <c r="A52" s="6">
        <v>45</v>
      </c>
      <c r="B52">
        <f t="shared" si="7"/>
        <v>90</v>
      </c>
      <c r="C52" s="6">
        <f t="shared" si="6"/>
        <v>15.378700499807765</v>
      </c>
      <c r="D52" s="7">
        <f t="shared" si="3"/>
        <v>0</v>
      </c>
      <c r="E52" s="6">
        <f t="shared" si="4"/>
        <v>15.229184996776986</v>
      </c>
      <c r="F52" s="12">
        <f t="shared" si="1"/>
        <v>7.606666271493312E-3</v>
      </c>
      <c r="G52">
        <f t="shared" si="5"/>
        <v>15.521237721430859</v>
      </c>
      <c r="H52" s="12">
        <f t="shared" si="2"/>
        <v>-7.2861647658946094E-3</v>
      </c>
    </row>
    <row r="53" spans="1:8" x14ac:dyDescent="0.3">
      <c r="A53" s="6">
        <v>46</v>
      </c>
      <c r="B53">
        <f t="shared" si="7"/>
        <v>92</v>
      </c>
      <c r="C53" s="6">
        <f t="shared" si="6"/>
        <v>15.378700499807765</v>
      </c>
      <c r="D53" s="7">
        <f t="shared" si="3"/>
        <v>0</v>
      </c>
      <c r="E53" s="6">
        <f t="shared" si="4"/>
        <v>15.23679166304848</v>
      </c>
      <c r="F53" s="12">
        <f t="shared" si="1"/>
        <v>7.2205773116402749E-3</v>
      </c>
      <c r="G53">
        <f t="shared" si="5"/>
        <v>15.513951556664965</v>
      </c>
      <c r="H53" s="12">
        <f t="shared" si="2"/>
        <v>-6.9129036026551738E-3</v>
      </c>
    </row>
    <row r="54" spans="1:8" x14ac:dyDescent="0.3">
      <c r="A54" s="6">
        <v>47</v>
      </c>
      <c r="B54">
        <f t="shared" si="7"/>
        <v>94</v>
      </c>
      <c r="C54" s="6">
        <f t="shared" si="6"/>
        <v>15.378700499807765</v>
      </c>
      <c r="D54" s="7">
        <f t="shared" si="3"/>
        <v>0</v>
      </c>
      <c r="E54" s="6">
        <f t="shared" si="4"/>
        <v>15.244012240360121</v>
      </c>
      <c r="F54" s="12">
        <f t="shared" si="1"/>
        <v>6.8539949319528226E-3</v>
      </c>
      <c r="G54">
        <f t="shared" si="5"/>
        <v>15.50703865306231</v>
      </c>
      <c r="H54" s="12">
        <f t="shared" si="2"/>
        <v>-6.5588444606896612E-3</v>
      </c>
    </row>
    <row r="55" spans="1:8" x14ac:dyDescent="0.3">
      <c r="A55" s="6">
        <v>48</v>
      </c>
      <c r="B55">
        <f t="shared" si="7"/>
        <v>96</v>
      </c>
      <c r="C55" s="6">
        <f t="shared" si="6"/>
        <v>15.378700499807765</v>
      </c>
      <c r="D55" s="7">
        <f t="shared" si="3"/>
        <v>0</v>
      </c>
      <c r="E55" s="6">
        <f t="shared" si="4"/>
        <v>15.250866235292074</v>
      </c>
      <c r="F55" s="12">
        <f t="shared" si="1"/>
        <v>6.5059425771964996E-3</v>
      </c>
      <c r="G55">
        <f t="shared" si="5"/>
        <v>15.50047980860162</v>
      </c>
      <c r="H55" s="12">
        <f t="shared" si="2"/>
        <v>-6.2229915622926679E-3</v>
      </c>
    </row>
    <row r="56" spans="1:8" x14ac:dyDescent="0.3">
      <c r="A56" s="6">
        <v>49</v>
      </c>
      <c r="B56">
        <f t="shared" si="7"/>
        <v>98</v>
      </c>
      <c r="C56" s="6">
        <f t="shared" si="6"/>
        <v>15.378700499807765</v>
      </c>
      <c r="D56" s="7">
        <f t="shared" si="3"/>
        <v>0</v>
      </c>
      <c r="E56" s="6">
        <f t="shared" si="4"/>
        <v>15.257372177869271</v>
      </c>
      <c r="F56" s="12">
        <f t="shared" si="1"/>
        <v>6.1754916800977888E-3</v>
      </c>
      <c r="G56">
        <f t="shared" si="5"/>
        <v>15.494256817039327</v>
      </c>
      <c r="H56" s="12">
        <f t="shared" si="2"/>
        <v>-5.9044015525639981E-3</v>
      </c>
    </row>
    <row r="57" spans="1:8" ht="15" thickBot="1" x14ac:dyDescent="0.35">
      <c r="A57" s="10">
        <v>50</v>
      </c>
      <c r="B57" s="20">
        <f t="shared" si="7"/>
        <v>100</v>
      </c>
      <c r="C57" s="10">
        <f t="shared" si="6"/>
        <v>15.378700499807765</v>
      </c>
      <c r="D57" s="11">
        <f t="shared" si="3"/>
        <v>0</v>
      </c>
      <c r="E57" s="10">
        <f t="shared" si="4"/>
        <v>15.26354766954937</v>
      </c>
      <c r="F57" s="13">
        <f t="shared" si="1"/>
        <v>5.8617593944032542E-3</v>
      </c>
      <c r="G57" s="20">
        <f t="shared" si="5"/>
        <v>15.488352415486762</v>
      </c>
      <c r="H57" s="13">
        <f t="shared" si="2"/>
        <v>-5.6021806629324988E-3</v>
      </c>
    </row>
  </sheetData>
  <mergeCells count="3">
    <mergeCell ref="E5:F5"/>
    <mergeCell ref="G5:H5"/>
    <mergeCell ref="C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Лёвкина</dc:creator>
  <cp:lastModifiedBy>Екатерина Лёвкина</cp:lastModifiedBy>
  <dcterms:created xsi:type="dcterms:W3CDTF">2025-03-06T08:07:01Z</dcterms:created>
  <dcterms:modified xsi:type="dcterms:W3CDTF">2025-03-06T19:23:48Z</dcterms:modified>
</cp:coreProperties>
</file>