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4 семестр\МОР\симплекс-метод\"/>
    </mc:Choice>
  </mc:AlternateContent>
  <xr:revisionPtr revIDLastSave="0" documentId="13_ncr:1_{420E7025-B206-4375-ADE8-EA9EBF1D75C4}" xr6:coauthVersionLast="47" xr6:coauthVersionMax="47" xr10:uidLastSave="{00000000-0000-0000-0000-000000000000}"/>
  <bookViews>
    <workbookView xWindow="-108" yWindow="-108" windowWidth="23256" windowHeight="12576" activeTab="2" xr2:uid="{5AF9B4BD-2DF7-4700-A6C7-1EC0645CA88E}"/>
  </bookViews>
  <sheets>
    <sheet name="1. penalty method" sheetId="1" r:id="rId1"/>
    <sheet name="1. dual method" sheetId="3" r:id="rId2"/>
    <sheet name="2.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7" l="1"/>
  <c r="K21" i="7"/>
  <c r="K22" i="7"/>
  <c r="K23" i="7"/>
  <c r="B29" i="7" a="1"/>
  <c r="B29" i="7" s="1"/>
  <c r="B16" i="7" a="1"/>
  <c r="B16" i="7" s="1"/>
  <c r="B15" i="7" s="1" a="1"/>
  <c r="K16" i="7"/>
  <c r="B14" i="7" a="1"/>
  <c r="B14" i="7" s="1"/>
  <c r="K8" i="7"/>
  <c r="K7" i="7"/>
  <c r="K6" i="7"/>
  <c r="K5" i="7"/>
  <c r="B30" i="7" l="1" a="1"/>
  <c r="B30" i="7" s="1"/>
  <c r="B31" i="7" a="1"/>
  <c r="B31" i="7" s="1"/>
  <c r="B28" i="7" a="1"/>
  <c r="B28" i="7" s="1"/>
  <c r="B15" i="7"/>
  <c r="K15" i="7"/>
  <c r="B13" i="7" a="1"/>
  <c r="B12" i="7" a="1"/>
  <c r="B12" i="7" s="1"/>
  <c r="K14" i="7"/>
  <c r="C39" i="3" a="1"/>
  <c r="C39" i="3" s="1"/>
  <c r="C35" i="3" a="1"/>
  <c r="C35" i="3" s="1"/>
  <c r="C36" i="3" a="1"/>
  <c r="C36" i="3" s="1"/>
  <c r="C37" i="3" a="1"/>
  <c r="C37" i="3" s="1"/>
  <c r="C38" i="3" a="1"/>
  <c r="C38" i="3" s="1"/>
  <c r="C40" i="3" a="1"/>
  <c r="C40" i="3" s="1"/>
  <c r="L32" i="3"/>
  <c r="L30" i="3"/>
  <c r="C28" i="3" a="1"/>
  <c r="C28" i="3" s="1"/>
  <c r="C20" i="3" a="1"/>
  <c r="C20" i="3" s="1"/>
  <c r="C12" i="3" a="1"/>
  <c r="C12" i="3" s="1"/>
  <c r="C16" i="3" a="1"/>
  <c r="C16" i="3" s="1"/>
  <c r="C13" i="3" s="1" a="1"/>
  <c r="L6" i="3"/>
  <c r="L7" i="3"/>
  <c r="L5" i="3"/>
  <c r="L9" i="1"/>
  <c r="B13" i="7" l="1"/>
  <c r="B20" i="7" s="1" a="1"/>
  <c r="K13" i="7"/>
  <c r="C13" i="3"/>
  <c r="C21" i="3" s="1" a="1"/>
  <c r="C21" i="3" s="1"/>
  <c r="C15" i="3" a="1"/>
  <c r="C11" i="3" a="1"/>
  <c r="C11" i="3" s="1"/>
  <c r="C14" i="3" a="1"/>
  <c r="C20" i="1"/>
  <c r="B20" i="7" l="1"/>
  <c r="C24" i="3" a="1"/>
  <c r="C24" i="3" s="1"/>
  <c r="L13" i="3"/>
  <c r="C15" i="3"/>
  <c r="C23" i="3" s="1" a="1"/>
  <c r="C23" i="3" s="1"/>
  <c r="L16" i="3"/>
  <c r="C14" i="3"/>
  <c r="L14" i="3" s="1"/>
  <c r="C19" i="3" a="1"/>
  <c r="D20" i="1"/>
  <c r="E20" i="1"/>
  <c r="F20" i="1"/>
  <c r="G20" i="1"/>
  <c r="H20" i="1"/>
  <c r="I20" i="1"/>
  <c r="J20" i="1"/>
  <c r="K20" i="1"/>
  <c r="L11" i="1"/>
  <c r="L12" i="1"/>
  <c r="B21" i="7" l="1" a="1"/>
  <c r="B23" i="7" a="1"/>
  <c r="B22" i="7" a="1"/>
  <c r="B19" i="7" a="1"/>
  <c r="B19" i="7" s="1"/>
  <c r="L15" i="3"/>
  <c r="L23" i="3"/>
  <c r="C19" i="3"/>
  <c r="L19" i="3"/>
  <c r="C22" i="3" a="1"/>
  <c r="C31" i="3" a="1"/>
  <c r="C31" i="3" s="1"/>
  <c r="C32" i="3" s="1" a="1"/>
  <c r="C32" i="3" s="1"/>
  <c r="C16" i="1" a="1"/>
  <c r="C16" i="1" s="1"/>
  <c r="C17" i="1" a="1"/>
  <c r="C17" i="1" s="1"/>
  <c r="C24" i="1" s="1" a="1"/>
  <c r="C24" i="1" s="1"/>
  <c r="C18" i="1" a="1"/>
  <c r="C18" i="1" s="1"/>
  <c r="C19" i="1" a="1"/>
  <c r="B22" i="7" l="1"/>
  <c r="B23" i="7"/>
  <c r="B21" i="7"/>
  <c r="C22" i="3"/>
  <c r="L21" i="3"/>
  <c r="L22" i="3"/>
  <c r="C29" i="3" a="1"/>
  <c r="C29" i="3" s="1"/>
  <c r="C27" i="3" a="1"/>
  <c r="C30" i="3" a="1"/>
  <c r="C30" i="3" s="1"/>
  <c r="C27" i="1" a="1"/>
  <c r="C27" i="1" s="1"/>
  <c r="C25" i="1" a="1"/>
  <c r="C23" i="1" a="1"/>
  <c r="C23" i="1" s="1"/>
  <c r="L18" i="1"/>
  <c r="L17" i="1"/>
  <c r="C19" i="1"/>
  <c r="C26" i="1" s="1" a="1"/>
  <c r="K29" i="7" l="1"/>
  <c r="C27" i="3"/>
  <c r="C26" i="1"/>
  <c r="C33" i="1" s="1" a="1"/>
  <c r="C33" i="1" s="1"/>
  <c r="C31" i="1" s="1" a="1"/>
  <c r="C31" i="1" s="1"/>
  <c r="L26" i="1"/>
  <c r="C25" i="1"/>
  <c r="C32" i="1" s="1" a="1"/>
  <c r="C32" i="1" s="1"/>
  <c r="L25" i="1"/>
  <c r="C30" i="1" a="1"/>
  <c r="C30" i="1" s="1"/>
  <c r="L19" i="1"/>
  <c r="C34" i="1" a="1"/>
  <c r="C34" i="1" s="1"/>
  <c r="K30" i="7" l="1"/>
  <c r="B37" i="7" a="1"/>
  <c r="B37" i="7" s="1"/>
  <c r="B27" i="7" a="1"/>
  <c r="B27" i="7" s="1"/>
  <c r="B36" i="7" l="1" a="1"/>
  <c r="B36" i="7" s="1"/>
  <c r="K28" i="7"/>
  <c r="B39" i="7" a="1"/>
  <c r="B39" i="7" s="1"/>
  <c r="K31" i="7"/>
  <c r="B35" i="7" a="1"/>
  <c r="B35" i="7" s="1"/>
  <c r="B38" i="7" a="1"/>
  <c r="B3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<sst xmlns="http://schemas.openxmlformats.org/spreadsheetml/2006/main" count="222" uniqueCount="33">
  <si>
    <t>БП</t>
  </si>
  <si>
    <r>
      <t>x</t>
    </r>
    <r>
      <rPr>
        <vertAlign val="subscript"/>
        <sz val="11"/>
        <rFont val="Aptos Display"/>
        <family val="2"/>
        <charset val="204"/>
        <scheme val="major"/>
      </rPr>
      <t>1</t>
    </r>
  </si>
  <si>
    <r>
      <t>x</t>
    </r>
    <r>
      <rPr>
        <vertAlign val="subscript"/>
        <sz val="11"/>
        <rFont val="Aptos Display"/>
        <family val="2"/>
        <charset val="204"/>
        <scheme val="major"/>
      </rPr>
      <t>2</t>
    </r>
  </si>
  <si>
    <r>
      <t>x</t>
    </r>
    <r>
      <rPr>
        <vertAlign val="subscript"/>
        <sz val="11"/>
        <rFont val="Aptos Display"/>
        <family val="2"/>
        <charset val="204"/>
        <scheme val="major"/>
      </rPr>
      <t>3</t>
    </r>
  </si>
  <si>
    <r>
      <t>y</t>
    </r>
    <r>
      <rPr>
        <vertAlign val="subscript"/>
        <sz val="11"/>
        <rFont val="Aptos Display"/>
        <family val="2"/>
        <charset val="204"/>
        <scheme val="major"/>
      </rPr>
      <t>1</t>
    </r>
  </si>
  <si>
    <r>
      <t>y</t>
    </r>
    <r>
      <rPr>
        <vertAlign val="subscript"/>
        <sz val="11"/>
        <rFont val="Aptos Display"/>
        <family val="2"/>
        <charset val="204"/>
        <scheme val="major"/>
      </rPr>
      <t>2</t>
    </r>
  </si>
  <si>
    <t>СЧ</t>
  </si>
  <si>
    <t>f</t>
  </si>
  <si>
    <t>R1</t>
  </si>
  <si>
    <t>y2</t>
  </si>
  <si>
    <t>y4</t>
  </si>
  <si>
    <r>
      <t>y</t>
    </r>
    <r>
      <rPr>
        <sz val="9"/>
        <rFont val="Aptos Display"/>
        <family val="2"/>
        <scheme val="major"/>
      </rPr>
      <t>3</t>
    </r>
  </si>
  <si>
    <r>
      <t>R</t>
    </r>
    <r>
      <rPr>
        <sz val="9"/>
        <rFont val="Aptos Display"/>
        <family val="2"/>
        <scheme val="major"/>
      </rPr>
      <t>1</t>
    </r>
  </si>
  <si>
    <t>y3</t>
  </si>
  <si>
    <t>X3</t>
  </si>
  <si>
    <t>x1</t>
  </si>
  <si>
    <t>x2</t>
  </si>
  <si>
    <t>j</t>
  </si>
  <si>
    <t>x3</t>
  </si>
  <si>
    <t>Ответ: f*(x) = -5 ; x* = (1,5; 3; 2,5)</t>
  </si>
  <si>
    <t>f*</t>
  </si>
  <si>
    <t>j = 0</t>
  </si>
  <si>
    <r>
      <t xml:space="preserve">Ответ:  </t>
    </r>
    <r>
      <rPr>
        <sz val="16"/>
        <color theme="1"/>
        <rFont val="Aptos Narrow"/>
        <family val="2"/>
      </rPr>
      <t>φ</t>
    </r>
    <r>
      <rPr>
        <sz val="16"/>
        <color theme="1"/>
        <rFont val="Aptos Narrow"/>
        <family val="2"/>
        <charset val="204"/>
        <scheme val="minor"/>
      </rPr>
      <t>= 0 f*(x) = -5 ; x* = (1,5; 3; 2,5)</t>
    </r>
  </si>
  <si>
    <t>x4</t>
  </si>
  <si>
    <t>y1</t>
  </si>
  <si>
    <t>ЦФ: 9x1 +6x2 + 4x3+7x4 -&gt; max</t>
  </si>
  <si>
    <t>xi - к-во изготовленных изделий вида i</t>
  </si>
  <si>
    <t>ограничения:</t>
  </si>
  <si>
    <t>x1 + 2x3 + x4 + y1 = 180</t>
  </si>
  <si>
    <t>x2 +3x3+2x4+1y2 = 210</t>
  </si>
  <si>
    <t>4x1 + 2x2 + 4x4 +y3 = 800</t>
  </si>
  <si>
    <t>x1 -x4 +y4 = 0</t>
  </si>
  <si>
    <r>
      <rPr>
        <sz val="11"/>
        <color theme="1"/>
        <rFont val="Calibri"/>
        <family val="2"/>
        <charset val="204"/>
      </rPr>
      <t>Ɐ</t>
    </r>
    <r>
      <rPr>
        <sz val="10.25"/>
        <color theme="1"/>
        <rFont val="Aptos Narrow"/>
        <family val="2"/>
        <charset val="204"/>
      </rPr>
      <t xml:space="preserve"> x,y &gt;=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</si>
</sst>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2" x14ac:knownFonts="1">
    <font>
      <sz val="11"/>
      <color theme="1"/>
      <name val="Aptos Narrow"/>
      <family val="2"/>
      <charset val="204"/>
      <scheme val="minor"/>
    </font>
    <font>
      <sz val="11"/>
      <name val="Aptos Display"/>
      <family val="2"/>
      <charset val="204"/>
      <scheme val="major"/>
    </font>
    <font>
      <vertAlign val="subscript"/>
      <sz val="11"/>
      <name val="Aptos Display"/>
      <family val="2"/>
      <charset val="204"/>
      <scheme val="major"/>
    </font>
    <font>
      <sz val="9"/>
      <name val="Aptos Display"/>
      <family val="2"/>
      <scheme val="major"/>
    </font>
    <font>
      <sz val="11"/>
      <color theme="4"/>
      <name val="Aptos Display"/>
      <family val="2"/>
      <charset val="204"/>
      <scheme val="major"/>
    </font>
    <font>
      <sz val="11"/>
      <color theme="4"/>
      <name val="Aptos Narrow"/>
      <family val="2"/>
      <charset val="204"/>
      <scheme val="minor"/>
    </font>
    <font>
      <sz val="11"/>
      <color theme="1"/>
      <name val="Symbol"/>
      <family val="1"/>
      <charset val="2"/>
    </font>
    <font>
      <sz val="16"/>
      <color theme="1"/>
      <name val="Aptos Narrow"/>
      <family val="2"/>
      <charset val="204"/>
      <scheme val="minor"/>
    </font>
    <font>
      <sz val="16"/>
      <color theme="1"/>
      <name val="Aptos Narrow"/>
      <family val="2"/>
    </font>
    <font>
      <sz val="11"/>
      <color theme="1"/>
      <name val="Calibri"/>
      <family val="2"/>
      <charset val="204"/>
    </font>
    <font>
      <sz val="10.25"/>
      <color theme="1"/>
      <name val="Aptos Narrow"/>
      <family val="2"/>
      <charset val="204"/>
    </font>
    <font>
      <sz val="11"/>
      <color theme="1"/>
      <name val="Aptos Narrow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/>
    <xf numFmtId="0" fontId="0" fillId="0" borderId="16" xfId="0" applyBorder="1"/>
    <xf numFmtId="0" fontId="1" fillId="0" borderId="2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9" xfId="0" applyBorder="1"/>
    <xf numFmtId="0" fontId="4" fillId="0" borderId="1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24" xfId="0" applyBorder="1"/>
    <xf numFmtId="0" fontId="1" fillId="0" borderId="10" xfId="0" applyFont="1" applyBorder="1" applyAlignment="1">
      <alignment horizontal="center"/>
    </xf>
    <xf numFmtId="0" fontId="0" fillId="0" borderId="25" xfId="0" applyBorder="1"/>
    <xf numFmtId="0" fontId="0" fillId="3" borderId="10" xfId="0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5" xfId="0" applyBorder="1"/>
    <xf numFmtId="0" fontId="0" fillId="0" borderId="26" xfId="0" applyBorder="1"/>
    <xf numFmtId="0" fontId="4" fillId="0" borderId="19" xfId="0" applyFont="1" applyBorder="1" applyAlignment="1">
      <alignment horizontal="center"/>
    </xf>
    <xf numFmtId="0" fontId="0" fillId="0" borderId="12" xfId="0" applyBorder="1"/>
    <xf numFmtId="0" fontId="5" fillId="0" borderId="12" xfId="0" applyFont="1" applyBorder="1"/>
    <xf numFmtId="0" fontId="1" fillId="0" borderId="2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14" xfId="0" applyBorder="1"/>
    <xf numFmtId="2" fontId="0" fillId="0" borderId="15" xfId="0" applyNumberFormat="1" applyBorder="1"/>
    <xf numFmtId="0" fontId="1" fillId="0" borderId="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4" xfId="0" applyNumberFormat="1" applyBorder="1"/>
    <xf numFmtId="164" fontId="1" fillId="4" borderId="4" xfId="0" applyNumberFormat="1" applyFon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/>
    <xf numFmtId="0" fontId="5" fillId="0" borderId="4" xfId="0" applyFont="1" applyBorder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28" xfId="0" applyBorder="1"/>
    <xf numFmtId="0" fontId="6" fillId="2" borderId="5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5" fillId="0" borderId="16" xfId="0" applyFont="1" applyBorder="1"/>
    <xf numFmtId="164" fontId="1" fillId="0" borderId="16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0" xfId="0" applyFill="1" applyBorder="1"/>
    <xf numFmtId="0" fontId="0" fillId="0" borderId="2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/>
    <xf numFmtId="0" fontId="0" fillId="2" borderId="5" xfId="0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8" borderId="4" xfId="0" applyFill="1" applyBorder="1"/>
    <xf numFmtId="0" fontId="0" fillId="4" borderId="4" xfId="0" applyFill="1" applyBorder="1"/>
    <xf numFmtId="0" fontId="0" fillId="0" borderId="5" xfId="0" applyBorder="1"/>
    <xf numFmtId="0" fontId="0" fillId="7" borderId="18" xfId="0" applyFill="1" applyBorder="1"/>
    <xf numFmtId="0" fontId="0" fillId="7" borderId="7" xfId="0" applyFill="1" applyBorder="1"/>
    <xf numFmtId="0" fontId="0" fillId="7" borderId="21" xfId="0" applyFill="1" applyBorder="1"/>
    <xf numFmtId="0" fontId="0" fillId="7" borderId="0" xfId="0" applyFill="1"/>
    <xf numFmtId="0" fontId="0" fillId="7" borderId="23" xfId="0" applyFill="1" applyBorder="1"/>
    <xf numFmtId="0" fontId="0" fillId="0" borderId="21" xfId="0" applyBorder="1"/>
    <xf numFmtId="0" fontId="11" fillId="7" borderId="14" xfId="0" applyFont="1" applyFill="1" applyBorder="1"/>
    <xf numFmtId="0" fontId="0" fillId="7" borderId="30" xfId="0" applyFill="1" applyBorder="1"/>
    <xf numFmtId="0" fontId="0" fillId="7" borderId="15" xfId="0" applyFill="1" applyBorder="1"/>
    <xf numFmtId="0" fontId="7" fillId="0" borderId="0" xfId="0" applyFont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480981</xdr:colOff>
      <xdr:row>1</xdr:row>
      <xdr:rowOff>9940</xdr:rowOff>
    </xdr:from>
    <xdr:to>
      <xdr:col>21</xdr:col>
      <xdr:colOff>96320</xdr:colOff>
      <xdr:row>14</xdr:row>
      <xdr:rowOff>100479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F7D4188-4765-D018-96B7-5EAF80C89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61" b="28991"/>
        <a:stretch/>
      </xdr:blipFill>
      <xdr:spPr>
        <a:xfrm>
          <a:off x="7796181" y="192820"/>
          <a:ext cx="5101739" cy="252893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2363651-BAAF-E6CB-3C6E-EC739B3C6AE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15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304800</xdr:colOff>
      <xdr:row>17</xdr:row>
      <xdr:rowOff>116576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9824F3B-55A3-1E05-7CED-CA7F143C56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304800</xdr:colOff>
      <xdr:row>24</xdr:row>
      <xdr:rowOff>121920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BCEE0A3D-52D9-6538-9480-00E33EDB51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599440</xdr:colOff>
      <xdr:row>14</xdr:row>
      <xdr:rowOff>180584</xdr:rowOff>
    </xdr:from>
    <xdr:to>
      <xdr:col>19</xdr:col>
      <xdr:colOff>559326</xdr:colOff>
      <xdr:row>39</xdr:row>
      <xdr:rowOff>51977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4FC044C-A32D-6311-0025-2C83ACC2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640" y="2801864"/>
          <a:ext cx="4227086" cy="4565313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38</xdr:row>
      <xdr:rowOff>10071</xdr:rowOff>
    </xdr:from>
    <xdr:to>
      <xdr:col>9</xdr:col>
      <xdr:colOff>400344</xdr:colOff>
      <xdr:row>50</xdr:row>
      <xdr:rowOff>166153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A4090B1-985C-B1CC-700A-5368BE102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7142391"/>
          <a:ext cx="5216184" cy="2350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573549</xdr:colOff>
      <xdr:row>2</xdr:row>
      <xdr:rowOff>5580</xdr:rowOff>
    </xdr:from>
    <xdr:to>
      <xdr:col>25</xdr:col>
      <xdr:colOff>154843</xdr:colOff>
      <xdr:row>20</xdr:row>
      <xdr:rowOff>77057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B6AD1F4-3E30-7E0F-5991-835DC15AA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710" y="374290"/>
          <a:ext cx="5038198" cy="3381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7502-7365-459F-B803-3F61729040CB}">
  <dimension ref="B6:X56"/>
  <sheetViews>
    <sheetView topLeftCell="A17" zoomScale="103" workbookViewId="0">
      <selection activeCell="V49" sqref="V49"/>
    </sheetView>
  </sheetViews>
  <sheetFormatPr defaultRowHeight="14.4" x14ac:dyDescent="0.3"/>
  <sheetData>
    <row r="6" spans="2:12" ht="15" thickBot="1" x14ac:dyDescent="0.35"/>
    <row r="7" spans="2:12" ht="15.6" x14ac:dyDescent="0.35">
      <c r="B7" s="1" t="s">
        <v>0</v>
      </c>
      <c r="C7" s="4" t="s">
        <v>1</v>
      </c>
      <c r="D7" s="17" t="s">
        <v>2</v>
      </c>
      <c r="E7" s="2" t="s">
        <v>3</v>
      </c>
      <c r="F7" s="3" t="s">
        <v>4</v>
      </c>
      <c r="G7" s="4" t="s">
        <v>5</v>
      </c>
      <c r="H7" s="4" t="s">
        <v>11</v>
      </c>
      <c r="I7" s="4" t="s">
        <v>10</v>
      </c>
      <c r="J7" s="4" t="s">
        <v>12</v>
      </c>
      <c r="K7" s="4" t="s">
        <v>6</v>
      </c>
    </row>
    <row r="8" spans="2:12" x14ac:dyDescent="0.3">
      <c r="B8" s="29" t="s">
        <v>7</v>
      </c>
      <c r="C8" s="30">
        <v>198</v>
      </c>
      <c r="D8" s="31">
        <v>-99</v>
      </c>
      <c r="E8" s="32">
        <v>202</v>
      </c>
      <c r="F8" s="33">
        <v>-100</v>
      </c>
      <c r="G8" s="30">
        <v>0</v>
      </c>
      <c r="H8" s="30">
        <v>0</v>
      </c>
      <c r="I8" s="30">
        <v>0</v>
      </c>
      <c r="J8" s="30">
        <v>0</v>
      </c>
      <c r="K8" s="30">
        <v>500</v>
      </c>
    </row>
    <row r="9" spans="2:12" x14ac:dyDescent="0.3">
      <c r="B9" s="4" t="s">
        <v>8</v>
      </c>
      <c r="C9" s="4">
        <v>2</v>
      </c>
      <c r="D9" s="1">
        <v>-1</v>
      </c>
      <c r="E9" s="21">
        <v>2</v>
      </c>
      <c r="F9" s="22">
        <v>-1</v>
      </c>
      <c r="G9" s="4">
        <v>0</v>
      </c>
      <c r="H9" s="4">
        <v>0</v>
      </c>
      <c r="I9" s="4">
        <v>0</v>
      </c>
      <c r="J9" s="23">
        <v>1</v>
      </c>
      <c r="K9" s="4">
        <v>5</v>
      </c>
      <c r="L9">
        <f>K9/E9</f>
        <v>2.5</v>
      </c>
    </row>
    <row r="10" spans="2:12" x14ac:dyDescent="0.3">
      <c r="B10" s="24" t="s">
        <v>9</v>
      </c>
      <c r="C10" s="18">
        <v>4</v>
      </c>
      <c r="D10" s="11">
        <v>1</v>
      </c>
      <c r="E10" s="25">
        <v>0</v>
      </c>
      <c r="F10" s="26">
        <v>0</v>
      </c>
      <c r="G10" s="47">
        <v>1</v>
      </c>
      <c r="H10" s="15">
        <v>0</v>
      </c>
      <c r="I10" s="18">
        <v>0</v>
      </c>
      <c r="J10" s="18">
        <v>0</v>
      </c>
      <c r="K10" s="27">
        <v>12</v>
      </c>
    </row>
    <row r="11" spans="2:12" ht="15" thickBot="1" x14ac:dyDescent="0.35">
      <c r="B11" s="15" t="s">
        <v>13</v>
      </c>
      <c r="C11" s="14">
        <v>5</v>
      </c>
      <c r="D11" s="12">
        <v>0</v>
      </c>
      <c r="E11" s="13">
        <v>3</v>
      </c>
      <c r="F11" s="14">
        <v>0</v>
      </c>
      <c r="G11" s="15">
        <v>0</v>
      </c>
      <c r="H11" s="44">
        <v>1</v>
      </c>
      <c r="I11" s="15">
        <v>0</v>
      </c>
      <c r="J11" s="15">
        <v>0</v>
      </c>
      <c r="K11" s="15">
        <v>15</v>
      </c>
      <c r="L11">
        <f t="shared" ref="L11:L12" si="0">K11/E11</f>
        <v>5</v>
      </c>
    </row>
    <row r="12" spans="2:12" ht="15" thickBot="1" x14ac:dyDescent="0.35">
      <c r="B12" s="37" t="s">
        <v>10</v>
      </c>
      <c r="C12" s="36">
        <v>-1</v>
      </c>
      <c r="D12" s="38">
        <v>0</v>
      </c>
      <c r="E12" s="39">
        <v>1</v>
      </c>
      <c r="F12" s="19">
        <v>0</v>
      </c>
      <c r="G12" s="48">
        <v>0</v>
      </c>
      <c r="H12" s="48">
        <v>0</v>
      </c>
      <c r="I12" s="49">
        <v>1</v>
      </c>
      <c r="J12" s="48">
        <v>0</v>
      </c>
      <c r="K12" s="7">
        <v>1</v>
      </c>
      <c r="L12" s="67">
        <f t="shared" si="0"/>
        <v>1</v>
      </c>
    </row>
    <row r="14" spans="2:12" ht="15" thickBot="1" x14ac:dyDescent="0.35"/>
    <row r="15" spans="2:12" ht="15.6" x14ac:dyDescent="0.35">
      <c r="B15" s="1" t="s">
        <v>0</v>
      </c>
      <c r="C15" s="2" t="s">
        <v>1</v>
      </c>
      <c r="D15" s="3" t="s">
        <v>2</v>
      </c>
      <c r="E15" s="4" t="s">
        <v>3</v>
      </c>
      <c r="F15" s="4" t="s">
        <v>4</v>
      </c>
      <c r="G15" s="4" t="s">
        <v>5</v>
      </c>
      <c r="H15" s="4" t="s">
        <v>11</v>
      </c>
      <c r="I15" s="4" t="s">
        <v>10</v>
      </c>
      <c r="J15" s="4" t="s">
        <v>12</v>
      </c>
      <c r="K15" s="4" t="s">
        <v>6</v>
      </c>
    </row>
    <row r="16" spans="2:12" ht="15" thickBot="1" x14ac:dyDescent="0.35">
      <c r="B16" s="29" t="s">
        <v>7</v>
      </c>
      <c r="C16" s="32" cm="1">
        <f t="array" ref="C16:K16">C8:K8-$E$8*C20:K20</f>
        <v>400</v>
      </c>
      <c r="D16" s="33">
        <v>-99</v>
      </c>
      <c r="E16" s="30">
        <v>0</v>
      </c>
      <c r="F16" s="30">
        <v>-100</v>
      </c>
      <c r="G16" s="30">
        <v>0</v>
      </c>
      <c r="H16" s="30">
        <v>0</v>
      </c>
      <c r="I16" s="30">
        <v>-202</v>
      </c>
      <c r="J16" s="30">
        <v>0</v>
      </c>
      <c r="K16" s="30">
        <v>298</v>
      </c>
    </row>
    <row r="17" spans="2:12" ht="15" thickBot="1" x14ac:dyDescent="0.35">
      <c r="B17" s="59" t="s">
        <v>8</v>
      </c>
      <c r="C17" s="34" cm="1">
        <f t="array" ref="C17:K17">C9:K9-$E$9*C20:K20</f>
        <v>4</v>
      </c>
      <c r="D17" s="5">
        <v>-1</v>
      </c>
      <c r="E17" s="6">
        <v>0</v>
      </c>
      <c r="F17" s="28">
        <v>-1</v>
      </c>
      <c r="G17" s="6">
        <v>0</v>
      </c>
      <c r="H17" s="6">
        <v>0</v>
      </c>
      <c r="I17" s="6">
        <v>-2</v>
      </c>
      <c r="J17" s="28">
        <v>1</v>
      </c>
      <c r="K17" s="7">
        <v>3</v>
      </c>
      <c r="L17">
        <f>K17/C17</f>
        <v>0.75</v>
      </c>
    </row>
    <row r="18" spans="2:12" x14ac:dyDescent="0.3">
      <c r="B18" s="24" t="s">
        <v>9</v>
      </c>
      <c r="C18" s="25" cm="1">
        <f t="array" ref="C18:K18">C10:K10-$E$10*C20:K20</f>
        <v>4</v>
      </c>
      <c r="D18" s="26">
        <v>1</v>
      </c>
      <c r="E18" s="18">
        <v>0</v>
      </c>
      <c r="F18" s="18">
        <v>0</v>
      </c>
      <c r="G18" s="47">
        <v>1</v>
      </c>
      <c r="H18" s="18">
        <v>0</v>
      </c>
      <c r="I18" s="18">
        <v>0</v>
      </c>
      <c r="J18" s="18">
        <v>0</v>
      </c>
      <c r="K18" s="27">
        <v>12</v>
      </c>
      <c r="L18">
        <f t="shared" ref="L18:L19" si="1">K18/C18</f>
        <v>3</v>
      </c>
    </row>
    <row r="19" spans="2:12" x14ac:dyDescent="0.3">
      <c r="B19" s="1" t="s">
        <v>13</v>
      </c>
      <c r="C19" s="21" cm="1">
        <f t="array" ref="C19:K19">C11:K11-$E$11*C20:K20</f>
        <v>8</v>
      </c>
      <c r="D19" s="3">
        <v>0</v>
      </c>
      <c r="E19" s="4">
        <v>0</v>
      </c>
      <c r="F19" s="4">
        <v>0</v>
      </c>
      <c r="G19" s="4">
        <v>0</v>
      </c>
      <c r="H19" s="4">
        <v>1</v>
      </c>
      <c r="I19" s="4">
        <v>-3</v>
      </c>
      <c r="J19" s="4">
        <v>0</v>
      </c>
      <c r="K19" s="4">
        <v>12</v>
      </c>
      <c r="L19" s="67">
        <f t="shared" si="1"/>
        <v>1.5</v>
      </c>
    </row>
    <row r="20" spans="2:12" x14ac:dyDescent="0.3">
      <c r="B20" s="61" t="s">
        <v>14</v>
      </c>
      <c r="C20" s="52">
        <f t="shared" ref="C20:K20" si="2">C12/$E$12</f>
        <v>-1</v>
      </c>
      <c r="D20" s="53">
        <f t="shared" si="2"/>
        <v>0</v>
      </c>
      <c r="E20" s="27">
        <f t="shared" si="2"/>
        <v>1</v>
      </c>
      <c r="F20" s="27">
        <f t="shared" si="2"/>
        <v>0</v>
      </c>
      <c r="G20" s="27">
        <f t="shared" si="2"/>
        <v>0</v>
      </c>
      <c r="H20" s="27">
        <f t="shared" si="2"/>
        <v>0</v>
      </c>
      <c r="I20" s="27">
        <f t="shared" si="2"/>
        <v>1</v>
      </c>
      <c r="J20" s="27">
        <f t="shared" si="2"/>
        <v>0</v>
      </c>
      <c r="K20" s="27">
        <f t="shared" si="2"/>
        <v>1</v>
      </c>
    </row>
    <row r="21" spans="2:12" ht="15" thickBot="1" x14ac:dyDescent="0.35">
      <c r="B21" s="54"/>
      <c r="C21" s="54"/>
      <c r="D21" s="55"/>
      <c r="E21" s="54"/>
      <c r="F21" s="54"/>
      <c r="G21" s="54"/>
      <c r="H21" s="54"/>
      <c r="I21" s="54"/>
      <c r="J21" s="54"/>
      <c r="K21" s="54"/>
    </row>
    <row r="22" spans="2:12" ht="15.6" x14ac:dyDescent="0.35">
      <c r="B22" s="8" t="s">
        <v>0</v>
      </c>
      <c r="C22" s="8" t="s">
        <v>1</v>
      </c>
      <c r="D22" s="2" t="s">
        <v>2</v>
      </c>
      <c r="E22" s="9" t="s">
        <v>3</v>
      </c>
      <c r="F22" s="10" t="s">
        <v>4</v>
      </c>
      <c r="G22" s="10" t="s">
        <v>5</v>
      </c>
      <c r="H22" s="10" t="s">
        <v>11</v>
      </c>
      <c r="I22" s="10" t="s">
        <v>10</v>
      </c>
      <c r="J22" s="10" t="s">
        <v>12</v>
      </c>
      <c r="K22" s="9" t="s">
        <v>6</v>
      </c>
    </row>
    <row r="23" spans="2:12" x14ac:dyDescent="0.3">
      <c r="B23" s="41" t="s">
        <v>7</v>
      </c>
      <c r="C23" s="41" cm="1">
        <f t="array" ref="C23:K23">_xlfn.ANCHORARRAY(C16)-C16*_xlfn.ANCHORARRAY(C24)</f>
        <v>0</v>
      </c>
      <c r="D23" s="43">
        <v>1</v>
      </c>
      <c r="E23" s="42">
        <v>0</v>
      </c>
      <c r="F23" s="40">
        <v>0</v>
      </c>
      <c r="G23" s="40">
        <v>0</v>
      </c>
      <c r="H23" s="40">
        <v>0</v>
      </c>
      <c r="I23" s="40">
        <v>-2</v>
      </c>
      <c r="J23" s="40">
        <v>-100</v>
      </c>
      <c r="K23" s="42">
        <v>-2</v>
      </c>
    </row>
    <row r="24" spans="2:12" x14ac:dyDescent="0.3">
      <c r="B24" s="62" t="s">
        <v>15</v>
      </c>
      <c r="C24" s="1" cm="1">
        <f t="array" ref="C24:K24">_xlfn.ANCHORARRAY(C17)/C17</f>
        <v>1</v>
      </c>
      <c r="D24" s="21">
        <v>-0.25</v>
      </c>
      <c r="E24" s="3">
        <v>0</v>
      </c>
      <c r="F24" s="23">
        <v>-0.25</v>
      </c>
      <c r="G24" s="4">
        <v>0</v>
      </c>
      <c r="H24" s="4">
        <v>0</v>
      </c>
      <c r="I24" s="4">
        <v>-0.5</v>
      </c>
      <c r="J24" s="23">
        <v>0.25</v>
      </c>
      <c r="K24" s="3">
        <v>0.75</v>
      </c>
    </row>
    <row r="25" spans="2:12" ht="15" thickBot="1" x14ac:dyDescent="0.35">
      <c r="B25" s="12" t="s">
        <v>9</v>
      </c>
      <c r="C25" s="12" cm="1">
        <f t="array" ref="C25:K25">_xlfn.ANCHORARRAY(C18)-C18*_xlfn.ANCHORARRAY(C24)</f>
        <v>0</v>
      </c>
      <c r="D25" s="13">
        <v>2</v>
      </c>
      <c r="E25" s="14">
        <v>0</v>
      </c>
      <c r="F25" s="15">
        <v>1</v>
      </c>
      <c r="G25" s="44">
        <v>1</v>
      </c>
      <c r="H25" s="15">
        <v>0</v>
      </c>
      <c r="I25" s="15">
        <v>2</v>
      </c>
      <c r="J25" s="15">
        <v>-1</v>
      </c>
      <c r="K25" s="56">
        <v>9</v>
      </c>
      <c r="L25">
        <f t="shared" ref="L25:L26" si="3">K25/D25</f>
        <v>4.5</v>
      </c>
    </row>
    <row r="26" spans="2:12" ht="15" thickBot="1" x14ac:dyDescent="0.35">
      <c r="B26" s="59" t="s">
        <v>13</v>
      </c>
      <c r="C26" s="50" cm="1">
        <f t="array" ref="C26:K26">_xlfn.ANCHORARRAY(C19)-C19*_xlfn.ANCHORARRAY(C24)</f>
        <v>0</v>
      </c>
      <c r="D26" s="34">
        <v>2</v>
      </c>
      <c r="E26" s="5">
        <v>0</v>
      </c>
      <c r="F26" s="6">
        <v>2</v>
      </c>
      <c r="G26" s="6">
        <v>0</v>
      </c>
      <c r="H26" s="6">
        <v>1</v>
      </c>
      <c r="I26" s="6">
        <v>1</v>
      </c>
      <c r="J26" s="6">
        <v>-2</v>
      </c>
      <c r="K26" s="60">
        <v>6</v>
      </c>
      <c r="L26" s="67">
        <f t="shared" si="3"/>
        <v>3</v>
      </c>
    </row>
    <row r="27" spans="2:12" ht="15" thickBot="1" x14ac:dyDescent="0.35">
      <c r="B27" s="8" t="s">
        <v>14</v>
      </c>
      <c r="C27" s="57" cm="1">
        <f t="array" ref="C27:K27">C20:K20-C20*_xlfn.ANCHORARRAY(C24)</f>
        <v>0</v>
      </c>
      <c r="D27" s="46">
        <v>-0.25</v>
      </c>
      <c r="E27" s="45">
        <v>1</v>
      </c>
      <c r="F27" s="20">
        <v>-0.25</v>
      </c>
      <c r="G27" s="20">
        <v>0</v>
      </c>
      <c r="H27" s="20">
        <v>0</v>
      </c>
      <c r="I27" s="20">
        <v>0.5</v>
      </c>
      <c r="J27" s="20">
        <v>0.25</v>
      </c>
      <c r="K27" s="58">
        <v>1.75</v>
      </c>
    </row>
    <row r="29" spans="2:12" ht="15.6" x14ac:dyDescent="0.35"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11</v>
      </c>
      <c r="I29" s="4" t="s">
        <v>10</v>
      </c>
      <c r="J29" s="4" t="s">
        <v>12</v>
      </c>
      <c r="K29" s="4" t="s">
        <v>6</v>
      </c>
    </row>
    <row r="30" spans="2:12" x14ac:dyDescent="0.3">
      <c r="B30" s="40" t="s">
        <v>7</v>
      </c>
      <c r="C30" s="85" cm="1">
        <f t="array" ref="C30:K30">_xlfn.ANCHORARRAY(C23)-D23*_xlfn.ANCHORARRAY(C33)</f>
        <v>0</v>
      </c>
      <c r="D30" s="85">
        <v>0</v>
      </c>
      <c r="E30" s="85">
        <v>0</v>
      </c>
      <c r="F30" s="40">
        <v>-1</v>
      </c>
      <c r="G30" s="40">
        <v>0</v>
      </c>
      <c r="H30" s="40">
        <v>-0.5</v>
      </c>
      <c r="I30" s="40">
        <v>-2.5</v>
      </c>
      <c r="J30" s="40">
        <v>-99</v>
      </c>
      <c r="K30" s="63">
        <v>-5</v>
      </c>
    </row>
    <row r="31" spans="2:12" x14ac:dyDescent="0.3">
      <c r="B31" s="4" t="s">
        <v>15</v>
      </c>
      <c r="C31" s="4" cm="1">
        <f t="array" ref="C31:K31">_xlfn.ANCHORARRAY(C24)-D24*_xlfn.ANCHORARRAY(C33)</f>
        <v>1</v>
      </c>
      <c r="D31" s="4">
        <v>0</v>
      </c>
      <c r="E31" s="4">
        <v>0</v>
      </c>
      <c r="F31" s="23">
        <v>0</v>
      </c>
      <c r="G31" s="4">
        <v>0</v>
      </c>
      <c r="H31" s="4">
        <v>0.125</v>
      </c>
      <c r="I31" s="4">
        <v>-0.375</v>
      </c>
      <c r="J31" s="23">
        <v>0</v>
      </c>
      <c r="K31" s="65">
        <v>1.5</v>
      </c>
    </row>
    <row r="32" spans="2:12" x14ac:dyDescent="0.3">
      <c r="B32" s="4" t="s">
        <v>9</v>
      </c>
      <c r="C32" s="4" cm="1">
        <f t="array" ref="C32:K32">_xlfn.ANCHORARRAY(C25)-D25*_xlfn.ANCHORARRAY(C33)</f>
        <v>0</v>
      </c>
      <c r="D32" s="4">
        <v>0</v>
      </c>
      <c r="E32" s="4">
        <v>0</v>
      </c>
      <c r="F32" s="4">
        <v>-1</v>
      </c>
      <c r="G32" s="23">
        <v>1</v>
      </c>
      <c r="H32" s="4">
        <v>-1</v>
      </c>
      <c r="I32" s="4">
        <v>1</v>
      </c>
      <c r="J32" s="4">
        <v>1</v>
      </c>
      <c r="K32" s="64">
        <v>3</v>
      </c>
    </row>
    <row r="33" spans="2:24" x14ac:dyDescent="0.3">
      <c r="B33" s="35" t="s">
        <v>16</v>
      </c>
      <c r="C33" s="4" cm="1">
        <f t="array" ref="C33:K33">_xlfn.ANCHORARRAY(C26)/D26</f>
        <v>0</v>
      </c>
      <c r="D33" s="4">
        <v>1</v>
      </c>
      <c r="E33" s="4">
        <v>0</v>
      </c>
      <c r="F33" s="4">
        <v>1</v>
      </c>
      <c r="G33" s="4">
        <v>0</v>
      </c>
      <c r="H33" s="4">
        <v>0.5</v>
      </c>
      <c r="I33" s="4">
        <v>0.5</v>
      </c>
      <c r="J33" s="4">
        <v>-1</v>
      </c>
      <c r="K33" s="65">
        <v>3</v>
      </c>
    </row>
    <row r="34" spans="2:24" x14ac:dyDescent="0.3">
      <c r="B34" s="4" t="s">
        <v>14</v>
      </c>
      <c r="C34" s="16" cm="1">
        <f t="array" ref="C34:K34">_xlfn.ANCHORARRAY(C27)-D27*_xlfn.ANCHORARRAY(C33)</f>
        <v>0</v>
      </c>
      <c r="D34" s="16">
        <v>0</v>
      </c>
      <c r="E34" s="16">
        <v>1</v>
      </c>
      <c r="F34" s="16">
        <v>0</v>
      </c>
      <c r="G34" s="16">
        <v>0</v>
      </c>
      <c r="H34" s="16">
        <v>0.125</v>
      </c>
      <c r="I34" s="16">
        <v>0.625</v>
      </c>
      <c r="J34" s="16">
        <v>0</v>
      </c>
      <c r="K34" s="66">
        <v>2.5</v>
      </c>
    </row>
    <row r="35" spans="2:24" x14ac:dyDescent="0.3"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2:24" x14ac:dyDescent="0.3">
      <c r="C36" s="151" t="s">
        <v>19</v>
      </c>
      <c r="D36" s="151"/>
      <c r="E36" s="151"/>
      <c r="F36" s="151"/>
      <c r="G36" s="15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2:24" x14ac:dyDescent="0.3">
      <c r="C37" s="151"/>
      <c r="D37" s="151"/>
      <c r="E37" s="151"/>
      <c r="F37" s="151"/>
      <c r="G37" s="151"/>
      <c r="O37" s="11"/>
      <c r="P37" s="11"/>
      <c r="Q37" s="11"/>
      <c r="R37" s="11"/>
      <c r="S37" s="51"/>
      <c r="T37" s="11"/>
      <c r="U37" s="11"/>
      <c r="V37" s="11"/>
      <c r="W37" s="51"/>
      <c r="X37" s="11"/>
    </row>
    <row r="38" spans="2:24" x14ac:dyDescent="0.3">
      <c r="O38" s="11"/>
      <c r="P38" s="11"/>
      <c r="Q38" s="11"/>
      <c r="R38" s="11"/>
      <c r="S38" s="11"/>
      <c r="T38" s="51"/>
      <c r="U38" s="11"/>
      <c r="V38" s="11"/>
      <c r="W38" s="11"/>
    </row>
    <row r="39" spans="2:24" x14ac:dyDescent="0.3"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2:24" x14ac:dyDescent="0.3">
      <c r="O40" s="11"/>
    </row>
    <row r="51" spans="2:1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2:11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2:11" x14ac:dyDescent="0.3">
      <c r="B53" s="11"/>
      <c r="C53" s="11"/>
      <c r="D53" s="11"/>
      <c r="E53" s="11"/>
      <c r="F53" s="51"/>
      <c r="G53" s="11"/>
      <c r="H53" s="11"/>
      <c r="I53" s="11"/>
      <c r="J53" s="51"/>
      <c r="K53" s="11"/>
    </row>
    <row r="54" spans="2:11" x14ac:dyDescent="0.3">
      <c r="B54" s="11"/>
      <c r="C54" s="11"/>
      <c r="D54" s="11"/>
      <c r="E54" s="11"/>
      <c r="F54" s="11"/>
      <c r="G54" s="51"/>
      <c r="H54" s="11"/>
      <c r="I54" s="11"/>
      <c r="J54" s="11"/>
    </row>
    <row r="55" spans="2:11" x14ac:dyDescent="0.3"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/>
    </row>
  </sheetData>
  <mergeCells count="1">
    <mergeCell ref="C36:G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6EBD-9330-406C-A9D6-76204B239B88}">
  <dimension ref="B1:L43"/>
  <sheetViews>
    <sheetView zoomScale="75" workbookViewId="0">
      <selection activeCell="Q26" sqref="Q26"/>
    </sheetView>
  </sheetViews>
  <sheetFormatPr defaultRowHeight="14.4" x14ac:dyDescent="0.3"/>
  <cols>
    <col min="6" max="6" width="12.6640625" customWidth="1"/>
  </cols>
  <sheetData>
    <row r="1" spans="2:12" ht="15" thickBot="1" x14ac:dyDescent="0.35"/>
    <row r="2" spans="2:12" ht="15.6" x14ac:dyDescent="0.35">
      <c r="B2" s="4" t="s">
        <v>0</v>
      </c>
      <c r="C2" s="4" t="s">
        <v>1</v>
      </c>
      <c r="D2" s="1" t="s">
        <v>2</v>
      </c>
      <c r="E2" s="2" t="s">
        <v>3</v>
      </c>
      <c r="F2" s="3" t="s">
        <v>4</v>
      </c>
      <c r="G2" s="4" t="s">
        <v>5</v>
      </c>
      <c r="H2" s="4" t="s">
        <v>11</v>
      </c>
      <c r="I2" s="4" t="s">
        <v>10</v>
      </c>
      <c r="J2" s="4" t="s">
        <v>12</v>
      </c>
      <c r="K2" s="4" t="s">
        <v>6</v>
      </c>
    </row>
    <row r="3" spans="2:12" x14ac:dyDescent="0.3">
      <c r="B3" s="69" t="s">
        <v>17</v>
      </c>
      <c r="C3" s="40">
        <v>2</v>
      </c>
      <c r="D3" s="41">
        <v>-1</v>
      </c>
      <c r="E3" s="43">
        <v>2</v>
      </c>
      <c r="F3" s="42">
        <v>-1</v>
      </c>
      <c r="G3" s="40">
        <v>0</v>
      </c>
      <c r="H3" s="40">
        <v>0</v>
      </c>
      <c r="I3" s="40">
        <v>0</v>
      </c>
      <c r="J3" s="40">
        <v>0</v>
      </c>
      <c r="K3" s="40">
        <v>5</v>
      </c>
    </row>
    <row r="4" spans="2:12" x14ac:dyDescent="0.3">
      <c r="B4" s="86" t="s">
        <v>7</v>
      </c>
      <c r="C4" s="87">
        <v>198</v>
      </c>
      <c r="D4" s="88">
        <v>-99</v>
      </c>
      <c r="E4" s="89">
        <v>202</v>
      </c>
      <c r="F4" s="90">
        <v>-100</v>
      </c>
      <c r="G4" s="87">
        <v>0</v>
      </c>
      <c r="H4" s="87">
        <v>0</v>
      </c>
      <c r="I4" s="87">
        <v>0</v>
      </c>
      <c r="J4" s="87">
        <v>0</v>
      </c>
      <c r="K4" s="87">
        <v>500</v>
      </c>
    </row>
    <row r="5" spans="2:12" x14ac:dyDescent="0.3">
      <c r="B5" s="4" t="s">
        <v>8</v>
      </c>
      <c r="C5" s="4">
        <v>2</v>
      </c>
      <c r="D5" s="1">
        <v>-1</v>
      </c>
      <c r="E5" s="21">
        <v>2</v>
      </c>
      <c r="F5" s="22">
        <v>-1</v>
      </c>
      <c r="G5" s="4">
        <v>0</v>
      </c>
      <c r="H5" s="4">
        <v>0</v>
      </c>
      <c r="I5" s="4">
        <v>0</v>
      </c>
      <c r="J5" s="23">
        <v>1</v>
      </c>
      <c r="K5" s="4">
        <v>5</v>
      </c>
      <c r="L5">
        <f>K5/E5</f>
        <v>2.5</v>
      </c>
    </row>
    <row r="6" spans="2:12" x14ac:dyDescent="0.3">
      <c r="B6" s="4" t="s">
        <v>9</v>
      </c>
      <c r="C6" s="18">
        <v>4</v>
      </c>
      <c r="D6" s="11">
        <v>1</v>
      </c>
      <c r="E6" s="25">
        <v>0</v>
      </c>
      <c r="F6" s="26">
        <v>0</v>
      </c>
      <c r="G6" s="47">
        <v>1</v>
      </c>
      <c r="H6" s="15">
        <v>0</v>
      </c>
      <c r="I6" s="18">
        <v>0</v>
      </c>
      <c r="J6" s="18">
        <v>0</v>
      </c>
      <c r="K6" s="27">
        <v>12</v>
      </c>
      <c r="L6">
        <f>K7/E7</f>
        <v>5</v>
      </c>
    </row>
    <row r="7" spans="2:12" ht="15" thickBot="1" x14ac:dyDescent="0.35">
      <c r="B7" s="4" t="s">
        <v>13</v>
      </c>
      <c r="C7" s="14">
        <v>5</v>
      </c>
      <c r="D7" s="12">
        <v>0</v>
      </c>
      <c r="E7" s="13">
        <v>3</v>
      </c>
      <c r="F7" s="14">
        <v>0</v>
      </c>
      <c r="G7" s="15">
        <v>0</v>
      </c>
      <c r="H7" s="44">
        <v>1</v>
      </c>
      <c r="I7" s="15">
        <v>0</v>
      </c>
      <c r="J7" s="15">
        <v>0</v>
      </c>
      <c r="K7" s="15">
        <v>15</v>
      </c>
      <c r="L7" s="67">
        <f>K8/E8</f>
        <v>1</v>
      </c>
    </row>
    <row r="8" spans="2:12" ht="15" thickBot="1" x14ac:dyDescent="0.35">
      <c r="B8" s="4" t="s">
        <v>10</v>
      </c>
      <c r="C8" s="36">
        <v>-1</v>
      </c>
      <c r="D8" s="38">
        <v>0</v>
      </c>
      <c r="E8" s="39">
        <v>1</v>
      </c>
      <c r="F8" s="19">
        <v>0</v>
      </c>
      <c r="G8" s="48">
        <v>0</v>
      </c>
      <c r="H8" s="48">
        <v>0</v>
      </c>
      <c r="I8" s="49">
        <v>1</v>
      </c>
      <c r="J8" s="48">
        <v>0</v>
      </c>
      <c r="K8" s="7">
        <v>1</v>
      </c>
    </row>
    <row r="9" spans="2:12" ht="15" thickBot="1" x14ac:dyDescent="0.35"/>
    <row r="10" spans="2:12" ht="15.6" x14ac:dyDescent="0.35">
      <c r="B10" s="1" t="s">
        <v>0</v>
      </c>
      <c r="C10" s="2" t="s">
        <v>1</v>
      </c>
      <c r="D10" s="3" t="s">
        <v>2</v>
      </c>
      <c r="E10" s="4" t="s">
        <v>3</v>
      </c>
      <c r="F10" s="4" t="s">
        <v>4</v>
      </c>
      <c r="G10" s="4" t="s">
        <v>5</v>
      </c>
      <c r="H10" s="4" t="s">
        <v>11</v>
      </c>
      <c r="I10" s="4" t="s">
        <v>10</v>
      </c>
      <c r="J10" s="4" t="s">
        <v>12</v>
      </c>
      <c r="K10" s="4" t="s">
        <v>6</v>
      </c>
    </row>
    <row r="11" spans="2:12" x14ac:dyDescent="0.3">
      <c r="B11" s="73" t="s">
        <v>17</v>
      </c>
      <c r="C11" s="32" cm="1">
        <f t="array" ref="C11:K11">C3:K3-E3*_xlfn.ANCHORARRAY(C16)</f>
        <v>4</v>
      </c>
      <c r="D11" s="33">
        <v>-1</v>
      </c>
      <c r="E11" s="30">
        <v>0</v>
      </c>
      <c r="F11" s="30">
        <v>-1</v>
      </c>
      <c r="G11" s="30">
        <v>0</v>
      </c>
      <c r="H11" s="30">
        <v>0</v>
      </c>
      <c r="I11" s="30">
        <v>-2</v>
      </c>
      <c r="J11" s="30">
        <v>0</v>
      </c>
      <c r="K11" s="30">
        <v>3</v>
      </c>
    </row>
    <row r="12" spans="2:12" ht="15" thickBot="1" x14ac:dyDescent="0.35">
      <c r="B12" s="86" t="s">
        <v>7</v>
      </c>
      <c r="C12" s="89" cm="1">
        <f t="array" ref="C12:K12">C4:K4-E4*_xlfn.ANCHORARRAY(C13)</f>
        <v>-408</v>
      </c>
      <c r="D12" s="90">
        <v>103</v>
      </c>
      <c r="E12" s="87">
        <v>0</v>
      </c>
      <c r="F12" s="87">
        <v>102</v>
      </c>
      <c r="G12" s="87">
        <v>0</v>
      </c>
      <c r="H12" s="87">
        <v>0</v>
      </c>
      <c r="I12" s="87">
        <v>202</v>
      </c>
      <c r="J12" s="87">
        <v>-202</v>
      </c>
      <c r="K12" s="87">
        <v>-308</v>
      </c>
    </row>
    <row r="13" spans="2:12" ht="15" thickBot="1" x14ac:dyDescent="0.35">
      <c r="B13" s="59" t="s">
        <v>8</v>
      </c>
      <c r="C13" s="34" cm="1">
        <f t="array" ref="C13:K13">C5:K5-_xlfn.ANCHORARRAY(C16)</f>
        <v>3</v>
      </c>
      <c r="D13" s="5">
        <v>-1</v>
      </c>
      <c r="E13" s="6">
        <v>1</v>
      </c>
      <c r="F13" s="28">
        <v>-1</v>
      </c>
      <c r="G13" s="6">
        <v>0</v>
      </c>
      <c r="H13" s="6">
        <v>0</v>
      </c>
      <c r="I13" s="6">
        <v>-1</v>
      </c>
      <c r="J13" s="28">
        <v>1</v>
      </c>
      <c r="K13" s="7">
        <v>4</v>
      </c>
      <c r="L13" s="67">
        <f>K13/C13</f>
        <v>1.3333333333333333</v>
      </c>
    </row>
    <row r="14" spans="2:12" x14ac:dyDescent="0.3">
      <c r="B14" s="8" t="s">
        <v>9</v>
      </c>
      <c r="C14" s="74" cm="1">
        <f t="array" ref="C14:K14">C6:K6-E6*_xlfn.ANCHORARRAY(C16)</f>
        <v>4</v>
      </c>
      <c r="D14" s="9">
        <v>1</v>
      </c>
      <c r="E14" s="10">
        <v>0</v>
      </c>
      <c r="F14" s="10">
        <v>0</v>
      </c>
      <c r="G14" s="75">
        <v>1</v>
      </c>
      <c r="H14" s="10">
        <v>0</v>
      </c>
      <c r="I14" s="10">
        <v>0</v>
      </c>
      <c r="J14" s="10">
        <v>0</v>
      </c>
      <c r="K14" s="20">
        <v>12</v>
      </c>
      <c r="L14">
        <f>K14/C14</f>
        <v>3</v>
      </c>
    </row>
    <row r="15" spans="2:12" x14ac:dyDescent="0.3">
      <c r="B15" s="1" t="s">
        <v>13</v>
      </c>
      <c r="C15" s="21" cm="1">
        <f t="array" ref="C15:K15">C7:K7-E7*_xlfn.ANCHORARRAY(C16)</f>
        <v>8</v>
      </c>
      <c r="D15" s="3">
        <v>0</v>
      </c>
      <c r="E15" s="4">
        <v>0</v>
      </c>
      <c r="F15" s="4">
        <v>0</v>
      </c>
      <c r="G15" s="4">
        <v>0</v>
      </c>
      <c r="H15" s="23">
        <v>1</v>
      </c>
      <c r="I15" s="4">
        <v>-3</v>
      </c>
      <c r="J15" s="4">
        <v>0</v>
      </c>
      <c r="K15" s="4">
        <v>12</v>
      </c>
      <c r="L15">
        <f>K15/C15</f>
        <v>1.5</v>
      </c>
    </row>
    <row r="16" spans="2:12" ht="15" thickBot="1" x14ac:dyDescent="0.35">
      <c r="B16" s="62" t="s">
        <v>18</v>
      </c>
      <c r="C16" s="72" cm="1">
        <f t="array" ref="C16:K16">C8:K8</f>
        <v>-1</v>
      </c>
      <c r="D16" s="71">
        <v>0</v>
      </c>
      <c r="E16" s="16">
        <v>1</v>
      </c>
      <c r="F16" s="16">
        <v>0</v>
      </c>
      <c r="G16" s="16">
        <v>0</v>
      </c>
      <c r="H16" s="16">
        <v>0</v>
      </c>
      <c r="I16" s="68">
        <v>1</v>
      </c>
      <c r="J16" s="16">
        <v>0</v>
      </c>
      <c r="K16" s="4">
        <v>1</v>
      </c>
      <c r="L16">
        <f>K16/C16</f>
        <v>-1</v>
      </c>
    </row>
    <row r="17" spans="2:12" ht="15" thickBot="1" x14ac:dyDescent="0.35"/>
    <row r="18" spans="2:12" ht="15.6" x14ac:dyDescent="0.35">
      <c r="B18" s="4" t="s">
        <v>0</v>
      </c>
      <c r="C18" s="1" t="s">
        <v>1</v>
      </c>
      <c r="D18" s="2" t="s">
        <v>2</v>
      </c>
      <c r="E18" s="3" t="s">
        <v>3</v>
      </c>
      <c r="F18" s="4" t="s">
        <v>4</v>
      </c>
      <c r="G18" s="4" t="s">
        <v>5</v>
      </c>
      <c r="H18" s="4" t="s">
        <v>11</v>
      </c>
      <c r="I18" s="4" t="s">
        <v>10</v>
      </c>
      <c r="J18" s="4" t="s">
        <v>12</v>
      </c>
      <c r="K18" s="4" t="s">
        <v>6</v>
      </c>
    </row>
    <row r="19" spans="2:12" x14ac:dyDescent="0.3">
      <c r="B19" s="70" t="s">
        <v>17</v>
      </c>
      <c r="C19" s="41" cm="1">
        <f t="array" ref="C19:K19">_xlfn.ANCHORARRAY(C11)-C11*_xlfn.ANCHORARRAY(C21)</f>
        <v>0</v>
      </c>
      <c r="D19" s="43">
        <v>0.33333333333333326</v>
      </c>
      <c r="E19" s="42">
        <v>-1.3333333333333333</v>
      </c>
      <c r="F19" s="77">
        <v>0.33333333333333326</v>
      </c>
      <c r="G19" s="40">
        <v>0</v>
      </c>
      <c r="H19" s="40">
        <v>0</v>
      </c>
      <c r="I19" s="40">
        <v>-0.66666666666666674</v>
      </c>
      <c r="J19" s="40">
        <v>-1.3333333333333333</v>
      </c>
      <c r="K19" s="40">
        <v>-2.333333333333333</v>
      </c>
      <c r="L19">
        <f>K21/D21</f>
        <v>-4</v>
      </c>
    </row>
    <row r="20" spans="2:12" x14ac:dyDescent="0.3">
      <c r="B20" s="86" t="s">
        <v>7</v>
      </c>
      <c r="C20" s="91" cm="1">
        <f t="array" ref="C20:K20">_xlfn.ANCHORARRAY(C12)-C12*_xlfn.ANCHORARRAY(C21)</f>
        <v>0</v>
      </c>
      <c r="D20" s="92">
        <v>-33</v>
      </c>
      <c r="E20" s="93">
        <v>136</v>
      </c>
      <c r="F20" s="94">
        <v>-34</v>
      </c>
      <c r="G20" s="95">
        <v>0</v>
      </c>
      <c r="H20" s="95">
        <v>0</v>
      </c>
      <c r="I20" s="95">
        <v>66</v>
      </c>
      <c r="J20" s="95">
        <v>-66</v>
      </c>
      <c r="K20" s="95">
        <v>236</v>
      </c>
    </row>
    <row r="21" spans="2:12" x14ac:dyDescent="0.3">
      <c r="B21" s="35" t="s">
        <v>15</v>
      </c>
      <c r="C21" s="1" cm="1">
        <f t="array" ref="C21:K21">_xlfn.ANCHORARRAY(C13)/C13</f>
        <v>1</v>
      </c>
      <c r="D21" s="21">
        <v>-0.33333333333333331</v>
      </c>
      <c r="E21" s="3">
        <v>0.33333333333333331</v>
      </c>
      <c r="F21" s="23">
        <v>-0.33333333333333331</v>
      </c>
      <c r="G21" s="4">
        <v>0</v>
      </c>
      <c r="H21" s="4">
        <v>0</v>
      </c>
      <c r="I21" s="4">
        <v>-0.33333333333333331</v>
      </c>
      <c r="J21" s="23">
        <v>0.33333333333333331</v>
      </c>
      <c r="K21" s="76">
        <v>1.3333333333333333</v>
      </c>
      <c r="L21">
        <f>K22/D22</f>
        <v>2.8571428571428577</v>
      </c>
    </row>
    <row r="22" spans="2:12" ht="15" thickBot="1" x14ac:dyDescent="0.35">
      <c r="B22" s="15" t="s">
        <v>9</v>
      </c>
      <c r="C22" s="12" cm="1">
        <f t="array" ref="C22:K22">_xlfn.ANCHORARRAY(C14)-C14*_xlfn.ANCHORARRAY(C21)</f>
        <v>0</v>
      </c>
      <c r="D22" s="13">
        <v>2.333333333333333</v>
      </c>
      <c r="E22" s="14">
        <v>-1.3333333333333333</v>
      </c>
      <c r="F22" s="15">
        <v>1.3333333333333333</v>
      </c>
      <c r="G22" s="44">
        <v>1</v>
      </c>
      <c r="H22" s="15">
        <v>0</v>
      </c>
      <c r="I22" s="15">
        <v>1.3333333333333333</v>
      </c>
      <c r="J22" s="15">
        <v>-1.3333333333333333</v>
      </c>
      <c r="K22" s="79">
        <v>6.666666666666667</v>
      </c>
      <c r="L22" s="67">
        <f>K23/D23</f>
        <v>0.50000000000000022</v>
      </c>
    </row>
    <row r="23" spans="2:12" ht="15" thickBot="1" x14ac:dyDescent="0.35">
      <c r="B23" s="82" t="s">
        <v>13</v>
      </c>
      <c r="C23" s="50" cm="1">
        <f t="array" ref="C23:K23">_xlfn.ANCHORARRAY(C15)-C15*_xlfn.ANCHORARRAY(C21)</f>
        <v>0</v>
      </c>
      <c r="D23" s="34">
        <v>2.6666666666666665</v>
      </c>
      <c r="E23" s="5">
        <v>-2.6666666666666665</v>
      </c>
      <c r="F23" s="6">
        <v>2.6666666666666665</v>
      </c>
      <c r="G23" s="6">
        <v>0</v>
      </c>
      <c r="H23" s="28">
        <v>1</v>
      </c>
      <c r="I23" s="6">
        <v>-0.33333333333333348</v>
      </c>
      <c r="J23" s="6">
        <v>-2.6666666666666665</v>
      </c>
      <c r="K23" s="83">
        <v>1.3333333333333339</v>
      </c>
      <c r="L23">
        <f>K24/D24</f>
        <v>-6.9999999999999991</v>
      </c>
    </row>
    <row r="24" spans="2:12" ht="15" thickBot="1" x14ac:dyDescent="0.35">
      <c r="B24" s="10" t="s">
        <v>18</v>
      </c>
      <c r="C24" s="57" cm="1">
        <f t="array" ref="C24:K24">_xlfn.ANCHORARRAY(C16)-C16*_xlfn.ANCHORARRAY(C21)</f>
        <v>0</v>
      </c>
      <c r="D24" s="46">
        <v>-0.33333333333333331</v>
      </c>
      <c r="E24" s="45">
        <v>1.3333333333333333</v>
      </c>
      <c r="F24" s="20">
        <v>-0.33333333333333331</v>
      </c>
      <c r="G24" s="20">
        <v>0</v>
      </c>
      <c r="H24" s="20">
        <v>0</v>
      </c>
      <c r="I24" s="80">
        <v>0.66666666666666674</v>
      </c>
      <c r="J24" s="20">
        <v>0.33333333333333331</v>
      </c>
      <c r="K24" s="81">
        <v>2.333333333333333</v>
      </c>
    </row>
    <row r="25" spans="2:12" ht="15" thickBot="1" x14ac:dyDescent="0.35"/>
    <row r="26" spans="2:12" ht="15.6" x14ac:dyDescent="0.35">
      <c r="B26" s="4" t="s">
        <v>0</v>
      </c>
      <c r="C26" s="4" t="s">
        <v>1</v>
      </c>
      <c r="D26" s="1" t="s">
        <v>2</v>
      </c>
      <c r="E26" s="2" t="s">
        <v>3</v>
      </c>
      <c r="F26" s="3" t="s">
        <v>4</v>
      </c>
      <c r="G26" s="4" t="s">
        <v>5</v>
      </c>
      <c r="H26" s="4" t="s">
        <v>11</v>
      </c>
      <c r="I26" s="4" t="s">
        <v>10</v>
      </c>
      <c r="J26" s="4" t="s">
        <v>12</v>
      </c>
      <c r="K26" s="4" t="s">
        <v>6</v>
      </c>
    </row>
    <row r="27" spans="2:12" x14ac:dyDescent="0.3">
      <c r="B27" s="70" t="s">
        <v>17</v>
      </c>
      <c r="C27" s="40" cm="1">
        <f t="array" ref="C27:K27">_xlfn.ANCHORARRAY(C19)-D19*_xlfn.ANCHORARRAY(C31)</f>
        <v>0</v>
      </c>
      <c r="D27" s="41">
        <v>0</v>
      </c>
      <c r="E27" s="43">
        <v>-1</v>
      </c>
      <c r="F27" s="97">
        <v>0</v>
      </c>
      <c r="G27" s="40">
        <v>0</v>
      </c>
      <c r="H27" s="40">
        <v>-0.12499999999999997</v>
      </c>
      <c r="I27" s="40">
        <v>-0.62500000000000011</v>
      </c>
      <c r="J27" s="40">
        <v>-1</v>
      </c>
      <c r="K27" s="40">
        <v>-2.4999999999999996</v>
      </c>
    </row>
    <row r="28" spans="2:12" x14ac:dyDescent="0.3">
      <c r="B28" s="86" t="s">
        <v>7</v>
      </c>
      <c r="C28" s="95" cm="1">
        <f t="array" ref="C28:K28">_xlfn.ANCHORARRAY(C20)-D20*_xlfn.ANCHORARRAY(C31)</f>
        <v>0</v>
      </c>
      <c r="D28" s="91">
        <v>0</v>
      </c>
      <c r="E28" s="92">
        <v>103</v>
      </c>
      <c r="F28" s="98">
        <v>-1</v>
      </c>
      <c r="G28" s="95">
        <v>0</v>
      </c>
      <c r="H28" s="95">
        <v>12.375</v>
      </c>
      <c r="I28" s="95">
        <v>61.875</v>
      </c>
      <c r="J28" s="95">
        <v>-99</v>
      </c>
      <c r="K28" s="95">
        <v>252.5</v>
      </c>
    </row>
    <row r="29" spans="2:12" x14ac:dyDescent="0.3">
      <c r="B29" s="4" t="s">
        <v>15</v>
      </c>
      <c r="C29" s="4" cm="1">
        <f t="array" ref="C29:K29">_xlfn.ANCHORARRAY(C21)-D21*_xlfn.ANCHORARRAY(C31)</f>
        <v>1</v>
      </c>
      <c r="D29" s="1">
        <v>0</v>
      </c>
      <c r="E29" s="21">
        <v>0</v>
      </c>
      <c r="F29" s="22">
        <v>0</v>
      </c>
      <c r="G29" s="4">
        <v>0</v>
      </c>
      <c r="H29" s="4">
        <v>0.125</v>
      </c>
      <c r="I29" s="4">
        <v>-0.375</v>
      </c>
      <c r="J29" s="23">
        <v>0</v>
      </c>
      <c r="K29" s="65">
        <v>1.5</v>
      </c>
    </row>
    <row r="30" spans="2:12" x14ac:dyDescent="0.3">
      <c r="B30" s="4" t="s">
        <v>9</v>
      </c>
      <c r="C30" s="4" cm="1">
        <f t="array" ref="C30:K30">_xlfn.ANCHORARRAY(C22)-D22*_xlfn.ANCHORARRAY(C31)</f>
        <v>0</v>
      </c>
      <c r="D30" s="1">
        <v>0</v>
      </c>
      <c r="E30" s="21">
        <v>0.99999999999999978</v>
      </c>
      <c r="F30" s="3">
        <v>-0.99999999999999978</v>
      </c>
      <c r="G30" s="23">
        <v>1</v>
      </c>
      <c r="H30" s="4">
        <v>-0.87499999999999989</v>
      </c>
      <c r="I30" s="4">
        <v>1.625</v>
      </c>
      <c r="J30" s="4">
        <v>0.99999999999999978</v>
      </c>
      <c r="K30" s="64">
        <v>5.5</v>
      </c>
      <c r="L30">
        <f>K30/E30</f>
        <v>5.5000000000000009</v>
      </c>
    </row>
    <row r="31" spans="2:12" ht="15" thickBot="1" x14ac:dyDescent="0.35">
      <c r="B31" s="100" t="s">
        <v>16</v>
      </c>
      <c r="C31" s="15" cm="1">
        <f t="array" ref="C31:K31">_xlfn.ANCHORARRAY(C23)/D23</f>
        <v>0</v>
      </c>
      <c r="D31" s="12">
        <v>1</v>
      </c>
      <c r="E31" s="13">
        <v>-1</v>
      </c>
      <c r="F31" s="14">
        <v>1</v>
      </c>
      <c r="G31" s="15">
        <v>0</v>
      </c>
      <c r="H31" s="44">
        <v>0.375</v>
      </c>
      <c r="I31" s="15">
        <v>-0.12500000000000006</v>
      </c>
      <c r="J31" s="15">
        <v>-1</v>
      </c>
      <c r="K31" s="101">
        <v>0.50000000000000022</v>
      </c>
    </row>
    <row r="32" spans="2:12" ht="15" thickBot="1" x14ac:dyDescent="0.35">
      <c r="B32" s="82" t="s">
        <v>18</v>
      </c>
      <c r="C32" s="48" cm="1">
        <f t="array" ref="C32:K32">_xlfn.ANCHORARRAY(C24)-D24*_xlfn.ANCHORARRAY(C31)</f>
        <v>0</v>
      </c>
      <c r="D32" s="38">
        <v>0</v>
      </c>
      <c r="E32" s="39">
        <v>1</v>
      </c>
      <c r="F32" s="19">
        <v>0</v>
      </c>
      <c r="G32" s="48">
        <v>0</v>
      </c>
      <c r="H32" s="48">
        <v>0.125</v>
      </c>
      <c r="I32" s="49">
        <v>0.625</v>
      </c>
      <c r="J32" s="48">
        <v>0</v>
      </c>
      <c r="K32" s="102">
        <v>2.5</v>
      </c>
      <c r="L32">
        <f>K32/E32</f>
        <v>2.5</v>
      </c>
    </row>
    <row r="34" spans="2:12" ht="15.6" x14ac:dyDescent="0.35"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11</v>
      </c>
      <c r="I34" s="4" t="s">
        <v>10</v>
      </c>
      <c r="J34" s="4" t="s">
        <v>12</v>
      </c>
      <c r="K34" s="4" t="s">
        <v>6</v>
      </c>
    </row>
    <row r="35" spans="2:12" x14ac:dyDescent="0.3">
      <c r="B35" s="70" t="s">
        <v>17</v>
      </c>
      <c r="C35" s="99" cm="1">
        <f t="array" ref="C35:K35">_xlfn.ANCHORARRAY(C27)-E27*_xlfn.ANCHORARRAY(C40)</f>
        <v>0</v>
      </c>
      <c r="D35" s="99">
        <v>0</v>
      </c>
      <c r="E35" s="99">
        <v>0</v>
      </c>
      <c r="F35" s="78">
        <v>0</v>
      </c>
      <c r="G35" s="40">
        <v>0</v>
      </c>
      <c r="H35" s="40">
        <v>0</v>
      </c>
      <c r="I35" s="40">
        <v>0</v>
      </c>
      <c r="J35" s="40">
        <v>-1</v>
      </c>
      <c r="K35" s="99">
        <v>0</v>
      </c>
      <c r="L35" s="84" t="s">
        <v>21</v>
      </c>
    </row>
    <row r="36" spans="2:12" x14ac:dyDescent="0.3">
      <c r="B36" s="95" t="s">
        <v>7</v>
      </c>
      <c r="C36" s="95" cm="1">
        <f t="array" ref="C36:K36">_xlfn.ANCHORARRAY(C28)-E28*_xlfn.ANCHORARRAY(C40)</f>
        <v>0</v>
      </c>
      <c r="D36" s="95">
        <v>0</v>
      </c>
      <c r="E36" s="95">
        <v>0</v>
      </c>
      <c r="F36" s="96">
        <v>-1</v>
      </c>
      <c r="G36" s="95">
        <v>0</v>
      </c>
      <c r="H36" s="95">
        <v>-0.5</v>
      </c>
      <c r="I36" s="95">
        <v>-2.5</v>
      </c>
      <c r="J36" s="95">
        <v>-99</v>
      </c>
      <c r="K36" s="95">
        <v>-5</v>
      </c>
      <c r="L36" t="s">
        <v>20</v>
      </c>
    </row>
    <row r="37" spans="2:12" x14ac:dyDescent="0.3">
      <c r="B37" s="4" t="s">
        <v>15</v>
      </c>
      <c r="C37" s="4" cm="1">
        <f t="array" ref="C37:K37">_xlfn.ANCHORARRAY(C29)-E29*_xlfn.ANCHORARRAY(C40)</f>
        <v>1</v>
      </c>
      <c r="D37" s="4">
        <v>0</v>
      </c>
      <c r="E37" s="4">
        <v>0</v>
      </c>
      <c r="F37" s="23">
        <v>0</v>
      </c>
      <c r="G37" s="4">
        <v>0</v>
      </c>
      <c r="H37" s="4">
        <v>0.125</v>
      </c>
      <c r="I37" s="4">
        <v>-0.375</v>
      </c>
      <c r="J37" s="23">
        <v>0</v>
      </c>
      <c r="K37" s="65">
        <v>1.5</v>
      </c>
    </row>
    <row r="38" spans="2:12" x14ac:dyDescent="0.3">
      <c r="B38" s="4" t="s">
        <v>9</v>
      </c>
      <c r="C38" s="4" cm="1">
        <f t="array" ref="C38:K38">_xlfn.ANCHORARRAY(C30)-E30*_xlfn.ANCHORARRAY(C40)</f>
        <v>0</v>
      </c>
      <c r="D38" s="4">
        <v>0</v>
      </c>
      <c r="E38" s="4">
        <v>0</v>
      </c>
      <c r="F38" s="4">
        <v>-0.99999999999999978</v>
      </c>
      <c r="G38" s="23">
        <v>1</v>
      </c>
      <c r="H38" s="4">
        <v>-0.99999999999999989</v>
      </c>
      <c r="I38" s="4">
        <v>1</v>
      </c>
      <c r="J38" s="4">
        <v>0.99999999999999978</v>
      </c>
      <c r="K38" s="64">
        <v>3.0000000000000004</v>
      </c>
    </row>
    <row r="39" spans="2:12" x14ac:dyDescent="0.3">
      <c r="B39" s="4" t="s">
        <v>16</v>
      </c>
      <c r="C39" s="4" cm="1">
        <f t="array" ref="C39:K39">_xlfn.ANCHORARRAY(C31)-E31*_xlfn.ANCHORARRAY(C40)</f>
        <v>0</v>
      </c>
      <c r="D39" s="4">
        <v>1</v>
      </c>
      <c r="E39" s="4">
        <v>0</v>
      </c>
      <c r="F39" s="4">
        <v>1</v>
      </c>
      <c r="G39" s="4">
        <v>0</v>
      </c>
      <c r="H39" s="23">
        <v>0.5</v>
      </c>
      <c r="I39" s="4">
        <v>0.49999999999999994</v>
      </c>
      <c r="J39" s="4">
        <v>-1</v>
      </c>
      <c r="K39" s="65">
        <v>3</v>
      </c>
    </row>
    <row r="40" spans="2:12" x14ac:dyDescent="0.3">
      <c r="B40" s="35" t="s">
        <v>18</v>
      </c>
      <c r="C40" s="16" cm="1">
        <f t="array" ref="C40:K40">_xlfn.ANCHORARRAY(C32)/E32</f>
        <v>0</v>
      </c>
      <c r="D40" s="16">
        <v>0</v>
      </c>
      <c r="E40" s="16">
        <v>1</v>
      </c>
      <c r="F40" s="16">
        <v>0</v>
      </c>
      <c r="G40" s="16">
        <v>0</v>
      </c>
      <c r="H40" s="16">
        <v>0.125</v>
      </c>
      <c r="I40" s="68">
        <v>0.625</v>
      </c>
      <c r="J40" s="16">
        <v>0</v>
      </c>
      <c r="K40" s="65">
        <v>2.5</v>
      </c>
    </row>
    <row r="42" spans="2:12" x14ac:dyDescent="0.3">
      <c r="C42" s="151" t="s">
        <v>22</v>
      </c>
      <c r="D42" s="151"/>
      <c r="E42" s="151"/>
      <c r="F42" s="151"/>
      <c r="G42" s="151"/>
    </row>
    <row r="43" spans="2:12" x14ac:dyDescent="0.3">
      <c r="C43" s="151"/>
      <c r="D43" s="151"/>
      <c r="E43" s="151"/>
      <c r="F43" s="151"/>
      <c r="G43" s="151"/>
    </row>
  </sheetData>
  <mergeCells count="1">
    <mergeCell ref="C42:G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02A1-5B01-49E8-9BFE-700882ED578C}">
  <dimension ref="A2:P39"/>
  <sheetViews>
    <sheetView tabSelected="1" topLeftCell="A4" zoomScale="107" zoomScaleNormal="75" workbookViewId="0">
      <selection activeCell="N22" sqref="N22"/>
    </sheetView>
  </sheetViews>
  <sheetFormatPr defaultRowHeight="14.4" x14ac:dyDescent="0.3"/>
  <sheetData>
    <row r="2" spans="1:16" ht="15" thickBot="1" x14ac:dyDescent="0.35"/>
    <row r="3" spans="1:16" x14ac:dyDescent="0.3">
      <c r="A3" s="104"/>
      <c r="B3" s="110" t="s">
        <v>15</v>
      </c>
      <c r="C3" s="107" t="s">
        <v>16</v>
      </c>
      <c r="D3" s="103" t="s">
        <v>18</v>
      </c>
      <c r="E3" s="103" t="s">
        <v>23</v>
      </c>
      <c r="F3" s="103" t="s">
        <v>24</v>
      </c>
      <c r="G3" s="103" t="s">
        <v>9</v>
      </c>
      <c r="H3" s="103" t="s">
        <v>13</v>
      </c>
      <c r="I3" s="103" t="s">
        <v>10</v>
      </c>
      <c r="J3" s="103" t="s">
        <v>6</v>
      </c>
    </row>
    <row r="4" spans="1:16" ht="15" thickBot="1" x14ac:dyDescent="0.35">
      <c r="A4" s="113" t="s">
        <v>7</v>
      </c>
      <c r="B4" s="114">
        <v>9</v>
      </c>
      <c r="C4" s="115">
        <v>6</v>
      </c>
      <c r="D4" s="116">
        <v>4</v>
      </c>
      <c r="E4" s="116">
        <v>7</v>
      </c>
      <c r="F4" s="116">
        <v>0</v>
      </c>
      <c r="G4" s="117">
        <v>0</v>
      </c>
      <c r="H4" s="117">
        <v>0</v>
      </c>
      <c r="I4" s="117">
        <v>0</v>
      </c>
      <c r="J4" s="116">
        <v>0</v>
      </c>
    </row>
    <row r="5" spans="1:16" ht="15" thickBot="1" x14ac:dyDescent="0.35">
      <c r="A5" s="121" t="s">
        <v>24</v>
      </c>
      <c r="B5" s="122">
        <v>1</v>
      </c>
      <c r="C5" s="123">
        <v>0</v>
      </c>
      <c r="D5" s="124">
        <v>2</v>
      </c>
      <c r="E5" s="124">
        <v>1</v>
      </c>
      <c r="F5" s="48">
        <v>1</v>
      </c>
      <c r="G5" s="124">
        <v>0</v>
      </c>
      <c r="H5" s="124">
        <v>0</v>
      </c>
      <c r="I5" s="124">
        <v>0</v>
      </c>
      <c r="J5" s="125">
        <v>180</v>
      </c>
      <c r="K5">
        <f>J5/B5</f>
        <v>180</v>
      </c>
    </row>
    <row r="6" spans="1:16" x14ac:dyDescent="0.3">
      <c r="A6" s="118" t="s">
        <v>9</v>
      </c>
      <c r="B6" s="119">
        <v>0</v>
      </c>
      <c r="C6" s="120">
        <v>1</v>
      </c>
      <c r="D6" s="109">
        <v>3</v>
      </c>
      <c r="E6" s="109">
        <v>2</v>
      </c>
      <c r="F6" s="109">
        <v>0</v>
      </c>
      <c r="G6" s="109">
        <v>1</v>
      </c>
      <c r="H6" s="109">
        <v>0</v>
      </c>
      <c r="I6" s="109">
        <v>0</v>
      </c>
      <c r="J6" s="109">
        <v>210</v>
      </c>
      <c r="K6" t="e">
        <f t="shared" ref="K6:K7" si="0">J6/B6</f>
        <v>#DIV/0!</v>
      </c>
      <c r="M6" s="141" t="s">
        <v>26</v>
      </c>
      <c r="N6" s="142"/>
      <c r="O6" s="142"/>
      <c r="P6" s="143"/>
    </row>
    <row r="7" spans="1:16" x14ac:dyDescent="0.3">
      <c r="A7" s="104" t="s">
        <v>13</v>
      </c>
      <c r="B7" s="112">
        <v>4</v>
      </c>
      <c r="C7" s="107">
        <v>2</v>
      </c>
      <c r="D7" s="103">
        <v>0</v>
      </c>
      <c r="E7" s="103">
        <v>4</v>
      </c>
      <c r="F7" s="103">
        <v>0</v>
      </c>
      <c r="G7" s="103">
        <v>0</v>
      </c>
      <c r="H7" s="103">
        <v>1</v>
      </c>
      <c r="I7" s="103">
        <v>0</v>
      </c>
      <c r="J7" s="103">
        <v>800</v>
      </c>
      <c r="K7">
        <f t="shared" si="0"/>
        <v>200</v>
      </c>
      <c r="M7" s="144" t="s">
        <v>25</v>
      </c>
      <c r="N7" s="145"/>
      <c r="O7" s="145"/>
      <c r="P7" s="146"/>
    </row>
    <row r="8" spans="1:16" ht="15" thickBot="1" x14ac:dyDescent="0.35">
      <c r="A8" s="104" t="s">
        <v>10</v>
      </c>
      <c r="B8" s="153">
        <v>1</v>
      </c>
      <c r="C8" s="71">
        <v>0</v>
      </c>
      <c r="D8" s="16">
        <v>0</v>
      </c>
      <c r="E8" s="103">
        <v>-1</v>
      </c>
      <c r="F8" s="16">
        <v>0</v>
      </c>
      <c r="G8" s="16">
        <v>0</v>
      </c>
      <c r="H8" s="16">
        <v>0</v>
      </c>
      <c r="I8" s="103">
        <v>1</v>
      </c>
      <c r="J8" s="16">
        <v>0</v>
      </c>
      <c r="K8" s="67">
        <f>J8/B8</f>
        <v>0</v>
      </c>
      <c r="M8" s="147"/>
      <c r="N8" s="145"/>
      <c r="O8" s="145"/>
      <c r="P8" s="146"/>
    </row>
    <row r="9" spans="1:16" x14ac:dyDescent="0.3">
      <c r="M9" s="144" t="s">
        <v>27</v>
      </c>
      <c r="N9" s="145"/>
      <c r="O9" s="145"/>
      <c r="P9" s="146"/>
    </row>
    <row r="10" spans="1:16" ht="15" thickBot="1" x14ac:dyDescent="0.35">
      <c r="M10" s="144" t="s">
        <v>28</v>
      </c>
      <c r="N10" s="145"/>
      <c r="O10" s="145"/>
      <c r="P10" s="146"/>
    </row>
    <row r="11" spans="1:16" x14ac:dyDescent="0.3">
      <c r="A11" s="103"/>
      <c r="B11" s="103" t="s">
        <v>15</v>
      </c>
      <c r="C11" s="103" t="s">
        <v>16</v>
      </c>
      <c r="D11" s="104" t="s">
        <v>18</v>
      </c>
      <c r="E11" s="110" t="s">
        <v>23</v>
      </c>
      <c r="F11" s="107" t="s">
        <v>24</v>
      </c>
      <c r="G11" s="103" t="s">
        <v>9</v>
      </c>
      <c r="H11" s="103" t="s">
        <v>13</v>
      </c>
      <c r="I11" s="103" t="s">
        <v>10</v>
      </c>
      <c r="J11" s="103" t="s">
        <v>6</v>
      </c>
      <c r="M11" s="144" t="s">
        <v>29</v>
      </c>
      <c r="N11" s="145"/>
      <c r="O11" s="145"/>
      <c r="P11" s="146"/>
    </row>
    <row r="12" spans="1:16" ht="15" thickBot="1" x14ac:dyDescent="0.35">
      <c r="A12" s="117" t="s">
        <v>7</v>
      </c>
      <c r="B12" s="116" cm="1">
        <f t="array" ref="B12:J12">B4:J4-B4*_xlfn.ANCHORARRAY(B16)</f>
        <v>0</v>
      </c>
      <c r="C12" s="116">
        <v>6</v>
      </c>
      <c r="D12" s="136">
        <v>4</v>
      </c>
      <c r="E12" s="114">
        <v>16</v>
      </c>
      <c r="F12" s="115">
        <v>0</v>
      </c>
      <c r="G12" s="117">
        <v>0</v>
      </c>
      <c r="H12" s="117">
        <v>0</v>
      </c>
      <c r="I12" s="117">
        <v>-9</v>
      </c>
      <c r="J12" s="116">
        <v>0</v>
      </c>
      <c r="M12" s="144" t="s">
        <v>30</v>
      </c>
      <c r="N12" s="145"/>
      <c r="O12" s="145"/>
      <c r="P12" s="146"/>
    </row>
    <row r="13" spans="1:16" ht="15" thickBot="1" x14ac:dyDescent="0.35">
      <c r="A13" s="131" t="s">
        <v>24</v>
      </c>
      <c r="B13" s="124" cm="1">
        <f t="array" ref="B13:J13">B5:J5-B5*_xlfn.ANCHORARRAY(B16)</f>
        <v>0</v>
      </c>
      <c r="C13" s="124">
        <v>0</v>
      </c>
      <c r="D13" s="132">
        <v>2</v>
      </c>
      <c r="E13" s="152">
        <v>2</v>
      </c>
      <c r="F13" s="19">
        <v>1</v>
      </c>
      <c r="G13" s="124">
        <v>0</v>
      </c>
      <c r="H13" s="124">
        <v>0</v>
      </c>
      <c r="I13" s="124">
        <v>-1</v>
      </c>
      <c r="J13" s="125">
        <v>180</v>
      </c>
      <c r="K13" s="67">
        <f>J13/E13</f>
        <v>90</v>
      </c>
      <c r="M13" s="144" t="s">
        <v>31</v>
      </c>
      <c r="N13" s="145"/>
      <c r="O13" s="145"/>
      <c r="P13" s="146"/>
    </row>
    <row r="14" spans="1:16" x14ac:dyDescent="0.3">
      <c r="A14" s="109" t="s">
        <v>9</v>
      </c>
      <c r="B14" s="109" cm="1">
        <f t="array" ref="B14:J14">B6:J6-B6</f>
        <v>0</v>
      </c>
      <c r="C14" s="109">
        <v>1</v>
      </c>
      <c r="D14" s="118">
        <v>3</v>
      </c>
      <c r="E14" s="119">
        <v>2</v>
      </c>
      <c r="F14" s="120">
        <v>0</v>
      </c>
      <c r="G14" s="109">
        <v>1</v>
      </c>
      <c r="H14" s="109">
        <v>0</v>
      </c>
      <c r="I14" s="109">
        <v>0</v>
      </c>
      <c r="J14" s="109">
        <v>210</v>
      </c>
      <c r="K14">
        <f t="shared" ref="K14:K16" si="1">J14/E14</f>
        <v>105</v>
      </c>
      <c r="M14" s="148" t="s">
        <v>32</v>
      </c>
      <c r="N14" s="149"/>
      <c r="O14" s="149"/>
      <c r="P14" s="150"/>
    </row>
    <row r="15" spans="1:16" x14ac:dyDescent="0.3">
      <c r="A15" s="103" t="s">
        <v>13</v>
      </c>
      <c r="B15" s="103" cm="1">
        <f t="array" ref="B15:J15">B7:J7-B7*_xlfn.ANCHORARRAY(B16)</f>
        <v>0</v>
      </c>
      <c r="C15" s="103">
        <v>2</v>
      </c>
      <c r="D15" s="104">
        <v>0</v>
      </c>
      <c r="E15" s="112">
        <v>8</v>
      </c>
      <c r="F15" s="107">
        <v>0</v>
      </c>
      <c r="G15" s="103">
        <v>0</v>
      </c>
      <c r="H15" s="103">
        <v>1</v>
      </c>
      <c r="I15" s="103">
        <v>-4</v>
      </c>
      <c r="J15" s="103">
        <v>800</v>
      </c>
      <c r="K15">
        <f t="shared" si="1"/>
        <v>100</v>
      </c>
    </row>
    <row r="16" spans="1:16" ht="15" thickBot="1" x14ac:dyDescent="0.35">
      <c r="A16" s="126" t="s">
        <v>15</v>
      </c>
      <c r="B16" s="103" cm="1">
        <f t="array" ref="B16:J16">B8:J8/B8</f>
        <v>1</v>
      </c>
      <c r="C16" s="16">
        <v>0</v>
      </c>
      <c r="D16" s="135">
        <v>0</v>
      </c>
      <c r="E16" s="134">
        <v>-1</v>
      </c>
      <c r="F16" s="71">
        <v>0</v>
      </c>
      <c r="G16" s="16">
        <v>0</v>
      </c>
      <c r="H16" s="16">
        <v>0</v>
      </c>
      <c r="I16" s="103">
        <v>1</v>
      </c>
      <c r="J16" s="16">
        <v>0</v>
      </c>
      <c r="K16">
        <f t="shared" si="1"/>
        <v>0</v>
      </c>
    </row>
    <row r="17" spans="1:11" ht="15" thickBot="1" x14ac:dyDescent="0.35"/>
    <row r="18" spans="1:11" x14ac:dyDescent="0.3">
      <c r="A18" s="103"/>
      <c r="B18" s="103" t="s">
        <v>15</v>
      </c>
      <c r="C18" s="104" t="s">
        <v>16</v>
      </c>
      <c r="D18" s="110" t="s">
        <v>18</v>
      </c>
      <c r="E18" s="107" t="s">
        <v>23</v>
      </c>
      <c r="F18" s="107" t="s">
        <v>24</v>
      </c>
      <c r="G18" s="103" t="s">
        <v>9</v>
      </c>
      <c r="H18" s="103" t="s">
        <v>13</v>
      </c>
      <c r="I18" s="103" t="s">
        <v>10</v>
      </c>
      <c r="J18" s="103" t="s">
        <v>6</v>
      </c>
    </row>
    <row r="19" spans="1:11" x14ac:dyDescent="0.3">
      <c r="A19" s="105" t="s">
        <v>7</v>
      </c>
      <c r="B19" s="106" cm="1">
        <f t="array" ref="B19:J19">_xlfn.ANCHORARRAY(B12)-E12*_xlfn.ANCHORARRAY(B20)</f>
        <v>0</v>
      </c>
      <c r="C19" s="127">
        <v>6</v>
      </c>
      <c r="D19" s="111">
        <v>-12</v>
      </c>
      <c r="E19" s="108">
        <v>0</v>
      </c>
      <c r="F19" s="106">
        <v>-8</v>
      </c>
      <c r="G19" s="105">
        <v>0</v>
      </c>
      <c r="H19" s="105">
        <v>0</v>
      </c>
      <c r="I19" s="105">
        <v>-1</v>
      </c>
      <c r="J19" s="106">
        <v>-1440</v>
      </c>
    </row>
    <row r="20" spans="1:11" x14ac:dyDescent="0.3">
      <c r="A20" s="126" t="s">
        <v>23</v>
      </c>
      <c r="B20" s="103" cm="1">
        <f t="array" ref="B20:J20">_xlfn.ANCHORARRAY(B13)/E13</f>
        <v>0</v>
      </c>
      <c r="C20" s="104">
        <v>0</v>
      </c>
      <c r="D20" s="112">
        <v>1</v>
      </c>
      <c r="E20" s="107">
        <v>1</v>
      </c>
      <c r="F20" s="16">
        <v>0.5</v>
      </c>
      <c r="G20" s="103">
        <v>0</v>
      </c>
      <c r="H20" s="103">
        <v>0</v>
      </c>
      <c r="I20" s="103">
        <v>-0.5</v>
      </c>
      <c r="J20" s="103">
        <v>90</v>
      </c>
      <c r="K20">
        <f>J20/D20</f>
        <v>90</v>
      </c>
    </row>
    <row r="21" spans="1:11" x14ac:dyDescent="0.3">
      <c r="A21" s="103" t="s">
        <v>9</v>
      </c>
      <c r="B21" s="103" cm="1">
        <f t="array" ref="B21:J21">_xlfn.ANCHORARRAY(B14)-E14*_xlfn.ANCHORARRAY(B20)</f>
        <v>0</v>
      </c>
      <c r="C21" s="104">
        <v>1</v>
      </c>
      <c r="D21" s="154">
        <v>1</v>
      </c>
      <c r="E21" s="107">
        <v>0</v>
      </c>
      <c r="F21" s="103">
        <v>-1</v>
      </c>
      <c r="G21" s="103">
        <v>1</v>
      </c>
      <c r="H21" s="103">
        <v>0</v>
      </c>
      <c r="I21" s="103">
        <v>1</v>
      </c>
      <c r="J21" s="103">
        <v>30</v>
      </c>
      <c r="K21" s="67">
        <f t="shared" ref="K21:K22" si="2">J21/D21</f>
        <v>30</v>
      </c>
    </row>
    <row r="22" spans="1:11" x14ac:dyDescent="0.3">
      <c r="A22" s="103" t="s">
        <v>13</v>
      </c>
      <c r="B22" s="103" cm="1">
        <f t="array" ref="B22:J22">_xlfn.ANCHORARRAY(B15)-E15*_xlfn.ANCHORARRAY(B20)</f>
        <v>0</v>
      </c>
      <c r="C22" s="104">
        <v>2</v>
      </c>
      <c r="D22" s="112">
        <v>-8</v>
      </c>
      <c r="E22" s="107">
        <v>0</v>
      </c>
      <c r="F22" s="103">
        <v>-4</v>
      </c>
      <c r="G22" s="103">
        <v>0</v>
      </c>
      <c r="H22" s="103">
        <v>1</v>
      </c>
      <c r="I22" s="103">
        <v>0</v>
      </c>
      <c r="J22" s="103">
        <v>80</v>
      </c>
      <c r="K22">
        <f t="shared" si="2"/>
        <v>-10</v>
      </c>
    </row>
    <row r="23" spans="1:11" ht="15" thickBot="1" x14ac:dyDescent="0.35">
      <c r="A23" s="103" t="s">
        <v>15</v>
      </c>
      <c r="B23" s="103" cm="1">
        <f t="array" ref="B23:J23">_xlfn.ANCHORARRAY(B16)-E16*_xlfn.ANCHORARRAY(B20)</f>
        <v>1</v>
      </c>
      <c r="C23" s="135">
        <v>0</v>
      </c>
      <c r="D23" s="72">
        <v>1</v>
      </c>
      <c r="E23" s="107">
        <v>0</v>
      </c>
      <c r="F23" s="16">
        <v>0.5</v>
      </c>
      <c r="G23" s="16">
        <v>0</v>
      </c>
      <c r="H23" s="16">
        <v>0</v>
      </c>
      <c r="I23" s="103">
        <v>0.5</v>
      </c>
      <c r="J23" s="16">
        <v>90</v>
      </c>
      <c r="K23">
        <f>J23/D23</f>
        <v>90</v>
      </c>
    </row>
    <row r="25" spans="1:11" ht="15" thickBot="1" x14ac:dyDescent="0.35"/>
    <row r="26" spans="1:11" x14ac:dyDescent="0.3">
      <c r="A26" s="103"/>
      <c r="B26" s="104" t="s">
        <v>15</v>
      </c>
      <c r="C26" s="110" t="s">
        <v>16</v>
      </c>
      <c r="D26" s="107" t="s">
        <v>18</v>
      </c>
      <c r="E26" s="107" t="s">
        <v>23</v>
      </c>
      <c r="F26" s="107" t="s">
        <v>24</v>
      </c>
      <c r="G26" s="103" t="s">
        <v>9</v>
      </c>
      <c r="H26" s="103" t="s">
        <v>13</v>
      </c>
      <c r="I26" s="103" t="s">
        <v>10</v>
      </c>
      <c r="J26" s="103" t="s">
        <v>6</v>
      </c>
    </row>
    <row r="27" spans="1:11" x14ac:dyDescent="0.3">
      <c r="A27" s="105" t="s">
        <v>7</v>
      </c>
      <c r="B27" s="127" cm="1">
        <f t="array" ref="B27:J27">_xlfn.ANCHORARRAY(B19)-D19*_xlfn.ANCHORARRAY(B29)</f>
        <v>0</v>
      </c>
      <c r="C27" s="111">
        <v>18</v>
      </c>
      <c r="D27" s="108">
        <v>0</v>
      </c>
      <c r="E27" s="106">
        <v>0</v>
      </c>
      <c r="F27" s="106">
        <v>-20</v>
      </c>
      <c r="G27" s="105">
        <v>12</v>
      </c>
      <c r="H27" s="105">
        <v>0</v>
      </c>
      <c r="I27" s="105">
        <v>11</v>
      </c>
      <c r="J27" s="106">
        <v>-1080</v>
      </c>
    </row>
    <row r="28" spans="1:11" ht="15" thickBot="1" x14ac:dyDescent="0.35">
      <c r="A28" s="128" t="s">
        <v>23</v>
      </c>
      <c r="B28" s="137" cm="1">
        <f t="array" ref="B28:J28">_xlfn.ANCHORARRAY(B20)-D20*_xlfn.ANCHORARRAY(B29)</f>
        <v>0</v>
      </c>
      <c r="C28" s="129">
        <v>-1</v>
      </c>
      <c r="D28" s="130">
        <v>0</v>
      </c>
      <c r="E28" s="128">
        <v>1</v>
      </c>
      <c r="F28" s="138">
        <v>1.5</v>
      </c>
      <c r="G28" s="128">
        <v>-1</v>
      </c>
      <c r="H28" s="128">
        <v>0</v>
      </c>
      <c r="I28" s="128">
        <v>-1.5</v>
      </c>
      <c r="J28" s="128">
        <v>60</v>
      </c>
      <c r="K28">
        <f>J28/C28</f>
        <v>-60</v>
      </c>
    </row>
    <row r="29" spans="1:11" ht="15" thickBot="1" x14ac:dyDescent="0.35">
      <c r="A29" s="133" t="s">
        <v>18</v>
      </c>
      <c r="B29" s="132" cm="1">
        <f t="array" ref="B29:J29">_xlfn.ANCHORARRAY(B21)/D21</f>
        <v>0</v>
      </c>
      <c r="C29" s="152">
        <v>1</v>
      </c>
      <c r="D29" s="123">
        <v>1</v>
      </c>
      <c r="E29" s="124">
        <v>0</v>
      </c>
      <c r="F29" s="124">
        <v>-1</v>
      </c>
      <c r="G29" s="124">
        <v>1</v>
      </c>
      <c r="H29" s="124">
        <v>0</v>
      </c>
      <c r="I29" s="124">
        <v>1</v>
      </c>
      <c r="J29" s="125">
        <v>30</v>
      </c>
      <c r="K29">
        <f t="shared" ref="K29:K31" si="3">J29/C29</f>
        <v>30</v>
      </c>
    </row>
    <row r="30" spans="1:11" x14ac:dyDescent="0.3">
      <c r="A30" s="109" t="s">
        <v>13</v>
      </c>
      <c r="B30" s="118" cm="1">
        <f t="array" ref="B30:J30">_xlfn.ANCHORARRAY(B22)-D22*_xlfn.ANCHORARRAY(B29)</f>
        <v>0</v>
      </c>
      <c r="C30" s="119">
        <v>10</v>
      </c>
      <c r="D30" s="120">
        <v>0</v>
      </c>
      <c r="E30" s="109">
        <v>0</v>
      </c>
      <c r="F30" s="109">
        <v>-12</v>
      </c>
      <c r="G30" s="109">
        <v>8</v>
      </c>
      <c r="H30" s="109">
        <v>1</v>
      </c>
      <c r="I30" s="109">
        <v>8</v>
      </c>
      <c r="J30" s="109">
        <v>320</v>
      </c>
      <c r="K30">
        <f t="shared" si="3"/>
        <v>32</v>
      </c>
    </row>
    <row r="31" spans="1:11" ht="15" thickBot="1" x14ac:dyDescent="0.35">
      <c r="A31" s="103" t="s">
        <v>15</v>
      </c>
      <c r="B31" s="104" cm="1">
        <f t="array" ref="B31:J31">_xlfn.ANCHORARRAY(B23)-D23*_xlfn.ANCHORARRAY(B29)</f>
        <v>1</v>
      </c>
      <c r="C31" s="72">
        <v>-1</v>
      </c>
      <c r="D31" s="71">
        <v>0</v>
      </c>
      <c r="E31" s="103">
        <v>0</v>
      </c>
      <c r="F31" s="16">
        <v>1.5</v>
      </c>
      <c r="G31" s="16">
        <v>-1</v>
      </c>
      <c r="H31" s="16">
        <v>0</v>
      </c>
      <c r="I31" s="103">
        <v>-0.5</v>
      </c>
      <c r="J31" s="16">
        <v>60</v>
      </c>
      <c r="K31">
        <f t="shared" si="3"/>
        <v>-60</v>
      </c>
    </row>
    <row r="34" spans="1:10" x14ac:dyDescent="0.3">
      <c r="A34" s="103"/>
      <c r="B34" s="103" t="s">
        <v>15</v>
      </c>
      <c r="C34" s="103" t="s">
        <v>16</v>
      </c>
      <c r="D34" s="103" t="s">
        <v>18</v>
      </c>
      <c r="E34" s="103" t="s">
        <v>23</v>
      </c>
      <c r="F34" s="103" t="s">
        <v>24</v>
      </c>
      <c r="G34" s="103" t="s">
        <v>9</v>
      </c>
      <c r="H34" s="103" t="s">
        <v>13</v>
      </c>
      <c r="I34" s="103" t="s">
        <v>10</v>
      </c>
      <c r="J34" s="103" t="s">
        <v>6</v>
      </c>
    </row>
    <row r="35" spans="1:10" x14ac:dyDescent="0.3">
      <c r="A35" s="105" t="s">
        <v>7</v>
      </c>
      <c r="B35" s="106" cm="1">
        <f t="array" ref="B35:J35">_xlfn.ANCHORARRAY(B27)-C27*_xlfn.ANCHORARRAY(B37)</f>
        <v>0</v>
      </c>
      <c r="C35" s="106">
        <v>0</v>
      </c>
      <c r="D35" s="106">
        <v>-18</v>
      </c>
      <c r="E35" s="106">
        <v>0</v>
      </c>
      <c r="F35" s="106">
        <v>-2</v>
      </c>
      <c r="G35" s="105">
        <v>-6</v>
      </c>
      <c r="H35" s="105">
        <v>0</v>
      </c>
      <c r="I35" s="105">
        <v>-7</v>
      </c>
      <c r="J35" s="139">
        <v>-1620</v>
      </c>
    </row>
    <row r="36" spans="1:10" x14ac:dyDescent="0.3">
      <c r="A36" s="126" t="s">
        <v>23</v>
      </c>
      <c r="B36" s="103" cm="1">
        <f t="array" ref="B36:J36">_xlfn.ANCHORARRAY(B28)-C28*_xlfn.ANCHORARRAY(B37)</f>
        <v>0</v>
      </c>
      <c r="C36" s="103">
        <v>0</v>
      </c>
      <c r="D36" s="103">
        <v>1</v>
      </c>
      <c r="E36" s="103">
        <v>1</v>
      </c>
      <c r="F36" s="16">
        <v>0.5</v>
      </c>
      <c r="G36" s="103">
        <v>0</v>
      </c>
      <c r="H36" s="103">
        <v>0</v>
      </c>
      <c r="I36" s="103">
        <v>-0.5</v>
      </c>
      <c r="J36" s="126">
        <v>90</v>
      </c>
    </row>
    <row r="37" spans="1:10" x14ac:dyDescent="0.3">
      <c r="A37" s="126" t="s">
        <v>16</v>
      </c>
      <c r="B37" s="103" cm="1">
        <f t="array" ref="B37:J37">_xlfn.ANCHORARRAY(B29)/C29</f>
        <v>0</v>
      </c>
      <c r="C37" s="103">
        <v>1</v>
      </c>
      <c r="D37" s="103">
        <v>1</v>
      </c>
      <c r="E37" s="103">
        <v>0</v>
      </c>
      <c r="F37" s="103">
        <v>-1</v>
      </c>
      <c r="G37" s="103">
        <v>1</v>
      </c>
      <c r="H37" s="103">
        <v>0</v>
      </c>
      <c r="I37" s="103">
        <v>1</v>
      </c>
      <c r="J37" s="126">
        <v>30</v>
      </c>
    </row>
    <row r="38" spans="1:10" x14ac:dyDescent="0.3">
      <c r="A38" s="103" t="s">
        <v>13</v>
      </c>
      <c r="B38" s="103" cm="1">
        <f t="array" ref="B38:J38">_xlfn.ANCHORARRAY(B30)-C30*_xlfn.ANCHORARRAY(B37)</f>
        <v>0</v>
      </c>
      <c r="C38" s="103">
        <v>0</v>
      </c>
      <c r="D38" s="103">
        <v>-10</v>
      </c>
      <c r="E38" s="103">
        <v>0</v>
      </c>
      <c r="F38" s="103">
        <v>-2</v>
      </c>
      <c r="G38" s="103">
        <v>-2</v>
      </c>
      <c r="H38" s="103">
        <v>1</v>
      </c>
      <c r="I38" s="103">
        <v>-2</v>
      </c>
      <c r="J38" s="103">
        <v>20</v>
      </c>
    </row>
    <row r="39" spans="1:10" x14ac:dyDescent="0.3">
      <c r="A39" s="126" t="s">
        <v>15</v>
      </c>
      <c r="B39" s="103" cm="1">
        <f t="array" ref="B39:J39">_xlfn.ANCHORARRAY(B31)-C31*_xlfn.ANCHORARRAY(B37)</f>
        <v>1</v>
      </c>
      <c r="C39" s="16">
        <v>0</v>
      </c>
      <c r="D39" s="16">
        <v>1</v>
      </c>
      <c r="E39" s="103">
        <v>0</v>
      </c>
      <c r="F39" s="16">
        <v>0.5</v>
      </c>
      <c r="G39" s="16">
        <v>0</v>
      </c>
      <c r="H39" s="16">
        <v>0</v>
      </c>
      <c r="I39" s="103">
        <v>0.5</v>
      </c>
      <c r="J39" s="140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 penalty method</vt:lpstr>
      <vt:lpstr>1. dual method</vt:lpstr>
      <vt:lpstr>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2024-03-23T07:21:24Z</dcterms:created>
  <dcterms:modified xsi:type="dcterms:W3CDTF">2024-03-26T12:08:29Z</dcterms:modified>
</cp:coreProperties>
</file>