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15" windowHeight="8730" activeTab="4"/>
  </bookViews>
  <sheets>
    <sheet name="7月" sheetId="1" r:id="rId1"/>
    <sheet name="8月" sheetId="2" r:id="rId2"/>
    <sheet name="9月" sheetId="3" r:id="rId3"/>
    <sheet name="10月" sheetId="4" r:id="rId4"/>
    <sheet name="11月" sheetId="5" r:id="rId5"/>
  </sheets>
  <calcPr calcId="144525"/>
</workbook>
</file>

<file path=xl/sharedStrings.xml><?xml version="1.0" encoding="utf-8"?>
<sst xmlns="http://schemas.openxmlformats.org/spreadsheetml/2006/main" count="80">
  <si>
    <t>时间</t>
  </si>
  <si>
    <t>名称</t>
  </si>
  <si>
    <t>数量</t>
  </si>
  <si>
    <t>金额（元）</t>
  </si>
  <si>
    <t>备注</t>
  </si>
  <si>
    <t>总金额</t>
  </si>
  <si>
    <t>长城宽带</t>
  </si>
  <si>
    <t>20M速度</t>
  </si>
  <si>
    <t>消耗金额</t>
  </si>
  <si>
    <t>门锁</t>
  </si>
  <si>
    <t>剩余金额</t>
  </si>
  <si>
    <t>路由器</t>
  </si>
  <si>
    <t>刘磊支付（已付）</t>
  </si>
  <si>
    <t>电炒锅</t>
  </si>
  <si>
    <t>点饭煲</t>
  </si>
  <si>
    <t>电热水壶</t>
  </si>
  <si>
    <t>砧板</t>
  </si>
  <si>
    <t>厨房切菜用</t>
  </si>
  <si>
    <t>钢丝球</t>
  </si>
  <si>
    <t>刨皮器</t>
  </si>
  <si>
    <t>垃圾袋</t>
  </si>
  <si>
    <t>澡花</t>
  </si>
  <si>
    <t>抽纸</t>
  </si>
  <si>
    <t>1箱</t>
  </si>
  <si>
    <t>厨房用具</t>
  </si>
  <si>
    <t>锅碗瓢盆...</t>
  </si>
  <si>
    <t>买菜</t>
  </si>
  <si>
    <t>香菇、番茄、瘦肉、鸡蛋等</t>
  </si>
  <si>
    <t>开锁</t>
  </si>
  <si>
    <t>厕所</t>
  </si>
  <si>
    <t>凳子</t>
  </si>
  <si>
    <t>米、面等</t>
  </si>
  <si>
    <t>肉、大葱、馒头、韭菜、鸡蛋</t>
  </si>
  <si>
    <t>舒肤佳香皂</t>
  </si>
  <si>
    <t>七月账单总计：</t>
  </si>
  <si>
    <t>孙文龙</t>
  </si>
  <si>
    <t>收</t>
  </si>
  <si>
    <t>陈</t>
  </si>
  <si>
    <t>刘</t>
  </si>
  <si>
    <t>付</t>
  </si>
  <si>
    <t>肉、西红柿、鸡蛋、土豆</t>
  </si>
  <si>
    <t>瓶子</t>
  </si>
  <si>
    <t>盛装盐、味精、十三香</t>
  </si>
  <si>
    <t>勺子</t>
  </si>
  <si>
    <t>25厘米长勺子</t>
  </si>
  <si>
    <t>菜</t>
  </si>
  <si>
    <t>米线、洋葱、山药、青菜</t>
  </si>
  <si>
    <t>肉、尖椒、午餐肉、西红柿</t>
  </si>
  <si>
    <t>另计</t>
  </si>
  <si>
    <t>土豆</t>
  </si>
  <si>
    <t>菜、调料</t>
  </si>
  <si>
    <t>陈凯妈妈购买</t>
  </si>
  <si>
    <t>电源线</t>
  </si>
  <si>
    <t>电炒锅的电源线损坏</t>
  </si>
  <si>
    <t>水饺</t>
  </si>
  <si>
    <t>蓝月亮、菜</t>
  </si>
  <si>
    <t>杂货</t>
  </si>
  <si>
    <t>二</t>
  </si>
  <si>
    <t>三</t>
  </si>
  <si>
    <t>照相</t>
  </si>
  <si>
    <t>三人社保</t>
  </si>
  <si>
    <t>ck</t>
  </si>
  <si>
    <t>133-25</t>
  </si>
  <si>
    <t>柠檬</t>
  </si>
  <si>
    <t>swl</t>
  </si>
  <si>
    <t>鸡蛋</t>
  </si>
  <si>
    <t>ll</t>
  </si>
  <si>
    <t>鸡腿、泡菜、香肠</t>
  </si>
  <si>
    <t>鸡蛋、青椒</t>
  </si>
  <si>
    <t>肉、豆角、潘茄、大葱</t>
  </si>
  <si>
    <t>青椒、鸡蛋</t>
  </si>
  <si>
    <t>电费</t>
  </si>
  <si>
    <t>菜、洗衣粉</t>
  </si>
  <si>
    <t>泡面</t>
  </si>
  <si>
    <t>水费</t>
  </si>
  <si>
    <t>八月份水费</t>
  </si>
  <si>
    <t>面、豆角、洋葱、肉</t>
  </si>
  <si>
    <t>房租</t>
  </si>
  <si>
    <t>11月8</t>
  </si>
  <si>
    <t>9月至11月1号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</si>
</sst>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25" sqref="I25"/>
    </sheetView>
  </sheetViews>
  <sheetFormatPr defaultColWidth="9" defaultRowHeight="13.5"/>
  <cols>
    <col min="1" max="1" width="9.5" customWidth="1"/>
    <col min="2" max="3" width="10.875" customWidth="1"/>
    <col min="4" max="4" width="8.75" customWidth="1"/>
    <col min="5" max="5" width="32.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spans="1:7">
      <c r="A2" s="1">
        <v>42917</v>
      </c>
      <c r="B2" t="s">
        <v>6</v>
      </c>
      <c r="C2">
        <v>1</v>
      </c>
      <c r="D2">
        <v>800</v>
      </c>
      <c r="E2" t="s">
        <v>7</v>
      </c>
      <c r="F2" t="s">
        <v>8</v>
      </c>
      <c r="G2" s="2">
        <f>SUM(D2:D101)</f>
        <v>1958.41</v>
      </c>
    </row>
    <row r="3" spans="2:7">
      <c r="B3" t="s">
        <v>9</v>
      </c>
      <c r="C3">
        <v>1</v>
      </c>
      <c r="D3">
        <v>150</v>
      </c>
      <c r="F3" t="s">
        <v>10</v>
      </c>
      <c r="G3" s="2" t="str">
        <f>IMSUB(G1,G2)</f>
        <v>-1958.41</v>
      </c>
    </row>
    <row r="4" spans="2:7">
      <c r="B4" t="s">
        <v>11</v>
      </c>
      <c r="C4">
        <v>1</v>
      </c>
      <c r="D4">
        <v>75</v>
      </c>
      <c r="E4" t="s">
        <v>12</v>
      </c>
      <c r="G4" s="2"/>
    </row>
    <row r="5" spans="1:7">
      <c r="A5" s="1">
        <v>42924</v>
      </c>
      <c r="B5" t="s">
        <v>13</v>
      </c>
      <c r="C5">
        <v>1</v>
      </c>
      <c r="D5">
        <v>118</v>
      </c>
      <c r="G5">
        <v>1163.3</v>
      </c>
    </row>
    <row r="6" spans="2:4">
      <c r="B6" t="s">
        <v>14</v>
      </c>
      <c r="C6">
        <v>1</v>
      </c>
      <c r="D6">
        <v>57</v>
      </c>
    </row>
    <row r="7" spans="2:8">
      <c r="B7" t="s">
        <v>15</v>
      </c>
      <c r="C7">
        <v>1</v>
      </c>
      <c r="D7">
        <v>69</v>
      </c>
      <c r="G7">
        <v>795.11</v>
      </c>
      <c r="H7">
        <v>397.5</v>
      </c>
    </row>
    <row r="8" spans="2:5">
      <c r="B8" t="s">
        <v>16</v>
      </c>
      <c r="C8">
        <v>1</v>
      </c>
      <c r="D8">
        <v>14</v>
      </c>
      <c r="E8" t="s">
        <v>17</v>
      </c>
    </row>
    <row r="9" spans="2:4">
      <c r="B9" t="s">
        <v>18</v>
      </c>
      <c r="C9">
        <v>2</v>
      </c>
      <c r="D9">
        <v>4</v>
      </c>
    </row>
    <row r="10" spans="2:4">
      <c r="B10" t="s">
        <v>19</v>
      </c>
      <c r="C10">
        <v>1</v>
      </c>
      <c r="D10">
        <v>4.8</v>
      </c>
    </row>
    <row r="11" spans="2:4">
      <c r="B11" t="s">
        <v>20</v>
      </c>
      <c r="C11">
        <v>2</v>
      </c>
      <c r="D11">
        <v>11.8</v>
      </c>
    </row>
    <row r="12" spans="2:8">
      <c r="B12" t="s">
        <v>21</v>
      </c>
      <c r="C12">
        <v>3</v>
      </c>
      <c r="D12">
        <v>12</v>
      </c>
      <c r="H12">
        <v>800</v>
      </c>
    </row>
    <row r="13" spans="1:8">
      <c r="A13" s="1">
        <v>42928</v>
      </c>
      <c r="B13" t="s">
        <v>22</v>
      </c>
      <c r="C13" t="s">
        <v>23</v>
      </c>
      <c r="D13">
        <v>29</v>
      </c>
      <c r="E13" t="s">
        <v>12</v>
      </c>
      <c r="H13">
        <v>150</v>
      </c>
    </row>
    <row r="14" spans="2:8">
      <c r="B14" t="s">
        <v>24</v>
      </c>
      <c r="D14">
        <v>251.2</v>
      </c>
      <c r="E14" t="s">
        <v>25</v>
      </c>
      <c r="H14">
        <v>75</v>
      </c>
    </row>
    <row r="15" spans="1:8">
      <c r="A15" s="1">
        <v>42938</v>
      </c>
      <c r="B15" t="s">
        <v>26</v>
      </c>
      <c r="D15">
        <v>35.8</v>
      </c>
      <c r="E15" t="s">
        <v>27</v>
      </c>
      <c r="H15">
        <v>11.8</v>
      </c>
    </row>
    <row r="16" spans="2:11">
      <c r="B16" t="s">
        <v>28</v>
      </c>
      <c r="D16">
        <v>80</v>
      </c>
      <c r="E16" t="s">
        <v>29</v>
      </c>
      <c r="H16">
        <v>12</v>
      </c>
      <c r="K16">
        <v>13800</v>
      </c>
    </row>
    <row r="17" spans="2:11">
      <c r="B17" t="s">
        <v>30</v>
      </c>
      <c r="C17">
        <v>4</v>
      </c>
      <c r="D17">
        <v>68</v>
      </c>
      <c r="H17">
        <v>29</v>
      </c>
      <c r="K17">
        <v>2300</v>
      </c>
    </row>
    <row r="18" spans="1:11">
      <c r="A18" s="1">
        <v>42939</v>
      </c>
      <c r="B18" t="s">
        <v>26</v>
      </c>
      <c r="D18">
        <v>137.4</v>
      </c>
      <c r="E18" t="s">
        <v>31</v>
      </c>
      <c r="H18">
        <v>80</v>
      </c>
      <c r="K18">
        <v>4686</v>
      </c>
    </row>
    <row r="19" spans="1:8">
      <c r="A19" s="1">
        <v>42945</v>
      </c>
      <c r="B19" t="s">
        <v>26</v>
      </c>
      <c r="D19">
        <v>35.91</v>
      </c>
      <c r="E19" t="s">
        <v>32</v>
      </c>
      <c r="H19">
        <v>5.5</v>
      </c>
    </row>
    <row r="20" spans="2:12">
      <c r="B20" t="s">
        <v>33</v>
      </c>
      <c r="C20">
        <v>1</v>
      </c>
      <c r="D20">
        <v>5.5</v>
      </c>
      <c r="K20">
        <f>SUM(K16:K19)</f>
        <v>20786</v>
      </c>
      <c r="L20">
        <v>6928.6</v>
      </c>
    </row>
    <row r="21" spans="8:9">
      <c r="H21">
        <f>SUM(H12:H20)</f>
        <v>1163.3</v>
      </c>
      <c r="I21">
        <v>387.7</v>
      </c>
    </row>
    <row r="23" spans="6:6">
      <c r="F23" t="s">
        <v>34</v>
      </c>
    </row>
    <row r="24" spans="6:8">
      <c r="F24" t="s">
        <v>35</v>
      </c>
      <c r="G24" t="s">
        <v>36</v>
      </c>
      <c r="H24">
        <v>2730.2</v>
      </c>
    </row>
    <row r="25" spans="6:8">
      <c r="F25" t="s">
        <v>37</v>
      </c>
      <c r="G25" t="s">
        <v>36</v>
      </c>
      <c r="H25">
        <v>2286.1</v>
      </c>
    </row>
    <row r="26" spans="6:8">
      <c r="F26" t="s">
        <v>38</v>
      </c>
      <c r="G26" t="s">
        <v>39</v>
      </c>
      <c r="H26">
        <v>5016.3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E21" sqref="E21"/>
    </sheetView>
  </sheetViews>
  <sheetFormatPr defaultColWidth="9" defaultRowHeight="13.5"/>
  <cols>
    <col min="5" max="5" width="29.875" customWidth="1"/>
    <col min="9" max="9" width="18.5" customWidth="1"/>
    <col min="11" max="11" width="17" customWidth="1"/>
    <col min="12" max="12" width="20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spans="1:7">
      <c r="A2" s="1">
        <v>42952</v>
      </c>
      <c r="B2" t="s">
        <v>26</v>
      </c>
      <c r="D2">
        <v>18.8</v>
      </c>
      <c r="E2" t="s">
        <v>40</v>
      </c>
      <c r="F2" t="s">
        <v>8</v>
      </c>
      <c r="G2" s="2">
        <f>SUM(D2:D100)</f>
        <v>324.9</v>
      </c>
    </row>
    <row r="3" spans="1:7">
      <c r="A3" s="1">
        <v>42956</v>
      </c>
      <c r="B3" t="s">
        <v>41</v>
      </c>
      <c r="C3">
        <v>3</v>
      </c>
      <c r="D3">
        <v>9</v>
      </c>
      <c r="E3" t="s">
        <v>42</v>
      </c>
      <c r="F3" t="s">
        <v>10</v>
      </c>
      <c r="G3" s="2" t="str">
        <f>IMSUB(G1,G2)</f>
        <v>-324.9</v>
      </c>
    </row>
    <row r="4" spans="1:7">
      <c r="A4" s="1">
        <v>42958</v>
      </c>
      <c r="B4" t="s">
        <v>43</v>
      </c>
      <c r="C4">
        <v>2</v>
      </c>
      <c r="D4">
        <v>9.9</v>
      </c>
      <c r="E4" t="s">
        <v>44</v>
      </c>
      <c r="G4" s="2"/>
    </row>
    <row r="5" spans="1:5">
      <c r="A5" s="1"/>
      <c r="B5" t="s">
        <v>45</v>
      </c>
      <c r="C5">
        <v>11.1</v>
      </c>
      <c r="D5">
        <v>11.1</v>
      </c>
      <c r="E5" t="s">
        <v>46</v>
      </c>
    </row>
    <row r="6" spans="1:6">
      <c r="A6" s="1">
        <v>42959</v>
      </c>
      <c r="B6" t="s">
        <v>45</v>
      </c>
      <c r="D6">
        <v>16.5</v>
      </c>
      <c r="E6" t="s">
        <v>47</v>
      </c>
      <c r="F6" t="s">
        <v>48</v>
      </c>
    </row>
    <row r="7" spans="2:9">
      <c r="B7" t="s">
        <v>49</v>
      </c>
      <c r="D7">
        <v>7.4</v>
      </c>
      <c r="F7" s="1">
        <v>42972</v>
      </c>
      <c r="G7" t="s">
        <v>50</v>
      </c>
      <c r="H7">
        <v>200</v>
      </c>
      <c r="I7" t="s">
        <v>51</v>
      </c>
    </row>
    <row r="8" spans="2:10">
      <c r="B8" t="s">
        <v>52</v>
      </c>
      <c r="D8">
        <v>25</v>
      </c>
      <c r="E8" t="s">
        <v>53</v>
      </c>
      <c r="J8">
        <v>324.9</v>
      </c>
    </row>
    <row r="9" spans="1:10">
      <c r="A9" s="1">
        <v>42962</v>
      </c>
      <c r="B9" t="s">
        <v>52</v>
      </c>
      <c r="D9">
        <v>24</v>
      </c>
      <c r="J9">
        <v>-75</v>
      </c>
    </row>
    <row r="10" spans="1:11">
      <c r="A10" s="1">
        <v>42965</v>
      </c>
      <c r="B10" t="s">
        <v>54</v>
      </c>
      <c r="C10">
        <v>2</v>
      </c>
      <c r="D10">
        <v>17.8</v>
      </c>
      <c r="J10">
        <f>SUM(J8:J9)</f>
        <v>249.9</v>
      </c>
      <c r="K10">
        <v>124.95</v>
      </c>
    </row>
    <row r="11" spans="1:4">
      <c r="A11" s="1">
        <v>42966</v>
      </c>
      <c r="B11" t="s">
        <v>54</v>
      </c>
      <c r="C11">
        <v>2</v>
      </c>
      <c r="D11">
        <v>17.6</v>
      </c>
    </row>
    <row r="12" spans="2:5">
      <c r="B12" t="s">
        <v>45</v>
      </c>
      <c r="D12">
        <v>28.5</v>
      </c>
      <c r="E12" t="s">
        <v>55</v>
      </c>
    </row>
    <row r="13" spans="1:12">
      <c r="A13" s="1">
        <v>42973</v>
      </c>
      <c r="B13" t="s">
        <v>56</v>
      </c>
      <c r="D13">
        <v>42.1</v>
      </c>
      <c r="K13" t="s">
        <v>57</v>
      </c>
      <c r="L13" t="s">
        <v>58</v>
      </c>
    </row>
    <row r="14" spans="2:12">
      <c r="B14" t="s">
        <v>59</v>
      </c>
      <c r="D14">
        <v>75</v>
      </c>
      <c r="E14" t="s">
        <v>60</v>
      </c>
      <c r="J14" t="s">
        <v>61</v>
      </c>
      <c r="K14">
        <v>-124.85</v>
      </c>
      <c r="L14" t="s">
        <v>62</v>
      </c>
    </row>
    <row r="15" spans="1:12">
      <c r="A15" s="1"/>
      <c r="B15" t="s">
        <v>63</v>
      </c>
      <c r="D15">
        <v>18.8</v>
      </c>
      <c r="J15" t="s">
        <v>64</v>
      </c>
      <c r="K15">
        <v>124.95</v>
      </c>
      <c r="L15">
        <f>-66.7+50</f>
        <v>-16.7</v>
      </c>
    </row>
    <row r="16" spans="1:12">
      <c r="A16" s="1">
        <v>42974</v>
      </c>
      <c r="B16" t="s">
        <v>65</v>
      </c>
      <c r="D16">
        <v>3.4</v>
      </c>
      <c r="J16" t="s">
        <v>66</v>
      </c>
      <c r="L16">
        <f>-66.7-25</f>
        <v>-91.7</v>
      </c>
    </row>
    <row r="17" spans="1:1">
      <c r="A17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18" sqref="$A1:$XFD1048576"/>
    </sheetView>
  </sheetViews>
  <sheetFormatPr defaultColWidth="9" defaultRowHeight="13.5" outlineLevelRow="6" outlineLevelCol="6"/>
  <cols>
    <col min="4" max="4" width="10.875" customWidth="1"/>
    <col min="5" max="5" width="39.5" customWidth="1"/>
    <col min="6" max="6" width="10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spans="1:7">
      <c r="A2" s="1">
        <v>42980</v>
      </c>
      <c r="B2" t="s">
        <v>45</v>
      </c>
      <c r="D2">
        <v>21.85</v>
      </c>
      <c r="E2" t="s">
        <v>67</v>
      </c>
      <c r="F2" t="s">
        <v>8</v>
      </c>
      <c r="G2" s="2">
        <f>SUM(D2:D100)</f>
        <v>662.45</v>
      </c>
    </row>
    <row r="3" spans="1:7">
      <c r="A3" s="1"/>
      <c r="B3" t="s">
        <v>45</v>
      </c>
      <c r="D3">
        <v>7.8</v>
      </c>
      <c r="E3" t="s">
        <v>68</v>
      </c>
      <c r="F3" t="s">
        <v>10</v>
      </c>
      <c r="G3" s="2" t="str">
        <f>IMSUB(G1,G2)</f>
        <v>-662.45</v>
      </c>
    </row>
    <row r="4" spans="1:7">
      <c r="A4" s="1">
        <v>42987</v>
      </c>
      <c r="B4" t="s">
        <v>45</v>
      </c>
      <c r="D4">
        <v>21.2</v>
      </c>
      <c r="E4" t="s">
        <v>69</v>
      </c>
      <c r="G4" s="2"/>
    </row>
    <row r="5" spans="1:5">
      <c r="A5" s="1"/>
      <c r="B5" t="s">
        <v>45</v>
      </c>
      <c r="D5">
        <v>10.1</v>
      </c>
      <c r="E5" t="s">
        <v>70</v>
      </c>
    </row>
    <row r="6" spans="1:4">
      <c r="A6" s="1">
        <v>42988</v>
      </c>
      <c r="B6" t="s">
        <v>54</v>
      </c>
      <c r="D6">
        <v>9.8</v>
      </c>
    </row>
    <row r="7" spans="1:4">
      <c r="A7" s="1">
        <v>42993</v>
      </c>
      <c r="B7" t="s">
        <v>71</v>
      </c>
      <c r="D7">
        <v>591.7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F12" sqref="F12"/>
    </sheetView>
  </sheetViews>
  <sheetFormatPr defaultColWidth="9" defaultRowHeight="13.5"/>
  <cols>
    <col min="1" max="1" width="9.125"/>
    <col min="4" max="4" width="10.875" customWidth="1"/>
    <col min="5" max="5" width="39.5" customWidth="1"/>
    <col min="6" max="6" width="10.5" customWidth="1"/>
  </cols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customFormat="1" spans="1:7">
      <c r="A2" s="1">
        <v>43009</v>
      </c>
      <c r="B2" t="s">
        <v>45</v>
      </c>
      <c r="D2">
        <v>33.9</v>
      </c>
      <c r="F2" t="s">
        <v>8</v>
      </c>
      <c r="G2" s="2">
        <f>SUM(D2:D100)</f>
        <v>140.3</v>
      </c>
    </row>
    <row r="3" customFormat="1" spans="1:7">
      <c r="A3" s="1">
        <v>43012</v>
      </c>
      <c r="B3" t="s">
        <v>45</v>
      </c>
      <c r="D3">
        <v>18.8</v>
      </c>
      <c r="F3" t="s">
        <v>10</v>
      </c>
      <c r="G3" s="2" t="str">
        <f>IMSUB(G1,G2)</f>
        <v>-140.3</v>
      </c>
    </row>
    <row r="4" customFormat="1" spans="1:7">
      <c r="A4" s="1">
        <v>43013</v>
      </c>
      <c r="B4" t="s">
        <v>45</v>
      </c>
      <c r="D4">
        <v>43.6</v>
      </c>
      <c r="E4" t="s">
        <v>72</v>
      </c>
      <c r="G4" s="2"/>
    </row>
    <row r="5" customFormat="1" spans="1:4">
      <c r="A5" s="1"/>
      <c r="B5" t="s">
        <v>73</v>
      </c>
      <c r="D5">
        <v>10</v>
      </c>
    </row>
    <row r="6" customFormat="1" spans="1:5">
      <c r="A6" s="1">
        <v>43024</v>
      </c>
      <c r="B6" t="s">
        <v>74</v>
      </c>
      <c r="D6">
        <v>8</v>
      </c>
      <c r="E6" t="s">
        <v>75</v>
      </c>
    </row>
    <row r="7" customFormat="1" spans="1:5">
      <c r="A7" s="1">
        <v>43030</v>
      </c>
      <c r="B7" t="s">
        <v>45</v>
      </c>
      <c r="D7">
        <v>26</v>
      </c>
      <c r="E7" t="s">
        <v>76</v>
      </c>
    </row>
    <row r="16" spans="8:9">
      <c r="H16" t="s">
        <v>77</v>
      </c>
      <c r="I16">
        <v>4600</v>
      </c>
    </row>
    <row r="17" spans="8:9">
      <c r="H17" t="s">
        <v>64</v>
      </c>
      <c r="I17">
        <f>70+1534+1534</f>
        <v>3138</v>
      </c>
    </row>
    <row r="18" spans="8:9">
      <c r="H18" t="s">
        <v>66</v>
      </c>
      <c r="I18">
        <f>-70-1534</f>
        <v>-1604</v>
      </c>
    </row>
    <row r="19" spans="8:9">
      <c r="H19" t="s">
        <v>61</v>
      </c>
      <c r="I19">
        <v>-1534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E16" sqref="E16"/>
    </sheetView>
  </sheetViews>
  <sheetFormatPr defaultColWidth="9" defaultRowHeight="13.5" outlineLevelRow="5" outlineLevelCol="6"/>
  <cols>
    <col min="5" max="5" width="20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spans="1:7">
      <c r="A2" s="1">
        <v>43040</v>
      </c>
      <c r="B2" t="s">
        <v>77</v>
      </c>
      <c r="D2">
        <v>4600</v>
      </c>
      <c r="F2" t="s">
        <v>8</v>
      </c>
      <c r="G2" s="2">
        <f>SUM(D2:D100)</f>
        <v>5020</v>
      </c>
    </row>
    <row r="3" spans="1:7">
      <c r="A3" s="1" t="s">
        <v>78</v>
      </c>
      <c r="B3" t="s">
        <v>71</v>
      </c>
      <c r="D3">
        <v>420</v>
      </c>
      <c r="E3" t="s">
        <v>79</v>
      </c>
      <c r="F3" t="s">
        <v>10</v>
      </c>
      <c r="G3" s="2" t="str">
        <f>IMSUB(G1,G2)</f>
        <v>-5020</v>
      </c>
    </row>
    <row r="4" spans="1:7">
      <c r="A4" s="1"/>
      <c r="B4"/>
      <c r="G4" s="2"/>
    </row>
    <row r="5" spans="1:1">
      <c r="A5" s="1"/>
    </row>
    <row r="6" spans="1:1">
      <c r="A6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7月</vt:lpstr>
      <vt:lpstr>8月</vt:lpstr>
      <vt:lpstr>9月</vt:lpstr>
      <vt:lpstr>10月</vt:lpstr>
      <vt:lpstr>11月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SWL</dc:creator>
  <cp:lastModifiedBy>SWL</cp:lastModifiedBy>
  <dcterms:created xsi:type="dcterms:W3CDTF">2017-07-08T04:44:00Z</dcterms:created>
  <dcterms:modified xsi:type="dcterms:W3CDTF">2017-11-08T12:01:35Z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