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 defaultThemeVersion="124226"/>
  <xr:revisionPtr revIDLastSave="0" documentId="13_ncr:1_{54961F4B-EEC6-4AF4-8438-C6936C41DAFA}" xr6:coauthVersionLast="36" xr6:coauthVersionMax="36" xr10:uidLastSave="{00000000-0000-0000-0000-000000000000}"/>
  <bookViews>
    <workbookView xWindow="288" yWindow="131" windowWidth="16141" windowHeight="9988" xr2:uid="{00000000-000D-0000-FFFF-FFFF00000000}"/>
  </bookViews>
  <sheets>
    <sheet name="Majetek" sheetId="1" r:id="rId1"/>
  </sheets>
  <definedNames>
    <definedName name="Hlavicka">Majetek!$B$3</definedName>
  </definedNames>
  <calcPr calcId="191029"/>
  <fileRecoveryPr autoRecover="0"/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4" i="1" l="1"/>
  <c r="B4" i="1"/>
  <c r="D4" i="1" l="1"/>
  <c r="D29" i="1"/>
  <c r="D28" i="1"/>
  <c r="D7" i="1"/>
  <c r="D6" i="1"/>
</calcChain>
</file>

<file path=xl/sharedStrings.xml><?xml version="1.0" encoding="utf-8"?>
<sst xmlns="http://schemas.openxmlformats.org/spreadsheetml/2006/main" count="49" uniqueCount="29">
  <si>
    <t>Ukazatel</t>
  </si>
  <si>
    <t>Pojistné události</t>
  </si>
  <si>
    <t>tis. Kč</t>
  </si>
  <si>
    <t>Pojistné události celkem</t>
  </si>
  <si>
    <t>ks</t>
  </si>
  <si>
    <t>Počet pojistných událostí</t>
  </si>
  <si>
    <t>Počet pojistných událostí celkem</t>
  </si>
  <si>
    <t xml:space="preserve">   - škody z tíhy sněhu</t>
  </si>
  <si>
    <t xml:space="preserve">   - škody z povodní</t>
  </si>
  <si>
    <t xml:space="preserve">   - škody z vichřice</t>
  </si>
  <si>
    <t xml:space="preserve">   - škody z krupobití</t>
  </si>
  <si>
    <t xml:space="preserve">   - škody z požáru</t>
  </si>
  <si>
    <t xml:space="preserve">   - škody z úderu bleskem</t>
  </si>
  <si>
    <t xml:space="preserve">   - škody z výbuchu</t>
  </si>
  <si>
    <t xml:space="preserve">   - škody ze sesuvu / poklesu půdy</t>
  </si>
  <si>
    <t xml:space="preserve">   - vodovodní škody</t>
  </si>
  <si>
    <t xml:space="preserve">   - škody z vandalismu</t>
  </si>
  <si>
    <t xml:space="preserve">   - škody z krádeží</t>
  </si>
  <si>
    <t xml:space="preserve">   - ostatní škody z pojištění majetku (bez pojištění vozidel)</t>
  </si>
  <si>
    <t>Předběžné údaje ČAP – škody z pojištění majetku</t>
  </si>
  <si>
    <t xml:space="preserve">   - škody z atmosférických srážek</t>
  </si>
  <si>
    <t xml:space="preserve">   - poškození nebo zničení skla</t>
  </si>
  <si>
    <t xml:space="preserve">   - poškození nebo zničení stroje</t>
  </si>
  <si>
    <t xml:space="preserve">   - škody z pádu letadle nebo jiných předmětů</t>
  </si>
  <si>
    <t xml:space="preserve">   - škody z nárazu dopravního prostředku</t>
  </si>
  <si>
    <t xml:space="preserve">   - škody z přepětí v elektrické síti</t>
  </si>
  <si>
    <t xml:space="preserve">   - škody ze zkratu elektromotoru</t>
  </si>
  <si>
    <t xml:space="preserve">   - ostatní poškození elektroniky</t>
  </si>
  <si>
    <t>1-12/2024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</si>
</sst>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##\ ###\ ###\ ###"/>
    <numFmt numFmtId="165" formatCode="[$-10409]0.0"/>
    <numFmt numFmtId="166" formatCode="[$-10405]0.0"/>
  </numFmts>
  <fonts count="10" x14ac:knownFonts="1">
    <font>
      <sz val="10"/>
      <name val="Arial"/>
    </font>
    <font>
      <b/>
      <sz val="18"/>
      <color indexed="9"/>
      <name val="Arial"/>
      <family val="2"/>
      <charset val="238"/>
    </font>
    <font>
      <b/>
      <sz val="9"/>
      <color indexed="10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9"/>
      <color indexed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BDC5D1"/>
      </left>
      <right style="thin">
        <color rgb="FFBDC5D1"/>
      </right>
      <top/>
      <bottom/>
      <diagonal/>
    </border>
    <border>
      <left/>
      <right style="thin">
        <color rgb="FFBDC5D1"/>
      </right>
      <top/>
      <bottom style="thin">
        <color rgb="FFBDC5D1"/>
      </bottom>
      <diagonal/>
    </border>
    <border>
      <left style="thin">
        <color rgb="FFBDC5D1"/>
      </left>
      <right style="thin">
        <color rgb="FFBDC5D1"/>
      </right>
      <top/>
      <bottom style="thin">
        <color rgb="FFBDC5D1"/>
      </bottom>
      <diagonal/>
    </border>
    <border>
      <left style="thin">
        <color rgb="FFBDC5D1"/>
      </left>
      <right/>
      <top/>
      <bottom style="thin">
        <color rgb="FFBDC5D1"/>
      </bottom>
      <diagonal/>
    </border>
    <border>
      <left/>
      <right style="thin">
        <color rgb="FFBDC5D1"/>
      </right>
      <top style="thin">
        <color rgb="FFBDC5D1"/>
      </top>
      <bottom style="thin">
        <color rgb="FFBDC5D1"/>
      </bottom>
      <diagonal/>
    </border>
    <border>
      <left style="thin">
        <color rgb="FFBDC5D1"/>
      </left>
      <right style="thin">
        <color rgb="FFBDC5D1"/>
      </right>
      <top style="thin">
        <color rgb="FFBDC5D1"/>
      </top>
      <bottom style="thin">
        <color rgb="FFBDC5D1"/>
      </bottom>
      <diagonal/>
    </border>
    <border>
      <left/>
      <right style="thin">
        <color rgb="FFBDC5D1"/>
      </right>
      <top style="thin">
        <color rgb="FFBDC5D1"/>
      </top>
      <bottom/>
      <diagonal/>
    </border>
    <border>
      <left style="thin">
        <color rgb="FFBDC5D1"/>
      </left>
      <right style="thin">
        <color rgb="FFBDC5D1"/>
      </right>
      <top style="thin">
        <color rgb="FFBDC5D1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 style="thin">
        <color rgb="FF808080"/>
      </top>
      <bottom style="thin">
        <color rgb="FF808080"/>
      </bottom>
      <diagonal/>
    </border>
    <border>
      <left/>
      <right style="thin">
        <color rgb="FFBDC5D1"/>
      </right>
      <top style="thin">
        <color rgb="FF808080"/>
      </top>
      <bottom style="thin">
        <color rgb="FF808080"/>
      </bottom>
      <diagonal/>
    </border>
    <border>
      <left style="thin">
        <color rgb="FFBDC5D1"/>
      </left>
      <right style="thin">
        <color rgb="FFBDC5D1"/>
      </right>
      <top style="thin">
        <color rgb="FF808080"/>
      </top>
      <bottom style="thin">
        <color rgb="FF808080"/>
      </bottom>
      <diagonal/>
    </border>
    <border>
      <left style="thin">
        <color rgb="FFBDC5D1"/>
      </left>
      <right/>
      <top style="thin">
        <color rgb="FF808080"/>
      </top>
      <bottom style="thin">
        <color rgb="FF808080"/>
      </bottom>
      <diagonal/>
    </border>
    <border>
      <left style="thin">
        <color rgb="FFBDC5D1"/>
      </left>
      <right/>
      <top/>
      <bottom/>
      <diagonal/>
    </border>
    <border>
      <left style="thin">
        <color theme="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7" fillId="0" borderId="5" xfId="0" applyFont="1" applyBorder="1" applyAlignment="1" applyProtection="1">
      <alignment horizontal="left" vertical="center" wrapText="1" readingOrder="1"/>
      <protection locked="0"/>
    </xf>
    <xf numFmtId="164" fontId="8" fillId="0" borderId="6" xfId="0" applyNumberFormat="1" applyFont="1" applyBorder="1" applyAlignment="1" applyProtection="1">
      <alignment vertical="center" wrapText="1" readingOrder="1"/>
      <protection locked="0"/>
    </xf>
    <xf numFmtId="0" fontId="7" fillId="0" borderId="8" xfId="0" applyFont="1" applyBorder="1" applyAlignment="1" applyProtection="1">
      <alignment horizontal="left" vertical="center" wrapText="1" readingOrder="1"/>
      <protection locked="0"/>
    </xf>
    <xf numFmtId="164" fontId="8" fillId="0" borderId="9" xfId="0" applyNumberFormat="1" applyFont="1" applyBorder="1" applyAlignment="1" applyProtection="1">
      <alignment vertical="center" wrapText="1" readingOrder="1"/>
      <protection locked="0"/>
    </xf>
    <xf numFmtId="0" fontId="7" fillId="0" borderId="10" xfId="0" applyFont="1" applyBorder="1" applyAlignment="1" applyProtection="1">
      <alignment horizontal="left" vertical="center" wrapText="1" readingOrder="1"/>
      <protection locked="0"/>
    </xf>
    <xf numFmtId="164" fontId="8" fillId="0" borderId="11" xfId="0" applyNumberFormat="1" applyFont="1" applyBorder="1" applyAlignment="1" applyProtection="1">
      <alignment vertical="center" wrapText="1" readingOrder="1"/>
      <protection locked="0"/>
    </xf>
    <xf numFmtId="0" fontId="4" fillId="3" borderId="12" xfId="0" applyFont="1" applyFill="1" applyBorder="1" applyAlignment="1" applyProtection="1">
      <alignment horizontal="left" vertical="center" wrapText="1" readingOrder="1"/>
      <protection locked="0"/>
    </xf>
    <xf numFmtId="164" fontId="5" fillId="3" borderId="13" xfId="0" applyNumberFormat="1" applyFont="1" applyFill="1" applyBorder="1" applyAlignment="1" applyProtection="1">
      <alignment vertical="center" wrapText="1" readingOrder="1"/>
      <protection locked="0"/>
    </xf>
    <xf numFmtId="0" fontId="9" fillId="2" borderId="1" xfId="0" applyFont="1" applyFill="1" applyBorder="1" applyAlignment="1" applyProtection="1">
      <alignment horizontal="left" vertical="center" wrapText="1" readingOrder="1"/>
      <protection locked="0"/>
    </xf>
    <xf numFmtId="14" fontId="9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49" fontId="9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9" fillId="2" borderId="3" xfId="0" applyFont="1" applyFill="1" applyBorder="1" applyAlignment="1" applyProtection="1">
      <alignment horizontal="right" vertical="center" wrapText="1" readingOrder="1"/>
      <protection locked="0"/>
    </xf>
    <xf numFmtId="0" fontId="2" fillId="0" borderId="14" xfId="0" applyFont="1" applyBorder="1" applyAlignment="1" applyProtection="1">
      <alignment horizontal="right" vertical="center" wrapText="1" readingOrder="1"/>
      <protection locked="0"/>
    </xf>
    <xf numFmtId="0" fontId="2" fillId="0" borderId="15" xfId="0" applyFont="1" applyBorder="1" applyAlignment="1" applyProtection="1">
      <alignment horizontal="right" vertical="center" wrapText="1" readingOrder="1"/>
      <protection locked="0"/>
    </xf>
    <xf numFmtId="0" fontId="2" fillId="0" borderId="16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right" wrapText="1" readingOrder="1"/>
      <protection locked="0"/>
    </xf>
    <xf numFmtId="49" fontId="1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 wrapText="1" readingOrder="1"/>
    </xf>
    <xf numFmtId="0" fontId="0" fillId="0" borderId="0" xfId="0" applyAlignment="1">
      <alignment horizontal="right" vertical="top" wrapText="1" readingOrder="1"/>
    </xf>
    <xf numFmtId="0" fontId="2" fillId="0" borderId="17" xfId="0" applyFont="1" applyBorder="1" applyAlignment="1" applyProtection="1">
      <alignment horizontal="right" vertical="center" wrapText="1" readingOrder="1"/>
      <protection locked="0"/>
    </xf>
    <xf numFmtId="165" fontId="6" fillId="3" borderId="18" xfId="0" applyNumberFormat="1" applyFont="1" applyFill="1" applyBorder="1" applyAlignment="1" applyProtection="1">
      <alignment horizontal="right" vertical="center" wrapText="1" readingOrder="1"/>
      <protection locked="0"/>
    </xf>
    <xf numFmtId="166" fontId="8" fillId="0" borderId="7" xfId="0" applyNumberFormat="1" applyFont="1" applyBorder="1" applyAlignment="1" applyProtection="1">
      <alignment horizontal="right" vertical="center" wrapText="1" readingOrder="1"/>
      <protection locked="0"/>
    </xf>
    <xf numFmtId="166" fontId="5" fillId="3" borderId="18" xfId="0" applyNumberFormat="1" applyFont="1" applyFill="1" applyBorder="1" applyAlignment="1" applyProtection="1">
      <alignment horizontal="right" vertical="center" wrapText="1" readingOrder="1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3328"/>
      <rgbColor rgb="00264067"/>
      <rgbColor rgb="00C0C0C0"/>
      <rgbColor rgb="00FFFFFF"/>
      <rgbColor rgb="00BDC5D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8080"/>
      <color rgb="FFBDC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2009775</xdr:colOff>
      <xdr:row>3</xdr:row>
      <xdr:rowOff>9525</xdr:rowOff>
    </xdr:to>
    <xdr:pic>
      <xdr:nvPicPr>
        <xdr:cNvPr id="4" name="obrázek 51" descr="WEB_CAP_verze_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097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showGridLines="0" tabSelected="1" zoomScaleNormal="100" workbookViewId="0"/>
  </sheetViews>
  <sheetFormatPr defaultColWidth="9.125" defaultRowHeight="12.45" x14ac:dyDescent="0.2"/>
  <cols>
    <col min="1" max="1" width="65.75" customWidth="1"/>
    <col min="2" max="3" width="16.75" customWidth="1"/>
    <col min="4" max="4" width="16.75" style="1" customWidth="1"/>
  </cols>
  <sheetData>
    <row r="1" spans="1:5" ht="19.5" customHeight="1" x14ac:dyDescent="0.2"/>
    <row r="2" spans="1:5" ht="24.05" customHeight="1" x14ac:dyDescent="0.4">
      <c r="A2" s="19" t="s">
        <v>19</v>
      </c>
      <c r="B2" s="21"/>
      <c r="C2" s="21"/>
      <c r="D2" s="21"/>
    </row>
    <row r="3" spans="1:5" ht="24.05" customHeight="1" x14ac:dyDescent="0.2">
      <c r="B3" s="20" t="s">
        <v>28</v>
      </c>
      <c r="C3" s="22"/>
      <c r="D3" s="22"/>
    </row>
    <row r="4" spans="1:5" ht="28.35" customHeight="1" x14ac:dyDescent="0.2">
      <c r="A4" s="12" t="s">
        <v>0</v>
      </c>
      <c r="B4" s="13" t="str">
        <f>MID($B$3,1,SEARCH("/",$B$3)) &amp; VALUE(MID($B$3,SEARCH("/",$B$3)+1,4)-1)</f>
        <v>1-12/2023</v>
      </c>
      <c r="C4" s="14" t="str">
        <f>$B$3</f>
        <v>1-12/2024</v>
      </c>
      <c r="D4" s="15" t="str">
        <f>"Index " &amp; $C$4 &amp; "
k " &amp; $B$4</f>
        <v>Index 1-12/2024
k 1-12/2023</v>
      </c>
      <c r="E4" s="1"/>
    </row>
    <row r="5" spans="1:5" ht="14.25" customHeight="1" x14ac:dyDescent="0.2">
      <c r="A5" s="2" t="s">
        <v>5</v>
      </c>
      <c r="B5" s="3"/>
      <c r="C5" s="3" t="s">
        <v>4</v>
      </c>
      <c r="D5" s="23"/>
      <c r="E5" s="1"/>
    </row>
    <row r="6" spans="1:5" ht="14.25" customHeight="1" x14ac:dyDescent="0.2">
      <c r="A6" s="10" t="s">
        <v>6</v>
      </c>
      <c r="B6" s="11">
        <v>322123.67</v>
      </c>
      <c r="C6" s="11">
        <v>424397</v>
      </c>
      <c r="D6" s="24">
        <f>IFERROR(C6/B6*100,"")</f>
        <v>131.74970966896038</v>
      </c>
      <c r="E6" s="1"/>
    </row>
    <row r="7" spans="1:5" ht="14.25" customHeight="1" x14ac:dyDescent="0.2">
      <c r="A7" s="4" t="s">
        <v>7</v>
      </c>
      <c r="B7" s="5">
        <v>7410.67</v>
      </c>
      <c r="C7" s="5">
        <v>1200</v>
      </c>
      <c r="D7" s="25">
        <f>IFERROR(C7/B7*100,"")</f>
        <v>16.192867851354869</v>
      </c>
      <c r="E7" s="1"/>
    </row>
    <row r="8" spans="1:5" ht="14.25" customHeight="1" x14ac:dyDescent="0.2">
      <c r="A8" s="6" t="s">
        <v>8</v>
      </c>
      <c r="B8" s="7">
        <v>7857</v>
      </c>
      <c r="C8" s="7">
        <v>61846</v>
      </c>
      <c r="D8" s="25">
        <f>IFERROR(C8/B8*100,"")</f>
        <v>787.14522082219673</v>
      </c>
      <c r="E8" s="1"/>
    </row>
    <row r="9" spans="1:5" ht="14.25" customHeight="1" x14ac:dyDescent="0.2">
      <c r="A9" s="8" t="s">
        <v>9</v>
      </c>
      <c r="B9" s="9">
        <v>26985</v>
      </c>
      <c r="C9" s="9">
        <v>36753</v>
      </c>
      <c r="D9" s="25">
        <f>IFERROR(C9/B9*100,"")</f>
        <v>136.19788771539746</v>
      </c>
      <c r="E9" s="1"/>
    </row>
    <row r="10" spans="1:5" ht="14.25" customHeight="1" x14ac:dyDescent="0.2">
      <c r="A10" s="8" t="s">
        <v>10</v>
      </c>
      <c r="B10" s="9">
        <v>8677</v>
      </c>
      <c r="C10" s="9">
        <v>15077</v>
      </c>
      <c r="D10" s="25">
        <f>IFERROR(C10/B10*100,"")</f>
        <v>173.75821136337444</v>
      </c>
      <c r="E10" s="1"/>
    </row>
    <row r="11" spans="1:5" ht="14.25" customHeight="1" x14ac:dyDescent="0.2">
      <c r="A11" s="8" t="s">
        <v>11</v>
      </c>
      <c r="B11" s="9">
        <v>5552</v>
      </c>
      <c r="C11" s="9">
        <v>5231</v>
      </c>
      <c r="D11" s="25">
        <f>IFERROR(C11/B11*100,"")</f>
        <v>94.218299711815561</v>
      </c>
      <c r="E11" s="1"/>
    </row>
    <row r="12" spans="1:5" ht="14.25" customHeight="1" x14ac:dyDescent="0.2">
      <c r="A12" s="8" t="s">
        <v>12</v>
      </c>
      <c r="B12" s="9">
        <v>4330</v>
      </c>
      <c r="C12" s="9">
        <v>5784</v>
      </c>
      <c r="D12" s="25">
        <f>IFERROR(C12/B12*100,"")</f>
        <v>133.57967667436489</v>
      </c>
      <c r="E12" s="1"/>
    </row>
    <row r="13" spans="1:5" ht="14.25" customHeight="1" x14ac:dyDescent="0.2">
      <c r="A13" s="8" t="s">
        <v>13</v>
      </c>
      <c r="B13" s="9">
        <v>340</v>
      </c>
      <c r="C13" s="9">
        <v>297</v>
      </c>
      <c r="D13" s="25">
        <f>IFERROR(C13/B13*100,"")</f>
        <v>87.352941176470594</v>
      </c>
      <c r="E13" s="1"/>
    </row>
    <row r="14" spans="1:5" ht="14.25" customHeight="1" x14ac:dyDescent="0.2">
      <c r="A14" s="8" t="s">
        <v>14</v>
      </c>
      <c r="B14" s="9">
        <v>318</v>
      </c>
      <c r="C14" s="9">
        <v>497</v>
      </c>
      <c r="D14" s="25">
        <f>IFERROR(C14/B14*100,"")</f>
        <v>156.28930817610063</v>
      </c>
      <c r="E14" s="1"/>
    </row>
    <row r="15" spans="1:5" ht="14.25" customHeight="1" x14ac:dyDescent="0.2">
      <c r="A15" s="8" t="s">
        <v>15</v>
      </c>
      <c r="B15" s="9">
        <v>53155</v>
      </c>
      <c r="C15" s="9">
        <v>55886</v>
      </c>
      <c r="D15" s="25">
        <f>IFERROR(C15/B15*100,"")</f>
        <v>105.13780453391026</v>
      </c>
      <c r="E15" s="1"/>
    </row>
    <row r="16" spans="1:5" ht="14.25" customHeight="1" x14ac:dyDescent="0.2">
      <c r="A16" s="8" t="s">
        <v>20</v>
      </c>
      <c r="B16" s="9">
        <v>16107</v>
      </c>
      <c r="C16" s="9">
        <v>44282</v>
      </c>
      <c r="D16" s="25">
        <f>IFERROR(C16/B16*100,"")</f>
        <v>274.92394611038679</v>
      </c>
      <c r="E16" s="1"/>
    </row>
    <row r="17" spans="1:5" ht="14.25" customHeight="1" x14ac:dyDescent="0.2">
      <c r="A17" s="8" t="s">
        <v>21</v>
      </c>
      <c r="B17" s="9">
        <v>15292</v>
      </c>
      <c r="C17" s="9">
        <v>15337</v>
      </c>
      <c r="D17" s="25">
        <f>IFERROR(C17/B17*100,"")</f>
        <v>100.29427151451739</v>
      </c>
      <c r="E17" s="1"/>
    </row>
    <row r="18" spans="1:5" ht="14.25" customHeight="1" x14ac:dyDescent="0.2">
      <c r="A18" s="8" t="s">
        <v>22</v>
      </c>
      <c r="B18" s="9">
        <v>8479</v>
      </c>
      <c r="C18" s="9">
        <v>8152</v>
      </c>
      <c r="D18" s="25">
        <f>IFERROR(C18/B18*100,"")</f>
        <v>96.143413138341785</v>
      </c>
      <c r="E18" s="1"/>
    </row>
    <row r="19" spans="1:5" ht="14.25" customHeight="1" x14ac:dyDescent="0.2">
      <c r="A19" s="8" t="s">
        <v>23</v>
      </c>
      <c r="B19" s="9">
        <v>5657</v>
      </c>
      <c r="C19" s="9">
        <v>5199</v>
      </c>
      <c r="D19" s="25">
        <f>IFERROR(C19/B19*100,"")</f>
        <v>91.903835955453417</v>
      </c>
      <c r="E19" s="1"/>
    </row>
    <row r="20" spans="1:5" ht="14.25" customHeight="1" x14ac:dyDescent="0.2">
      <c r="A20" s="8" t="s">
        <v>24</v>
      </c>
      <c r="B20" s="9">
        <v>3961</v>
      </c>
      <c r="C20" s="9">
        <v>3560</v>
      </c>
      <c r="D20" s="25">
        <f>IFERROR(C20/B20*100,"")</f>
        <v>89.876293865185559</v>
      </c>
      <c r="E20" s="1"/>
    </row>
    <row r="21" spans="1:5" ht="14.25" customHeight="1" x14ac:dyDescent="0.2">
      <c r="A21" s="8" t="s">
        <v>25</v>
      </c>
      <c r="B21" s="9">
        <v>19852</v>
      </c>
      <c r="C21" s="9">
        <v>23750</v>
      </c>
      <c r="D21" s="25">
        <f>IFERROR(C21/B21*100,"")</f>
        <v>119.63530122909532</v>
      </c>
      <c r="E21" s="1"/>
    </row>
    <row r="22" spans="1:5" ht="14.25" customHeight="1" x14ac:dyDescent="0.2">
      <c r="A22" s="8" t="s">
        <v>26</v>
      </c>
      <c r="B22" s="9">
        <v>3172</v>
      </c>
      <c r="C22" s="9">
        <v>3419</v>
      </c>
      <c r="D22" s="25">
        <f>IFERROR(C22/B22*100,"")</f>
        <v>107.78688524590163</v>
      </c>
      <c r="E22" s="1"/>
    </row>
    <row r="23" spans="1:5" ht="14.25" customHeight="1" x14ac:dyDescent="0.2">
      <c r="A23" s="8" t="s">
        <v>27</v>
      </c>
      <c r="B23" s="9">
        <v>23201</v>
      </c>
      <c r="C23" s="9">
        <v>21419</v>
      </c>
      <c r="D23" s="25">
        <f>IFERROR(C23/B23*100,"")</f>
        <v>92.319296582043876</v>
      </c>
      <c r="E23" s="1"/>
    </row>
    <row r="24" spans="1:5" ht="14.25" customHeight="1" x14ac:dyDescent="0.2">
      <c r="A24" s="8" t="s">
        <v>16</v>
      </c>
      <c r="B24" s="9">
        <v>11500</v>
      </c>
      <c r="C24" s="9">
        <v>9910</v>
      </c>
      <c r="D24" s="25">
        <f>IFERROR(C24/B24*100,"")</f>
        <v>86.173913043478251</v>
      </c>
      <c r="E24" s="1"/>
    </row>
    <row r="25" spans="1:5" ht="14.25" customHeight="1" x14ac:dyDescent="0.2">
      <c r="A25" s="8" t="s">
        <v>17</v>
      </c>
      <c r="B25" s="9">
        <v>13519</v>
      </c>
      <c r="C25" s="9">
        <v>11402</v>
      </c>
      <c r="D25" s="25">
        <f>IFERROR(C25/B25*100,"")</f>
        <v>84.340557733560175</v>
      </c>
      <c r="E25" s="1"/>
    </row>
    <row r="26" spans="1:5" ht="14.25" customHeight="1" x14ac:dyDescent="0.2">
      <c r="A26" s="8" t="s">
        <v>18</v>
      </c>
      <c r="B26" s="9">
        <v>86759</v>
      </c>
      <c r="C26" s="9">
        <v>95396</v>
      </c>
      <c r="D26" s="25">
        <f>IFERROR(C26/B26*100,"")</f>
        <v>109.95516315310228</v>
      </c>
      <c r="E26" s="1"/>
    </row>
    <row r="27" spans="1:5" ht="14.25" customHeight="1" x14ac:dyDescent="0.2">
      <c r="A27" s="16" t="s">
        <v>1</v>
      </c>
      <c r="B27" s="17"/>
      <c r="C27" s="17" t="s">
        <v>2</v>
      </c>
      <c r="D27" s="18"/>
      <c r="E27" s="1"/>
    </row>
    <row r="28" spans="1:5" ht="14.25" customHeight="1" x14ac:dyDescent="0.2">
      <c r="A28" s="10" t="s">
        <v>3</v>
      </c>
      <c r="B28" s="11">
        <v>15294498.23</v>
      </c>
      <c r="C28" s="11">
        <v>36541808.060000002</v>
      </c>
      <c r="D28" s="26">
        <f>IFERROR(C28/B28*100,"")</f>
        <v>238.92126116516604</v>
      </c>
      <c r="E28" s="1"/>
    </row>
    <row r="29" spans="1:5" ht="14.25" customHeight="1" x14ac:dyDescent="0.2">
      <c r="A29" s="4" t="s">
        <v>7</v>
      </c>
      <c r="B29" s="5">
        <v>225926.72</v>
      </c>
      <c r="C29" s="5">
        <v>23142.74</v>
      </c>
      <c r="D29" s="25">
        <f>IFERROR(C29/B29*100,"")</f>
        <v>10.243471865567738</v>
      </c>
      <c r="E29" s="1"/>
    </row>
    <row r="30" spans="1:5" ht="14.25" customHeight="1" x14ac:dyDescent="0.2">
      <c r="A30" s="8" t="s">
        <v>8</v>
      </c>
      <c r="B30" s="9">
        <v>549156.32999999996</v>
      </c>
      <c r="C30" s="9">
        <v>19737805.710000001</v>
      </c>
      <c r="D30" s="25">
        <f>IFERROR(C30/B30*100,"")</f>
        <v>3594.2052620972249</v>
      </c>
      <c r="E30" s="1"/>
    </row>
    <row r="31" spans="1:5" ht="14.25" customHeight="1" x14ac:dyDescent="0.2">
      <c r="A31" s="8" t="s">
        <v>9</v>
      </c>
      <c r="B31" s="9">
        <v>1010754.26</v>
      </c>
      <c r="C31" s="9">
        <v>1407411.94</v>
      </c>
      <c r="D31" s="25">
        <f>IFERROR(C31/B31*100,"")</f>
        <v>139.2437307165047</v>
      </c>
      <c r="E31" s="1"/>
    </row>
    <row r="32" spans="1:5" ht="14.25" customHeight="1" x14ac:dyDescent="0.2">
      <c r="A32" s="8" t="s">
        <v>10</v>
      </c>
      <c r="B32" s="9">
        <v>991146.58</v>
      </c>
      <c r="C32" s="9">
        <v>1779917.99</v>
      </c>
      <c r="D32" s="25">
        <f>IFERROR(C32/B32*100,"")</f>
        <v>179.58171131458681</v>
      </c>
      <c r="E32" s="1"/>
    </row>
    <row r="33" spans="1:5" ht="14.25" customHeight="1" x14ac:dyDescent="0.2">
      <c r="A33" s="8" t="s">
        <v>11</v>
      </c>
      <c r="B33" s="9">
        <v>3320574.33</v>
      </c>
      <c r="C33" s="9">
        <v>3128882.04</v>
      </c>
      <c r="D33" s="25">
        <f>IFERROR(C33/B33*100,"")</f>
        <v>94.227134496941076</v>
      </c>
      <c r="E33" s="1"/>
    </row>
    <row r="34" spans="1:5" ht="14.25" customHeight="1" x14ac:dyDescent="0.2">
      <c r="A34" s="8" t="s">
        <v>12</v>
      </c>
      <c r="B34" s="9">
        <v>116195.34</v>
      </c>
      <c r="C34" s="9">
        <v>150037.71</v>
      </c>
      <c r="D34" s="25">
        <f>IFERROR(C34/B34*100,"")</f>
        <v>129.12541070924186</v>
      </c>
      <c r="E34" s="1"/>
    </row>
    <row r="35" spans="1:5" ht="14.25" customHeight="1" x14ac:dyDescent="0.2">
      <c r="A35" s="8" t="s">
        <v>13</v>
      </c>
      <c r="B35" s="9">
        <v>28464.59</v>
      </c>
      <c r="C35" s="9">
        <v>65103.23</v>
      </c>
      <c r="D35" s="25">
        <f>IFERROR(C35/B35*100,"")</f>
        <v>228.71655625463077</v>
      </c>
      <c r="E35" s="1"/>
    </row>
    <row r="36" spans="1:5" ht="14.25" customHeight="1" x14ac:dyDescent="0.2">
      <c r="A36" s="8" t="s">
        <v>14</v>
      </c>
      <c r="B36" s="9">
        <v>7779.12</v>
      </c>
      <c r="C36" s="9">
        <v>38170.03</v>
      </c>
      <c r="D36" s="25">
        <f>IFERROR(C36/B36*100,"")</f>
        <v>490.67285245631894</v>
      </c>
      <c r="E36" s="1"/>
    </row>
    <row r="37" spans="1:5" ht="14.25" customHeight="1" x14ac:dyDescent="0.2">
      <c r="A37" s="8" t="s">
        <v>15</v>
      </c>
      <c r="B37" s="9">
        <v>1903837.5</v>
      </c>
      <c r="C37" s="9">
        <v>2068470.88</v>
      </c>
      <c r="D37" s="25">
        <f>IFERROR(C37/B37*100,"")</f>
        <v>108.64744916517297</v>
      </c>
      <c r="E37" s="1"/>
    </row>
    <row r="38" spans="1:5" ht="14.25" customHeight="1" x14ac:dyDescent="0.2">
      <c r="A38" s="8" t="s">
        <v>20</v>
      </c>
      <c r="B38" s="9">
        <v>354704.84</v>
      </c>
      <c r="C38" s="9">
        <v>892056.44</v>
      </c>
      <c r="D38" s="25">
        <f>IFERROR(C38/B38*100,"")</f>
        <v>251.49260438622713</v>
      </c>
      <c r="E38" s="1"/>
    </row>
    <row r="39" spans="1:5" ht="14.25" customHeight="1" x14ac:dyDescent="0.2">
      <c r="A39" s="8" t="s">
        <v>21</v>
      </c>
      <c r="B39" s="9">
        <v>157203.26999999999</v>
      </c>
      <c r="C39" s="9">
        <v>173028.89</v>
      </c>
      <c r="D39" s="25">
        <f>IFERROR(C39/B39*100,"")</f>
        <v>110.06697888663513</v>
      </c>
      <c r="E39" s="1"/>
    </row>
    <row r="40" spans="1:5" ht="14.25" customHeight="1" x14ac:dyDescent="0.2">
      <c r="A40" s="8" t="s">
        <v>22</v>
      </c>
      <c r="B40" s="9">
        <v>1153851.4099999999</v>
      </c>
      <c r="C40" s="9">
        <v>1431370.75</v>
      </c>
      <c r="D40" s="25">
        <f>IFERROR(C40/B40*100,"")</f>
        <v>124.05156657043041</v>
      </c>
      <c r="E40" s="1"/>
    </row>
    <row r="41" spans="1:5" ht="14.25" customHeight="1" x14ac:dyDescent="0.2">
      <c r="A41" s="8" t="s">
        <v>23</v>
      </c>
      <c r="B41" s="9">
        <v>179125.68</v>
      </c>
      <c r="C41" s="9">
        <v>170727.15</v>
      </c>
      <c r="D41" s="25">
        <f>IFERROR(C41/B41*100,"")</f>
        <v>95.311375789334065</v>
      </c>
    </row>
    <row r="42" spans="1:5" ht="14.25" customHeight="1" x14ac:dyDescent="0.2">
      <c r="A42" s="8" t="s">
        <v>24</v>
      </c>
      <c r="B42" s="9">
        <v>110181.85</v>
      </c>
      <c r="C42" s="9">
        <v>132677.29999999999</v>
      </c>
      <c r="D42" s="25">
        <f>IFERROR(C42/B42*100,"")</f>
        <v>120.41665664535491</v>
      </c>
    </row>
    <row r="43" spans="1:5" ht="14.25" customHeight="1" x14ac:dyDescent="0.2">
      <c r="A43" s="8" t="s">
        <v>25</v>
      </c>
      <c r="B43" s="9">
        <v>393339.45</v>
      </c>
      <c r="C43" s="9">
        <v>495795.92</v>
      </c>
      <c r="D43" s="25">
        <f>IFERROR(C43/B43*100,"")</f>
        <v>126.04785001860353</v>
      </c>
    </row>
    <row r="44" spans="1:5" ht="14.25" customHeight="1" x14ac:dyDescent="0.2">
      <c r="A44" s="8" t="s">
        <v>26</v>
      </c>
      <c r="B44" s="9">
        <v>69203.87</v>
      </c>
      <c r="C44" s="9">
        <v>76264.08</v>
      </c>
      <c r="D44" s="25">
        <f>IFERROR(C44/B44*100,"")</f>
        <v>110.20204505904078</v>
      </c>
    </row>
    <row r="45" spans="1:5" ht="14.25" customHeight="1" x14ac:dyDescent="0.2">
      <c r="A45" s="8" t="s">
        <v>27</v>
      </c>
      <c r="B45" s="9">
        <v>222949.2</v>
      </c>
      <c r="C45" s="9">
        <v>242151.54</v>
      </c>
      <c r="D45" s="25">
        <f>IFERROR(C45/B45*100,"")</f>
        <v>108.6128768347229</v>
      </c>
    </row>
    <row r="46" spans="1:5" ht="14.25" customHeight="1" x14ac:dyDescent="0.2">
      <c r="A46" s="8" t="s">
        <v>16</v>
      </c>
      <c r="B46" s="9">
        <v>194126.05</v>
      </c>
      <c r="C46" s="9">
        <v>198627.47</v>
      </c>
      <c r="D46" s="25">
        <f>IFERROR(C46/B46*100,"")</f>
        <v>102.31881295683914</v>
      </c>
    </row>
    <row r="47" spans="1:5" ht="14.25" customHeight="1" x14ac:dyDescent="0.2">
      <c r="A47" s="8" t="s">
        <v>17</v>
      </c>
      <c r="B47" s="9">
        <v>360210.53</v>
      </c>
      <c r="C47" s="9">
        <v>354585.39</v>
      </c>
      <c r="D47" s="25">
        <f>IFERROR(C47/B47*100,"")</f>
        <v>98.438374358461971</v>
      </c>
    </row>
    <row r="48" spans="1:5" ht="14.25" customHeight="1" x14ac:dyDescent="0.2">
      <c r="A48" s="6" t="s">
        <v>18</v>
      </c>
      <c r="B48" s="7">
        <v>3945767.38</v>
      </c>
      <c r="C48" s="7">
        <v>3975580.93</v>
      </c>
      <c r="D48" s="25">
        <f>IFERROR(C48/B48*100,"")</f>
        <v>100.75558306227367</v>
      </c>
    </row>
  </sheetData>
  <mergeCells count="2">
    <mergeCell ref="A2:D2"/>
    <mergeCell ref="B3:D3"/>
  </mergeCells>
  <phoneticPr fontId="0" type="noConversion"/>
  <pageMargins left="0.78740157480314965" right="0.78740157480314965" top="0.98425196850393704" bottom="0.98425196850393704" header="0" footer="0"/>
  <pageSetup paperSize="9" scale="67" orientation="portrait" r:id="rId1"/>
  <headerFooter alignWithMargins="0">
    <oddFooter xml:space="preserve">&amp;L&amp;"Arial,Kurzíva"&amp;7Česká asociace pojišťoven - &amp;D&amp;R&amp;"Arial,Tučné"&amp;8&amp;P&amp;"Arial,Obyčejné" </oddFooter>
  </headerFooter>
  <ignoredErrors>
    <ignoredError sqref="D6:D7 D29 D27:D28 D8:D26 D30:D48 B4 C4:D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Majetek</vt:lpstr>
      <vt:lpstr>Hlavicka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Škody z pojištění majetku</dc:title>
  <dc:subject>Škody z pojištění majetku 2024-Q4</dc:subject>
  <dc:creator/>
  <cp:keywords>ČAP;statistiky;majetek</cp:keywords>
  <cp:lastModifiedBy/>
  <dcterms:created xsi:type="dcterms:W3CDTF">2013-04-04T13:51:11Z</dcterms:created>
  <dcterms:modified xsi:type="dcterms:W3CDTF">2025-02-24T08:52:27Z</dcterms:modified>
</cp:coreProperties>
</file>