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6-ablationStudy" sheetId="1" state="visible" r:id="rId2"/>
    <sheet name="DataForTable7" sheetId="2" state="visible" r:id="rId3"/>
    <sheet name="Table7-resultsByDatasetForLiuDataset" sheetId="3" state="visible" r:id="rId4"/>
    <sheet name="Table8-SBRL" sheetId="4" state="visible" r:id="rId5"/>
    <sheet name="Table9-IDS" sheetId="5" state="visible" r:id="rId6"/>
    <sheet name="Table10-FinalComparis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<sst xmlns="http://schemas.openxmlformats.org/spreadsheetml/2006/main" count="369" uniqueCount="203">
  <si>
    <t xml:space="preserve">filename</t>
  </si>
  <si>
    <t xml:space="preserve">117-noExtend-D-mci=0-cba.csv</t>
  </si>
  <si>
    <t xml:space="preserve">120-noExtend-mci=0-qcba.csv</t>
  </si>
  <si>
    <t xml:space="preserve">114-noExtend-A-mci=0-qcba.csv</t>
  </si>
  <si>
    <t xml:space="preserve">42-noExtend-T-A-mci=0-qcba.csv</t>
  </si>
  <si>
    <t xml:space="preserve">186-numericOnly-T-A-mci=0-qcba.csv</t>
  </si>
  <si>
    <t xml:space="preserve">198-numericOnly-T-Pcba-A-mci=0-qcba.csv</t>
  </si>
  <si>
    <t xml:space="preserve">196-numericOnly-T-Pcba-A-transactionBased-mci=0-qcba.csv</t>
  </si>
  <si>
    <t xml:space="preserve">197-numericOnly-T-Pcba-A-rangeBased-mci=0-qcba.csv</t>
  </si>
  <si>
    <t xml:space="preserve">name</t>
  </si>
  <si>
    <t xml:space="preserve">configuration</t>
  </si>
  <si>
    <t xml:space="preserve">+ refit</t>
  </si>
  <si>
    <t xml:space="preserve">-</t>
  </si>
  <si>
    <t xml:space="preserve">Y</t>
  </si>
  <si>
    <t xml:space="preserve">+ attribute pruning</t>
  </si>
  <si>
    <t xml:space="preserve">+ trimming</t>
  </si>
  <si>
    <t xml:space="preserve">+ extension</t>
  </si>
  <si>
    <t xml:space="preserve">+ postpruning</t>
  </si>
  <si>
    <t xml:space="preserve">+ def ov. pruning - range</t>
  </si>
  <si>
    <t xml:space="preserve">+ def ov. pruning - transaction</t>
  </si>
  <si>
    <t xml:space="preserve">accuracy</t>
  </si>
  <si>
    <t xml:space="preserve">0.81</t>
  </si>
  <si>
    <t xml:space="preserve">0.80</t>
  </si>
  <si>
    <t xml:space="preserve">wins/ties/losses against CBA</t>
  </si>
  <si>
    <t xml:space="preserve">13 / 2 / 7</t>
  </si>
  <si>
    <t xml:space="preserve">10 / 4 / 8</t>
  </si>
  <si>
    <t xml:space="preserve">10 / 5 / 7</t>
  </si>
  <si>
    <t xml:space="preserve">11 / 7 / 4</t>
  </si>
  <si>
    <t xml:space="preserve">8 / 4 / 10</t>
  </si>
  <si>
    <t xml:space="preserve">P-value (Wilcoxon)</t>
  </si>
  <si>
    <t xml:space="preserve">0</t>
  </si>
  <si>
    <t xml:space="preserve">0.10192</t>
  </si>
  <si>
    <t xml:space="preserve">0.2127</t>
  </si>
  <si>
    <t xml:space="preserve">1</t>
  </si>
  <si>
    <t xml:space="preserve">0.39699</t>
  </si>
  <si>
    <t xml:space="preserve">0.10989</t>
  </si>
  <si>
    <t xml:space="preserve">0.21258</t>
  </si>
  <si>
    <t xml:space="preserve">avg number of rules</t>
  </si>
  <si>
    <t xml:space="preserve">84.3</t>
  </si>
  <si>
    <t xml:space="preserve">91.9</t>
  </si>
  <si>
    <t xml:space="preserve">65.8</t>
  </si>
  <si>
    <t xml:space="preserve">47.5</t>
  </si>
  <si>
    <t xml:space="preserve">65.4</t>
  </si>
  <si>
    <t xml:space="preserve">avg conditions per rule</t>
  </si>
  <si>
    <t xml:space="preserve">3.4</t>
  </si>
  <si>
    <t xml:space="preserve">2.8</t>
  </si>
  <si>
    <t xml:space="preserve">avg conditions per model</t>
  </si>
  <si>
    <t xml:space="preserve">284.5</t>
  </si>
  <si>
    <t xml:space="preserve">310.6</t>
  </si>
  <si>
    <t xml:space="preserve">259.5</t>
  </si>
  <si>
    <t xml:space="preserve">183.9</t>
  </si>
  <si>
    <t xml:space="preserve">131.7</t>
  </si>
  <si>
    <t xml:space="preserve">182.7</t>
  </si>
  <si>
    <t xml:space="preserve">median build time [s]</t>
  </si>
  <si>
    <t xml:space="preserve">12.3</t>
  </si>
  <si>
    <t xml:space="preserve">0.3</t>
  </si>
  <si>
    <t xml:space="preserve">0.5</t>
  </si>
  <si>
    <t xml:space="preserve">0.6</t>
  </si>
  <si>
    <t xml:space="preserve">22.9</t>
  </si>
  <si>
    <t xml:space="preserve">23.2</t>
  </si>
  <si>
    <t xml:space="preserve">24</t>
  </si>
  <si>
    <t xml:space="preserve">24.1</t>
  </si>
  <si>
    <t xml:space="preserve">average build time normalized</t>
  </si>
  <si>
    <t xml:space="preserve">0.05</t>
  </si>
  <si>
    <t xml:space="preserve">0.23</t>
  </si>
  <si>
    <t xml:space="preserve">0.24</t>
  </si>
  <si>
    <t xml:space="preserve">16.03</t>
  </si>
  <si>
    <t xml:space="preserve">15.88</t>
  </si>
  <si>
    <t xml:space="preserve">15.95</t>
  </si>
  <si>
    <t xml:space="preserve">LEGEND</t>
  </si>
  <si>
    <t xml:space="preserve">tag</t>
  </si>
  <si>
    <t xml:space="preserve">note</t>
  </si>
  <si>
    <t xml:space="preserve">#0</t>
  </si>
  <si>
    <t xml:space="preserve">cba baseline </t>
  </si>
  <si>
    <t xml:space="preserve">the D flag  in file name indicates that complete CBA was run including default rule pruning, which was disabled for the CBA runs used as input to QCBA</t>
  </si>
  <si>
    <t xml:space="preserve">#1</t>
  </si>
  <si>
    <t xml:space="preserve">refit</t>
  </si>
  <si>
    <t xml:space="preserve">#2</t>
  </si>
  <si>
    <t xml:space="preserve">attribute pruning</t>
  </si>
  <si>
    <t xml:space="preserve">#3</t>
  </si>
  <si>
    <t xml:space="preserve">trimming</t>
  </si>
  <si>
    <t xml:space="preserve">#4</t>
  </si>
  <si>
    <t xml:space="preserve">extension</t>
  </si>
  <si>
    <t xml:space="preserve">#5</t>
  </si>
  <si>
    <t xml:space="preserve">postpruning</t>
  </si>
  <si>
    <t xml:space="preserve">#6</t>
  </si>
  <si>
    <t xml:space="preserve">transaction-based default rule overlap pruning</t>
  </si>
  <si>
    <t xml:space="preserve">#7</t>
  </si>
  <si>
    <t xml:space="preserve">range=based default rule overlap pruning</t>
  </si>
  <si>
    <t xml:space="preserve">Source: CBA_results</t>
  </si>
  <si>
    <t xml:space="preserve">Computed with: evalCBA_QCBA.R </t>
  </si>
  <si>
    <t xml:space="preserve">Aggregated by: aggregateResults.R</t>
  </si>
  <si>
    <t xml:space="preserve">CBA (baseline)</t>
  </si>
  <si>
    <t xml:space="preserve">CBA (liu)</t>
  </si>
  <si>
    <t xml:space="preserve">QCBA (#5)</t>
  </si>
  <si>
    <t xml:space="preserve">QCBA (#6)</t>
  </si>
  <si>
    <t xml:space="preserve">acc</t>
  </si>
  <si>
    <t xml:space="preserve">rules</t>
  </si>
  <si>
    <t xml:space="preserve">conditions</t>
  </si>
  <si>
    <t xml:space="preserve">anneal</t>
  </si>
  <si>
    <t xml:space="preserve">australian</t>
  </si>
  <si>
    <t xml:space="preserve">autos</t>
  </si>
  <si>
    <t xml:space="preserve">breast-w</t>
  </si>
  <si>
    <t xml:space="preserve">colic</t>
  </si>
  <si>
    <t xml:space="preserve">credit-a</t>
  </si>
  <si>
    <t xml:space="preserve">credit-g</t>
  </si>
  <si>
    <t xml:space="preserve">diabetes</t>
  </si>
  <si>
    <t xml:space="preserve">glass</t>
  </si>
  <si>
    <t xml:space="preserve">heart-statlog</t>
  </si>
  <si>
    <t xml:space="preserve">hepatitis</t>
  </si>
  <si>
    <t xml:space="preserve">hypothyroid</t>
  </si>
  <si>
    <t xml:space="preserve">ionosphere</t>
  </si>
  <si>
    <t xml:space="preserve">iris</t>
  </si>
  <si>
    <t xml:space="preserve">labor</t>
  </si>
  <si>
    <t xml:space="preserve">letter</t>
  </si>
  <si>
    <t xml:space="preserve">lymph</t>
  </si>
  <si>
    <t xml:space="preserve">segment</t>
  </si>
  <si>
    <t xml:space="preserve">sonar</t>
  </si>
  <si>
    <t xml:space="preserve">spambase</t>
  </si>
  <si>
    <t xml:space="preserve">vehicle</t>
  </si>
  <si>
    <t xml:space="preserve">vowel</t>
  </si>
  <si>
    <t xml:space="preserve">Computed with: evalCBA_QCBA.sh</t>
  </si>
  <si>
    <t xml:space="preserve">con</t>
  </si>
  <si>
    <t xml:space="preserve">Data: see previous sheet</t>
  </si>
  <si>
    <t xml:space="preserve">Note: Contains only datasets, which were included in benchmark included in Liu et al, 1998.</t>
  </si>
  <si>
    <t xml:space="preserve">only SBRL (Short)</t>
  </si>
  <si>
    <t xml:space="preserve">SBRL+QCBA (Short) #5</t>
  </si>
  <si>
    <t xml:space="preserve">SBRL+QCBA (Short) #6</t>
  </si>
  <si>
    <t xml:space="preserve">only SBRL (long)</t>
  </si>
  <si>
    <t xml:space="preserve">SBRL+QCBA (long) #5</t>
  </si>
  <si>
    <t xml:space="preserve">SBRL+QCBA (long) #6</t>
  </si>
  <si>
    <t xml:space="preserve">accuracy (macro average)</t>
  </si>
  <si>
    <t xml:space="preserve">0.8</t>
  </si>
  <si>
    <t xml:space="preserve">0.79</t>
  </si>
  <si>
    <t xml:space="preserve">won/tie/loss</t>
  </si>
  <si>
    <t xml:space="preserve">6 / 5 / 0</t>
  </si>
  <si>
    <t xml:space="preserve">2 / 5 / 4</t>
  </si>
  <si>
    <t xml:space="preserve">7 / 1 / 3</t>
  </si>
  <si>
    <t xml:space="preserve">6 / 1 / 4</t>
  </si>
  <si>
    <t xml:space="preserve">p-value</t>
  </si>
  <si>
    <t xml:space="preserve">0.03054</t>
  </si>
  <si>
    <t xml:space="preserve">0.24756</t>
  </si>
  <si>
    <t xml:space="preserve">0.75082</t>
  </si>
  <si>
    <t xml:space="preserve">0.715</t>
  </si>
  <si>
    <t xml:space="preserve">4.8</t>
  </si>
  <si>
    <t xml:space="preserve">3.7</t>
  </si>
  <si>
    <t xml:space="preserve">3.3</t>
  </si>
  <si>
    <t xml:space="preserve">3</t>
  </si>
  <si>
    <t xml:space="preserve">2.7</t>
  </si>
  <si>
    <t xml:space="preserve">avg conditions / rule</t>
  </si>
  <si>
    <t xml:space="preserve">0.7</t>
  </si>
  <si>
    <t xml:space="preserve">1.5</t>
  </si>
  <si>
    <t xml:space="preserve">1.2</t>
  </si>
  <si>
    <t xml:space="preserve">avg conditions / model</t>
  </si>
  <si>
    <t xml:space="preserve">2.5</t>
  </si>
  <si>
    <t xml:space="preserve">2.2</t>
  </si>
  <si>
    <t xml:space="preserve">3.6</t>
  </si>
  <si>
    <t xml:space="preserve">3.2</t>
  </si>
  <si>
    <t xml:space="preserve">0.1</t>
  </si>
  <si>
    <t xml:space="preserve">24.9</t>
  </si>
  <si>
    <t xml:space="preserve">1.9</t>
  </si>
  <si>
    <t xml:space="preserve">1.97</t>
  </si>
  <si>
    <t xml:space="preserve">0.04</t>
  </si>
  <si>
    <t xml:space="preserve">Source: SBRL_results/stats.csv</t>
  </si>
  <si>
    <t xml:space="preserve">Computed by: evalSBRL_QCBA.R</t>
  </si>
  <si>
    <t xml:space="preserve">only IDS</t>
  </si>
  <si>
    <t xml:space="preserve">IDS+QCBA #5</t>
  </si>
  <si>
    <t xml:space="preserve">IDS+QCBA #6</t>
  </si>
  <si>
    <t xml:space="preserve">0.64</t>
  </si>
  <si>
    <t xml:space="preserve">17 / 3 / 2</t>
  </si>
  <si>
    <t xml:space="preserve">0.00042</t>
  </si>
  <si>
    <t xml:space="preserve">0.00036</t>
  </si>
  <si>
    <t xml:space="preserve">14.2</t>
  </si>
  <si>
    <t xml:space="preserve">7.1</t>
  </si>
  <si>
    <t xml:space="preserve">5</t>
  </si>
  <si>
    <t xml:space="preserve">1.6</t>
  </si>
  <si>
    <t xml:space="preserve">1.4</t>
  </si>
  <si>
    <t xml:space="preserve">31.9</t>
  </si>
  <si>
    <t xml:space="preserve">11.2</t>
  </si>
  <si>
    <t xml:space="preserve">6.9</t>
  </si>
  <si>
    <t xml:space="preserve">33.8</t>
  </si>
  <si>
    <t xml:space="preserve">avg build time normalized</t>
  </si>
  <si>
    <t xml:space="preserve">0.03</t>
  </si>
  <si>
    <t xml:space="preserve">Source: IDS_results/stats.csv</t>
  </si>
  <si>
    <t xml:space="preserve">Computed by: evalIDS_QCBA.R</t>
  </si>
  <si>
    <t xml:space="preserve">Number of wins for QCBA#5 run after CBA</t>
  </si>
  <si>
    <t xml:space="preserve">dataset</t>
  </si>
  <si>
    <t xml:space="preserve">won</t>
  </si>
  <si>
    <t xml:space="preserve">tie</t>
  </si>
  <si>
    <t xml:space="preserve">loss</t>
  </si>
  <si>
    <t xml:space="preserve">omitted</t>
  </si>
  <si>
    <t xml:space="preserve">p</t>
  </si>
  <si>
    <t xml:space="preserve">WEKA_results/J48</t>
  </si>
  <si>
    <t xml:space="preserve">PART</t>
  </si>
  <si>
    <t xml:space="preserve">RIPPER</t>
  </si>
  <si>
    <t xml:space="preserve">FURIA</t>
  </si>
  <si>
    <t xml:space="preserve">CBA</t>
  </si>
  <si>
    <t xml:space="preserve">SBRL</t>
  </si>
  <si>
    <t xml:space="preserve">IDS</t>
  </si>
  <si>
    <t xml:space="preserve">Source: WEKA_Results/wontielosstable.tex</t>
  </si>
  <si>
    <t xml:space="preserve">Aggregated by: wontieloss_WEKA.py</t>
  </si>
  <si>
    <t xml:space="preserve">WEKA results (RIPPER&lt;PART,FURIA) computed by: evalWEKA.sh</t>
  </si>
  <si>
    <t xml:space="preserve">Other results see previous sheets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</si>
</sst>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.00"/>
    <numFmt numFmtId="167" formatCode="0"/>
    <numFmt numFmtId="168" formatCode="0.0"/>
    <numFmt numFmtId="169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26.3520408163265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</row>
    <row r="3" customFormat="false" ht="12.8" hidden="false" customHeight="false" outlineLevel="0" collapsed="false">
      <c r="A3" s="0" t="s">
        <v>9</v>
      </c>
      <c r="B3" s="1" t="str">
        <f aca="false">VLOOKUP('Table6-ablationStudy'!B2,'Table6-ablationStudy'!$A$24:$C$31,3, )</f>
        <v>cba baseline </v>
      </c>
      <c r="C3" s="1" t="str">
        <f aca="false">VLOOKUP('Table6-ablationStudy'!C2,'Table6-ablationStudy'!$A$24:$C$31,3, )</f>
        <v>refit</v>
      </c>
      <c r="D3" s="1" t="str">
        <f aca="false">VLOOKUP('Table6-ablationStudy'!D2,'Table6-ablationStudy'!$A$24:$C$31,3, )</f>
        <v>attribute pruning</v>
      </c>
      <c r="E3" s="1" t="str">
        <f aca="false">VLOOKUP('Table6-ablationStudy'!E2,'Table6-ablationStudy'!$A$24:$C$31,3, )</f>
        <v>trimming</v>
      </c>
      <c r="F3" s="1" t="str">
        <f aca="false">VLOOKUP('Table6-ablationStudy'!F2,'Table6-ablationStudy'!$A$24:$C$31,3, )</f>
        <v>extension</v>
      </c>
      <c r="G3" s="1" t="str">
        <f aca="false">VLOOKUP('Table6-ablationStudy'!G2,'Table6-ablationStudy'!$A$24:$C$31,3, )</f>
        <v>postpruning</v>
      </c>
      <c r="H3" s="1" t="str">
        <f aca="false">VLOOKUP('Table6-ablationStudy'!H2,'Table6-ablationStudy'!$A$24:$C$31,3, )</f>
        <v>transaction-based default rule overlap pruning</v>
      </c>
      <c r="I3" s="1" t="str">
        <f aca="false">VLOOKUP('Table6-ablationStudy'!I2,'Table6-ablationStudy'!$A$24:$C$31,3, )</f>
        <v>range=based default rule overlap pruning</v>
      </c>
    </row>
    <row r="4" customFormat="false" ht="12.8" hidden="false" customHeight="false" outlineLevel="0" collapsed="false">
      <c r="A4" s="0" t="s">
        <v>10</v>
      </c>
      <c r="B4" s="0" t="str">
        <f aca="false">VLOOKUP('Table6-ablationStudy'!B2,'Table6-ablationStudy'!$A$24:$C$31,2, )</f>
        <v>#0</v>
      </c>
      <c r="C4" s="0" t="str">
        <f aca="false">VLOOKUP('Table6-ablationStudy'!C2,'Table6-ablationStudy'!$A$24:$C$31,2, )</f>
        <v>#1</v>
      </c>
      <c r="D4" s="0" t="str">
        <f aca="false">VLOOKUP('Table6-ablationStudy'!D2,'Table6-ablationStudy'!$A$24:$C$31,2, )</f>
        <v>#2</v>
      </c>
      <c r="E4" s="0" t="str">
        <f aca="false">VLOOKUP('Table6-ablationStudy'!E2,'Table6-ablationStudy'!$A$24:$C$31,2, )</f>
        <v>#3</v>
      </c>
      <c r="F4" s="0" t="str">
        <f aca="false">VLOOKUP('Table6-ablationStudy'!F2,'Table6-ablationStudy'!$A$24:$C$31,2, )</f>
        <v>#4</v>
      </c>
      <c r="G4" s="0" t="str">
        <f aca="false">VLOOKUP('Table6-ablationStudy'!G2,'Table6-ablationStudy'!$A$24:$C$31,2, )</f>
        <v>#5</v>
      </c>
      <c r="H4" s="0" t="str">
        <f aca="false">VLOOKUP('Table6-ablationStudy'!H2,'Table6-ablationStudy'!$A$24:$C$31,2, )</f>
        <v>#6</v>
      </c>
      <c r="I4" s="0" t="str">
        <f aca="false">VLOOKUP('Table6-ablationStudy'!I2,'Table6-ablationStudy'!$A$24:$C$31,2, )</f>
        <v>#7</v>
      </c>
    </row>
    <row r="5" customFormat="false" ht="12.8" hidden="false" customHeight="false" outlineLevel="0" collapsed="false">
      <c r="A5" s="0" t="s">
        <v>11</v>
      </c>
      <c r="B5" s="2" t="s">
        <v>12</v>
      </c>
      <c r="C5" s="0" t="s">
        <v>13</v>
      </c>
      <c r="D5" s="0" t="s">
        <v>13</v>
      </c>
      <c r="E5" s="0" t="s">
        <v>13</v>
      </c>
      <c r="F5" s="0" t="s">
        <v>13</v>
      </c>
      <c r="G5" s="0" t="s">
        <v>13</v>
      </c>
      <c r="H5" s="0" t="s">
        <v>13</v>
      </c>
      <c r="I5" s="0" t="s">
        <v>13</v>
      </c>
    </row>
    <row r="6" customFormat="false" ht="12.8" hidden="false" customHeight="false" outlineLevel="0" collapsed="false">
      <c r="A6" s="0" t="s">
        <v>14</v>
      </c>
      <c r="B6" s="2" t="s">
        <v>12</v>
      </c>
      <c r="C6" s="0" t="s">
        <v>12</v>
      </c>
      <c r="D6" s="0" t="s">
        <v>13</v>
      </c>
      <c r="E6" s="0" t="s">
        <v>13</v>
      </c>
      <c r="F6" s="0" t="s">
        <v>13</v>
      </c>
      <c r="G6" s="0" t="s">
        <v>13</v>
      </c>
      <c r="H6" s="0" t="s">
        <v>13</v>
      </c>
      <c r="I6" s="0" t="s">
        <v>13</v>
      </c>
    </row>
    <row r="7" customFormat="false" ht="12.8" hidden="false" customHeight="false" outlineLevel="0" collapsed="false">
      <c r="A7" s="0" t="s">
        <v>15</v>
      </c>
      <c r="B7" s="2" t="s">
        <v>12</v>
      </c>
      <c r="C7" s="0" t="s">
        <v>12</v>
      </c>
      <c r="D7" s="0" t="s">
        <v>12</v>
      </c>
      <c r="E7" s="0" t="s">
        <v>13</v>
      </c>
      <c r="F7" s="0" t="s">
        <v>13</v>
      </c>
      <c r="G7" s="0" t="s">
        <v>13</v>
      </c>
      <c r="H7" s="0" t="s">
        <v>13</v>
      </c>
      <c r="I7" s="0" t="s">
        <v>13</v>
      </c>
    </row>
    <row r="8" customFormat="false" ht="12.8" hidden="false" customHeight="false" outlineLevel="0" collapsed="false">
      <c r="A8" s="0" t="s">
        <v>16</v>
      </c>
      <c r="B8" s="2" t="s">
        <v>12</v>
      </c>
      <c r="C8" s="0" t="s">
        <v>12</v>
      </c>
      <c r="D8" s="0" t="s">
        <v>12</v>
      </c>
      <c r="E8" s="0" t="s">
        <v>12</v>
      </c>
      <c r="F8" s="0" t="s">
        <v>13</v>
      </c>
      <c r="G8" s="0" t="s">
        <v>13</v>
      </c>
      <c r="H8" s="0" t="s">
        <v>13</v>
      </c>
      <c r="I8" s="0" t="s">
        <v>13</v>
      </c>
    </row>
    <row r="9" customFormat="false" ht="12.8" hidden="false" customHeight="false" outlineLevel="0" collapsed="false">
      <c r="A9" s="0" t="s">
        <v>17</v>
      </c>
      <c r="B9" s="2" t="s">
        <v>12</v>
      </c>
      <c r="C9" s="0" t="s">
        <v>12</v>
      </c>
      <c r="D9" s="0" t="s">
        <v>12</v>
      </c>
      <c r="E9" s="0" t="s">
        <v>12</v>
      </c>
      <c r="F9" s="0" t="s">
        <v>12</v>
      </c>
      <c r="G9" s="0" t="s">
        <v>13</v>
      </c>
      <c r="H9" s="0" t="s">
        <v>13</v>
      </c>
      <c r="I9" s="0" t="s">
        <v>13</v>
      </c>
    </row>
    <row r="10" customFormat="false" ht="12.8" hidden="false" customHeight="false" outlineLevel="0" collapsed="false">
      <c r="A10" s="0" t="s">
        <v>18</v>
      </c>
      <c r="B10" s="2" t="s">
        <v>12</v>
      </c>
      <c r="C10" s="0" t="s">
        <v>12</v>
      </c>
      <c r="D10" s="0" t="s">
        <v>12</v>
      </c>
      <c r="E10" s="0" t="s">
        <v>12</v>
      </c>
      <c r="F10" s="0" t="s">
        <v>12</v>
      </c>
      <c r="G10" s="0" t="s">
        <v>12</v>
      </c>
      <c r="H10" s="0" t="s">
        <v>13</v>
      </c>
      <c r="I10" s="0" t="s">
        <v>12</v>
      </c>
    </row>
    <row r="11" customFormat="false" ht="12.8" hidden="false" customHeight="false" outlineLevel="0" collapsed="false">
      <c r="A11" s="0" t="s">
        <v>19</v>
      </c>
      <c r="B11" s="2" t="s">
        <v>12</v>
      </c>
      <c r="C11" s="0" t="s">
        <v>12</v>
      </c>
      <c r="D11" s="0" t="s">
        <v>12</v>
      </c>
      <c r="E11" s="0" t="s">
        <v>12</v>
      </c>
      <c r="F11" s="0" t="s">
        <v>12</v>
      </c>
      <c r="G11" s="0" t="s">
        <v>12</v>
      </c>
      <c r="H11" s="0" t="s">
        <v>12</v>
      </c>
      <c r="I11" s="0" t="s">
        <v>13</v>
      </c>
    </row>
    <row r="12" customFormat="false" ht="12.8" hidden="false" customHeight="false" outlineLevel="0" collapsed="false">
      <c r="A12" s="0" t="s">
        <v>20</v>
      </c>
      <c r="B12" s="3" t="s">
        <v>21</v>
      </c>
      <c r="C12" s="3" t="s">
        <v>21</v>
      </c>
      <c r="D12" s="3" t="s">
        <v>21</v>
      </c>
      <c r="E12" s="3" t="s">
        <v>21</v>
      </c>
      <c r="F12" s="3" t="s">
        <v>21</v>
      </c>
      <c r="G12" s="3" t="s">
        <v>21</v>
      </c>
      <c r="H12" s="3" t="s">
        <v>22</v>
      </c>
      <c r="I12" s="3" t="s">
        <v>21</v>
      </c>
    </row>
    <row r="13" customFormat="false" ht="12.8" hidden="false" customHeight="false" outlineLevel="0" collapsed="false">
      <c r="A13" s="0" t="s">
        <v>23</v>
      </c>
      <c r="B13" s="4"/>
      <c r="C13" s="1" t="s">
        <v>24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27</v>
      </c>
    </row>
    <row r="14" customFormat="false" ht="12.8" hidden="false" customHeight="false" outlineLevel="0" collapsed="false">
      <c r="A14" s="0" t="s">
        <v>29</v>
      </c>
      <c r="B14" s="3" t="s">
        <v>30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35</v>
      </c>
    </row>
    <row r="15" customFormat="false" ht="12.8" hidden="false" customHeight="false" outlineLevel="0" collapsed="false">
      <c r="A15" s="0" t="s">
        <v>37</v>
      </c>
      <c r="B15" s="3" t="s">
        <v>38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40</v>
      </c>
      <c r="H15" s="3" t="s">
        <v>41</v>
      </c>
      <c r="I15" s="3" t="s">
        <v>42</v>
      </c>
    </row>
    <row r="16" customFormat="false" ht="12.8" hidden="false" customHeight="false" outlineLevel="0" collapsed="false">
      <c r="A16" s="0" t="s">
        <v>43</v>
      </c>
      <c r="B16" s="3" t="s">
        <v>44</v>
      </c>
      <c r="C16" s="3" t="s">
        <v>44</v>
      </c>
      <c r="D16" s="3" t="s">
        <v>45</v>
      </c>
      <c r="E16" s="3" t="s">
        <v>45</v>
      </c>
      <c r="F16" s="3" t="s">
        <v>45</v>
      </c>
      <c r="G16" s="3" t="s">
        <v>45</v>
      </c>
      <c r="H16" s="3" t="s">
        <v>45</v>
      </c>
      <c r="I16" s="3" t="s">
        <v>45</v>
      </c>
    </row>
    <row r="17" customFormat="false" ht="12.8" hidden="false" customHeight="false" outlineLevel="0" collapsed="false">
      <c r="A17" s="0" t="s">
        <v>46</v>
      </c>
      <c r="B17" s="3" t="s">
        <v>47</v>
      </c>
      <c r="C17" s="3" t="s">
        <v>48</v>
      </c>
      <c r="D17" s="3" t="s">
        <v>49</v>
      </c>
      <c r="E17" s="3" t="s">
        <v>49</v>
      </c>
      <c r="F17" s="3" t="s">
        <v>49</v>
      </c>
      <c r="G17" s="3" t="s">
        <v>50</v>
      </c>
      <c r="H17" s="3" t="s">
        <v>51</v>
      </c>
      <c r="I17" s="3" t="s">
        <v>52</v>
      </c>
    </row>
    <row r="18" s="1" customFormat="true" ht="12.8" hidden="false" customHeight="false" outlineLevel="0" collapsed="false">
      <c r="A18" s="1" t="s">
        <v>53</v>
      </c>
      <c r="B18" s="3" t="s">
        <v>54</v>
      </c>
      <c r="C18" s="3" t="s">
        <v>55</v>
      </c>
      <c r="D18" s="3" t="s">
        <v>56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</row>
    <row r="19" s="1" customFormat="true" ht="12.8" hidden="false" customHeight="false" outlineLevel="0" collapsed="false">
      <c r="A19" s="1" t="s">
        <v>62</v>
      </c>
      <c r="B19" s="3" t="s">
        <v>33</v>
      </c>
      <c r="C19" s="3" t="s">
        <v>63</v>
      </c>
      <c r="D19" s="3" t="s">
        <v>64</v>
      </c>
      <c r="E19" s="3" t="s">
        <v>65</v>
      </c>
      <c r="F19" s="3" t="s">
        <v>66</v>
      </c>
      <c r="G19" s="3" t="s">
        <v>67</v>
      </c>
      <c r="H19" s="3" t="s">
        <v>68</v>
      </c>
      <c r="I19" s="3" t="s">
        <v>66</v>
      </c>
    </row>
    <row r="22" customFormat="false" ht="12.8" hidden="false" customHeight="false" outlineLevel="0" collapsed="false">
      <c r="A22" s="0" t="s">
        <v>69</v>
      </c>
    </row>
    <row r="23" customFormat="false" ht="12.8" hidden="false" customHeight="false" outlineLevel="0" collapsed="false">
      <c r="A23" s="1" t="s">
        <v>0</v>
      </c>
      <c r="B23" s="1" t="s">
        <v>10</v>
      </c>
      <c r="C23" s="1" t="s">
        <v>70</v>
      </c>
      <c r="D23" s="0" t="s">
        <v>71</v>
      </c>
    </row>
    <row r="24" customFormat="false" ht="12.8" hidden="false" customHeight="false" outlineLevel="0" collapsed="false">
      <c r="A24" s="1" t="s">
        <v>1</v>
      </c>
      <c r="B24" s="1" t="s">
        <v>72</v>
      </c>
      <c r="C24" s="1" t="s">
        <v>73</v>
      </c>
      <c r="D24" s="1" t="s">
        <v>74</v>
      </c>
    </row>
    <row r="25" customFormat="false" ht="12.8" hidden="false" customHeight="false" outlineLevel="0" collapsed="false">
      <c r="A25" s="0" t="s">
        <v>2</v>
      </c>
      <c r="B25" s="0" t="s">
        <v>75</v>
      </c>
      <c r="C25" s="0" t="s">
        <v>76</v>
      </c>
    </row>
    <row r="26" customFormat="false" ht="12.8" hidden="false" customHeight="false" outlineLevel="0" collapsed="false">
      <c r="A26" s="0" t="s">
        <v>3</v>
      </c>
      <c r="B26" s="0" t="s">
        <v>77</v>
      </c>
      <c r="C26" s="0" t="s">
        <v>78</v>
      </c>
    </row>
    <row r="27" customFormat="false" ht="12.8" hidden="false" customHeight="false" outlineLevel="0" collapsed="false">
      <c r="A27" s="0" t="s">
        <v>4</v>
      </c>
      <c r="B27" s="0" t="s">
        <v>79</v>
      </c>
      <c r="C27" s="0" t="s">
        <v>80</v>
      </c>
    </row>
    <row r="28" customFormat="false" ht="12.8" hidden="false" customHeight="false" outlineLevel="0" collapsed="false">
      <c r="A28" s="0" t="s">
        <v>5</v>
      </c>
      <c r="B28" s="0" t="s">
        <v>81</v>
      </c>
      <c r="C28" s="0" t="s">
        <v>82</v>
      </c>
    </row>
    <row r="29" customFormat="false" ht="12.8" hidden="false" customHeight="false" outlineLevel="0" collapsed="false">
      <c r="A29" s="0" t="s">
        <v>6</v>
      </c>
      <c r="B29" s="0" t="s">
        <v>83</v>
      </c>
      <c r="C29" s="0" t="s">
        <v>84</v>
      </c>
    </row>
    <row r="30" customFormat="false" ht="12.8" hidden="false" customHeight="false" outlineLevel="0" collapsed="false">
      <c r="A30" s="0" t="s">
        <v>7</v>
      </c>
      <c r="B30" s="0" t="s">
        <v>85</v>
      </c>
      <c r="C30" s="0" t="s">
        <v>86</v>
      </c>
    </row>
    <row r="31" customFormat="false" ht="12.8" hidden="false" customHeight="false" outlineLevel="0" collapsed="false">
      <c r="A31" s="0" t="s">
        <v>8</v>
      </c>
      <c r="B31" s="0" t="s">
        <v>87</v>
      </c>
      <c r="C31" s="0" t="s">
        <v>88</v>
      </c>
    </row>
    <row r="34" customFormat="false" ht="12.8" hidden="false" customHeight="false" outlineLevel="0" collapsed="false">
      <c r="A34" s="1" t="s">
        <v>89</v>
      </c>
    </row>
    <row r="35" customFormat="false" ht="12.8" hidden="false" customHeight="false" outlineLevel="0" collapsed="false">
      <c r="A35" s="0" t="s">
        <v>90</v>
      </c>
    </row>
    <row r="36" customFormat="false" ht="12.8" hidden="false" customHeight="false" outlineLevel="0" collapsed="false">
      <c r="A36" s="0" t="s">
        <v>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2.8"/>
  <cols>
    <col collapsed="false" hidden="false" max="5" min="5" style="0" width="8.4234693877551"/>
    <col collapsed="false" hidden="false" max="6" min="6" style="0" width="6.37244897959184"/>
  </cols>
  <sheetData>
    <row r="1" customFormat="false" ht="12.8" hidden="false" customHeight="false" outlineLevel="0" collapsed="false">
      <c r="B1" s="0" t="s">
        <v>1</v>
      </c>
      <c r="G1" s="0" t="s">
        <v>6</v>
      </c>
      <c r="J1" s="0" t="s">
        <v>7</v>
      </c>
    </row>
    <row r="2" customFormat="false" ht="12.8" hidden="false" customHeight="false" outlineLevel="0" collapsed="false">
      <c r="B2" s="0" t="s">
        <v>92</v>
      </c>
      <c r="E2" s="0" t="s">
        <v>93</v>
      </c>
      <c r="G2" s="0" t="s">
        <v>94</v>
      </c>
      <c r="J2" s="0" t="s">
        <v>95</v>
      </c>
    </row>
    <row r="3" customFormat="false" ht="12.8" hidden="false" customHeight="false" outlineLevel="0" collapsed="false">
      <c r="B3" s="0" t="s">
        <v>96</v>
      </c>
      <c r="C3" s="0" t="s">
        <v>97</v>
      </c>
      <c r="D3" s="0" t="s">
        <v>98</v>
      </c>
      <c r="E3" s="0" t="s">
        <v>96</v>
      </c>
      <c r="F3" s="0" t="s">
        <v>97</v>
      </c>
      <c r="G3" s="0" t="s">
        <v>96</v>
      </c>
      <c r="H3" s="0" t="s">
        <v>97</v>
      </c>
      <c r="I3" s="0" t="s">
        <v>98</v>
      </c>
      <c r="J3" s="0" t="s">
        <v>96</v>
      </c>
      <c r="K3" s="0" t="s">
        <v>97</v>
      </c>
      <c r="L3" s="0" t="s">
        <v>98</v>
      </c>
    </row>
    <row r="4" customFormat="false" ht="12.8" hidden="false" customHeight="false" outlineLevel="0" collapsed="false">
      <c r="A4" s="0" t="s">
        <v>99</v>
      </c>
      <c r="B4" s="5" t="n">
        <v>0.964352598088553</v>
      </c>
      <c r="C4" s="6" t="n">
        <v>27.4</v>
      </c>
      <c r="D4" s="7" t="n">
        <v>3.0100976099252</v>
      </c>
      <c r="E4" s="5" t="n">
        <v>0.981</v>
      </c>
      <c r="F4" s="1" t="n">
        <v>34</v>
      </c>
      <c r="G4" s="5" t="n">
        <v>0.992221947839925</v>
      </c>
      <c r="H4" s="6" t="n">
        <v>25.1</v>
      </c>
      <c r="I4" s="7" t="n">
        <v>2.28014472403603</v>
      </c>
      <c r="J4" s="8" t="n">
        <v>0.992221947839925</v>
      </c>
      <c r="K4" s="9" t="n">
        <v>25.1</v>
      </c>
      <c r="L4" s="7" t="n">
        <v>2.28014472403603</v>
      </c>
    </row>
    <row r="5" customFormat="false" ht="12.8" hidden="false" customHeight="false" outlineLevel="0" collapsed="false">
      <c r="A5" s="0" t="s">
        <v>100</v>
      </c>
      <c r="B5" s="5" t="n">
        <v>0.849171842650104</v>
      </c>
      <c r="C5" s="6" t="n">
        <v>108.7</v>
      </c>
      <c r="D5" s="7" t="n">
        <v>3.96086701975707</v>
      </c>
      <c r="E5" s="5" t="n">
        <v>0.865</v>
      </c>
      <c r="F5" s="1" t="n">
        <v>148</v>
      </c>
      <c r="G5" s="5" t="n">
        <v>0.866670929241262</v>
      </c>
      <c r="H5" s="6" t="n">
        <v>75.6</v>
      </c>
      <c r="I5" s="7" t="n">
        <v>3.78110129037332</v>
      </c>
      <c r="J5" s="8" t="n">
        <v>0.821549141395689</v>
      </c>
      <c r="K5" s="9" t="n">
        <v>41.7</v>
      </c>
      <c r="L5" s="7" t="n">
        <v>3.78099527249237</v>
      </c>
    </row>
    <row r="6" customFormat="false" ht="12.8" hidden="false" customHeight="false" outlineLevel="0" collapsed="false">
      <c r="A6" s="0" t="s">
        <v>101</v>
      </c>
      <c r="B6" s="5" t="n">
        <v>0.787097090552468</v>
      </c>
      <c r="C6" s="6" t="n">
        <v>56.6</v>
      </c>
      <c r="D6" s="7" t="n">
        <v>3.01920036019602</v>
      </c>
      <c r="E6" s="5" t="n">
        <v>0.79</v>
      </c>
      <c r="F6" s="1" t="n">
        <v>54</v>
      </c>
      <c r="G6" s="5" t="n">
        <v>0.782989902291962</v>
      </c>
      <c r="H6" s="6" t="n">
        <v>50</v>
      </c>
      <c r="I6" s="7" t="n">
        <v>2.48905696782615</v>
      </c>
      <c r="J6" s="8" t="n">
        <v>0.791980585521775</v>
      </c>
      <c r="K6" s="9" t="n">
        <v>44.2</v>
      </c>
      <c r="L6" s="7" t="n">
        <v>2.48905696782615</v>
      </c>
    </row>
    <row r="7" customFormat="false" ht="12.8" hidden="false" customHeight="false" outlineLevel="0" collapsed="false">
      <c r="A7" s="0" t="s">
        <v>102</v>
      </c>
      <c r="B7" s="5" t="n">
        <v>0.949915434636806</v>
      </c>
      <c r="C7" s="6" t="n">
        <v>51.3</v>
      </c>
      <c r="D7" s="7" t="n">
        <v>2.80259948076957</v>
      </c>
      <c r="E7" s="5" t="n">
        <v>0.961</v>
      </c>
      <c r="F7" s="1" t="n">
        <v>49</v>
      </c>
      <c r="G7" s="5" t="n">
        <v>0.94987344355991</v>
      </c>
      <c r="H7" s="6" t="n">
        <v>30.9</v>
      </c>
      <c r="I7" s="7" t="n">
        <v>2.69408484737769</v>
      </c>
      <c r="J7" s="8" t="n">
        <v>0.951364126789724</v>
      </c>
      <c r="K7" s="9" t="n">
        <v>20.1</v>
      </c>
      <c r="L7" s="7" t="n">
        <v>2.69408484737769</v>
      </c>
    </row>
    <row r="8" customFormat="false" ht="12.8" hidden="false" customHeight="false" outlineLevel="0" collapsed="false">
      <c r="A8" s="0" t="s">
        <v>103</v>
      </c>
      <c r="B8" s="5" t="n">
        <v>0.791149043780623</v>
      </c>
      <c r="C8" s="6" t="n">
        <v>95</v>
      </c>
      <c r="D8" s="7" t="n">
        <v>3.18848970920893</v>
      </c>
      <c r="E8" s="8"/>
      <c r="G8" s="5" t="n">
        <v>0.788517464833254</v>
      </c>
      <c r="H8" s="6" t="n">
        <v>87.7</v>
      </c>
      <c r="I8" s="7" t="n">
        <v>2.76470915352991</v>
      </c>
      <c r="J8" s="8" t="n">
        <v>0.774924924924925</v>
      </c>
      <c r="K8" s="9" t="n">
        <v>54.4</v>
      </c>
      <c r="L8" s="7" t="n">
        <v>2.76470915352991</v>
      </c>
    </row>
    <row r="9" customFormat="false" ht="12.8" hidden="false" customHeight="false" outlineLevel="0" collapsed="false">
      <c r="A9" s="0" t="s">
        <v>104</v>
      </c>
      <c r="B9" s="5" t="n">
        <v>0.852282304226038</v>
      </c>
      <c r="C9" s="6" t="n">
        <v>142.9</v>
      </c>
      <c r="D9" s="7" t="n">
        <v>3.90635820563912</v>
      </c>
      <c r="E9" s="8"/>
      <c r="G9" s="5" t="n">
        <v>0.853690171720862</v>
      </c>
      <c r="H9" s="6" t="n">
        <v>112.6</v>
      </c>
      <c r="I9" s="7" t="n">
        <v>3.61222689939586</v>
      </c>
      <c r="J9" s="8" t="n">
        <v>0.811445621726952</v>
      </c>
      <c r="K9" s="9" t="n">
        <v>58.9</v>
      </c>
      <c r="L9" s="7" t="n">
        <v>3.61073436208242</v>
      </c>
    </row>
    <row r="10" customFormat="false" ht="12.8" hidden="false" customHeight="false" outlineLevel="0" collapsed="false">
      <c r="A10" s="0" t="s">
        <v>105</v>
      </c>
      <c r="B10" s="5" t="n">
        <v>0.762</v>
      </c>
      <c r="C10" s="6" t="n">
        <v>168.8</v>
      </c>
      <c r="D10" s="7" t="n">
        <v>3.7563618603997</v>
      </c>
      <c r="E10" s="8"/>
      <c r="G10" s="5" t="n">
        <v>0.758</v>
      </c>
      <c r="H10" s="6" t="n">
        <v>160.9</v>
      </c>
      <c r="I10" s="7" t="n">
        <v>3.42986998329254</v>
      </c>
      <c r="J10" s="8" t="n">
        <v>0.761</v>
      </c>
      <c r="K10" s="9" t="n">
        <v>150.8</v>
      </c>
      <c r="L10" s="7" t="n">
        <v>3.42986998329254</v>
      </c>
    </row>
    <row r="11" customFormat="false" ht="12.8" hidden="false" customHeight="false" outlineLevel="0" collapsed="false">
      <c r="A11" s="0" t="s">
        <v>106</v>
      </c>
      <c r="B11" s="5" t="n">
        <v>0.747453861927546</v>
      </c>
      <c r="C11" s="6" t="n">
        <v>51</v>
      </c>
      <c r="D11" s="7" t="n">
        <v>3.90207499136084</v>
      </c>
      <c r="E11" s="5" t="n">
        <v>0.752</v>
      </c>
      <c r="F11" s="1" t="n">
        <v>57</v>
      </c>
      <c r="G11" s="5" t="n">
        <v>0.769617224880383</v>
      </c>
      <c r="H11" s="6" t="n">
        <v>41.4</v>
      </c>
      <c r="I11" s="7" t="n">
        <v>2.88612866737363</v>
      </c>
      <c r="J11" s="8" t="n">
        <v>0.763038277511962</v>
      </c>
      <c r="K11" s="9" t="n">
        <v>29.7</v>
      </c>
      <c r="L11" s="7" t="n">
        <v>2.88612866737363</v>
      </c>
    </row>
    <row r="12" customFormat="false" ht="12.8" hidden="false" customHeight="false" outlineLevel="0" collapsed="false">
      <c r="A12" s="0" t="s">
        <v>107</v>
      </c>
      <c r="B12" s="5" t="n">
        <v>0.714504987765857</v>
      </c>
      <c r="C12" s="6" t="n">
        <v>27.8</v>
      </c>
      <c r="D12" s="7" t="n">
        <v>3.85415202592268</v>
      </c>
      <c r="E12" s="5" t="n">
        <v>0.726</v>
      </c>
      <c r="F12" s="1" t="n">
        <v>27</v>
      </c>
      <c r="G12" s="5" t="n">
        <v>0.692860279816802</v>
      </c>
      <c r="H12" s="6" t="n">
        <v>24.1</v>
      </c>
      <c r="I12" s="7" t="n">
        <v>2.79590617238848</v>
      </c>
      <c r="J12" s="8" t="n">
        <v>0.688512453729845</v>
      </c>
      <c r="K12" s="9" t="n">
        <v>22</v>
      </c>
      <c r="L12" s="7" t="n">
        <v>2.79590617238848</v>
      </c>
    </row>
    <row r="13" customFormat="false" ht="12.8" hidden="false" customHeight="false" outlineLevel="0" collapsed="false">
      <c r="A13" s="0" t="s">
        <v>108</v>
      </c>
      <c r="B13" s="5" t="n">
        <v>0.814814814814815</v>
      </c>
      <c r="C13" s="6" t="n">
        <v>54</v>
      </c>
      <c r="D13" s="7" t="n">
        <v>3.9249383428723</v>
      </c>
      <c r="E13" s="8"/>
      <c r="G13" s="5" t="n">
        <v>0.807407407407407</v>
      </c>
      <c r="H13" s="6" t="n">
        <v>48</v>
      </c>
      <c r="I13" s="7" t="n">
        <v>3.55645405319318</v>
      </c>
      <c r="J13" s="8" t="n">
        <v>0.781481481481481</v>
      </c>
      <c r="K13" s="9" t="n">
        <v>25.9</v>
      </c>
      <c r="L13" s="7" t="n">
        <v>3.55645405319318</v>
      </c>
    </row>
    <row r="14" customFormat="false" ht="12.8" hidden="false" customHeight="false" outlineLevel="0" collapsed="false">
      <c r="A14" s="0" t="s">
        <v>109</v>
      </c>
      <c r="B14" s="5" t="n">
        <v>0.794926470588235</v>
      </c>
      <c r="C14" s="6" t="n">
        <v>32.2</v>
      </c>
      <c r="D14" s="7" t="n">
        <v>3.8692806943566</v>
      </c>
      <c r="E14" s="5" t="n">
        <v>0.849</v>
      </c>
      <c r="F14" s="1" t="n">
        <v>23</v>
      </c>
      <c r="G14" s="5" t="n">
        <v>0.820024509803921</v>
      </c>
      <c r="H14" s="6" t="n">
        <v>28.9</v>
      </c>
      <c r="I14" s="7" t="n">
        <v>2.98707508281192</v>
      </c>
      <c r="J14" s="8" t="n">
        <v>0.820024509803921</v>
      </c>
      <c r="K14" s="9" t="n">
        <v>22.4</v>
      </c>
      <c r="L14" s="7" t="n">
        <v>2.98707508281192</v>
      </c>
    </row>
    <row r="15" customFormat="false" ht="12.8" hidden="false" customHeight="false" outlineLevel="0" collapsed="false">
      <c r="A15" s="0" t="s">
        <v>110</v>
      </c>
      <c r="B15" s="5" t="n">
        <v>0.98091997132404</v>
      </c>
      <c r="C15" s="6" t="n">
        <v>29.2</v>
      </c>
      <c r="D15" s="7" t="n">
        <v>3.09562431030173</v>
      </c>
      <c r="E15" s="5" t="n">
        <v>0.984</v>
      </c>
      <c r="F15" s="1" t="n">
        <v>35</v>
      </c>
      <c r="G15" s="5" t="n">
        <v>0.986488184025216</v>
      </c>
      <c r="H15" s="6" t="n">
        <v>15.7</v>
      </c>
      <c r="I15" s="7" t="n">
        <v>2.40686602870813</v>
      </c>
      <c r="J15" s="8" t="n">
        <v>0.981713648216198</v>
      </c>
      <c r="K15" s="9" t="n">
        <v>14.7</v>
      </c>
      <c r="L15" s="7" t="n">
        <v>2.40686602870813</v>
      </c>
    </row>
    <row r="16" customFormat="false" ht="12.8" hidden="false" customHeight="false" outlineLevel="0" collapsed="false">
      <c r="A16" s="0" t="s">
        <v>111</v>
      </c>
      <c r="B16" s="5" t="n">
        <v>0.922553688141924</v>
      </c>
      <c r="C16" s="6" t="n">
        <v>53.2</v>
      </c>
      <c r="D16" s="7" t="n">
        <v>2.47238007365626</v>
      </c>
      <c r="E16" s="5" t="n">
        <v>0.921</v>
      </c>
      <c r="F16" s="1" t="n">
        <v>45</v>
      </c>
      <c r="G16" s="5" t="n">
        <v>0.883174603174603</v>
      </c>
      <c r="H16" s="6" t="n">
        <v>40.3</v>
      </c>
      <c r="I16" s="7" t="n">
        <v>1.91762414210927</v>
      </c>
      <c r="J16" s="8" t="n">
        <v>0.859981325863679</v>
      </c>
      <c r="K16" s="9" t="n">
        <v>21.9</v>
      </c>
      <c r="L16" s="7" t="n">
        <v>1.91762414210927</v>
      </c>
    </row>
    <row r="17" customFormat="false" ht="12.8" hidden="false" customHeight="false" outlineLevel="0" collapsed="false">
      <c r="A17" s="0" t="s">
        <v>112</v>
      </c>
      <c r="B17" s="5" t="n">
        <v>0.92</v>
      </c>
      <c r="C17" s="6" t="n">
        <v>6</v>
      </c>
      <c r="D17" s="7" t="n">
        <v>2.01333333333333</v>
      </c>
      <c r="E17" s="5" t="n">
        <v>0.929</v>
      </c>
      <c r="F17" s="1" t="n">
        <v>5</v>
      </c>
      <c r="G17" s="5" t="n">
        <v>0.933333333333333</v>
      </c>
      <c r="H17" s="6" t="n">
        <v>5</v>
      </c>
      <c r="I17" s="7" t="n">
        <v>1.14333333333333</v>
      </c>
      <c r="J17" s="8" t="n">
        <v>0.933333333333333</v>
      </c>
      <c r="K17" s="9" t="n">
        <v>4.1</v>
      </c>
      <c r="L17" s="7" t="n">
        <v>1.14333333333333</v>
      </c>
    </row>
    <row r="18" customFormat="false" ht="12.8" hidden="false" customHeight="false" outlineLevel="0" collapsed="false">
      <c r="A18" s="0" t="s">
        <v>113</v>
      </c>
      <c r="B18" s="5" t="n">
        <v>0.843333333333333</v>
      </c>
      <c r="C18" s="6" t="n">
        <v>10.7</v>
      </c>
      <c r="D18" s="7" t="n">
        <v>3.61633033633034</v>
      </c>
      <c r="E18" s="5" t="n">
        <v>0.83</v>
      </c>
      <c r="F18" s="1" t="n">
        <v>12</v>
      </c>
      <c r="G18" s="5" t="n">
        <v>0.876666666666667</v>
      </c>
      <c r="H18" s="6" t="n">
        <v>10.6</v>
      </c>
      <c r="I18" s="7" t="n">
        <v>1.76686507936508</v>
      </c>
      <c r="J18" s="8" t="n">
        <v>0.86</v>
      </c>
      <c r="K18" s="9" t="n">
        <v>7.8</v>
      </c>
      <c r="L18" s="7" t="n">
        <v>1.76686507936508</v>
      </c>
    </row>
    <row r="19" customFormat="false" ht="12.8" hidden="false" customHeight="false" outlineLevel="0" collapsed="false">
      <c r="A19" s="0" t="s">
        <v>114</v>
      </c>
      <c r="B19" s="5" t="n">
        <v>0.284731833664276</v>
      </c>
      <c r="C19" s="6" t="n">
        <v>90.7</v>
      </c>
      <c r="D19" s="7" t="n">
        <v>3.73505837882952</v>
      </c>
      <c r="E19" s="8"/>
      <c r="G19" s="5" t="n">
        <v>0.294733268404838</v>
      </c>
      <c r="H19" s="6" t="n">
        <v>78.3</v>
      </c>
      <c r="I19" s="7" t="n">
        <v>2.91692171050368</v>
      </c>
      <c r="J19" s="8" t="n">
        <v>0.294733268404838</v>
      </c>
      <c r="K19" s="9" t="n">
        <v>78.3</v>
      </c>
      <c r="L19" s="7" t="n">
        <v>2.91692171050368</v>
      </c>
    </row>
    <row r="20" customFormat="false" ht="12.8" hidden="false" customHeight="false" outlineLevel="0" collapsed="false">
      <c r="A20" s="0" t="s">
        <v>115</v>
      </c>
      <c r="B20" s="5" t="n">
        <v>0.805892857142857</v>
      </c>
      <c r="C20" s="6" t="n">
        <v>38.1</v>
      </c>
      <c r="D20" s="7" t="n">
        <v>3.69191943905359</v>
      </c>
      <c r="E20" s="5" t="n">
        <v>0.797</v>
      </c>
      <c r="F20" s="1" t="n">
        <v>36</v>
      </c>
      <c r="G20" s="5" t="n">
        <v>0.785357142857143</v>
      </c>
      <c r="H20" s="6" t="n">
        <v>37.3</v>
      </c>
      <c r="I20" s="7" t="n">
        <v>2.94389023652182</v>
      </c>
      <c r="J20" s="8" t="n">
        <v>0.785357142857143</v>
      </c>
      <c r="K20" s="9" t="n">
        <v>37.3</v>
      </c>
      <c r="L20" s="7" t="n">
        <v>2.94389023652182</v>
      </c>
    </row>
    <row r="21" customFormat="false" ht="12.8" hidden="false" customHeight="false" outlineLevel="0" collapsed="false">
      <c r="A21" s="0" t="s">
        <v>116</v>
      </c>
      <c r="B21" s="5" t="n">
        <v>0.948917748917749</v>
      </c>
      <c r="C21" s="6" t="n">
        <v>180.6</v>
      </c>
      <c r="D21" s="7" t="n">
        <v>3.42537198486431</v>
      </c>
      <c r="E21" s="8"/>
      <c r="G21" s="5" t="n">
        <v>0.951948051948052</v>
      </c>
      <c r="H21" s="6" t="n">
        <v>89.2</v>
      </c>
      <c r="I21" s="7" t="n">
        <v>2.63837705301669</v>
      </c>
      <c r="J21" s="8" t="n">
        <v>0.940692640692641</v>
      </c>
      <c r="K21" s="9" t="n">
        <v>65.9</v>
      </c>
      <c r="L21" s="7" t="n">
        <v>2.63837705301669</v>
      </c>
    </row>
    <row r="22" customFormat="false" ht="12.8" hidden="false" customHeight="false" outlineLevel="0" collapsed="false">
      <c r="A22" s="0" t="s">
        <v>117</v>
      </c>
      <c r="B22" s="5" t="n">
        <v>0.74465367965368</v>
      </c>
      <c r="C22" s="6" t="n">
        <v>43.5</v>
      </c>
      <c r="D22" s="7" t="n">
        <v>2.92395731395807</v>
      </c>
      <c r="E22" s="5" t="n">
        <v>0.757</v>
      </c>
      <c r="F22" s="1" t="n">
        <v>37</v>
      </c>
      <c r="G22" s="5" t="n">
        <v>0.773917748917749</v>
      </c>
      <c r="H22" s="6" t="n">
        <v>34.8</v>
      </c>
      <c r="I22" s="7" t="n">
        <v>2.71990174857822</v>
      </c>
      <c r="J22" s="8" t="n">
        <v>0.716753246753247</v>
      </c>
      <c r="K22" s="9" t="n">
        <v>19.3</v>
      </c>
      <c r="L22" s="7" t="n">
        <v>2.71990174857822</v>
      </c>
    </row>
    <row r="23" customFormat="false" ht="12.8" hidden="false" customHeight="false" outlineLevel="0" collapsed="false">
      <c r="A23" s="0" t="s">
        <v>118</v>
      </c>
      <c r="B23" s="5" t="n">
        <v>0.931320743687249</v>
      </c>
      <c r="C23" s="6" t="n">
        <v>305.6</v>
      </c>
      <c r="D23" s="7" t="n">
        <v>2.28358219278647</v>
      </c>
      <c r="E23" s="8"/>
      <c r="G23" s="5" t="n">
        <v>0.931533886800238</v>
      </c>
      <c r="H23" s="6" t="n">
        <v>247.7</v>
      </c>
      <c r="I23" s="7" t="n">
        <v>2.20103890370539</v>
      </c>
      <c r="J23" s="8" t="n">
        <v>0.870461429607315</v>
      </c>
      <c r="K23" s="9" t="n">
        <v>130.9</v>
      </c>
      <c r="L23" s="7" t="n">
        <v>2.20103890370539</v>
      </c>
    </row>
    <row r="24" customFormat="false" ht="12.8" hidden="false" customHeight="false" outlineLevel="0" collapsed="false">
      <c r="A24" s="0" t="s">
        <v>119</v>
      </c>
      <c r="B24" s="5" t="n">
        <v>0.691391583483847</v>
      </c>
      <c r="C24" s="6" t="n">
        <v>146.8</v>
      </c>
      <c r="D24" s="7" t="n">
        <v>3.90412770083165</v>
      </c>
      <c r="E24" s="5" t="n">
        <v>0.687</v>
      </c>
      <c r="F24" s="1" t="n">
        <v>125</v>
      </c>
      <c r="G24" s="5" t="n">
        <v>0.705511208358173</v>
      </c>
      <c r="H24" s="6" t="n">
        <v>106.5</v>
      </c>
      <c r="I24" s="7" t="n">
        <v>3.63370209490999</v>
      </c>
      <c r="J24" s="8" t="n">
        <v>0.700787967955943</v>
      </c>
      <c r="K24" s="9" t="n">
        <v>78.5</v>
      </c>
      <c r="L24" s="7" t="n">
        <v>3.62385818089158</v>
      </c>
    </row>
    <row r="25" customFormat="false" ht="12.8" hidden="false" customHeight="false" outlineLevel="0" collapsed="false">
      <c r="A25" s="0" t="s">
        <v>120</v>
      </c>
      <c r="B25" s="5" t="n">
        <v>0.664646464646465</v>
      </c>
      <c r="C25" s="6" t="n">
        <v>133.9</v>
      </c>
      <c r="D25" s="7" t="n">
        <v>3.9183954423944</v>
      </c>
      <c r="G25" s="5" t="n">
        <v>0.695959595959596</v>
      </c>
      <c r="H25" s="6" t="n">
        <v>97.3</v>
      </c>
      <c r="I25" s="7" t="n">
        <v>3.409627965068</v>
      </c>
      <c r="J25" s="8" t="n">
        <v>0.692929292929293</v>
      </c>
      <c r="K25" s="9" t="n">
        <v>91.3</v>
      </c>
      <c r="L25" s="7" t="n">
        <v>3.41173373025297</v>
      </c>
    </row>
    <row r="26" customFormat="false" ht="12.8" hidden="false" customHeight="false" outlineLevel="0" collapsed="false">
      <c r="B26" s="5" t="n">
        <f aca="false">AVERAGE(DataForTable7!B4:B25)</f>
        <v>0.807546834228476</v>
      </c>
      <c r="C26" s="10" t="n">
        <f aca="false">AVERAGE(DataForTable7!C4:C25)</f>
        <v>84.2727272727273</v>
      </c>
      <c r="D26" s="7" t="n">
        <f aca="false">AVERAGE(DataForTable7!D4:D25)</f>
        <v>3.37611367303399</v>
      </c>
      <c r="E26" s="5" t="n">
        <f aca="false">AVERAGE(DataForTable7!E4:E25)</f>
        <v>0.844928571428572</v>
      </c>
      <c r="F26" s="10" t="n">
        <f aca="false">AVERAGE(DataForTable7!F4:F25)</f>
        <v>49.0714285714286</v>
      </c>
      <c r="G26" s="5" t="n">
        <f aca="false">AVERAGE(DataForTable7!G4:G25)</f>
        <v>0.813658953265514</v>
      </c>
      <c r="H26" s="10" t="n">
        <f aca="false">AVERAGE(DataForTable7!H4:H25)</f>
        <v>65.8136363636364</v>
      </c>
      <c r="I26" s="7" t="n">
        <f aca="false">AVERAGE(DataForTable7!I4:I25)</f>
        <v>2.77158664260992</v>
      </c>
      <c r="J26" s="5" t="n">
        <f aca="false">AVERAGE(DataForTable7!J4:J25)</f>
        <v>0.799740289424538</v>
      </c>
      <c r="K26" s="10" t="n">
        <f aca="false">AVERAGE(DataForTable7!K4:K25)</f>
        <v>47.5090909090909</v>
      </c>
      <c r="L26" s="7" t="n">
        <f aca="false">AVERAGE(DataForTable7!L4:L25)</f>
        <v>2.77116224697229</v>
      </c>
    </row>
    <row r="28" customFormat="false" ht="12.8" hidden="false" customHeight="false" outlineLevel="0" collapsed="false">
      <c r="A28" s="1" t="s">
        <v>89</v>
      </c>
    </row>
    <row r="29" customFormat="false" ht="12.8" hidden="false" customHeight="false" outlineLevel="0" collapsed="false">
      <c r="A29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3" activeCellId="0" sqref="A23"/>
    </sheetView>
  </sheetViews>
  <sheetFormatPr defaultRowHeight="12.8"/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</row>
    <row r="2" customFormat="false" ht="12.8" hidden="false" customHeight="false" outlineLevel="0" collapsed="false">
      <c r="B2" s="0" t="s">
        <v>92</v>
      </c>
      <c r="E2" s="0" t="s">
        <v>93</v>
      </c>
      <c r="G2" s="0" t="s">
        <v>94</v>
      </c>
      <c r="J2" s="0" t="s">
        <v>95</v>
      </c>
    </row>
    <row r="3" customFormat="false" ht="12.8" hidden="false" customHeight="false" outlineLevel="0" collapsed="false">
      <c r="B3" s="0" t="s">
        <v>96</v>
      </c>
      <c r="C3" s="0" t="s">
        <v>97</v>
      </c>
      <c r="D3" s="0" t="s">
        <v>122</v>
      </c>
      <c r="E3" s="0" t="s">
        <v>96</v>
      </c>
      <c r="F3" s="0" t="s">
        <v>97</v>
      </c>
      <c r="G3" s="0" t="s">
        <v>96</v>
      </c>
      <c r="H3" s="0" t="s">
        <v>97</v>
      </c>
      <c r="I3" s="0" t="s">
        <v>122</v>
      </c>
      <c r="J3" s="0" t="s">
        <v>96</v>
      </c>
      <c r="K3" s="0" t="s">
        <v>97</v>
      </c>
      <c r="L3" s="0" t="s">
        <v>122</v>
      </c>
    </row>
    <row r="4" customFormat="false" ht="12.8" hidden="false" customHeight="false" outlineLevel="0" collapsed="false">
      <c r="A4" s="0" t="s">
        <v>99</v>
      </c>
      <c r="B4" s="8" t="n">
        <f aca="false">VLOOKUP('Table7-resultsByDatasetForLiuDataset'!$A4,DataForTable7!$A$4:$L$25,1+'Table7-resultsByDatasetForLiuDataset'!B$1)</f>
        <v>0.964352598088553</v>
      </c>
      <c r="C4" s="9" t="n">
        <f aca="false">VLOOKUP('Table7-resultsByDatasetForLiuDataset'!$A4,DataForTable7!$A$4:$L$25,1+'Table7-resultsByDatasetForLiuDataset'!C$1)</f>
        <v>27.4</v>
      </c>
      <c r="D4" s="7" t="n">
        <f aca="false">VLOOKUP('Table7-resultsByDatasetForLiuDataset'!$A4,DataForTable7!$A$4:$L$25,1+'Table7-resultsByDatasetForLiuDataset'!D$1)</f>
        <v>3.0100976099252</v>
      </c>
      <c r="E4" s="8" t="n">
        <f aca="false">VLOOKUP('Table7-resultsByDatasetForLiuDataset'!$A4,DataForTable7!$A$4:$L$25,1+'Table7-resultsByDatasetForLiuDataset'!E$1)</f>
        <v>0.981</v>
      </c>
      <c r="F4" s="9" t="n">
        <f aca="false">VLOOKUP('Table7-resultsByDatasetForLiuDataset'!$A4,DataForTable7!$A$4:$L$25,1+'Table7-resultsByDatasetForLiuDataset'!F$1)</f>
        <v>34</v>
      </c>
      <c r="G4" s="8" t="n">
        <f aca="false">VLOOKUP('Table7-resultsByDatasetForLiuDataset'!$A4,DataForTable7!$A$4:$L$25,1+'Table7-resultsByDatasetForLiuDataset'!G$1)</f>
        <v>0.992221947839925</v>
      </c>
      <c r="H4" s="9" t="n">
        <f aca="false">VLOOKUP('Table7-resultsByDatasetForLiuDataset'!$A4,DataForTable7!$A$4:$L$25,1+'Table7-resultsByDatasetForLiuDataset'!H$1)</f>
        <v>25.1</v>
      </c>
      <c r="I4" s="7" t="n">
        <f aca="false">VLOOKUP('Table7-resultsByDatasetForLiuDataset'!$A4,DataForTable7!$A$4:$L$25,1+'Table7-resultsByDatasetForLiuDataset'!I$1)</f>
        <v>2.28014472403603</v>
      </c>
      <c r="J4" s="8" t="n">
        <f aca="false">VLOOKUP('Table7-resultsByDatasetForLiuDataset'!$A4,DataForTable7!$A$4:$L$25,1+'Table7-resultsByDatasetForLiuDataset'!J$1)</f>
        <v>0.992221947839925</v>
      </c>
      <c r="K4" s="9" t="n">
        <f aca="false">VLOOKUP('Table7-resultsByDatasetForLiuDataset'!$A4,DataForTable7!$A$4:$L$25,1+'Table7-resultsByDatasetForLiuDataset'!K$1)</f>
        <v>25.1</v>
      </c>
      <c r="L4" s="7" t="n">
        <f aca="false">VLOOKUP('Table7-resultsByDatasetForLiuDataset'!$A4,DataForTable7!$A$4:$L$25,1+'Table7-resultsByDatasetForLiuDataset'!L$1)</f>
        <v>2.28014472403603</v>
      </c>
    </row>
    <row r="5" customFormat="false" ht="12.8" hidden="false" customHeight="false" outlineLevel="0" collapsed="false">
      <c r="A5" s="0" t="s">
        <v>100</v>
      </c>
      <c r="B5" s="8" t="n">
        <f aca="false">VLOOKUP('Table7-resultsByDatasetForLiuDataset'!A5,DataForTable7!$A$4:$L$25,1+'Table7-resultsByDatasetForLiuDataset'!B$1)</f>
        <v>0.849171842650104</v>
      </c>
      <c r="C5" s="9" t="n">
        <f aca="false">VLOOKUP('Table7-resultsByDatasetForLiuDataset'!$A5,DataForTable7!$A$4:$L$25,1+'Table7-resultsByDatasetForLiuDataset'!C$1)</f>
        <v>108.7</v>
      </c>
      <c r="D5" s="7" t="n">
        <f aca="false">VLOOKUP('Table7-resultsByDatasetForLiuDataset'!$A5,DataForTable7!$A$4:$L$25,1+'Table7-resultsByDatasetForLiuDataset'!D$1)</f>
        <v>3.96086701975707</v>
      </c>
      <c r="E5" s="8" t="n">
        <f aca="false">VLOOKUP('Table7-resultsByDatasetForLiuDataset'!$A5,DataForTable7!$A$4:$L$25,1+'Table7-resultsByDatasetForLiuDataset'!E$1)</f>
        <v>0.865</v>
      </c>
      <c r="F5" s="0" t="n">
        <f aca="false">VLOOKUP('Table7-resultsByDatasetForLiuDataset'!$A5,DataForTable7!$A$4:$L$25,1+'Table7-resultsByDatasetForLiuDataset'!F$1)</f>
        <v>148</v>
      </c>
      <c r="G5" s="8" t="n">
        <f aca="false">VLOOKUP('Table7-resultsByDatasetForLiuDataset'!$A5,DataForTable7!$A$4:$L$25,1+'Table7-resultsByDatasetForLiuDataset'!G$1)</f>
        <v>0.866670929241262</v>
      </c>
      <c r="H5" s="9" t="n">
        <f aca="false">VLOOKUP('Table7-resultsByDatasetForLiuDataset'!$A5,DataForTable7!$A$4:$L$25,1+'Table7-resultsByDatasetForLiuDataset'!H$1)</f>
        <v>75.6</v>
      </c>
      <c r="I5" s="7" t="n">
        <f aca="false">VLOOKUP('Table7-resultsByDatasetForLiuDataset'!$A5,DataForTable7!$A$4:$L$25,1+'Table7-resultsByDatasetForLiuDataset'!I$1)</f>
        <v>3.78110129037332</v>
      </c>
      <c r="J5" s="8" t="n">
        <f aca="false">VLOOKUP('Table7-resultsByDatasetForLiuDataset'!$A5,DataForTable7!$A$4:$L$25,1+'Table7-resultsByDatasetForLiuDataset'!J$1)</f>
        <v>0.821549141395689</v>
      </c>
      <c r="K5" s="9" t="n">
        <f aca="false">VLOOKUP('Table7-resultsByDatasetForLiuDataset'!$A5,DataForTable7!$A$4:$L$25,1+'Table7-resultsByDatasetForLiuDataset'!K$1)</f>
        <v>41.7</v>
      </c>
      <c r="L5" s="7" t="n">
        <f aca="false">VLOOKUP('Table7-resultsByDatasetForLiuDataset'!$A5,DataForTable7!$A$4:$L$25,1+'Table7-resultsByDatasetForLiuDataset'!L$1)</f>
        <v>3.78099527249237</v>
      </c>
    </row>
    <row r="6" customFormat="false" ht="12.8" hidden="false" customHeight="false" outlineLevel="0" collapsed="false">
      <c r="A6" s="0" t="s">
        <v>101</v>
      </c>
      <c r="B6" s="8" t="n">
        <f aca="false">VLOOKUP('Table7-resultsByDatasetForLiuDataset'!A6,DataForTable7!$A$4:$L$25,1+'Table7-resultsByDatasetForLiuDataset'!B$1)</f>
        <v>0.787097090552468</v>
      </c>
      <c r="C6" s="9" t="n">
        <f aca="false">VLOOKUP('Table7-resultsByDatasetForLiuDataset'!$A6,DataForTable7!$A$4:$L$25,1+'Table7-resultsByDatasetForLiuDataset'!C$1)</f>
        <v>56.6</v>
      </c>
      <c r="D6" s="7" t="n">
        <f aca="false">VLOOKUP('Table7-resultsByDatasetForLiuDataset'!$A6,DataForTable7!$A$4:$L$25,1+'Table7-resultsByDatasetForLiuDataset'!D$1)</f>
        <v>3.01920036019602</v>
      </c>
      <c r="E6" s="8" t="n">
        <f aca="false">VLOOKUP('Table7-resultsByDatasetForLiuDataset'!$A6,DataForTable7!$A$4:$L$25,1+'Table7-resultsByDatasetForLiuDataset'!E$1)</f>
        <v>0.79</v>
      </c>
      <c r="F6" s="0" t="n">
        <f aca="false">VLOOKUP('Table7-resultsByDatasetForLiuDataset'!$A6,DataForTable7!$A$4:$L$25,1+'Table7-resultsByDatasetForLiuDataset'!F$1)</f>
        <v>54</v>
      </c>
      <c r="G6" s="8" t="n">
        <f aca="false">VLOOKUP('Table7-resultsByDatasetForLiuDataset'!$A6,DataForTable7!$A$4:$L$25,1+'Table7-resultsByDatasetForLiuDataset'!G$1)</f>
        <v>0.782989902291962</v>
      </c>
      <c r="H6" s="9" t="n">
        <f aca="false">VLOOKUP('Table7-resultsByDatasetForLiuDataset'!$A6,DataForTable7!$A$4:$L$25,1+'Table7-resultsByDatasetForLiuDataset'!H$1)</f>
        <v>50</v>
      </c>
      <c r="I6" s="7" t="n">
        <f aca="false">VLOOKUP('Table7-resultsByDatasetForLiuDataset'!$A6,DataForTable7!$A$4:$L$25,1+'Table7-resultsByDatasetForLiuDataset'!I$1)</f>
        <v>2.48905696782615</v>
      </c>
      <c r="J6" s="8" t="n">
        <f aca="false">VLOOKUP('Table7-resultsByDatasetForLiuDataset'!$A6,DataForTable7!$A$4:$L$25,1+'Table7-resultsByDatasetForLiuDataset'!J$1)</f>
        <v>0.791980585521775</v>
      </c>
      <c r="K6" s="9" t="n">
        <f aca="false">VLOOKUP('Table7-resultsByDatasetForLiuDataset'!$A6,DataForTable7!$A$4:$L$25,1+'Table7-resultsByDatasetForLiuDataset'!K$1)</f>
        <v>44.2</v>
      </c>
      <c r="L6" s="7" t="n">
        <f aca="false">VLOOKUP('Table7-resultsByDatasetForLiuDataset'!$A6,DataForTable7!$A$4:$L$25,1+'Table7-resultsByDatasetForLiuDataset'!L$1)</f>
        <v>2.48905696782615</v>
      </c>
    </row>
    <row r="7" customFormat="false" ht="12.8" hidden="false" customHeight="false" outlineLevel="0" collapsed="false">
      <c r="A7" s="0" t="s">
        <v>102</v>
      </c>
      <c r="B7" s="8" t="n">
        <f aca="false">VLOOKUP('Table7-resultsByDatasetForLiuDataset'!A7,DataForTable7!$A$4:$L$25,1+'Table7-resultsByDatasetForLiuDataset'!B$1)</f>
        <v>0.949915434636806</v>
      </c>
      <c r="C7" s="9" t="n">
        <f aca="false">VLOOKUP('Table7-resultsByDatasetForLiuDataset'!$A7,DataForTable7!$A$4:$L$25,1+'Table7-resultsByDatasetForLiuDataset'!C$1)</f>
        <v>51.3</v>
      </c>
      <c r="D7" s="7" t="n">
        <f aca="false">VLOOKUP('Table7-resultsByDatasetForLiuDataset'!$A7,DataForTable7!$A$4:$L$25,1+'Table7-resultsByDatasetForLiuDataset'!D$1)</f>
        <v>2.80259948076957</v>
      </c>
      <c r="E7" s="8" t="n">
        <f aca="false">VLOOKUP('Table7-resultsByDatasetForLiuDataset'!$A7,DataForTable7!$A$4:$L$25,1+'Table7-resultsByDatasetForLiuDataset'!E$1)</f>
        <v>0.961</v>
      </c>
      <c r="F7" s="0" t="n">
        <f aca="false">VLOOKUP('Table7-resultsByDatasetForLiuDataset'!$A7,DataForTable7!$A$4:$L$25,1+'Table7-resultsByDatasetForLiuDataset'!F$1)</f>
        <v>49</v>
      </c>
      <c r="G7" s="8" t="n">
        <f aca="false">VLOOKUP('Table7-resultsByDatasetForLiuDataset'!$A7,DataForTable7!$A$4:$L$25,1+'Table7-resultsByDatasetForLiuDataset'!G$1)</f>
        <v>0.94987344355991</v>
      </c>
      <c r="H7" s="9" t="n">
        <f aca="false">VLOOKUP('Table7-resultsByDatasetForLiuDataset'!$A7,DataForTable7!$A$4:$L$25,1+'Table7-resultsByDatasetForLiuDataset'!H$1)</f>
        <v>30.9</v>
      </c>
      <c r="I7" s="7" t="n">
        <f aca="false">VLOOKUP('Table7-resultsByDatasetForLiuDataset'!$A7,DataForTable7!$A$4:$L$25,1+'Table7-resultsByDatasetForLiuDataset'!I$1)</f>
        <v>2.69408484737769</v>
      </c>
      <c r="J7" s="8" t="n">
        <f aca="false">VLOOKUP('Table7-resultsByDatasetForLiuDataset'!$A7,DataForTable7!$A$4:$L$25,1+'Table7-resultsByDatasetForLiuDataset'!J$1)</f>
        <v>0.951364126789724</v>
      </c>
      <c r="K7" s="9" t="n">
        <f aca="false">VLOOKUP('Table7-resultsByDatasetForLiuDataset'!$A7,DataForTable7!$A$4:$L$25,1+'Table7-resultsByDatasetForLiuDataset'!K$1)</f>
        <v>20.1</v>
      </c>
      <c r="L7" s="7" t="n">
        <f aca="false">VLOOKUP('Table7-resultsByDatasetForLiuDataset'!$A7,DataForTable7!$A$4:$L$25,1+'Table7-resultsByDatasetForLiuDataset'!L$1)</f>
        <v>2.69408484737769</v>
      </c>
    </row>
    <row r="8" customFormat="false" ht="12.8" hidden="false" customHeight="false" outlineLevel="0" collapsed="false">
      <c r="A8" s="0" t="s">
        <v>106</v>
      </c>
      <c r="B8" s="8" t="n">
        <f aca="false">VLOOKUP('Table7-resultsByDatasetForLiuDataset'!A8,DataForTable7!$A$4:$L$25,1+'Table7-resultsByDatasetForLiuDataset'!B$1)</f>
        <v>0.747453861927546</v>
      </c>
      <c r="C8" s="9" t="n">
        <f aca="false">VLOOKUP('Table7-resultsByDatasetForLiuDataset'!$A8,DataForTable7!$A$4:$L$25,1+'Table7-resultsByDatasetForLiuDataset'!C$1)</f>
        <v>51</v>
      </c>
      <c r="D8" s="7" t="n">
        <f aca="false">VLOOKUP('Table7-resultsByDatasetForLiuDataset'!$A8,DataForTable7!$A$4:$L$25,1+'Table7-resultsByDatasetForLiuDataset'!D$1)</f>
        <v>3.90207499136084</v>
      </c>
      <c r="E8" s="8" t="n">
        <f aca="false">VLOOKUP('Table7-resultsByDatasetForLiuDataset'!$A8,DataForTable7!$A$4:$L$25,1+'Table7-resultsByDatasetForLiuDataset'!E$1)</f>
        <v>0.752</v>
      </c>
      <c r="F8" s="0" t="n">
        <f aca="false">VLOOKUP('Table7-resultsByDatasetForLiuDataset'!$A8,DataForTable7!$A$4:$L$25,1+'Table7-resultsByDatasetForLiuDataset'!F$1)</f>
        <v>57</v>
      </c>
      <c r="G8" s="8" t="n">
        <f aca="false">VLOOKUP('Table7-resultsByDatasetForLiuDataset'!$A8,DataForTable7!$A$4:$L$25,1+'Table7-resultsByDatasetForLiuDataset'!G$1)</f>
        <v>0.769617224880383</v>
      </c>
      <c r="H8" s="9" t="n">
        <f aca="false">VLOOKUP('Table7-resultsByDatasetForLiuDataset'!$A8,DataForTable7!$A$4:$L$25,1+'Table7-resultsByDatasetForLiuDataset'!H$1)</f>
        <v>41.4</v>
      </c>
      <c r="I8" s="7" t="n">
        <f aca="false">VLOOKUP('Table7-resultsByDatasetForLiuDataset'!$A8,DataForTable7!$A$4:$L$25,1+'Table7-resultsByDatasetForLiuDataset'!I$1)</f>
        <v>2.88612866737363</v>
      </c>
      <c r="J8" s="8" t="n">
        <f aca="false">VLOOKUP('Table7-resultsByDatasetForLiuDataset'!$A8,DataForTable7!$A$4:$L$25,1+'Table7-resultsByDatasetForLiuDataset'!J$1)</f>
        <v>0.763038277511962</v>
      </c>
      <c r="K8" s="9" t="n">
        <f aca="false">VLOOKUP('Table7-resultsByDatasetForLiuDataset'!$A8,DataForTable7!$A$4:$L$25,1+'Table7-resultsByDatasetForLiuDataset'!K$1)</f>
        <v>29.7</v>
      </c>
      <c r="L8" s="7" t="n">
        <f aca="false">VLOOKUP('Table7-resultsByDatasetForLiuDataset'!$A8,DataForTable7!$A$4:$L$25,1+'Table7-resultsByDatasetForLiuDataset'!L$1)</f>
        <v>2.88612866737363</v>
      </c>
    </row>
    <row r="9" customFormat="false" ht="12.8" hidden="false" customHeight="false" outlineLevel="0" collapsed="false">
      <c r="A9" s="0" t="s">
        <v>107</v>
      </c>
      <c r="B9" s="8" t="n">
        <f aca="false">VLOOKUP('Table7-resultsByDatasetForLiuDataset'!A9,DataForTable7!$A$4:$L$25,1+'Table7-resultsByDatasetForLiuDataset'!B$1)</f>
        <v>0.714504987765857</v>
      </c>
      <c r="C9" s="9" t="n">
        <f aca="false">VLOOKUP('Table7-resultsByDatasetForLiuDataset'!$A9,DataForTable7!$A$4:$L$25,1+'Table7-resultsByDatasetForLiuDataset'!C$1)</f>
        <v>27.8</v>
      </c>
      <c r="D9" s="7" t="n">
        <f aca="false">VLOOKUP('Table7-resultsByDatasetForLiuDataset'!$A9,DataForTable7!$A$4:$L$25,1+'Table7-resultsByDatasetForLiuDataset'!D$1)</f>
        <v>3.85415202592268</v>
      </c>
      <c r="E9" s="8" t="n">
        <f aca="false">VLOOKUP('Table7-resultsByDatasetForLiuDataset'!$A9,DataForTable7!$A$4:$L$25,1+'Table7-resultsByDatasetForLiuDataset'!E$1)</f>
        <v>0.726</v>
      </c>
      <c r="F9" s="0" t="n">
        <f aca="false">VLOOKUP('Table7-resultsByDatasetForLiuDataset'!$A9,DataForTable7!$A$4:$L$25,1+'Table7-resultsByDatasetForLiuDataset'!F$1)</f>
        <v>27</v>
      </c>
      <c r="G9" s="8" t="n">
        <f aca="false">VLOOKUP('Table7-resultsByDatasetForLiuDataset'!$A9,DataForTable7!$A$4:$L$25,1+'Table7-resultsByDatasetForLiuDataset'!G$1)</f>
        <v>0.692860279816802</v>
      </c>
      <c r="H9" s="9" t="n">
        <f aca="false">VLOOKUP('Table7-resultsByDatasetForLiuDataset'!$A9,DataForTable7!$A$4:$L$25,1+'Table7-resultsByDatasetForLiuDataset'!H$1)</f>
        <v>24.1</v>
      </c>
      <c r="I9" s="7" t="n">
        <f aca="false">VLOOKUP('Table7-resultsByDatasetForLiuDataset'!$A9,DataForTable7!$A$4:$L$25,1+'Table7-resultsByDatasetForLiuDataset'!I$1)</f>
        <v>2.79590617238848</v>
      </c>
      <c r="J9" s="8" t="n">
        <f aca="false">VLOOKUP('Table7-resultsByDatasetForLiuDataset'!$A9,DataForTable7!$A$4:$L$25,1+'Table7-resultsByDatasetForLiuDataset'!J$1)</f>
        <v>0.688512453729845</v>
      </c>
      <c r="K9" s="9" t="n">
        <f aca="false">VLOOKUP('Table7-resultsByDatasetForLiuDataset'!$A9,DataForTable7!$A$4:$L$25,1+'Table7-resultsByDatasetForLiuDataset'!K$1)</f>
        <v>22</v>
      </c>
      <c r="L9" s="7" t="n">
        <f aca="false">VLOOKUP('Table7-resultsByDatasetForLiuDataset'!$A9,DataForTable7!$A$4:$L$25,1+'Table7-resultsByDatasetForLiuDataset'!L$1)</f>
        <v>2.79590617238848</v>
      </c>
    </row>
    <row r="10" customFormat="false" ht="12.8" hidden="false" customHeight="false" outlineLevel="0" collapsed="false">
      <c r="A10" s="0" t="s">
        <v>109</v>
      </c>
      <c r="B10" s="8" t="n">
        <f aca="false">VLOOKUP('Table7-resultsByDatasetForLiuDataset'!A10,DataForTable7!$A$4:$L$25,1+'Table7-resultsByDatasetForLiuDataset'!B$1)</f>
        <v>0.794926470588235</v>
      </c>
      <c r="C10" s="9" t="n">
        <f aca="false">VLOOKUP('Table7-resultsByDatasetForLiuDataset'!$A10,DataForTable7!$A$4:$L$25,1+'Table7-resultsByDatasetForLiuDataset'!C$1)</f>
        <v>32.2</v>
      </c>
      <c r="D10" s="7" t="n">
        <f aca="false">VLOOKUP('Table7-resultsByDatasetForLiuDataset'!$A10,DataForTable7!$A$4:$L$25,1+'Table7-resultsByDatasetForLiuDataset'!D$1)</f>
        <v>3.8692806943566</v>
      </c>
      <c r="E10" s="8" t="n">
        <f aca="false">VLOOKUP('Table7-resultsByDatasetForLiuDataset'!$A10,DataForTable7!$A$4:$L$25,1+'Table7-resultsByDatasetForLiuDataset'!E$1)</f>
        <v>0.849</v>
      </c>
      <c r="F10" s="0" t="n">
        <f aca="false">VLOOKUP('Table7-resultsByDatasetForLiuDataset'!$A10,DataForTable7!$A$4:$L$25,1+'Table7-resultsByDatasetForLiuDataset'!F$1)</f>
        <v>23</v>
      </c>
      <c r="G10" s="8" t="n">
        <f aca="false">VLOOKUP('Table7-resultsByDatasetForLiuDataset'!$A10,DataForTable7!$A$4:$L$25,1+'Table7-resultsByDatasetForLiuDataset'!G$1)</f>
        <v>0.820024509803921</v>
      </c>
      <c r="H10" s="9" t="n">
        <f aca="false">VLOOKUP('Table7-resultsByDatasetForLiuDataset'!$A10,DataForTable7!$A$4:$L$25,1+'Table7-resultsByDatasetForLiuDataset'!H$1)</f>
        <v>28.9</v>
      </c>
      <c r="I10" s="7" t="n">
        <f aca="false">VLOOKUP('Table7-resultsByDatasetForLiuDataset'!$A10,DataForTable7!$A$4:$L$25,1+'Table7-resultsByDatasetForLiuDataset'!I$1)</f>
        <v>2.98707508281192</v>
      </c>
      <c r="J10" s="8" t="n">
        <f aca="false">VLOOKUP('Table7-resultsByDatasetForLiuDataset'!$A10,DataForTable7!$A$4:$L$25,1+'Table7-resultsByDatasetForLiuDataset'!J$1)</f>
        <v>0.820024509803921</v>
      </c>
      <c r="K10" s="9" t="n">
        <f aca="false">VLOOKUP('Table7-resultsByDatasetForLiuDataset'!$A10,DataForTable7!$A$4:$L$25,1+'Table7-resultsByDatasetForLiuDataset'!K$1)</f>
        <v>22.4</v>
      </c>
      <c r="L10" s="7" t="n">
        <f aca="false">VLOOKUP('Table7-resultsByDatasetForLiuDataset'!$A10,DataForTable7!$A$4:$L$25,1+'Table7-resultsByDatasetForLiuDataset'!L$1)</f>
        <v>2.98707508281192</v>
      </c>
    </row>
    <row r="11" customFormat="false" ht="12.8" hidden="false" customHeight="false" outlineLevel="0" collapsed="false">
      <c r="A11" s="0" t="s">
        <v>110</v>
      </c>
      <c r="B11" s="8" t="n">
        <f aca="false">VLOOKUP('Table7-resultsByDatasetForLiuDataset'!A11,DataForTable7!$A$4:$L$25,1+'Table7-resultsByDatasetForLiuDataset'!B$1)</f>
        <v>0.98091997132404</v>
      </c>
      <c r="C11" s="9" t="n">
        <f aca="false">VLOOKUP('Table7-resultsByDatasetForLiuDataset'!$A11,DataForTable7!$A$4:$L$25,1+'Table7-resultsByDatasetForLiuDataset'!C$1)</f>
        <v>29.2</v>
      </c>
      <c r="D11" s="7" t="n">
        <f aca="false">VLOOKUP('Table7-resultsByDatasetForLiuDataset'!$A11,DataForTable7!$A$4:$L$25,1+'Table7-resultsByDatasetForLiuDataset'!D$1)</f>
        <v>3.09562431030173</v>
      </c>
      <c r="E11" s="8" t="n">
        <f aca="false">VLOOKUP('Table7-resultsByDatasetForLiuDataset'!$A11,DataForTable7!$A$4:$L$25,1+'Table7-resultsByDatasetForLiuDataset'!E$1)</f>
        <v>0.984</v>
      </c>
      <c r="F11" s="0" t="n">
        <f aca="false">VLOOKUP('Table7-resultsByDatasetForLiuDataset'!$A11,DataForTable7!$A$4:$L$25,1+'Table7-resultsByDatasetForLiuDataset'!F$1)</f>
        <v>35</v>
      </c>
      <c r="G11" s="8" t="n">
        <f aca="false">VLOOKUP('Table7-resultsByDatasetForLiuDataset'!$A11,DataForTable7!$A$4:$L$25,1+'Table7-resultsByDatasetForLiuDataset'!G$1)</f>
        <v>0.986488184025216</v>
      </c>
      <c r="H11" s="9" t="n">
        <f aca="false">VLOOKUP('Table7-resultsByDatasetForLiuDataset'!$A11,DataForTable7!$A$4:$L$25,1+'Table7-resultsByDatasetForLiuDataset'!H$1)</f>
        <v>15.7</v>
      </c>
      <c r="I11" s="7" t="n">
        <f aca="false">VLOOKUP('Table7-resultsByDatasetForLiuDataset'!$A11,DataForTable7!$A$4:$L$25,1+'Table7-resultsByDatasetForLiuDataset'!I$1)</f>
        <v>2.40686602870813</v>
      </c>
      <c r="J11" s="8" t="n">
        <f aca="false">VLOOKUP('Table7-resultsByDatasetForLiuDataset'!$A11,DataForTable7!$A$4:$L$25,1+'Table7-resultsByDatasetForLiuDataset'!J$1)</f>
        <v>0.981713648216198</v>
      </c>
      <c r="K11" s="9" t="n">
        <f aca="false">VLOOKUP('Table7-resultsByDatasetForLiuDataset'!$A11,DataForTable7!$A$4:$L$25,1+'Table7-resultsByDatasetForLiuDataset'!K$1)</f>
        <v>14.7</v>
      </c>
      <c r="L11" s="7" t="n">
        <f aca="false">VLOOKUP('Table7-resultsByDatasetForLiuDataset'!$A11,DataForTable7!$A$4:$L$25,1+'Table7-resultsByDatasetForLiuDataset'!L$1)</f>
        <v>2.40686602870813</v>
      </c>
    </row>
    <row r="12" customFormat="false" ht="12.8" hidden="false" customHeight="false" outlineLevel="0" collapsed="false">
      <c r="A12" s="0" t="s">
        <v>111</v>
      </c>
      <c r="B12" s="8" t="n">
        <f aca="false">VLOOKUP('Table7-resultsByDatasetForLiuDataset'!A12,DataForTable7!$A$4:$L$25,1+'Table7-resultsByDatasetForLiuDataset'!B$1)</f>
        <v>0.922553688141924</v>
      </c>
      <c r="C12" s="9" t="n">
        <f aca="false">VLOOKUP('Table7-resultsByDatasetForLiuDataset'!$A12,DataForTable7!$A$4:$L$25,1+'Table7-resultsByDatasetForLiuDataset'!C$1)</f>
        <v>53.2</v>
      </c>
      <c r="D12" s="7" t="n">
        <f aca="false">VLOOKUP('Table7-resultsByDatasetForLiuDataset'!$A12,DataForTable7!$A$4:$L$25,1+'Table7-resultsByDatasetForLiuDataset'!D$1)</f>
        <v>2.47238007365626</v>
      </c>
      <c r="E12" s="8" t="n">
        <f aca="false">VLOOKUP('Table7-resultsByDatasetForLiuDataset'!$A12,DataForTable7!$A$4:$L$25,1+'Table7-resultsByDatasetForLiuDataset'!E$1)</f>
        <v>0.921</v>
      </c>
      <c r="F12" s="0" t="n">
        <f aca="false">VLOOKUP('Table7-resultsByDatasetForLiuDataset'!$A12,DataForTable7!$A$4:$L$25,1+'Table7-resultsByDatasetForLiuDataset'!F$1)</f>
        <v>45</v>
      </c>
      <c r="G12" s="8" t="n">
        <f aca="false">VLOOKUP('Table7-resultsByDatasetForLiuDataset'!$A12,DataForTable7!$A$4:$L$25,1+'Table7-resultsByDatasetForLiuDataset'!G$1)</f>
        <v>0.883174603174603</v>
      </c>
      <c r="H12" s="9" t="n">
        <f aca="false">VLOOKUP('Table7-resultsByDatasetForLiuDataset'!$A12,DataForTable7!$A$4:$L$25,1+'Table7-resultsByDatasetForLiuDataset'!H$1)</f>
        <v>40.3</v>
      </c>
      <c r="I12" s="7" t="n">
        <f aca="false">VLOOKUP('Table7-resultsByDatasetForLiuDataset'!$A12,DataForTable7!$A$4:$L$25,1+'Table7-resultsByDatasetForLiuDataset'!I$1)</f>
        <v>1.91762414210927</v>
      </c>
      <c r="J12" s="8" t="n">
        <f aca="false">VLOOKUP('Table7-resultsByDatasetForLiuDataset'!$A12,DataForTable7!$A$4:$L$25,1+'Table7-resultsByDatasetForLiuDataset'!J$1)</f>
        <v>0.859981325863679</v>
      </c>
      <c r="K12" s="9" t="n">
        <f aca="false">VLOOKUP('Table7-resultsByDatasetForLiuDataset'!$A12,DataForTable7!$A$4:$L$25,1+'Table7-resultsByDatasetForLiuDataset'!K$1)</f>
        <v>21.9</v>
      </c>
      <c r="L12" s="7" t="n">
        <f aca="false">VLOOKUP('Table7-resultsByDatasetForLiuDataset'!$A12,DataForTable7!$A$4:$L$25,1+'Table7-resultsByDatasetForLiuDataset'!L$1)</f>
        <v>1.91762414210927</v>
      </c>
    </row>
    <row r="13" customFormat="false" ht="12.8" hidden="false" customHeight="false" outlineLevel="0" collapsed="false">
      <c r="A13" s="0" t="s">
        <v>112</v>
      </c>
      <c r="B13" s="8" t="n">
        <f aca="false">VLOOKUP('Table7-resultsByDatasetForLiuDataset'!A13,DataForTable7!$A$4:$L$25,1+'Table7-resultsByDatasetForLiuDataset'!B$1)</f>
        <v>0.92</v>
      </c>
      <c r="C13" s="9" t="n">
        <f aca="false">VLOOKUP('Table7-resultsByDatasetForLiuDataset'!$A13,DataForTable7!$A$4:$L$25,1+'Table7-resultsByDatasetForLiuDataset'!C$1)</f>
        <v>6</v>
      </c>
      <c r="D13" s="7" t="n">
        <f aca="false">VLOOKUP('Table7-resultsByDatasetForLiuDataset'!$A13,DataForTable7!$A$4:$L$25,1+'Table7-resultsByDatasetForLiuDataset'!D$1)</f>
        <v>2.01333333333333</v>
      </c>
      <c r="E13" s="8" t="n">
        <f aca="false">VLOOKUP('Table7-resultsByDatasetForLiuDataset'!$A13,DataForTable7!$A$4:$L$25,1+'Table7-resultsByDatasetForLiuDataset'!E$1)</f>
        <v>0.929</v>
      </c>
      <c r="F13" s="0" t="n">
        <f aca="false">VLOOKUP('Table7-resultsByDatasetForLiuDataset'!$A13,DataForTable7!$A$4:$L$25,1+'Table7-resultsByDatasetForLiuDataset'!F$1)</f>
        <v>5</v>
      </c>
      <c r="G13" s="8" t="n">
        <f aca="false">VLOOKUP('Table7-resultsByDatasetForLiuDataset'!$A13,DataForTable7!$A$4:$L$25,1+'Table7-resultsByDatasetForLiuDataset'!G$1)</f>
        <v>0.933333333333333</v>
      </c>
      <c r="H13" s="9" t="n">
        <f aca="false">VLOOKUP('Table7-resultsByDatasetForLiuDataset'!$A13,DataForTable7!$A$4:$L$25,1+'Table7-resultsByDatasetForLiuDataset'!H$1)</f>
        <v>5</v>
      </c>
      <c r="I13" s="7" t="n">
        <f aca="false">VLOOKUP('Table7-resultsByDatasetForLiuDataset'!$A13,DataForTable7!$A$4:$L$25,1+'Table7-resultsByDatasetForLiuDataset'!I$1)</f>
        <v>1.14333333333333</v>
      </c>
      <c r="J13" s="8" t="n">
        <f aca="false">VLOOKUP('Table7-resultsByDatasetForLiuDataset'!$A13,DataForTable7!$A$4:$L$25,1+'Table7-resultsByDatasetForLiuDataset'!J$1)</f>
        <v>0.933333333333333</v>
      </c>
      <c r="K13" s="9" t="n">
        <f aca="false">VLOOKUP('Table7-resultsByDatasetForLiuDataset'!$A13,DataForTable7!$A$4:$L$25,1+'Table7-resultsByDatasetForLiuDataset'!K$1)</f>
        <v>4.1</v>
      </c>
      <c r="L13" s="7" t="n">
        <f aca="false">VLOOKUP('Table7-resultsByDatasetForLiuDataset'!$A13,DataForTable7!$A$4:$L$25,1+'Table7-resultsByDatasetForLiuDataset'!L$1)</f>
        <v>1.14333333333333</v>
      </c>
    </row>
    <row r="14" customFormat="false" ht="12.8" hidden="false" customHeight="false" outlineLevel="0" collapsed="false">
      <c r="A14" s="0" t="s">
        <v>113</v>
      </c>
      <c r="B14" s="8" t="n">
        <f aca="false">VLOOKUP('Table7-resultsByDatasetForLiuDataset'!A14,DataForTable7!$A$4:$L$25,1+'Table7-resultsByDatasetForLiuDataset'!B$1)</f>
        <v>0.843333333333333</v>
      </c>
      <c r="C14" s="9" t="n">
        <f aca="false">VLOOKUP('Table7-resultsByDatasetForLiuDataset'!$A14,DataForTable7!$A$4:$L$25,1+'Table7-resultsByDatasetForLiuDataset'!C$1)</f>
        <v>10.7</v>
      </c>
      <c r="D14" s="7" t="n">
        <f aca="false">VLOOKUP('Table7-resultsByDatasetForLiuDataset'!$A14,DataForTable7!$A$4:$L$25,1+'Table7-resultsByDatasetForLiuDataset'!D$1)</f>
        <v>3.61633033633034</v>
      </c>
      <c r="E14" s="8" t="n">
        <f aca="false">VLOOKUP('Table7-resultsByDatasetForLiuDataset'!$A14,DataForTable7!$A$4:$L$25,1+'Table7-resultsByDatasetForLiuDataset'!E$1)</f>
        <v>0.83</v>
      </c>
      <c r="F14" s="0" t="n">
        <f aca="false">VLOOKUP('Table7-resultsByDatasetForLiuDataset'!$A14,DataForTable7!$A$4:$L$25,1+'Table7-resultsByDatasetForLiuDataset'!F$1)</f>
        <v>12</v>
      </c>
      <c r="G14" s="8" t="n">
        <f aca="false">VLOOKUP('Table7-resultsByDatasetForLiuDataset'!$A14,DataForTable7!$A$4:$L$25,1+'Table7-resultsByDatasetForLiuDataset'!G$1)</f>
        <v>0.876666666666667</v>
      </c>
      <c r="H14" s="9" t="n">
        <f aca="false">VLOOKUP('Table7-resultsByDatasetForLiuDataset'!$A14,DataForTable7!$A$4:$L$25,1+'Table7-resultsByDatasetForLiuDataset'!H$1)</f>
        <v>10.6</v>
      </c>
      <c r="I14" s="7" t="n">
        <f aca="false">VLOOKUP('Table7-resultsByDatasetForLiuDataset'!$A14,DataForTable7!$A$4:$L$25,1+'Table7-resultsByDatasetForLiuDataset'!I$1)</f>
        <v>1.76686507936508</v>
      </c>
      <c r="J14" s="8" t="n">
        <f aca="false">VLOOKUP('Table7-resultsByDatasetForLiuDataset'!$A14,DataForTable7!$A$4:$L$25,1+'Table7-resultsByDatasetForLiuDataset'!J$1)</f>
        <v>0.86</v>
      </c>
      <c r="K14" s="9" t="n">
        <f aca="false">VLOOKUP('Table7-resultsByDatasetForLiuDataset'!$A14,DataForTable7!$A$4:$L$25,1+'Table7-resultsByDatasetForLiuDataset'!K$1)</f>
        <v>7.8</v>
      </c>
      <c r="L14" s="7" t="n">
        <f aca="false">VLOOKUP('Table7-resultsByDatasetForLiuDataset'!$A14,DataForTable7!$A$4:$L$25,1+'Table7-resultsByDatasetForLiuDataset'!L$1)</f>
        <v>1.76686507936508</v>
      </c>
    </row>
    <row r="15" customFormat="false" ht="12.8" hidden="false" customHeight="false" outlineLevel="0" collapsed="false">
      <c r="A15" s="0" t="s">
        <v>115</v>
      </c>
      <c r="B15" s="8" t="n">
        <f aca="false">VLOOKUP('Table7-resultsByDatasetForLiuDataset'!A15,DataForTable7!$A$4:$L$25,1+'Table7-resultsByDatasetForLiuDataset'!B$1)</f>
        <v>0.805892857142857</v>
      </c>
      <c r="C15" s="9" t="n">
        <f aca="false">VLOOKUP('Table7-resultsByDatasetForLiuDataset'!$A15,DataForTable7!$A$4:$L$25,1+'Table7-resultsByDatasetForLiuDataset'!C$1)</f>
        <v>38.1</v>
      </c>
      <c r="D15" s="7" t="n">
        <f aca="false">VLOOKUP('Table7-resultsByDatasetForLiuDataset'!$A15,DataForTable7!$A$4:$L$25,1+'Table7-resultsByDatasetForLiuDataset'!D$1)</f>
        <v>3.69191943905359</v>
      </c>
      <c r="E15" s="8" t="n">
        <f aca="false">VLOOKUP('Table7-resultsByDatasetForLiuDataset'!$A15,DataForTable7!$A$4:$L$25,1+'Table7-resultsByDatasetForLiuDataset'!E$1)</f>
        <v>0.797</v>
      </c>
      <c r="F15" s="0" t="n">
        <f aca="false">VLOOKUP('Table7-resultsByDatasetForLiuDataset'!$A15,DataForTable7!$A$4:$L$25,1+'Table7-resultsByDatasetForLiuDataset'!F$1)</f>
        <v>36</v>
      </c>
      <c r="G15" s="8" t="n">
        <f aca="false">VLOOKUP('Table7-resultsByDatasetForLiuDataset'!$A15,DataForTable7!$A$4:$L$25,1+'Table7-resultsByDatasetForLiuDataset'!G$1)</f>
        <v>0.785357142857143</v>
      </c>
      <c r="H15" s="9" t="n">
        <f aca="false">VLOOKUP('Table7-resultsByDatasetForLiuDataset'!$A15,DataForTable7!$A$4:$L$25,1+'Table7-resultsByDatasetForLiuDataset'!H$1)</f>
        <v>37.3</v>
      </c>
      <c r="I15" s="7" t="n">
        <f aca="false">VLOOKUP('Table7-resultsByDatasetForLiuDataset'!$A15,DataForTable7!$A$4:$L$25,1+'Table7-resultsByDatasetForLiuDataset'!I$1)</f>
        <v>2.94389023652182</v>
      </c>
      <c r="J15" s="8" t="n">
        <f aca="false">VLOOKUP('Table7-resultsByDatasetForLiuDataset'!$A15,DataForTable7!$A$4:$L$25,1+'Table7-resultsByDatasetForLiuDataset'!J$1)</f>
        <v>0.785357142857143</v>
      </c>
      <c r="K15" s="9" t="n">
        <f aca="false">VLOOKUP('Table7-resultsByDatasetForLiuDataset'!$A15,DataForTable7!$A$4:$L$25,1+'Table7-resultsByDatasetForLiuDataset'!K$1)</f>
        <v>37.3</v>
      </c>
      <c r="L15" s="7" t="n">
        <f aca="false">VLOOKUP('Table7-resultsByDatasetForLiuDataset'!$A15,DataForTable7!$A$4:$L$25,1+'Table7-resultsByDatasetForLiuDataset'!L$1)</f>
        <v>2.94389023652182</v>
      </c>
    </row>
    <row r="16" customFormat="false" ht="12.8" hidden="false" customHeight="false" outlineLevel="0" collapsed="false">
      <c r="A16" s="0" t="s">
        <v>117</v>
      </c>
      <c r="B16" s="8" t="n">
        <f aca="false">VLOOKUP('Table7-resultsByDatasetForLiuDataset'!A16,DataForTable7!$A$4:$L$25,1+'Table7-resultsByDatasetForLiuDataset'!B$1)</f>
        <v>0.74465367965368</v>
      </c>
      <c r="C16" s="9" t="n">
        <f aca="false">VLOOKUP('Table7-resultsByDatasetForLiuDataset'!$A16,DataForTable7!$A$4:$L$25,1+'Table7-resultsByDatasetForLiuDataset'!C$1)</f>
        <v>43.5</v>
      </c>
      <c r="D16" s="7" t="n">
        <f aca="false">VLOOKUP('Table7-resultsByDatasetForLiuDataset'!$A16,DataForTable7!$A$4:$L$25,1+'Table7-resultsByDatasetForLiuDataset'!D$1)</f>
        <v>2.92395731395807</v>
      </c>
      <c r="E16" s="8" t="n">
        <f aca="false">VLOOKUP('Table7-resultsByDatasetForLiuDataset'!$A16,DataForTable7!$A$4:$L$25,1+'Table7-resultsByDatasetForLiuDataset'!E$1)</f>
        <v>0.757</v>
      </c>
      <c r="F16" s="0" t="n">
        <f aca="false">VLOOKUP('Table7-resultsByDatasetForLiuDataset'!$A16,DataForTable7!$A$4:$L$25,1+'Table7-resultsByDatasetForLiuDataset'!F$1)</f>
        <v>37</v>
      </c>
      <c r="G16" s="8" t="n">
        <f aca="false">VLOOKUP('Table7-resultsByDatasetForLiuDataset'!$A16,DataForTable7!$A$4:$L$25,1+'Table7-resultsByDatasetForLiuDataset'!G$1)</f>
        <v>0.773917748917749</v>
      </c>
      <c r="H16" s="9" t="n">
        <f aca="false">VLOOKUP('Table7-resultsByDatasetForLiuDataset'!$A16,DataForTable7!$A$4:$L$25,1+'Table7-resultsByDatasetForLiuDataset'!H$1)</f>
        <v>34.8</v>
      </c>
      <c r="I16" s="7" t="n">
        <f aca="false">VLOOKUP('Table7-resultsByDatasetForLiuDataset'!$A16,DataForTable7!$A$4:$L$25,1+'Table7-resultsByDatasetForLiuDataset'!I$1)</f>
        <v>2.71990174857822</v>
      </c>
      <c r="J16" s="8" t="n">
        <f aca="false">VLOOKUP('Table7-resultsByDatasetForLiuDataset'!$A16,DataForTable7!$A$4:$L$25,1+'Table7-resultsByDatasetForLiuDataset'!J$1)</f>
        <v>0.716753246753247</v>
      </c>
      <c r="K16" s="9" t="n">
        <f aca="false">VLOOKUP('Table7-resultsByDatasetForLiuDataset'!$A16,DataForTable7!$A$4:$L$25,1+'Table7-resultsByDatasetForLiuDataset'!K$1)</f>
        <v>19.3</v>
      </c>
      <c r="L16" s="7" t="n">
        <f aca="false">VLOOKUP('Table7-resultsByDatasetForLiuDataset'!$A16,DataForTable7!$A$4:$L$25,1+'Table7-resultsByDatasetForLiuDataset'!L$1)</f>
        <v>2.71990174857822</v>
      </c>
    </row>
    <row r="17" customFormat="false" ht="12.8" hidden="false" customHeight="false" outlineLevel="0" collapsed="false">
      <c r="A17" s="0" t="s">
        <v>119</v>
      </c>
      <c r="B17" s="8" t="n">
        <f aca="false">VLOOKUP('Table7-resultsByDatasetForLiuDataset'!A17,DataForTable7!$A$4:$L$25,1+'Table7-resultsByDatasetForLiuDataset'!B$1)</f>
        <v>0.691391583483847</v>
      </c>
      <c r="C17" s="9" t="n">
        <f aca="false">VLOOKUP('Table7-resultsByDatasetForLiuDataset'!$A17,DataForTable7!$A$4:$L$25,1+'Table7-resultsByDatasetForLiuDataset'!C$1)</f>
        <v>146.8</v>
      </c>
      <c r="D17" s="7" t="n">
        <f aca="false">VLOOKUP('Table7-resultsByDatasetForLiuDataset'!$A17,DataForTable7!$A$4:$L$25,1+'Table7-resultsByDatasetForLiuDataset'!D$1)</f>
        <v>3.90412770083165</v>
      </c>
      <c r="E17" s="8" t="n">
        <f aca="false">VLOOKUP('Table7-resultsByDatasetForLiuDataset'!$A17,DataForTable7!$A$4:$L$25,1+'Table7-resultsByDatasetForLiuDataset'!E$1)</f>
        <v>0.687</v>
      </c>
      <c r="F17" s="0" t="n">
        <f aca="false">VLOOKUP('Table7-resultsByDatasetForLiuDataset'!$A17,DataForTable7!$A$4:$L$25,1+'Table7-resultsByDatasetForLiuDataset'!F$1)</f>
        <v>125</v>
      </c>
      <c r="G17" s="8" t="n">
        <f aca="false">VLOOKUP('Table7-resultsByDatasetForLiuDataset'!$A17,DataForTable7!$A$4:$L$25,1+'Table7-resultsByDatasetForLiuDataset'!G$1)</f>
        <v>0.705511208358173</v>
      </c>
      <c r="H17" s="9" t="n">
        <f aca="false">VLOOKUP('Table7-resultsByDatasetForLiuDataset'!$A17,DataForTable7!$A$4:$L$25,1+'Table7-resultsByDatasetForLiuDataset'!H$1)</f>
        <v>106.5</v>
      </c>
      <c r="I17" s="7" t="n">
        <f aca="false">VLOOKUP('Table7-resultsByDatasetForLiuDataset'!$A17,DataForTable7!$A$4:$L$25,1+'Table7-resultsByDatasetForLiuDataset'!I$1)</f>
        <v>3.63370209490999</v>
      </c>
      <c r="J17" s="8" t="n">
        <f aca="false">VLOOKUP('Table7-resultsByDatasetForLiuDataset'!$A17,DataForTable7!$A$4:$L$25,1+'Table7-resultsByDatasetForLiuDataset'!J$1)</f>
        <v>0.700787967955943</v>
      </c>
      <c r="K17" s="9" t="n">
        <f aca="false">VLOOKUP('Table7-resultsByDatasetForLiuDataset'!$A17,DataForTable7!$A$4:$L$25,1+'Table7-resultsByDatasetForLiuDataset'!K$1)</f>
        <v>78.5</v>
      </c>
      <c r="L17" s="7" t="n">
        <f aca="false">VLOOKUP('Table7-resultsByDatasetForLiuDataset'!$A17,DataForTable7!$A$4:$L$25,1+'Table7-resultsByDatasetForLiuDataset'!L$1)</f>
        <v>3.62385818089158</v>
      </c>
    </row>
    <row r="18" customFormat="false" ht="12.8" hidden="false" customHeight="false" outlineLevel="0" collapsed="false">
      <c r="B18" s="8" t="n">
        <f aca="false">AVERAGE('Table7-resultsByDatasetForLiuDataset'!B4:B17)</f>
        <v>0.836869099949232</v>
      </c>
      <c r="C18" s="9" t="n">
        <f aca="false">AVERAGE('Table7-resultsByDatasetForLiuDataset'!C4:C17)</f>
        <v>48.75</v>
      </c>
      <c r="D18" s="11" t="n">
        <f aca="false">AVERAGE('Table7-resultsByDatasetForLiuDataset'!D4:D17)</f>
        <v>3.29542462069664</v>
      </c>
      <c r="E18" s="8" t="n">
        <f aca="false">AVERAGE('Table7-resultsByDatasetForLiuDataset'!E4:E17)</f>
        <v>0.844928571428572</v>
      </c>
      <c r="F18" s="9" t="n">
        <f aca="false">AVERAGE('Table7-resultsByDatasetForLiuDataset'!F4:F17)</f>
        <v>49.0714285714286</v>
      </c>
      <c r="G18" s="8" t="n">
        <f aca="false">AVERAGE('Table7-resultsByDatasetForLiuDataset'!G4:G17)</f>
        <v>0.844193366054789</v>
      </c>
      <c r="H18" s="9" t="n">
        <f aca="false">AVERAGE('Table7-resultsByDatasetForLiuDataset'!H4:H17)</f>
        <v>37.5857142857143</v>
      </c>
      <c r="I18" s="7" t="n">
        <f aca="false">AVERAGE('Table7-resultsByDatasetForLiuDataset'!I4:I17)</f>
        <v>2.60326288683665</v>
      </c>
      <c r="J18" s="5" t="n">
        <f aca="false">AVERAGE('Table7-resultsByDatasetForLiuDataset'!J4:J17)</f>
        <v>0.83332983625517</v>
      </c>
      <c r="K18" s="10" t="n">
        <f aca="false">AVERAGE('Table7-resultsByDatasetForLiuDataset'!K4:K17)</f>
        <v>27.7714285714286</v>
      </c>
      <c r="L18" s="7" t="n">
        <f aca="false">AVERAGE('Table7-resultsByDatasetForLiuDataset'!L4:L17)</f>
        <v>2.60255217741526</v>
      </c>
    </row>
    <row r="21" customFormat="false" ht="12.8" hidden="false" customHeight="false" outlineLevel="0" collapsed="false">
      <c r="A21" s="0" t="s">
        <v>123</v>
      </c>
    </row>
    <row r="22" customFormat="false" ht="12.8" hidden="false" customHeight="false" outlineLevel="0" collapsed="false">
      <c r="A22" s="0" t="s">
        <v>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RowHeight="12.8"/>
  <cols>
    <col collapsed="false" hidden="false" max="1025" min="1" style="0" width="8.63775510204082"/>
  </cols>
  <sheetData>
    <row r="1" customFormat="false" ht="12.8" hidden="false" customHeight="false" outlineLevel="0" collapsed="false">
      <c r="B1" s="0" t="s">
        <v>125</v>
      </c>
      <c r="C1" s="0" t="s">
        <v>126</v>
      </c>
      <c r="D1" s="0" t="s">
        <v>127</v>
      </c>
      <c r="E1" s="0" t="s">
        <v>128</v>
      </c>
      <c r="F1" s="0" t="s">
        <v>129</v>
      </c>
      <c r="G1" s="0" t="s">
        <v>130</v>
      </c>
    </row>
    <row r="2" customFormat="false" ht="12.8" hidden="false" customHeight="false" outlineLevel="0" collapsed="false">
      <c r="A2" s="0" t="s">
        <v>131</v>
      </c>
      <c r="B2" s="3" t="s">
        <v>132</v>
      </c>
      <c r="C2" s="3" t="s">
        <v>21</v>
      </c>
      <c r="D2" s="3" t="s">
        <v>133</v>
      </c>
      <c r="E2" s="3" t="s">
        <v>21</v>
      </c>
      <c r="F2" s="3" t="s">
        <v>21</v>
      </c>
      <c r="G2" s="3" t="s">
        <v>132</v>
      </c>
    </row>
    <row r="3" customFormat="false" ht="12.8" hidden="false" customHeight="false" outlineLevel="0" collapsed="false">
      <c r="A3" s="0" t="s">
        <v>134</v>
      </c>
      <c r="C3" s="0" t="s">
        <v>135</v>
      </c>
      <c r="D3" s="0" t="s">
        <v>136</v>
      </c>
      <c r="F3" s="0" t="s">
        <v>137</v>
      </c>
      <c r="G3" s="0" t="s">
        <v>138</v>
      </c>
    </row>
    <row r="4" customFormat="false" ht="12.8" hidden="false" customHeight="false" outlineLevel="0" collapsed="false">
      <c r="A4" s="0" t="s">
        <v>139</v>
      </c>
      <c r="B4" s="3" t="s">
        <v>30</v>
      </c>
      <c r="C4" s="3" t="s">
        <v>140</v>
      </c>
      <c r="D4" s="3" t="s">
        <v>141</v>
      </c>
      <c r="E4" s="3" t="s">
        <v>30</v>
      </c>
      <c r="F4" s="3" t="s">
        <v>142</v>
      </c>
      <c r="G4" s="3" t="s">
        <v>143</v>
      </c>
    </row>
    <row r="5" customFormat="false" ht="12.8" hidden="false" customHeight="false" outlineLevel="0" collapsed="false">
      <c r="A5" s="0" t="s">
        <v>37</v>
      </c>
      <c r="B5" s="3" t="s">
        <v>144</v>
      </c>
      <c r="C5" s="3" t="s">
        <v>145</v>
      </c>
      <c r="D5" s="3" t="s">
        <v>44</v>
      </c>
      <c r="E5" s="3" t="s">
        <v>146</v>
      </c>
      <c r="F5" s="3" t="s">
        <v>147</v>
      </c>
      <c r="G5" s="3" t="s">
        <v>148</v>
      </c>
    </row>
    <row r="6" customFormat="false" ht="12.8" hidden="false" customHeight="false" outlineLevel="0" collapsed="false">
      <c r="A6" s="0" t="s">
        <v>149</v>
      </c>
      <c r="B6" s="3" t="s">
        <v>132</v>
      </c>
      <c r="C6" s="3" t="s">
        <v>150</v>
      </c>
      <c r="D6" s="3" t="s">
        <v>57</v>
      </c>
      <c r="E6" s="3" t="s">
        <v>151</v>
      </c>
      <c r="F6" s="3" t="s">
        <v>152</v>
      </c>
      <c r="G6" s="3" t="s">
        <v>152</v>
      </c>
    </row>
    <row r="7" customFormat="false" ht="12.8" hidden="false" customHeight="false" outlineLevel="0" collapsed="false">
      <c r="A7" s="0" t="s">
        <v>153</v>
      </c>
      <c r="B7" s="3" t="s">
        <v>145</v>
      </c>
      <c r="C7" s="3" t="s">
        <v>154</v>
      </c>
      <c r="D7" s="3" t="s">
        <v>155</v>
      </c>
      <c r="E7" s="3" t="s">
        <v>144</v>
      </c>
      <c r="F7" s="3" t="s">
        <v>156</v>
      </c>
      <c r="G7" s="3" t="s">
        <v>157</v>
      </c>
    </row>
    <row r="8" customFormat="false" ht="12.8" hidden="false" customHeight="false" outlineLevel="0" collapsed="false">
      <c r="A8" s="0" t="s">
        <v>53</v>
      </c>
      <c r="B8" s="3" t="s">
        <v>57</v>
      </c>
      <c r="C8" s="3" t="s">
        <v>158</v>
      </c>
      <c r="D8" s="3" t="s">
        <v>158</v>
      </c>
      <c r="E8" s="3" t="s">
        <v>159</v>
      </c>
      <c r="F8" s="3" t="s">
        <v>158</v>
      </c>
      <c r="G8" s="3" t="s">
        <v>158</v>
      </c>
    </row>
    <row r="9" customFormat="false" ht="12.8" hidden="false" customHeight="false" outlineLevel="0" collapsed="false">
      <c r="A9" s="0" t="s">
        <v>62</v>
      </c>
      <c r="B9" s="3" t="s">
        <v>33</v>
      </c>
      <c r="C9" s="3" t="s">
        <v>160</v>
      </c>
      <c r="D9" s="3" t="s">
        <v>161</v>
      </c>
      <c r="E9" s="3" t="s">
        <v>33</v>
      </c>
      <c r="F9" s="3" t="s">
        <v>162</v>
      </c>
      <c r="G9" s="3" t="s">
        <v>162</v>
      </c>
    </row>
    <row r="10" customFormat="false" ht="12.8" hidden="false" customHeight="false" outlineLevel="0" collapsed="false">
      <c r="B10" s="3"/>
      <c r="C10" s="3"/>
      <c r="D10" s="3"/>
      <c r="E10" s="3"/>
      <c r="F10" s="3"/>
      <c r="G10" s="3"/>
    </row>
    <row r="11" customFormat="false" ht="12.8" hidden="false" customHeight="false" outlineLevel="0" collapsed="false">
      <c r="A11" s="0" t="s">
        <v>163</v>
      </c>
    </row>
    <row r="12" customFormat="false" ht="12.8" hidden="false" customHeight="false" outlineLevel="0" collapsed="false">
      <c r="A12" s="0" t="s">
        <v>91</v>
      </c>
    </row>
    <row r="13" customFormat="false" ht="12.8" hidden="false" customHeight="false" outlineLevel="0" collapsed="false">
      <c r="A13" s="0" t="s">
        <v>164</v>
      </c>
    </row>
    <row r="25" customFormat="false" ht="9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RowHeight="12.8"/>
  <cols>
    <col collapsed="false" hidden="false" max="1025" min="1" style="0" width="8.63775510204082"/>
  </cols>
  <sheetData>
    <row r="1" customFormat="false" ht="12.8" hidden="false" customHeight="false" outlineLevel="0" collapsed="false">
      <c r="B1" s="0" t="s">
        <v>165</v>
      </c>
      <c r="C1" s="0" t="s">
        <v>166</v>
      </c>
      <c r="D1" s="0" t="s">
        <v>167</v>
      </c>
    </row>
    <row r="2" customFormat="false" ht="12.8" hidden="false" customHeight="false" outlineLevel="0" collapsed="false">
      <c r="A2" s="0" t="s">
        <v>131</v>
      </c>
      <c r="B2" s="3" t="s">
        <v>57</v>
      </c>
      <c r="C2" s="3" t="s">
        <v>168</v>
      </c>
      <c r="D2" s="3" t="s">
        <v>168</v>
      </c>
    </row>
    <row r="3" customFormat="false" ht="12.8" hidden="false" customHeight="false" outlineLevel="0" collapsed="false">
      <c r="A3" s="0" t="s">
        <v>134</v>
      </c>
      <c r="C3" s="0" t="s">
        <v>169</v>
      </c>
      <c r="D3" s="0" t="s">
        <v>169</v>
      </c>
    </row>
    <row r="4" customFormat="false" ht="12.8" hidden="false" customHeight="false" outlineLevel="0" collapsed="false">
      <c r="A4" s="0" t="s">
        <v>139</v>
      </c>
      <c r="B4" s="3" t="s">
        <v>30</v>
      </c>
      <c r="C4" s="3" t="s">
        <v>170</v>
      </c>
      <c r="D4" s="3" t="s">
        <v>171</v>
      </c>
    </row>
    <row r="5" customFormat="false" ht="12.8" hidden="false" customHeight="false" outlineLevel="0" collapsed="false">
      <c r="A5" s="0" t="s">
        <v>37</v>
      </c>
      <c r="B5" s="3" t="s">
        <v>172</v>
      </c>
      <c r="C5" s="3" t="s">
        <v>173</v>
      </c>
      <c r="D5" s="3" t="s">
        <v>174</v>
      </c>
    </row>
    <row r="6" customFormat="false" ht="12.8" hidden="false" customHeight="false" outlineLevel="0" collapsed="false">
      <c r="A6" s="0" t="s">
        <v>149</v>
      </c>
      <c r="B6" s="3" t="s">
        <v>155</v>
      </c>
      <c r="C6" s="3" t="s">
        <v>175</v>
      </c>
      <c r="D6" s="3" t="s">
        <v>176</v>
      </c>
    </row>
    <row r="7" customFormat="false" ht="12.8" hidden="false" customHeight="false" outlineLevel="0" collapsed="false">
      <c r="A7" s="0" t="s">
        <v>153</v>
      </c>
      <c r="B7" s="3" t="s">
        <v>177</v>
      </c>
      <c r="C7" s="3" t="s">
        <v>178</v>
      </c>
      <c r="D7" s="3" t="s">
        <v>179</v>
      </c>
    </row>
    <row r="8" customFormat="false" ht="12.8" hidden="false" customHeight="false" outlineLevel="0" collapsed="false">
      <c r="A8" s="0" t="s">
        <v>53</v>
      </c>
      <c r="B8" s="3" t="s">
        <v>180</v>
      </c>
      <c r="C8" s="3" t="s">
        <v>57</v>
      </c>
      <c r="D8" s="3" t="s">
        <v>150</v>
      </c>
    </row>
    <row r="9" customFormat="false" ht="12.8" hidden="false" customHeight="false" outlineLevel="0" collapsed="false">
      <c r="A9" s="0" t="s">
        <v>181</v>
      </c>
      <c r="B9" s="3" t="s">
        <v>33</v>
      </c>
      <c r="C9" s="3" t="s">
        <v>182</v>
      </c>
      <c r="D9" s="3" t="s">
        <v>182</v>
      </c>
    </row>
    <row r="10" customFormat="false" ht="12.8" hidden="false" customHeight="false" outlineLevel="0" collapsed="false">
      <c r="B10" s="3"/>
      <c r="C10" s="3"/>
      <c r="D10" s="3"/>
    </row>
    <row r="11" customFormat="false" ht="12.8" hidden="false" customHeight="false" outlineLevel="0" collapsed="false">
      <c r="A11" s="0" t="s">
        <v>183</v>
      </c>
    </row>
    <row r="12" customFormat="false" ht="12.8" hidden="false" customHeight="false" outlineLevel="0" collapsed="false">
      <c r="A12" s="0" t="s">
        <v>91</v>
      </c>
    </row>
    <row r="13" customFormat="false" ht="12.8" hidden="false" customHeight="false" outlineLevel="0" collapsed="false">
      <c r="A13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4" activeCellId="0" sqref="A14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185</v>
      </c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</row>
    <row r="3" customFormat="false" ht="12.8" hidden="false" customHeight="false" outlineLevel="0" collapsed="false">
      <c r="A3" s="0" t="s">
        <v>192</v>
      </c>
      <c r="B3" s="0" t="n">
        <v>12</v>
      </c>
      <c r="C3" s="0" t="n">
        <v>1</v>
      </c>
      <c r="D3" s="0" t="n">
        <v>9</v>
      </c>
      <c r="E3" s="0" t="n">
        <v>0</v>
      </c>
      <c r="F3" s="0" t="n">
        <v>0.4651</v>
      </c>
    </row>
    <row r="4" customFormat="false" ht="12.8" hidden="false" customHeight="false" outlineLevel="0" collapsed="false">
      <c r="A4" s="0" t="s">
        <v>193</v>
      </c>
      <c r="B4" s="0" t="n">
        <v>8</v>
      </c>
      <c r="C4" s="0" t="n">
        <v>5</v>
      </c>
      <c r="D4" s="0" t="n">
        <v>8</v>
      </c>
      <c r="E4" s="0" t="n">
        <v>1</v>
      </c>
      <c r="F4" s="0" t="n">
        <v>0.71514</v>
      </c>
    </row>
    <row r="5" customFormat="false" ht="12.8" hidden="false" customHeight="false" outlineLevel="0" collapsed="false">
      <c r="A5" s="0" t="s">
        <v>194</v>
      </c>
      <c r="B5" s="0" t="n">
        <v>12</v>
      </c>
      <c r="C5" s="0" t="n">
        <v>4</v>
      </c>
      <c r="D5" s="0" t="n">
        <v>6</v>
      </c>
      <c r="E5" s="0" t="n">
        <v>0</v>
      </c>
      <c r="F5" s="0" t="n">
        <v>0.15787</v>
      </c>
    </row>
    <row r="6" customFormat="false" ht="12.8" hidden="false" customHeight="false" outlineLevel="0" collapsed="false">
      <c r="A6" s="0" t="s">
        <v>195</v>
      </c>
      <c r="B6" s="0" t="n">
        <v>5</v>
      </c>
      <c r="C6" s="0" t="n">
        <v>4</v>
      </c>
      <c r="D6" s="0" t="n">
        <v>12</v>
      </c>
      <c r="E6" s="0" t="n">
        <v>0</v>
      </c>
      <c r="F6" s="0" t="n">
        <v>0.13963</v>
      </c>
    </row>
    <row r="7" customFormat="false" ht="12.8" hidden="false" customHeight="false" outlineLevel="0" collapsed="false">
      <c r="A7" s="0" t="s">
        <v>196</v>
      </c>
      <c r="B7" s="0" t="n">
        <v>16</v>
      </c>
      <c r="C7" s="0" t="n">
        <v>2</v>
      </c>
      <c r="D7" s="0" t="n">
        <v>4</v>
      </c>
      <c r="E7" s="0" t="n">
        <v>0</v>
      </c>
      <c r="F7" s="0" t="n">
        <v>0.0045</v>
      </c>
    </row>
    <row r="8" customFormat="false" ht="12.8" hidden="false" customHeight="false" outlineLevel="0" collapsed="false">
      <c r="A8" s="0" t="s">
        <v>197</v>
      </c>
      <c r="B8" s="0" t="n">
        <v>9</v>
      </c>
      <c r="C8" s="0" t="n">
        <v>0</v>
      </c>
      <c r="D8" s="0" t="n">
        <v>2</v>
      </c>
      <c r="E8" s="0" t="n">
        <v>11</v>
      </c>
      <c r="F8" s="0" t="n">
        <v>0.0208</v>
      </c>
    </row>
    <row r="9" customFormat="false" ht="12.8" hidden="false" customHeight="false" outlineLevel="0" collapsed="false">
      <c r="A9" s="0" t="s">
        <v>198</v>
      </c>
      <c r="B9" s="0" t="n">
        <v>21</v>
      </c>
      <c r="C9" s="0" t="n">
        <v>0</v>
      </c>
      <c r="D9" s="0" t="n">
        <v>1</v>
      </c>
      <c r="E9" s="0" t="n">
        <v>0</v>
      </c>
      <c r="F9" s="0" t="n">
        <v>5E-005</v>
      </c>
    </row>
    <row r="11" customFormat="false" ht="12.8" hidden="false" customHeight="false" outlineLevel="0" collapsed="false">
      <c r="A11" s="0" t="s">
        <v>199</v>
      </c>
    </row>
    <row r="12" customFormat="false" ht="12.8" hidden="false" customHeight="false" outlineLevel="0" collapsed="false">
      <c r="A12" s="0" t="s">
        <v>200</v>
      </c>
    </row>
    <row r="13" customFormat="false" ht="12.8" hidden="false" customHeight="false" outlineLevel="0" collapsed="false">
      <c r="A13" s="1" t="s">
        <v>201</v>
      </c>
    </row>
    <row r="14" customFormat="false" ht="12.8" hidden="false" customHeight="false" outlineLevel="0" collapsed="false">
      <c r="A14" s="0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2019-09-30T16:04:49Z</dcterms:modified>
  <cp:revision>62</cp:revision>
  <dc:subject/>
  <dc:title/>
</cp:coreProperties>
</file>