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\02\Projekt\git_repo\LWN-ReaderApp\Documentation\"/>
    </mc:Choice>
  </mc:AlternateContent>
  <bookViews>
    <workbookView xWindow="0" yWindow="0" windowWidth="20490" windowHeight="753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25" i="7"/>
  <c r="AD16" i="7"/>
  <c r="AD13" i="7"/>
  <c r="AE25" i="7"/>
  <c r="M14" i="7"/>
  <c r="M15" i="7" s="1"/>
  <c r="Q14" i="7"/>
  <c r="Q15" i="7" s="1"/>
  <c r="U14" i="7"/>
  <c r="U15" i="7" s="1"/>
  <c r="Y14" i="7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F19" i="7" s="1"/>
  <c r="N20" i="7"/>
  <c r="N21" i="7" s="1"/>
  <c r="R20" i="7"/>
  <c r="R21" i="7" s="1"/>
  <c r="V20" i="7"/>
  <c r="V21" i="7" s="1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Y15" i="7"/>
  <c r="P21" i="7"/>
  <c r="AC21" i="7"/>
  <c r="AE22" i="7"/>
  <c r="E7" i="7"/>
  <c r="AE16" i="7" s="1"/>
  <c r="G19" i="7" l="1"/>
  <c r="AE19" i="7"/>
  <c r="F13" i="7"/>
  <c r="G13" i="7" s="1"/>
  <c r="AE13" i="7"/>
  <c r="AD20" i="7"/>
  <c r="J21" i="7"/>
  <c r="AD17" i="7"/>
  <c r="AF16" i="7" s="1"/>
  <c r="AD23" i="7"/>
  <c r="AD27" i="7"/>
  <c r="AD21" i="7"/>
  <c r="AD14" i="7"/>
  <c r="AD26" i="7"/>
  <c r="AF25" i="7" s="1"/>
  <c r="J18" i="7"/>
  <c r="AD18" i="7" s="1"/>
  <c r="AF19" i="7"/>
  <c r="J24" i="7"/>
  <c r="AD24" i="7" s="1"/>
  <c r="J15" i="7"/>
  <c r="AD15" i="7" s="1"/>
  <c r="AF22" i="7"/>
  <c r="AF13" i="7" l="1"/>
</calcChain>
</file>

<file path=xl/sharedStrings.xml><?xml version="1.0" encoding="utf-8"?>
<sst xmlns="http://schemas.openxmlformats.org/spreadsheetml/2006/main" count="1629" uniqueCount="118">
  <si>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</si>
  <si>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</si>
  <si>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</si>
  <si>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</si>
  <si>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</si>
  <si>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</si>
  <si>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</si>
  <si>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</si>
  <si>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</si>
  <si>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</si>
  <si>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</si>
  <si>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</si>
  <si>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</si>
  <si>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</si>
  <si>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</si>
  <si>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</si>
  <si>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</si>
  <si>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</si>
  <si>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</si>
  <si>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</si>
  <si>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</si>
  <si>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</si>
  <si>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</si>
  <si>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</si>
  <si>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</si>
  <si>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</si>
  <si>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</si>
  <si>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</si>
  <si>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</si>
  <si>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</si>
  <si>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</si>
  <si>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</si>
  <si>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</si>
  <si>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</si>
  <si>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</si>
  <si>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</si>
  <si>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</si>
  <si>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</si>
  <si>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</si>
  <si>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</si>
  <si>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</si>
  <si>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</si>
  <si>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</si>
  <si>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</si>
  <si>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</si>
  <si>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</si>
  <si>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</si>
  <si>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</si>
  <si>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</si>
  <si>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</si>
  <si>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</si>
  <si>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</si>
  <si>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</si>
  <si>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</si>
  <si>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</si>
  <si>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</si>
  <si>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</si>
  <si>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</si>
  <si>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</si>
  <si>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</si>
  <si>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</si>
  <si>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</si>
  <si>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</si>
  <si>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</si>
  <si>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</si>
  <si>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</si>
  <si>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</si>
  <si>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</si>
  <si>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</si>
  <si>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</si>
  <si>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</si>
  <si>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</si>
  <si>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</si>
  <si>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</si>
  <si>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</si>
  <si>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</si>
  <si>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</si>
  <si>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</si>
  <si>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</si>
  <si>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</si>
  <si>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</si>
  <si>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</si>
  <si>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</si>
  <si>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</si>
  <si>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</si>
  <si>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</si>
  <si>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</si>
  <si>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</si>
  <si>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</si>
  <si>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</si>
  <si>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</si>
  <si>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</si>
  <si>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</si>
  <si>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</si>
  <si>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</si>
  <si>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</si>
  <si>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LWN.net Reader-App</t>
  </si>
  <si>
    <t>David Binder</t>
  </si>
  <si>
    <t>Uwe Kronlachner</t>
  </si>
  <si>
    <t>Christoph Klinar</t>
  </si>
  <si>
    <t>04. 07. - 10.07.2016</t>
  </si>
  <si>
    <t>27.06. - 03.07.2016</t>
  </si>
  <si>
    <t>20.06. - 26.06.2016</t>
  </si>
  <si>
    <t>13.06. - 19.06.2016</t>
  </si>
  <si>
    <t>06.06 - 12.06.2016</t>
  </si>
  <si>
    <t>30.04. - 05.06.2016</t>
  </si>
  <si>
    <t>23.05. - 29.05.2016</t>
  </si>
  <si>
    <t>16.05. - 22.05.2016</t>
  </si>
  <si>
    <t>09.05. - 15.05.2016</t>
  </si>
  <si>
    <t>02.05. - 08.05.2016</t>
  </si>
  <si>
    <t>25.04. - 01.05.2016</t>
  </si>
  <si>
    <t>18.04. - 24.04.2016</t>
  </si>
  <si>
    <t>Ideen/Design App</t>
  </si>
  <si>
    <t>Meetings</t>
  </si>
  <si>
    <t>Documentation</t>
  </si>
  <si>
    <t>Project plan, Requirement specification</t>
  </si>
  <si>
    <t>Setup</t>
  </si>
  <si>
    <t>Android Studio,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</si>
</sst>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1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opLeftCell="A22" workbookViewId="0">
      <selection activeCell="E2" sqref="E2:I2"/>
    </sheetView>
  </sheetViews>
  <sheetFormatPr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8" t="s">
        <v>12</v>
      </c>
      <c r="C2" s="138"/>
      <c r="D2" s="138"/>
      <c r="E2" s="139" t="s">
        <v>96</v>
      </c>
      <c r="F2" s="139"/>
      <c r="G2" s="139"/>
      <c r="H2" s="139"/>
      <c r="I2" s="139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8" t="s">
        <v>13</v>
      </c>
      <c r="C3" s="138"/>
      <c r="D3" s="138"/>
      <c r="E3" s="141">
        <v>4</v>
      </c>
      <c r="F3" s="141"/>
      <c r="G3" s="140"/>
      <c r="H3" s="140"/>
      <c r="I3" s="140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3" t="s">
        <v>89</v>
      </c>
      <c r="D4" s="144"/>
      <c r="E4" s="145">
        <f>IF(EXACT($C$4,"PRO-1"),3,IF(EXACT($C$4,"PRO-2"),4,IF(EXACT($C$4,"PRO-3"),4,IF(EXACT($C$4,"PRO-4"),6,IF(EXACT($C$4,"PRO-2-M"),5,IF(EXACT($C$4,"PRO-3-M"),5))))))</f>
        <v>3</v>
      </c>
      <c r="F4" s="145"/>
      <c r="G4" s="142" t="s">
        <v>11</v>
      </c>
      <c r="H4" s="142"/>
      <c r="I4" s="142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5" t="s">
        <v>14</v>
      </c>
      <c r="C5" s="135"/>
      <c r="D5" s="135"/>
      <c r="E5" s="121">
        <v>12</v>
      </c>
      <c r="F5" s="121"/>
      <c r="G5" s="146" t="s">
        <v>15</v>
      </c>
      <c r="H5" s="146"/>
      <c r="I5" s="146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6" t="s">
        <v>16</v>
      </c>
      <c r="C6" s="136"/>
      <c r="D6" s="136"/>
      <c r="E6" s="154">
        <f>(25*60)*E4</f>
        <v>4500</v>
      </c>
      <c r="F6" s="155"/>
      <c r="G6" s="147" t="s">
        <v>17</v>
      </c>
      <c r="H6" s="147"/>
      <c r="I6" s="147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7"/>
      <c r="C7" s="137"/>
      <c r="D7" s="137"/>
      <c r="E7" s="156">
        <f>E6/60</f>
        <v>75</v>
      </c>
      <c r="F7" s="157"/>
      <c r="G7" s="142" t="s">
        <v>18</v>
      </c>
      <c r="H7" s="142"/>
      <c r="I7" s="142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7"/>
      <c r="C8" s="137"/>
      <c r="D8" s="137"/>
      <c r="E8" s="27" t="s">
        <v>2</v>
      </c>
      <c r="F8" s="28">
        <f>(E6/60)/E5</f>
        <v>6.25</v>
      </c>
      <c r="G8" s="142" t="s">
        <v>19</v>
      </c>
      <c r="H8" s="142"/>
      <c r="I8" s="142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8" t="s">
        <v>20</v>
      </c>
      <c r="C10" s="149"/>
      <c r="D10" s="149"/>
      <c r="E10" s="149"/>
      <c r="F10" s="149"/>
      <c r="G10" s="150"/>
      <c r="H10" s="35"/>
      <c r="I10" s="151" t="s">
        <v>21</v>
      </c>
      <c r="J10" s="152"/>
      <c r="K10" s="152"/>
      <c r="L10" s="152"/>
      <c r="M10" s="152"/>
      <c r="N10" s="152"/>
      <c r="O10" s="152"/>
      <c r="P10" s="152"/>
      <c r="Q10" s="152"/>
      <c r="R10" s="152"/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3"/>
    </row>
    <row r="11" spans="2:33" s="4" customFormat="1" ht="133.5" customHeight="1" x14ac:dyDescent="0.2">
      <c r="B11" s="107" t="s">
        <v>22</v>
      </c>
      <c r="C11" s="50"/>
      <c r="D11" s="129">
        <f>E3</f>
        <v>4</v>
      </c>
      <c r="E11" s="106" t="s">
        <v>24</v>
      </c>
      <c r="F11" s="106" t="s">
        <v>23</v>
      </c>
      <c r="G11" s="134" t="s">
        <v>25</v>
      </c>
      <c r="H11" s="69"/>
      <c r="I11" s="158" t="s">
        <v>26</v>
      </c>
      <c r="J11" s="49" t="str">
        <f>'dynamic Data'!B2</f>
        <v>18.04. - 24.04.2016</v>
      </c>
      <c r="K11" s="49" t="str">
        <f>'dynamic Data'!B3</f>
        <v>25.04. - 01.05.2016</v>
      </c>
      <c r="L11" s="49" t="str">
        <f>'dynamic Data'!B4</f>
        <v>02.05. - 08.05.2016</v>
      </c>
      <c r="M11" s="49" t="str">
        <f>'dynamic Data'!B5</f>
        <v>09.05. - 15.05.2016</v>
      </c>
      <c r="N11" s="49" t="str">
        <f>'dynamic Data'!B6</f>
        <v>16.05. - 22.05.2016</v>
      </c>
      <c r="O11" s="49" t="str">
        <f>'dynamic Data'!B7</f>
        <v>23.05. - 29.05.2016</v>
      </c>
      <c r="P11" s="49" t="str">
        <f>'dynamic Data'!B8</f>
        <v>30.04. - 05.06.2016</v>
      </c>
      <c r="Q11" s="49" t="str">
        <f>'dynamic Data'!B9</f>
        <v>06.06 - 12.06.2016</v>
      </c>
      <c r="R11" s="49" t="str">
        <f>'dynamic Data'!B10</f>
        <v>13.06. - 19.06.2016</v>
      </c>
      <c r="S11" s="49" t="str">
        <f>'dynamic Data'!B11</f>
        <v>20.06. - 26.06.2016</v>
      </c>
      <c r="T11" s="49" t="str">
        <f>'dynamic Data'!B12</f>
        <v>27.06. - 03.07.2016</v>
      </c>
      <c r="U11" s="49" t="str">
        <f>'dynamic Data'!B13</f>
        <v>04. 07. - 10.07.2016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1" t="s">
        <v>47</v>
      </c>
      <c r="AE11" s="160" t="s">
        <v>48</v>
      </c>
      <c r="AF11" s="160" t="s">
        <v>49</v>
      </c>
      <c r="AG11" s="8"/>
    </row>
    <row r="12" spans="2:33" ht="76.5" customHeight="1" x14ac:dyDescent="0.2">
      <c r="B12" s="108"/>
      <c r="C12" s="51"/>
      <c r="D12" s="130"/>
      <c r="E12" s="106"/>
      <c r="F12" s="106"/>
      <c r="G12" s="134"/>
      <c r="H12" s="69"/>
      <c r="I12" s="159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1"/>
      <c r="AE12" s="160"/>
      <c r="AF12" s="160"/>
    </row>
    <row r="13" spans="2:33" ht="12" customHeight="1" x14ac:dyDescent="0.2">
      <c r="B13" s="109" t="str">
        <f>'Std-A'!A3</f>
        <v>David Binder</v>
      </c>
      <c r="C13" s="110"/>
      <c r="D13" s="111"/>
      <c r="E13" s="118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1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0</v>
      </c>
      <c r="G13" s="131">
        <f>F13-E13</f>
        <v>0</v>
      </c>
      <c r="H13" s="67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4">
        <f>IF(NOT(EXACT(B13,"----")),$E$7,0)</f>
        <v>75</v>
      </c>
      <c r="AF13" s="76">
        <f>AD14-AE13</f>
        <v>-75</v>
      </c>
    </row>
    <row r="14" spans="2:33" ht="12" customHeight="1" x14ac:dyDescent="0.2">
      <c r="B14" s="112"/>
      <c r="C14" s="113"/>
      <c r="D14" s="114"/>
      <c r="E14" s="119"/>
      <c r="F14" s="122"/>
      <c r="G14" s="132"/>
      <c r="H14" s="68"/>
      <c r="I14" s="37" t="s">
        <v>50</v>
      </c>
      <c r="J14" s="32">
        <f>'Std-A'!$C$12</f>
        <v>0</v>
      </c>
      <c r="K14" s="32">
        <f>'Std-A'!$C$23</f>
        <v>0</v>
      </c>
      <c r="L14" s="32">
        <f>'Std-A'!$C$34</f>
        <v>0</v>
      </c>
      <c r="M14" s="32">
        <f>'Std-A'!$C$45</f>
        <v>0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0</v>
      </c>
      <c r="AE14" s="71"/>
      <c r="AF14" s="73"/>
    </row>
    <row r="15" spans="2:33" ht="12" customHeight="1" thickBot="1" x14ac:dyDescent="0.25">
      <c r="B15" s="115"/>
      <c r="C15" s="116"/>
      <c r="D15" s="117"/>
      <c r="E15" s="120"/>
      <c r="F15" s="123"/>
      <c r="G15" s="133"/>
      <c r="H15" s="68"/>
      <c r="I15" s="39" t="s">
        <v>25</v>
      </c>
      <c r="J15" s="29">
        <f t="shared" ref="J15:U15" si="1">J14-J13</f>
        <v>0</v>
      </c>
      <c r="K15" s="29">
        <f t="shared" si="1"/>
        <v>0</v>
      </c>
      <c r="L15" s="29">
        <f t="shared" si="1"/>
        <v>0</v>
      </c>
      <c r="M15" s="29">
        <f t="shared" si="1"/>
        <v>0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0</v>
      </c>
      <c r="AE15" s="75"/>
      <c r="AF15" s="78"/>
    </row>
    <row r="16" spans="2:33" ht="12" customHeight="1" thickTop="1" x14ac:dyDescent="0.2">
      <c r="B16" s="79" t="str">
        <f>'Std-B'!A3</f>
        <v>Uwe Kronlachner</v>
      </c>
      <c r="C16" s="101"/>
      <c r="D16" s="101"/>
      <c r="E16" s="85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5</v>
      </c>
      <c r="F16" s="126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2</v>
      </c>
      <c r="G16" s="91">
        <f t="shared" ref="G16" si="5">F16-E16</f>
        <v>-3</v>
      </c>
      <c r="H16" s="67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5</v>
      </c>
      <c r="N16" s="55">
        <f>'Std-B'!C57</f>
        <v>10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15</v>
      </c>
      <c r="AE16" s="74">
        <f>IF(NOT(EXACT(B16,"----")),$E$7,0)</f>
        <v>75</v>
      </c>
      <c r="AF16" s="76">
        <f>AD17-AE16</f>
        <v>-70</v>
      </c>
    </row>
    <row r="17" spans="2:32" ht="12" customHeight="1" x14ac:dyDescent="0.2">
      <c r="B17" s="102"/>
      <c r="C17" s="103"/>
      <c r="D17" s="103"/>
      <c r="E17" s="124"/>
      <c r="F17" s="127"/>
      <c r="G17" s="99"/>
      <c r="H17" s="68"/>
      <c r="I17" s="38" t="s">
        <v>50</v>
      </c>
      <c r="J17" s="32">
        <f>'Std-B'!C12</f>
        <v>0</v>
      </c>
      <c r="K17" s="32">
        <f>'Std-B'!C23</f>
        <v>0</v>
      </c>
      <c r="L17" s="32">
        <f>'Std-B'!C34</f>
        <v>0</v>
      </c>
      <c r="M17" s="32">
        <f>'Std-B'!C45</f>
        <v>2</v>
      </c>
      <c r="N17" s="32">
        <f>'Std-B'!C56</f>
        <v>3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5</v>
      </c>
      <c r="AE17" s="71"/>
      <c r="AF17" s="73"/>
    </row>
    <row r="18" spans="2:32" ht="12" customHeight="1" thickBot="1" x14ac:dyDescent="0.25">
      <c r="B18" s="104"/>
      <c r="C18" s="105"/>
      <c r="D18" s="105"/>
      <c r="E18" s="125"/>
      <c r="F18" s="128"/>
      <c r="G18" s="100"/>
      <c r="H18" s="68"/>
      <c r="I18" s="40" t="s">
        <v>25</v>
      </c>
      <c r="J18" s="29">
        <f t="shared" ref="J18:U18" si="6">J17-J16</f>
        <v>0</v>
      </c>
      <c r="K18" s="29">
        <f t="shared" si="6"/>
        <v>0</v>
      </c>
      <c r="L18" s="29">
        <f t="shared" si="6"/>
        <v>0</v>
      </c>
      <c r="M18" s="29">
        <f t="shared" si="6"/>
        <v>-3</v>
      </c>
      <c r="N18" s="29">
        <f t="shared" si="6"/>
        <v>-7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-10</v>
      </c>
      <c r="AE18" s="75"/>
      <c r="AF18" s="77"/>
    </row>
    <row r="19" spans="2:32" ht="12" customHeight="1" thickTop="1" x14ac:dyDescent="0.2">
      <c r="B19" s="79" t="str">
        <f>'Std-C'!A3</f>
        <v>Christoph Klinar</v>
      </c>
      <c r="C19" s="80"/>
      <c r="D19" s="80"/>
      <c r="E19" s="85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8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1">
        <f t="shared" ref="G19" si="10">F19-E19</f>
        <v>0</v>
      </c>
      <c r="H19" s="67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4">
        <f>IF(NOT(EXACT(B19,"----")),$E$7,0)</f>
        <v>75</v>
      </c>
      <c r="AF19" s="72">
        <f>AD20-AE19</f>
        <v>-75</v>
      </c>
    </row>
    <row r="20" spans="2:32" ht="12" customHeight="1" x14ac:dyDescent="0.2">
      <c r="B20" s="81"/>
      <c r="C20" s="82"/>
      <c r="D20" s="82"/>
      <c r="E20" s="86"/>
      <c r="F20" s="89"/>
      <c r="G20" s="92"/>
      <c r="H20" s="68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1"/>
      <c r="AF20" s="73"/>
    </row>
    <row r="21" spans="2:32" ht="12" customHeight="1" thickBot="1" x14ac:dyDescent="0.25">
      <c r="B21" s="83"/>
      <c r="C21" s="84"/>
      <c r="D21" s="84"/>
      <c r="E21" s="87"/>
      <c r="F21" s="90"/>
      <c r="G21" s="93"/>
      <c r="H21" s="68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5"/>
      <c r="AF21" s="78"/>
    </row>
    <row r="22" spans="2:32" ht="12" customHeight="1" thickTop="1" x14ac:dyDescent="0.2">
      <c r="B22" s="79" t="str">
        <f>'Std-D'!A3</f>
        <v>----</v>
      </c>
      <c r="C22" s="80"/>
      <c r="D22" s="80"/>
      <c r="E22" s="85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8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1">
        <f t="shared" ref="G22" si="15">F22-E22</f>
        <v>0</v>
      </c>
      <c r="H22" s="67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4">
        <f>IF(NOT(EXACT(B22,"----")),$E$7,0)</f>
        <v>0</v>
      </c>
      <c r="AF22" s="76">
        <f>AD23-AE22</f>
        <v>0</v>
      </c>
    </row>
    <row r="23" spans="2:32" ht="12" customHeight="1" x14ac:dyDescent="0.2">
      <c r="B23" s="81"/>
      <c r="C23" s="82"/>
      <c r="D23" s="82"/>
      <c r="E23" s="86"/>
      <c r="F23" s="89"/>
      <c r="G23" s="92"/>
      <c r="H23" s="68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1"/>
      <c r="AF23" s="73"/>
    </row>
    <row r="24" spans="2:32" ht="12" customHeight="1" thickBot="1" x14ac:dyDescent="0.25">
      <c r="B24" s="83"/>
      <c r="C24" s="84"/>
      <c r="D24" s="84"/>
      <c r="E24" s="87"/>
      <c r="F24" s="90"/>
      <c r="G24" s="93"/>
      <c r="H24" s="68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5"/>
      <c r="AF24" s="77"/>
    </row>
    <row r="25" spans="2:32" ht="12" customHeight="1" thickTop="1" x14ac:dyDescent="0.2">
      <c r="B25" s="79" t="str">
        <f>'Std-E'!A3</f>
        <v>----</v>
      </c>
      <c r="C25" s="80"/>
      <c r="D25" s="80"/>
      <c r="E25" s="85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8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1">
        <f t="shared" ref="G25" si="20">F25-E25</f>
        <v>0</v>
      </c>
      <c r="H25" s="67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0">
        <f>IF(NOT(EXACT(B25,"----")),$E$7,0)</f>
        <v>0</v>
      </c>
      <c r="AF25" s="72">
        <f>AD26-AE25</f>
        <v>0</v>
      </c>
    </row>
    <row r="26" spans="2:32" ht="12" customHeight="1" x14ac:dyDescent="0.2">
      <c r="B26" s="81"/>
      <c r="C26" s="82"/>
      <c r="D26" s="82"/>
      <c r="E26" s="86"/>
      <c r="F26" s="89"/>
      <c r="G26" s="92"/>
      <c r="H26" s="68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1"/>
      <c r="AF26" s="73"/>
    </row>
    <row r="27" spans="2:32" ht="12" customHeight="1" thickBot="1" x14ac:dyDescent="0.25">
      <c r="B27" s="94"/>
      <c r="C27" s="95"/>
      <c r="D27" s="95"/>
      <c r="E27" s="96"/>
      <c r="F27" s="97"/>
      <c r="G27" s="98"/>
      <c r="H27" s="68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1"/>
      <c r="AF27" s="73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119" workbookViewId="0">
      <selection activeCell="C17" sqref="C17"/>
    </sheetView>
  </sheetViews>
  <sheetFormatPr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7" t="str">
        <f>'dynamic Data'!B24</f>
        <v>David Binder</v>
      </c>
      <c r="B3" s="178"/>
      <c r="C3" s="178"/>
      <c r="D3" s="178"/>
      <c r="E3" s="178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18.04. - 24.04.2016</v>
      </c>
    </row>
    <row r="5" spans="1:5" ht="12.75" customHeight="1" x14ac:dyDescent="0.2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28</v>
      </c>
      <c r="B15" s="170"/>
      <c r="C15" s="170"/>
      <c r="D15" s="170"/>
      <c r="E15" s="34" t="str">
        <f>'dynamic Data'!$B$3</f>
        <v>25.04. - 01.05.2016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29</v>
      </c>
      <c r="B26" s="170"/>
      <c r="C26" s="170"/>
      <c r="D26" s="170"/>
      <c r="E26" s="34" t="str">
        <f>'dynamic Data'!$B$4</f>
        <v>02.05. - 08.05.2016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54</v>
      </c>
      <c r="B37" s="170"/>
      <c r="C37" s="170"/>
      <c r="D37" s="170"/>
      <c r="E37" s="34" t="str">
        <f>'dynamic Data'!$B$5</f>
        <v>09.05. - 15.05.2016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31</v>
      </c>
      <c r="B48" s="170"/>
      <c r="C48" s="170"/>
      <c r="D48" s="170"/>
      <c r="E48" s="34" t="str">
        <f>'dynamic Data'!$B$6</f>
        <v>16.05. - 22.05.2016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23.05. - 29.05.2016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33</v>
      </c>
      <c r="B70" s="170"/>
      <c r="C70" s="170"/>
      <c r="D70" s="170"/>
      <c r="E70" s="34" t="str">
        <f>'dynamic Data'!$B$8</f>
        <v>30.04. - 05.06.2016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56</v>
      </c>
      <c r="B81" s="170"/>
      <c r="C81" s="170"/>
      <c r="D81" s="170"/>
      <c r="E81" s="34" t="str">
        <f>'dynamic Data'!$B$9</f>
        <v>06.06 - 12.06.2016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13.06. - 19.06.2016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20.06. - 26.06.2016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59</v>
      </c>
      <c r="B114" s="170"/>
      <c r="C114" s="170"/>
      <c r="D114" s="170"/>
      <c r="E114" s="34" t="str">
        <f>'dynamic Data'!$B$12</f>
        <v>27.06. - 03.07.2016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04. 07. - 10.07.2016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5.5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41" workbookViewId="0">
      <selection activeCell="E51" sqref="E51"/>
    </sheetView>
  </sheetViews>
  <sheetFormatPr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Data'!B25</f>
        <v>Uwe Kronlachner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18.04. - 24.04.2016</v>
      </c>
    </row>
    <row r="5" spans="1:5" x14ac:dyDescent="0.2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25.04. - 01.05.2016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29</v>
      </c>
      <c r="B26" s="170"/>
      <c r="C26" s="170"/>
      <c r="D26" s="170"/>
      <c r="E26" s="34" t="str">
        <f>'dynamic Data'!$B$4</f>
        <v>02.05. - 08.05.2016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30</v>
      </c>
      <c r="B37" s="170"/>
      <c r="C37" s="170"/>
      <c r="D37" s="170"/>
      <c r="E37" s="34" t="str">
        <f>'dynamic Data'!$B$5</f>
        <v>09.05. - 15.05.2016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.1" customHeight="1" x14ac:dyDescent="0.2">
      <c r="A39" s="46">
        <v>1</v>
      </c>
      <c r="B39" s="42" t="s">
        <v>113</v>
      </c>
      <c r="C39" s="43">
        <v>120</v>
      </c>
      <c r="D39" s="46" t="s">
        <v>17</v>
      </c>
      <c r="E39" s="42" t="s">
        <v>112</v>
      </c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2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5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31</v>
      </c>
      <c r="B48" s="170"/>
      <c r="C48" s="170"/>
      <c r="D48" s="170"/>
      <c r="E48" s="34" t="str">
        <f>'dynamic Data'!$B$6</f>
        <v>16.05. - 22.05.2016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.1" customHeight="1" x14ac:dyDescent="0.2">
      <c r="A50" s="46">
        <v>1</v>
      </c>
      <c r="B50" s="42" t="s">
        <v>114</v>
      </c>
      <c r="C50" s="43">
        <v>120</v>
      </c>
      <c r="D50" s="46" t="s">
        <v>17</v>
      </c>
      <c r="E50" s="42" t="s">
        <v>115</v>
      </c>
    </row>
    <row r="51" spans="1:5" s="47" customFormat="1" ht="26.1" customHeight="1" x14ac:dyDescent="0.2">
      <c r="A51" s="46">
        <v>2</v>
      </c>
      <c r="B51" s="42" t="s">
        <v>116</v>
      </c>
      <c r="C51" s="43">
        <v>60</v>
      </c>
      <c r="D51" s="46" t="s">
        <v>17</v>
      </c>
      <c r="E51" s="42" t="s">
        <v>117</v>
      </c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3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10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32</v>
      </c>
      <c r="B59" s="170"/>
      <c r="C59" s="170"/>
      <c r="D59" s="170"/>
      <c r="E59" s="34" t="str">
        <f>'dynamic Data'!$B$7</f>
        <v>23.05. - 29.05.2016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33</v>
      </c>
      <c r="B70" s="170"/>
      <c r="C70" s="170"/>
      <c r="D70" s="170"/>
      <c r="E70" s="34" t="str">
        <f>'dynamic Data'!$B$8</f>
        <v>30.04. - 05.06.2016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34</v>
      </c>
      <c r="B81" s="170"/>
      <c r="C81" s="170"/>
      <c r="D81" s="170"/>
      <c r="E81" s="34" t="str">
        <f>'dynamic Data'!$B$9</f>
        <v>06.06 - 12.06.2016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35</v>
      </c>
      <c r="B92" s="170"/>
      <c r="C92" s="170"/>
      <c r="D92" s="170"/>
      <c r="E92" s="34" t="str">
        <f>'dynamic Data'!$B$10</f>
        <v>13.06. - 19.06.2016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20.06. - 26.06.2016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27.06. - 03.07.2016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04. 07. - 10.07.2016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Data'!B26</f>
        <v>Christoph Klinar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18.04. - 24.04.2016</v>
      </c>
    </row>
    <row r="5" spans="1:5" x14ac:dyDescent="0.2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25.04. - 01.05.2016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71</v>
      </c>
      <c r="B26" s="170"/>
      <c r="C26" s="170"/>
      <c r="D26" s="170"/>
      <c r="E26" s="34" t="str">
        <f>'dynamic Data'!$B$4</f>
        <v>02.05. - 08.05.2016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30</v>
      </c>
      <c r="B37" s="170"/>
      <c r="C37" s="170"/>
      <c r="D37" s="170"/>
      <c r="E37" s="34" t="str">
        <f>'dynamic Data'!$B$5</f>
        <v>09.05. - 15.05.2016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31</v>
      </c>
      <c r="B48" s="170"/>
      <c r="C48" s="170"/>
      <c r="D48" s="170"/>
      <c r="E48" s="34" t="str">
        <f>'dynamic Data'!$B$6</f>
        <v>16.05. - 22.05.2016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23.05. - 29.05.2016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72</v>
      </c>
      <c r="B70" s="170"/>
      <c r="C70" s="170"/>
      <c r="D70" s="170"/>
      <c r="E70" s="34" t="str">
        <f>'dynamic Data'!$B$8</f>
        <v>30.04. - 05.06.2016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56</v>
      </c>
      <c r="B81" s="170"/>
      <c r="C81" s="170"/>
      <c r="D81" s="170"/>
      <c r="E81" s="34" t="str">
        <f>'dynamic Data'!$B$9</f>
        <v>06.06 - 12.06.2016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13.06. - 19.06.2016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20.06. - 26.06.2016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27.06. - 03.07.2016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04. 07. - 10.07.2016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Data'!B27</f>
        <v>----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18.04. - 24.04.2016</v>
      </c>
    </row>
    <row r="5" spans="1:5" x14ac:dyDescent="0.2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25.04. - 01.05.2016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71</v>
      </c>
      <c r="B26" s="170"/>
      <c r="C26" s="170"/>
      <c r="D26" s="170"/>
      <c r="E26" s="34" t="str">
        <f>'dynamic Data'!$B$4</f>
        <v>02.05. - 08.05.2016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54</v>
      </c>
      <c r="B37" s="170"/>
      <c r="C37" s="170"/>
      <c r="D37" s="170"/>
      <c r="E37" s="34" t="str">
        <f>'dynamic Data'!$B$5</f>
        <v>09.05. - 15.05.2016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73</v>
      </c>
      <c r="B48" s="170"/>
      <c r="C48" s="170"/>
      <c r="D48" s="170"/>
      <c r="E48" s="34" t="str">
        <f>'dynamic Data'!$B$6</f>
        <v>16.05. - 22.05.2016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23.05. - 29.05.2016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72</v>
      </c>
      <c r="B70" s="170"/>
      <c r="C70" s="170"/>
      <c r="D70" s="170"/>
      <c r="E70" s="34" t="str">
        <f>'dynamic Data'!$B$8</f>
        <v>30.04. - 05.06.2016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56</v>
      </c>
      <c r="B81" s="170"/>
      <c r="C81" s="170"/>
      <c r="D81" s="170"/>
      <c r="E81" s="34" t="str">
        <f>'dynamic Data'!$B$9</f>
        <v>06.06 - 12.06.2016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13.06. - 19.06.2016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20.06. - 26.06.2016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27.06. - 03.07.2016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04. 07. - 10.07.2016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62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2" t="s">
        <v>52</v>
      </c>
      <c r="B1" s="172"/>
      <c r="C1" s="172"/>
      <c r="D1" s="172"/>
      <c r="E1" s="172"/>
    </row>
    <row r="2" spans="1:5" ht="18" customHeight="1" x14ac:dyDescent="0.2">
      <c r="A2" s="172"/>
      <c r="B2" s="172"/>
      <c r="C2" s="172"/>
      <c r="D2" s="172"/>
      <c r="E2" s="172"/>
    </row>
    <row r="3" spans="1:5" ht="18" customHeight="1" x14ac:dyDescent="0.2">
      <c r="A3" s="179" t="str">
        <f>'dynamic Data'!B28</f>
        <v>----</v>
      </c>
      <c r="B3" s="180"/>
      <c r="C3" s="180"/>
      <c r="D3" s="180"/>
      <c r="E3" s="181"/>
    </row>
    <row r="4" spans="1:5" ht="18" customHeight="1" x14ac:dyDescent="0.2">
      <c r="A4" s="169" t="s">
        <v>53</v>
      </c>
      <c r="B4" s="170"/>
      <c r="C4" s="170"/>
      <c r="D4" s="170"/>
      <c r="E4" s="34" t="str">
        <f>'dynamic Data'!$B$2</f>
        <v>18.04. - 24.04.2016</v>
      </c>
    </row>
    <row r="5" spans="1:5" x14ac:dyDescent="0.2">
      <c r="A5" s="19" t="s">
        <v>0</v>
      </c>
      <c r="B5" s="19" t="s">
        <v>83</v>
      </c>
      <c r="C5" s="164" t="s">
        <v>84</v>
      </c>
      <c r="D5" s="164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3" t="s">
        <v>47</v>
      </c>
      <c r="B12" s="173"/>
      <c r="C12" s="25">
        <f>ROUND((SUM(C6:C11)/60),0)</f>
        <v>0</v>
      </c>
      <c r="D12" s="166" t="s">
        <v>18</v>
      </c>
      <c r="E12" s="167"/>
    </row>
    <row r="13" spans="1:5" ht="26.1" customHeight="1" x14ac:dyDescent="0.2">
      <c r="A13" s="174" t="s">
        <v>1</v>
      </c>
      <c r="B13" s="174"/>
      <c r="C13" s="61">
        <v>0</v>
      </c>
      <c r="D13" s="175" t="s">
        <v>18</v>
      </c>
      <c r="E13" s="176"/>
    </row>
    <row r="14" spans="1:5" ht="18" customHeight="1" x14ac:dyDescent="0.2">
      <c r="A14" s="168"/>
      <c r="B14" s="168"/>
      <c r="C14" s="168"/>
      <c r="D14" s="168"/>
      <c r="E14" s="168"/>
    </row>
    <row r="15" spans="1:5" ht="18" customHeight="1" x14ac:dyDescent="0.2">
      <c r="A15" s="169" t="s">
        <v>69</v>
      </c>
      <c r="B15" s="170"/>
      <c r="C15" s="170"/>
      <c r="D15" s="170"/>
      <c r="E15" s="34" t="str">
        <f>'dynamic Data'!$B$3</f>
        <v>25.04. - 01.05.2016</v>
      </c>
    </row>
    <row r="16" spans="1:5" x14ac:dyDescent="0.2">
      <c r="A16" s="19" t="s">
        <v>0</v>
      </c>
      <c r="B16" s="19" t="s">
        <v>83</v>
      </c>
      <c r="C16" s="164" t="s">
        <v>84</v>
      </c>
      <c r="D16" s="164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6" t="s">
        <v>47</v>
      </c>
      <c r="B23" s="171"/>
      <c r="C23" s="25">
        <f>ROUND((SUM(C17:C22)/60),0)</f>
        <v>0</v>
      </c>
      <c r="D23" s="166" t="s">
        <v>18</v>
      </c>
      <c r="E23" s="167"/>
    </row>
    <row r="24" spans="1:5" ht="26.1" customHeight="1" thickBot="1" x14ac:dyDescent="0.25">
      <c r="A24" s="162" t="s">
        <v>1</v>
      </c>
      <c r="B24" s="163"/>
      <c r="C24" s="62">
        <v>0</v>
      </c>
      <c r="D24" s="162" t="s">
        <v>18</v>
      </c>
      <c r="E24" s="165"/>
    </row>
    <row r="25" spans="1:5" ht="18" customHeight="1" thickTop="1" x14ac:dyDescent="0.2">
      <c r="A25" s="168"/>
      <c r="B25" s="168"/>
      <c r="C25" s="168"/>
      <c r="D25" s="168"/>
      <c r="E25" s="168"/>
    </row>
    <row r="26" spans="1:5" ht="18" customHeight="1" x14ac:dyDescent="0.2">
      <c r="A26" s="169" t="s">
        <v>71</v>
      </c>
      <c r="B26" s="170"/>
      <c r="C26" s="170"/>
      <c r="D26" s="170"/>
      <c r="E26" s="34" t="str">
        <f>'dynamic Data'!$B$4</f>
        <v>02.05. - 08.05.2016</v>
      </c>
    </row>
    <row r="27" spans="1:5" x14ac:dyDescent="0.2">
      <c r="A27" s="19" t="s">
        <v>0</v>
      </c>
      <c r="B27" s="19" t="s">
        <v>83</v>
      </c>
      <c r="C27" s="164" t="s">
        <v>84</v>
      </c>
      <c r="D27" s="164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6" t="s">
        <v>47</v>
      </c>
      <c r="B34" s="171"/>
      <c r="C34" s="25">
        <f>ROUND((SUM(C28:C33)/60),0)</f>
        <v>0</v>
      </c>
      <c r="D34" s="166" t="s">
        <v>18</v>
      </c>
      <c r="E34" s="167"/>
    </row>
    <row r="35" spans="1:5" ht="26.1" customHeight="1" thickBot="1" x14ac:dyDescent="0.25">
      <c r="A35" s="162" t="s">
        <v>1</v>
      </c>
      <c r="B35" s="163"/>
      <c r="C35" s="62">
        <v>0</v>
      </c>
      <c r="D35" s="162" t="s">
        <v>18</v>
      </c>
      <c r="E35" s="165"/>
    </row>
    <row r="36" spans="1:5" ht="18" customHeight="1" thickTop="1" x14ac:dyDescent="0.2">
      <c r="A36" s="168"/>
      <c r="B36" s="168"/>
      <c r="C36" s="168"/>
      <c r="D36" s="168"/>
      <c r="E36" s="168"/>
    </row>
    <row r="37" spans="1:5" ht="18" customHeight="1" x14ac:dyDescent="0.2">
      <c r="A37" s="169" t="s">
        <v>54</v>
      </c>
      <c r="B37" s="170"/>
      <c r="C37" s="170"/>
      <c r="D37" s="170"/>
      <c r="E37" s="34" t="str">
        <f>'dynamic Data'!$B$5</f>
        <v>09.05. - 15.05.2016</v>
      </c>
    </row>
    <row r="38" spans="1:5" x14ac:dyDescent="0.2">
      <c r="A38" s="19" t="s">
        <v>0</v>
      </c>
      <c r="B38" s="19" t="s">
        <v>83</v>
      </c>
      <c r="C38" s="164" t="s">
        <v>84</v>
      </c>
      <c r="D38" s="164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6" t="s">
        <v>47</v>
      </c>
      <c r="B45" s="171"/>
      <c r="C45" s="25">
        <f>ROUND((SUM(C39:C44)/60),0)</f>
        <v>0</v>
      </c>
      <c r="D45" s="166" t="s">
        <v>18</v>
      </c>
      <c r="E45" s="167"/>
    </row>
    <row r="46" spans="1:5" ht="26.1" customHeight="1" thickBot="1" x14ac:dyDescent="0.25">
      <c r="A46" s="162" t="s">
        <v>1</v>
      </c>
      <c r="B46" s="163"/>
      <c r="C46" s="62">
        <v>0</v>
      </c>
      <c r="D46" s="162" t="s">
        <v>18</v>
      </c>
      <c r="E46" s="165"/>
    </row>
    <row r="47" spans="1:5" ht="18" customHeight="1" thickTop="1" x14ac:dyDescent="0.2">
      <c r="A47" s="168"/>
      <c r="B47" s="168"/>
      <c r="C47" s="168"/>
      <c r="D47" s="168"/>
      <c r="E47" s="168"/>
    </row>
    <row r="48" spans="1:5" ht="18" customHeight="1" x14ac:dyDescent="0.2">
      <c r="A48" s="169" t="s">
        <v>73</v>
      </c>
      <c r="B48" s="170"/>
      <c r="C48" s="170"/>
      <c r="D48" s="170"/>
      <c r="E48" s="34" t="str">
        <f>'dynamic Data'!$B$6</f>
        <v>16.05. - 22.05.2016</v>
      </c>
    </row>
    <row r="49" spans="1:5" x14ac:dyDescent="0.2">
      <c r="A49" s="19" t="s">
        <v>0</v>
      </c>
      <c r="B49" s="19" t="s">
        <v>83</v>
      </c>
      <c r="C49" s="164" t="s">
        <v>84</v>
      </c>
      <c r="D49" s="164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6" t="s">
        <v>47</v>
      </c>
      <c r="B56" s="171"/>
      <c r="C56" s="25">
        <f>ROUND((SUM(C50:C55)/60),0)</f>
        <v>0</v>
      </c>
      <c r="D56" s="166" t="s">
        <v>18</v>
      </c>
      <c r="E56" s="167"/>
    </row>
    <row r="57" spans="1:5" ht="26.1" customHeight="1" thickBot="1" x14ac:dyDescent="0.25">
      <c r="A57" s="162" t="s">
        <v>1</v>
      </c>
      <c r="B57" s="163"/>
      <c r="C57" s="62">
        <v>0</v>
      </c>
      <c r="D57" s="162" t="s">
        <v>18</v>
      </c>
      <c r="E57" s="165"/>
    </row>
    <row r="58" spans="1:5" ht="18" customHeight="1" thickTop="1" x14ac:dyDescent="0.2">
      <c r="A58" s="168"/>
      <c r="B58" s="168"/>
      <c r="C58" s="168"/>
      <c r="D58" s="168"/>
      <c r="E58" s="168"/>
    </row>
    <row r="59" spans="1:5" ht="18" customHeight="1" x14ac:dyDescent="0.2">
      <c r="A59" s="169" t="s">
        <v>55</v>
      </c>
      <c r="B59" s="170"/>
      <c r="C59" s="170"/>
      <c r="D59" s="170"/>
      <c r="E59" s="34" t="str">
        <f>'dynamic Data'!$B$7</f>
        <v>23.05. - 29.05.2016</v>
      </c>
    </row>
    <row r="60" spans="1:5" x14ac:dyDescent="0.2">
      <c r="A60" s="19" t="s">
        <v>0</v>
      </c>
      <c r="B60" s="19" t="s">
        <v>83</v>
      </c>
      <c r="C60" s="164" t="s">
        <v>84</v>
      </c>
      <c r="D60" s="164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6" t="s">
        <v>47</v>
      </c>
      <c r="B67" s="171"/>
      <c r="C67" s="25">
        <f>ROUND((SUM(C61:C66)/60),0)</f>
        <v>0</v>
      </c>
      <c r="D67" s="166" t="s">
        <v>18</v>
      </c>
      <c r="E67" s="167"/>
    </row>
    <row r="68" spans="1:5" ht="26.1" customHeight="1" thickBot="1" x14ac:dyDescent="0.25">
      <c r="A68" s="162" t="s">
        <v>1</v>
      </c>
      <c r="B68" s="163"/>
      <c r="C68" s="62">
        <v>0</v>
      </c>
      <c r="D68" s="162" t="s">
        <v>18</v>
      </c>
      <c r="E68" s="165"/>
    </row>
    <row r="69" spans="1:5" ht="18" customHeight="1" thickTop="1" x14ac:dyDescent="0.2">
      <c r="A69" s="168"/>
      <c r="B69" s="168"/>
      <c r="C69" s="168"/>
      <c r="D69" s="168"/>
      <c r="E69" s="168"/>
    </row>
    <row r="70" spans="1:5" ht="18" customHeight="1" x14ac:dyDescent="0.2">
      <c r="A70" s="169" t="s">
        <v>72</v>
      </c>
      <c r="B70" s="170"/>
      <c r="C70" s="170"/>
      <c r="D70" s="170"/>
      <c r="E70" s="34" t="str">
        <f>'dynamic Data'!$B$8</f>
        <v>30.04. - 05.06.2016</v>
      </c>
    </row>
    <row r="71" spans="1:5" x14ac:dyDescent="0.2">
      <c r="A71" s="19" t="s">
        <v>0</v>
      </c>
      <c r="B71" s="19" t="s">
        <v>83</v>
      </c>
      <c r="C71" s="164" t="s">
        <v>84</v>
      </c>
      <c r="D71" s="164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6" t="s">
        <v>47</v>
      </c>
      <c r="B78" s="171"/>
      <c r="C78" s="25">
        <f>ROUND((SUM(C72:C77)/60),0)</f>
        <v>0</v>
      </c>
      <c r="D78" s="166" t="s">
        <v>18</v>
      </c>
      <c r="E78" s="167"/>
    </row>
    <row r="79" spans="1:5" ht="26.1" customHeight="1" thickBot="1" x14ac:dyDescent="0.25">
      <c r="A79" s="162" t="s">
        <v>1</v>
      </c>
      <c r="B79" s="163"/>
      <c r="C79" s="62">
        <v>0</v>
      </c>
      <c r="D79" s="162" t="s">
        <v>18</v>
      </c>
      <c r="E79" s="165"/>
    </row>
    <row r="80" spans="1:5" ht="18" customHeight="1" thickTop="1" x14ac:dyDescent="0.2">
      <c r="A80" s="168"/>
      <c r="B80" s="168"/>
      <c r="C80" s="168"/>
      <c r="D80" s="168"/>
      <c r="E80" s="168"/>
    </row>
    <row r="81" spans="1:5" ht="18" customHeight="1" x14ac:dyDescent="0.2">
      <c r="A81" s="169" t="s">
        <v>34</v>
      </c>
      <c r="B81" s="170"/>
      <c r="C81" s="170"/>
      <c r="D81" s="170"/>
      <c r="E81" s="34" t="str">
        <f>'dynamic Data'!$B$9</f>
        <v>06.06 - 12.06.2016</v>
      </c>
    </row>
    <row r="82" spans="1:5" x14ac:dyDescent="0.2">
      <c r="A82" s="19" t="s">
        <v>0</v>
      </c>
      <c r="B82" s="19" t="s">
        <v>83</v>
      </c>
      <c r="C82" s="164" t="s">
        <v>84</v>
      </c>
      <c r="D82" s="164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6" t="s">
        <v>47</v>
      </c>
      <c r="B89" s="171"/>
      <c r="C89" s="25">
        <f>ROUND((SUM(C83:C88)/60),0)</f>
        <v>0</v>
      </c>
      <c r="D89" s="166" t="s">
        <v>18</v>
      </c>
      <c r="E89" s="167"/>
    </row>
    <row r="90" spans="1:5" ht="26.1" customHeight="1" thickBot="1" x14ac:dyDescent="0.25">
      <c r="A90" s="162" t="s">
        <v>1</v>
      </c>
      <c r="B90" s="163"/>
      <c r="C90" s="62">
        <v>0</v>
      </c>
      <c r="D90" s="162" t="s">
        <v>18</v>
      </c>
      <c r="E90" s="165"/>
    </row>
    <row r="91" spans="1:5" ht="18" customHeight="1" thickTop="1" x14ac:dyDescent="0.2">
      <c r="A91" s="168"/>
      <c r="B91" s="168"/>
      <c r="C91" s="168"/>
      <c r="D91" s="168"/>
      <c r="E91" s="168"/>
    </row>
    <row r="92" spans="1:5" ht="18" customHeight="1" x14ac:dyDescent="0.2">
      <c r="A92" s="169" t="s">
        <v>57</v>
      </c>
      <c r="B92" s="170"/>
      <c r="C92" s="170"/>
      <c r="D92" s="170"/>
      <c r="E92" s="34" t="str">
        <f>'dynamic Data'!$B$10</f>
        <v>13.06. - 19.06.2016</v>
      </c>
    </row>
    <row r="93" spans="1:5" x14ac:dyDescent="0.2">
      <c r="A93" s="19" t="s">
        <v>0</v>
      </c>
      <c r="B93" s="19" t="s">
        <v>83</v>
      </c>
      <c r="C93" s="164" t="s">
        <v>84</v>
      </c>
      <c r="D93" s="164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6" t="s">
        <v>47</v>
      </c>
      <c r="B100" s="171"/>
      <c r="C100" s="25">
        <f>ROUND((SUM(C94:C99)/60),0)</f>
        <v>0</v>
      </c>
      <c r="D100" s="166" t="s">
        <v>18</v>
      </c>
      <c r="E100" s="167"/>
    </row>
    <row r="101" spans="1:5" ht="26.1" customHeight="1" thickBot="1" x14ac:dyDescent="0.25">
      <c r="A101" s="162" t="s">
        <v>1</v>
      </c>
      <c r="B101" s="163"/>
      <c r="C101" s="62">
        <v>0</v>
      </c>
      <c r="D101" s="162" t="s">
        <v>18</v>
      </c>
      <c r="E101" s="165"/>
    </row>
    <row r="102" spans="1:5" ht="18" customHeight="1" thickTop="1" x14ac:dyDescent="0.2">
      <c r="A102" s="168"/>
      <c r="B102" s="168"/>
      <c r="C102" s="168"/>
      <c r="D102" s="168"/>
      <c r="E102" s="168"/>
    </row>
    <row r="103" spans="1:5" ht="18" customHeight="1" x14ac:dyDescent="0.2">
      <c r="A103" s="169" t="s">
        <v>58</v>
      </c>
      <c r="B103" s="170"/>
      <c r="C103" s="170"/>
      <c r="D103" s="170"/>
      <c r="E103" s="34" t="str">
        <f>'dynamic Data'!$B$11</f>
        <v>20.06. - 26.06.2016</v>
      </c>
    </row>
    <row r="104" spans="1:5" x14ac:dyDescent="0.2">
      <c r="A104" s="19" t="s">
        <v>0</v>
      </c>
      <c r="B104" s="19" t="s">
        <v>83</v>
      </c>
      <c r="C104" s="164" t="s">
        <v>84</v>
      </c>
      <c r="D104" s="164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6" t="s">
        <v>47</v>
      </c>
      <c r="B111" s="171"/>
      <c r="C111" s="25">
        <f>ROUND((SUM(C105:C110)/60),0)</f>
        <v>0</v>
      </c>
      <c r="D111" s="166" t="s">
        <v>18</v>
      </c>
      <c r="E111" s="167"/>
    </row>
    <row r="112" spans="1:5" ht="26.1" customHeight="1" thickBot="1" x14ac:dyDescent="0.25">
      <c r="A112" s="162" t="s">
        <v>1</v>
      </c>
      <c r="B112" s="163"/>
      <c r="C112" s="62">
        <v>0</v>
      </c>
      <c r="D112" s="162" t="s">
        <v>18</v>
      </c>
      <c r="E112" s="165"/>
    </row>
    <row r="113" spans="1:5" ht="18" customHeight="1" thickTop="1" x14ac:dyDescent="0.2">
      <c r="A113" s="168"/>
      <c r="B113" s="168"/>
      <c r="C113" s="168"/>
      <c r="D113" s="168"/>
      <c r="E113" s="168"/>
    </row>
    <row r="114" spans="1:5" ht="18" customHeight="1" x14ac:dyDescent="0.2">
      <c r="A114" s="169" t="s">
        <v>70</v>
      </c>
      <c r="B114" s="170"/>
      <c r="C114" s="170"/>
      <c r="D114" s="170"/>
      <c r="E114" s="34" t="str">
        <f>'dynamic Data'!$B$12</f>
        <v>27.06. - 03.07.2016</v>
      </c>
    </row>
    <row r="115" spans="1:5" x14ac:dyDescent="0.2">
      <c r="A115" s="19" t="s">
        <v>0</v>
      </c>
      <c r="B115" s="19" t="s">
        <v>83</v>
      </c>
      <c r="C115" s="164" t="s">
        <v>84</v>
      </c>
      <c r="D115" s="164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6" t="s">
        <v>47</v>
      </c>
      <c r="B122" s="171"/>
      <c r="C122" s="25">
        <f>ROUND((SUM(C116:C121)/60),0)</f>
        <v>0</v>
      </c>
      <c r="D122" s="166" t="s">
        <v>18</v>
      </c>
      <c r="E122" s="167"/>
    </row>
    <row r="123" spans="1:5" ht="26.1" customHeight="1" thickBot="1" x14ac:dyDescent="0.25">
      <c r="A123" s="162" t="s">
        <v>1</v>
      </c>
      <c r="B123" s="163"/>
      <c r="C123" s="62">
        <v>0</v>
      </c>
      <c r="D123" s="162" t="s">
        <v>18</v>
      </c>
      <c r="E123" s="165"/>
    </row>
    <row r="124" spans="1:5" ht="18" customHeight="1" thickTop="1" x14ac:dyDescent="0.2">
      <c r="A124" s="168"/>
      <c r="B124" s="168"/>
      <c r="C124" s="168"/>
      <c r="D124" s="168"/>
      <c r="E124" s="168"/>
    </row>
    <row r="125" spans="1:5" ht="18" customHeight="1" x14ac:dyDescent="0.2">
      <c r="A125" s="169" t="s">
        <v>60</v>
      </c>
      <c r="B125" s="170"/>
      <c r="C125" s="170"/>
      <c r="D125" s="170"/>
      <c r="E125" s="34" t="str">
        <f>'dynamic Data'!$B$13</f>
        <v>04. 07. - 10.07.2016</v>
      </c>
    </row>
    <row r="126" spans="1:5" x14ac:dyDescent="0.2">
      <c r="A126" s="19" t="s">
        <v>0</v>
      </c>
      <c r="B126" s="19" t="s">
        <v>83</v>
      </c>
      <c r="C126" s="164" t="s">
        <v>84</v>
      </c>
      <c r="D126" s="164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6" t="s">
        <v>47</v>
      </c>
      <c r="B133" s="171"/>
      <c r="C133" s="25">
        <f>ROUND((SUM(C127:C132)/60),0)</f>
        <v>0</v>
      </c>
      <c r="D133" s="166" t="s">
        <v>18</v>
      </c>
      <c r="E133" s="167"/>
    </row>
    <row r="134" spans="1:5" ht="26.1" customHeight="1" thickBot="1" x14ac:dyDescent="0.25">
      <c r="A134" s="162" t="s">
        <v>1</v>
      </c>
      <c r="B134" s="163"/>
      <c r="C134" s="59">
        <v>0</v>
      </c>
      <c r="D134" s="162" t="s">
        <v>18</v>
      </c>
      <c r="E134" s="165"/>
    </row>
    <row r="135" spans="1:5" ht="18" customHeight="1" thickTop="1" x14ac:dyDescent="0.2">
      <c r="A135" s="168"/>
      <c r="B135" s="168"/>
      <c r="C135" s="168"/>
      <c r="D135" s="168"/>
      <c r="E135" s="168"/>
    </row>
    <row r="136" spans="1:5" ht="18" customHeight="1" x14ac:dyDescent="0.2">
      <c r="A136" s="169" t="s">
        <v>61</v>
      </c>
      <c r="B136" s="170"/>
      <c r="C136" s="170"/>
      <c r="D136" s="170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4" t="s">
        <v>84</v>
      </c>
      <c r="D137" s="164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6" t="s">
        <v>47</v>
      </c>
      <c r="B144" s="171"/>
      <c r="C144" s="25">
        <f>ROUND((SUM(C138:C143)/60),0)</f>
        <v>0</v>
      </c>
      <c r="D144" s="166" t="s">
        <v>18</v>
      </c>
      <c r="E144" s="167"/>
    </row>
    <row r="145" spans="1:5" ht="26.1" customHeight="1" thickBot="1" x14ac:dyDescent="0.25">
      <c r="A145" s="162" t="s">
        <v>1</v>
      </c>
      <c r="B145" s="163"/>
      <c r="C145" s="62">
        <v>0</v>
      </c>
      <c r="D145" s="162" t="s">
        <v>18</v>
      </c>
      <c r="E145" s="165"/>
    </row>
    <row r="146" spans="1:5" ht="18" customHeight="1" thickTop="1" x14ac:dyDescent="0.2">
      <c r="A146" s="168"/>
      <c r="B146" s="168"/>
      <c r="C146" s="168"/>
      <c r="D146" s="168"/>
      <c r="E146" s="168"/>
    </row>
    <row r="147" spans="1:5" ht="18" customHeight="1" x14ac:dyDescent="0.2">
      <c r="A147" s="169" t="s">
        <v>62</v>
      </c>
      <c r="B147" s="170"/>
      <c r="C147" s="170"/>
      <c r="D147" s="170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4" t="s">
        <v>84</v>
      </c>
      <c r="D148" s="164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6" t="s">
        <v>47</v>
      </c>
      <c r="B155" s="171"/>
      <c r="C155" s="25">
        <f>ROUND((SUM(C149:C154)/60),0)</f>
        <v>0</v>
      </c>
      <c r="D155" s="166" t="s">
        <v>18</v>
      </c>
      <c r="E155" s="167"/>
    </row>
    <row r="156" spans="1:5" ht="26.1" customHeight="1" thickBot="1" x14ac:dyDescent="0.25">
      <c r="A156" s="162" t="s">
        <v>1</v>
      </c>
      <c r="B156" s="163"/>
      <c r="C156" s="62">
        <v>0</v>
      </c>
      <c r="D156" s="162" t="s">
        <v>18</v>
      </c>
      <c r="E156" s="165"/>
    </row>
    <row r="157" spans="1:5" ht="18" customHeight="1" thickTop="1" x14ac:dyDescent="0.2">
      <c r="A157" s="168"/>
      <c r="B157" s="168"/>
      <c r="C157" s="168"/>
      <c r="D157" s="168"/>
      <c r="E157" s="168"/>
    </row>
    <row r="158" spans="1:5" ht="18" customHeight="1" x14ac:dyDescent="0.2">
      <c r="A158" s="169" t="s">
        <v>63</v>
      </c>
      <c r="B158" s="170"/>
      <c r="C158" s="170"/>
      <c r="D158" s="170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4" t="s">
        <v>84</v>
      </c>
      <c r="D159" s="164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6" t="s">
        <v>47</v>
      </c>
      <c r="B166" s="171"/>
      <c r="C166" s="25">
        <f>ROUND((SUM(C160:C165)/60),0)</f>
        <v>0</v>
      </c>
      <c r="D166" s="166" t="s">
        <v>18</v>
      </c>
      <c r="E166" s="167"/>
    </row>
    <row r="167" spans="1:5" ht="26.1" customHeight="1" thickBot="1" x14ac:dyDescent="0.25">
      <c r="A167" s="162" t="s">
        <v>1</v>
      </c>
      <c r="B167" s="163"/>
      <c r="C167" s="62">
        <v>0</v>
      </c>
      <c r="D167" s="162" t="s">
        <v>18</v>
      </c>
      <c r="E167" s="165"/>
    </row>
    <row r="168" spans="1:5" ht="18" customHeight="1" thickTop="1" x14ac:dyDescent="0.2">
      <c r="A168" s="168"/>
      <c r="B168" s="168"/>
      <c r="C168" s="168"/>
      <c r="D168" s="168"/>
      <c r="E168" s="168"/>
    </row>
    <row r="169" spans="1:5" ht="18" customHeight="1" x14ac:dyDescent="0.2">
      <c r="A169" s="169" t="s">
        <v>64</v>
      </c>
      <c r="B169" s="170"/>
      <c r="C169" s="170"/>
      <c r="D169" s="170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4" t="s">
        <v>84</v>
      </c>
      <c r="D170" s="164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6" t="s">
        <v>47</v>
      </c>
      <c r="B177" s="171"/>
      <c r="C177" s="25">
        <f>ROUND((SUM(C171:C176)/60),0)</f>
        <v>0</v>
      </c>
      <c r="D177" s="166" t="s">
        <v>18</v>
      </c>
      <c r="E177" s="167"/>
    </row>
    <row r="178" spans="1:5" ht="26.1" customHeight="1" thickBot="1" x14ac:dyDescent="0.25">
      <c r="A178" s="162" t="s">
        <v>1</v>
      </c>
      <c r="B178" s="163"/>
      <c r="C178" s="62">
        <v>0</v>
      </c>
      <c r="D178" s="162" t="s">
        <v>18</v>
      </c>
      <c r="E178" s="165"/>
    </row>
    <row r="179" spans="1:5" ht="18" customHeight="1" thickTop="1" x14ac:dyDescent="0.2">
      <c r="A179" s="168"/>
      <c r="B179" s="168"/>
      <c r="C179" s="168"/>
      <c r="D179" s="168"/>
      <c r="E179" s="168"/>
    </row>
    <row r="180" spans="1:5" ht="18" customHeight="1" x14ac:dyDescent="0.2">
      <c r="A180" s="169" t="s">
        <v>65</v>
      </c>
      <c r="B180" s="170"/>
      <c r="C180" s="170"/>
      <c r="D180" s="170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4" t="s">
        <v>84</v>
      </c>
      <c r="D181" s="164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6" t="s">
        <v>47</v>
      </c>
      <c r="B188" s="171"/>
      <c r="C188" s="25">
        <f>ROUND((SUM(C182:C187)/60),0)</f>
        <v>0</v>
      </c>
      <c r="D188" s="166" t="s">
        <v>18</v>
      </c>
      <c r="E188" s="167"/>
    </row>
    <row r="189" spans="1:5" ht="25.5" customHeight="1" thickBot="1" x14ac:dyDescent="0.25">
      <c r="A189" s="162" t="s">
        <v>1</v>
      </c>
      <c r="B189" s="163"/>
      <c r="C189" s="62">
        <v>0</v>
      </c>
      <c r="D189" s="162" t="s">
        <v>18</v>
      </c>
      <c r="E189" s="165"/>
    </row>
    <row r="190" spans="1:5" ht="18" customHeight="1" thickTop="1" x14ac:dyDescent="0.2">
      <c r="A190" s="168"/>
      <c r="B190" s="168"/>
      <c r="C190" s="168"/>
      <c r="D190" s="168"/>
      <c r="E190" s="168"/>
    </row>
    <row r="191" spans="1:5" ht="18" customHeight="1" x14ac:dyDescent="0.2">
      <c r="A191" s="169" t="s">
        <v>66</v>
      </c>
      <c r="B191" s="170"/>
      <c r="C191" s="170"/>
      <c r="D191" s="170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4" t="s">
        <v>84</v>
      </c>
      <c r="D192" s="164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6" t="s">
        <v>47</v>
      </c>
      <c r="B199" s="171"/>
      <c r="C199" s="25">
        <f>ROUND((SUM(C193:C198)/60),0)</f>
        <v>0</v>
      </c>
      <c r="D199" s="166" t="s">
        <v>18</v>
      </c>
      <c r="E199" s="167"/>
    </row>
    <row r="200" spans="1:5" ht="26.1" customHeight="1" thickBot="1" x14ac:dyDescent="0.25">
      <c r="A200" s="162" t="s">
        <v>1</v>
      </c>
      <c r="B200" s="163"/>
      <c r="C200" s="62">
        <v>0</v>
      </c>
      <c r="D200" s="162" t="s">
        <v>18</v>
      </c>
      <c r="E200" s="165"/>
    </row>
    <row r="201" spans="1:5" ht="18" customHeight="1" thickTop="1" x14ac:dyDescent="0.2">
      <c r="A201" s="168"/>
      <c r="B201" s="168"/>
      <c r="C201" s="168"/>
      <c r="D201" s="168"/>
      <c r="E201" s="168"/>
    </row>
    <row r="202" spans="1:5" ht="18" customHeight="1" x14ac:dyDescent="0.2">
      <c r="A202" s="169" t="s">
        <v>67</v>
      </c>
      <c r="B202" s="170"/>
      <c r="C202" s="170"/>
      <c r="D202" s="170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4" t="s">
        <v>84</v>
      </c>
      <c r="D203" s="164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6" t="s">
        <v>47</v>
      </c>
      <c r="B210" s="171"/>
      <c r="C210" s="25">
        <f>ROUND((SUM(C204:C209)/60),0)</f>
        <v>0</v>
      </c>
      <c r="D210" s="166" t="s">
        <v>18</v>
      </c>
      <c r="E210" s="167"/>
    </row>
    <row r="211" spans="1:5" ht="25.5" customHeight="1" thickBot="1" x14ac:dyDescent="0.25">
      <c r="A211" s="162" t="s">
        <v>1</v>
      </c>
      <c r="B211" s="163"/>
      <c r="C211" s="62">
        <v>0</v>
      </c>
      <c r="D211" s="162" t="s">
        <v>18</v>
      </c>
      <c r="E211" s="165"/>
    </row>
    <row r="212" spans="1:5" ht="18" customHeight="1" thickTop="1" x14ac:dyDescent="0.2">
      <c r="A212" s="168"/>
      <c r="B212" s="168"/>
      <c r="C212" s="168"/>
      <c r="D212" s="168"/>
      <c r="E212" s="168"/>
    </row>
    <row r="213" spans="1:5" ht="18" customHeight="1" x14ac:dyDescent="0.2">
      <c r="A213" s="169" t="s">
        <v>68</v>
      </c>
      <c r="B213" s="170"/>
      <c r="C213" s="170"/>
      <c r="D213" s="170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4" t="s">
        <v>84</v>
      </c>
      <c r="D214" s="164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6" t="s">
        <v>47</v>
      </c>
      <c r="B221" s="171"/>
      <c r="C221" s="25">
        <f>ROUND((SUM(C215:C220)/60),0)</f>
        <v>0</v>
      </c>
      <c r="D221" s="166" t="s">
        <v>18</v>
      </c>
      <c r="E221" s="167"/>
    </row>
    <row r="222" spans="1:5" ht="26.1" customHeight="1" thickBot="1" x14ac:dyDescent="0.25">
      <c r="A222" s="162" t="s">
        <v>1</v>
      </c>
      <c r="B222" s="163"/>
      <c r="C222" s="62">
        <v>0</v>
      </c>
      <c r="D222" s="162" t="s">
        <v>18</v>
      </c>
      <c r="E222" s="165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3" sqref="B3"/>
    </sheetView>
  </sheetViews>
  <sheetFormatPr defaultColWidth="11.42578125" defaultRowHeight="12.75" x14ac:dyDescent="0.2"/>
  <cols>
    <col min="2" max="2" width="22.140625" customWidth="1"/>
  </cols>
  <sheetData>
    <row r="1" spans="1:2" ht="15.75" x14ac:dyDescent="0.25">
      <c r="A1" s="182" t="s">
        <v>86</v>
      </c>
      <c r="B1" s="182"/>
    </row>
    <row r="2" spans="1:2" x14ac:dyDescent="0.2">
      <c r="A2" s="58" t="s">
        <v>74</v>
      </c>
      <c r="B2" s="60" t="s">
        <v>111</v>
      </c>
    </row>
    <row r="3" spans="1:2" x14ac:dyDescent="0.2">
      <c r="A3" s="58" t="s">
        <v>75</v>
      </c>
      <c r="B3" s="60" t="s">
        <v>110</v>
      </c>
    </row>
    <row r="4" spans="1:2" x14ac:dyDescent="0.2">
      <c r="A4" s="58" t="s">
        <v>76</v>
      </c>
      <c r="B4" s="60" t="s">
        <v>109</v>
      </c>
    </row>
    <row r="5" spans="1:2" x14ac:dyDescent="0.2">
      <c r="A5" s="58" t="s">
        <v>77</v>
      </c>
      <c r="B5" s="60" t="s">
        <v>108</v>
      </c>
    </row>
    <row r="6" spans="1:2" x14ac:dyDescent="0.2">
      <c r="A6" s="58" t="s">
        <v>78</v>
      </c>
      <c r="B6" s="60" t="s">
        <v>107</v>
      </c>
    </row>
    <row r="7" spans="1:2" x14ac:dyDescent="0.2">
      <c r="A7" s="58" t="s">
        <v>79</v>
      </c>
      <c r="B7" s="60" t="s">
        <v>106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104</v>
      </c>
    </row>
    <row r="10" spans="1:2" x14ac:dyDescent="0.2">
      <c r="A10" s="58" t="s">
        <v>82</v>
      </c>
      <c r="B10" s="60" t="s">
        <v>103</v>
      </c>
    </row>
    <row r="11" spans="1:2" x14ac:dyDescent="0.2">
      <c r="A11" s="58" t="s">
        <v>36</v>
      </c>
      <c r="B11" s="60" t="s">
        <v>102</v>
      </c>
    </row>
    <row r="12" spans="1:2" x14ac:dyDescent="0.2">
      <c r="A12" s="58" t="s">
        <v>37</v>
      </c>
      <c r="B12" s="60" t="s">
        <v>101</v>
      </c>
    </row>
    <row r="13" spans="1:2" x14ac:dyDescent="0.2">
      <c r="A13" s="58" t="s">
        <v>38</v>
      </c>
      <c r="B13" s="60" t="s">
        <v>100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3"/>
      <c r="B22" s="183"/>
    </row>
    <row r="23" spans="1:2" ht="15.75" x14ac:dyDescent="0.25">
      <c r="A23" s="182" t="s">
        <v>85</v>
      </c>
      <c r="B23" s="182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99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Overview!Print_Area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SageGoesInAllFields</cp:lastModifiedBy>
  <cp:lastPrinted>2006-12-12T13:10:16Z</cp:lastPrinted>
  <dcterms:created xsi:type="dcterms:W3CDTF">1996-10-17T05:27:31Z</dcterms:created>
  <dcterms:modified xsi:type="dcterms:W3CDTF">2016-05-12T09:31:31Z</dcterms:modified>
</cp:coreProperties>
</file>