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anAlves\Desktop\doc\PID\proj\"/>
    </mc:Choice>
  </mc:AlternateContent>
  <xr:revisionPtr revIDLastSave="0" documentId="13_ncr:1_{07AEFBA0-8BCD-4F70-85D0-87EB659AD865}" xr6:coauthVersionLast="47" xr6:coauthVersionMax="47" xr10:uidLastSave="{00000000-0000-0000-0000-000000000000}"/>
  <bookViews>
    <workbookView xWindow="-110" yWindow="-110" windowWidth="19420" windowHeight="10420" xr2:uid="{EB926AA3-9258-4827-BE82-DA7229C92E0F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G49" i="1" l="1"/>
  <c r="G48" i="1"/>
</calcChain>
</file>

<file path=xl/sharedStrings.xml><?xml version="1.0" encoding="utf-8"?>
<sst xmlns="http://schemas.openxmlformats.org/spreadsheetml/2006/main" count="26" uniqueCount="14">
  <si>
    <t>HSV</t>
  </si>
  <si>
    <t>U-Net</t>
  </si>
  <si>
    <t>Watershed</t>
  </si>
  <si>
    <t>Hough Circles</t>
  </si>
  <si>
    <t>OTSU without blur</t>
  </si>
  <si>
    <t>OTSU</t>
  </si>
  <si>
    <t>HSV Convex Hull</t>
  </si>
  <si>
    <t>Normal</t>
  </si>
  <si>
    <t>Aglomerado</t>
  </si>
  <si>
    <t>OTSU + Hough Circles method 1</t>
  </si>
  <si>
    <t>OTSU + Hough Circles method 2</t>
  </si>
  <si>
    <t>HSV + Convex Hull</t>
  </si>
  <si>
    <t>HSV + Median Filter</t>
  </si>
  <si>
    <t>Previous work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</si>
</sst>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Planilha1!$A$3</c:f>
              <c:strCache>
                <c:ptCount val="1"/>
                <c:pt idx="0">
                  <c:v>HSV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3"/>
            <c:invertIfNegative val="0"/>
            <c:bubble3D val="0"/>
            <c:spPr>
              <a:solidFill>
                <a:schemeClr val="accent1"/>
              </a:solidFill>
              <a:ln w="28575">
                <a:solidFill>
                  <a:srgbClr val="FF0000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6-9F6C-4F3E-AA62-00C3812A2961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-27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Planilha1!$B$2:$K$2</c:f>
              <c:strCache>
                <c:ptCount val="10"/>
                <c:pt idx="0">
                  <c:v>Watershed</c:v>
                </c:pt>
                <c:pt idx="1">
                  <c:v>OTSU + Hough Circles method 2</c:v>
                </c:pt>
                <c:pt idx="2">
                  <c:v>Hough Circles</c:v>
                </c:pt>
                <c:pt idx="3">
                  <c:v>Previous work</c:v>
                </c:pt>
                <c:pt idx="4">
                  <c:v>OTSU without blur</c:v>
                </c:pt>
                <c:pt idx="5">
                  <c:v>OTSU + Hough Circles method 1</c:v>
                </c:pt>
                <c:pt idx="6">
                  <c:v>OTSU</c:v>
                </c:pt>
                <c:pt idx="7">
                  <c:v>HSV + Median Filter</c:v>
                </c:pt>
                <c:pt idx="8">
                  <c:v>U-Net</c:v>
                </c:pt>
                <c:pt idx="9">
                  <c:v>HSV + Convex Hull</c:v>
                </c:pt>
              </c:strCache>
            </c:strRef>
          </c:cat>
          <c:val>
            <c:numRef>
              <c:f>Planilha1!$B$3:$K$3</c:f>
              <c:numCache>
                <c:formatCode>General</c:formatCode>
                <c:ptCount val="10"/>
                <c:pt idx="0">
                  <c:v>7.43</c:v>
                </c:pt>
                <c:pt idx="1">
                  <c:v>9.14</c:v>
                </c:pt>
                <c:pt idx="2">
                  <c:v>9.57</c:v>
                </c:pt>
                <c:pt idx="3">
                  <c:v>10.14</c:v>
                </c:pt>
                <c:pt idx="4">
                  <c:v>15.43</c:v>
                </c:pt>
                <c:pt idx="5">
                  <c:v>15.71</c:v>
                </c:pt>
                <c:pt idx="6">
                  <c:v>17.71</c:v>
                </c:pt>
                <c:pt idx="7">
                  <c:v>20.43</c:v>
                </c:pt>
                <c:pt idx="8">
                  <c:v>25.29</c:v>
                </c:pt>
                <c:pt idx="9">
                  <c:v>26.57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F6C-4F3E-AA62-00C3812A2961}"/>
            </c:ext>
          </c:extLst>
        </c:ser>
        <c:ser>
          <c:idx val="1"/>
          <c:order val="1"/>
          <c:tx>
            <c:strRef>
              <c:f>Planilha1!$A$4</c:f>
              <c:strCache>
                <c:ptCount val="1"/>
                <c:pt idx="0">
                  <c:v>U-Net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Pt>
            <c:idx val="3"/>
            <c:invertIfNegative val="0"/>
            <c:bubble3D val="0"/>
            <c:spPr>
              <a:solidFill>
                <a:schemeClr val="accent2"/>
              </a:solidFill>
              <a:ln w="28575">
                <a:solidFill>
                  <a:srgbClr val="FF0000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9F6C-4F3E-AA62-00C3812A2961}"/>
              </c:ext>
            </c:extLst>
          </c:dPt>
          <c:dLbls>
            <c:dLbl>
              <c:idx val="4"/>
              <c:spPr>
                <a:noFill/>
                <a:ln>
                  <a:noFill/>
                </a:ln>
                <a:effectLst/>
              </c:spPr>
              <c:txPr>
                <a:bodyPr rot="-270000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pt-BR"/>
                </a:p>
              </c:txPr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2-9F6C-4F3E-AA62-00C3812A2961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-27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Planilha1!$B$2:$K$2</c:f>
              <c:strCache>
                <c:ptCount val="10"/>
                <c:pt idx="0">
                  <c:v>Watershed</c:v>
                </c:pt>
                <c:pt idx="1">
                  <c:v>OTSU + Hough Circles method 2</c:v>
                </c:pt>
                <c:pt idx="2">
                  <c:v>Hough Circles</c:v>
                </c:pt>
                <c:pt idx="3">
                  <c:v>Previous work</c:v>
                </c:pt>
                <c:pt idx="4">
                  <c:v>OTSU without blur</c:v>
                </c:pt>
                <c:pt idx="5">
                  <c:v>OTSU + Hough Circles method 1</c:v>
                </c:pt>
                <c:pt idx="6">
                  <c:v>OTSU</c:v>
                </c:pt>
                <c:pt idx="7">
                  <c:v>HSV + Median Filter</c:v>
                </c:pt>
                <c:pt idx="8">
                  <c:v>U-Net</c:v>
                </c:pt>
                <c:pt idx="9">
                  <c:v>HSV + Convex Hull</c:v>
                </c:pt>
              </c:strCache>
            </c:strRef>
          </c:cat>
          <c:val>
            <c:numRef>
              <c:f>Planilha1!$B$4:$K$4</c:f>
              <c:numCache>
                <c:formatCode>General</c:formatCode>
                <c:ptCount val="10"/>
                <c:pt idx="0">
                  <c:v>6.43</c:v>
                </c:pt>
                <c:pt idx="1">
                  <c:v>8.7100000000000009</c:v>
                </c:pt>
                <c:pt idx="2">
                  <c:v>9.2899999999999991</c:v>
                </c:pt>
                <c:pt idx="3">
                  <c:v>10.14</c:v>
                </c:pt>
                <c:pt idx="4">
                  <c:v>14.57</c:v>
                </c:pt>
                <c:pt idx="5">
                  <c:v>15</c:v>
                </c:pt>
                <c:pt idx="6">
                  <c:v>17.14</c:v>
                </c:pt>
                <c:pt idx="7">
                  <c:v>21.43</c:v>
                </c:pt>
                <c:pt idx="8">
                  <c:v>25.43</c:v>
                </c:pt>
                <c:pt idx="9">
                  <c:v>26.29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F6C-4F3E-AA62-00C3812A2961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253043536"/>
        <c:axId val="1253038128"/>
      </c:barChart>
      <c:catAx>
        <c:axId val="12530435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253038128"/>
        <c:crosses val="autoZero"/>
        <c:auto val="1"/>
        <c:lblAlgn val="ctr"/>
        <c:lblOffset val="100"/>
        <c:noMultiLvlLbl val="0"/>
      </c:catAx>
      <c:valAx>
        <c:axId val="12530381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2530435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4.4103460834616109E-2"/>
          <c:y val="6.8502157569286834E-2"/>
          <c:w val="0.10342585802728857"/>
          <c:h val="7.567317538222521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Planilha1!$A$26</c:f>
              <c:strCache>
                <c:ptCount val="1"/>
                <c:pt idx="0">
                  <c:v>HSV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4"/>
            <c:invertIfNegative val="0"/>
            <c:bubble3D val="0"/>
            <c:spPr>
              <a:solidFill>
                <a:schemeClr val="accent1"/>
              </a:solidFill>
              <a:ln w="28575">
                <a:solidFill>
                  <a:srgbClr val="FF0000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A6CE-4DD7-BBBA-45F128DF7024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-27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Planilha1!$B$25:$K$25</c:f>
              <c:strCache>
                <c:ptCount val="10"/>
                <c:pt idx="0">
                  <c:v>Watershed</c:v>
                </c:pt>
                <c:pt idx="1">
                  <c:v>OTSU + Hough Circles method 2</c:v>
                </c:pt>
                <c:pt idx="2">
                  <c:v>OTSU + Hough Circles method 1</c:v>
                </c:pt>
                <c:pt idx="3">
                  <c:v>Hough Circles</c:v>
                </c:pt>
                <c:pt idx="4">
                  <c:v>Previous work</c:v>
                </c:pt>
                <c:pt idx="5">
                  <c:v>OTSU</c:v>
                </c:pt>
                <c:pt idx="6">
                  <c:v>OTSU without blur</c:v>
                </c:pt>
                <c:pt idx="7">
                  <c:v>HSV + Median Filter</c:v>
                </c:pt>
                <c:pt idx="8">
                  <c:v>HSV Convex Hull</c:v>
                </c:pt>
                <c:pt idx="9">
                  <c:v>U-Net</c:v>
                </c:pt>
              </c:strCache>
            </c:strRef>
          </c:cat>
          <c:val>
            <c:numRef>
              <c:f>Planilha1!$B$26:$K$26</c:f>
              <c:numCache>
                <c:formatCode>General</c:formatCode>
                <c:ptCount val="10"/>
                <c:pt idx="0">
                  <c:v>27.2</c:v>
                </c:pt>
                <c:pt idx="1">
                  <c:v>30.4</c:v>
                </c:pt>
                <c:pt idx="2">
                  <c:v>32.200000000000003</c:v>
                </c:pt>
                <c:pt idx="3">
                  <c:v>36</c:v>
                </c:pt>
                <c:pt idx="4">
                  <c:v>43.6</c:v>
                </c:pt>
                <c:pt idx="5">
                  <c:v>44</c:v>
                </c:pt>
                <c:pt idx="6">
                  <c:v>47.2</c:v>
                </c:pt>
                <c:pt idx="7">
                  <c:v>48</c:v>
                </c:pt>
                <c:pt idx="8">
                  <c:v>52.8</c:v>
                </c:pt>
                <c:pt idx="9">
                  <c:v>57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6CE-4DD7-BBBA-45F128DF7024}"/>
            </c:ext>
          </c:extLst>
        </c:ser>
        <c:ser>
          <c:idx val="1"/>
          <c:order val="1"/>
          <c:tx>
            <c:strRef>
              <c:f>Planilha1!$A$27</c:f>
              <c:strCache>
                <c:ptCount val="1"/>
                <c:pt idx="0">
                  <c:v>U-Net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Pt>
            <c:idx val="4"/>
            <c:invertIfNegative val="0"/>
            <c:bubble3D val="0"/>
            <c:spPr>
              <a:solidFill>
                <a:schemeClr val="accent2"/>
              </a:solidFill>
              <a:ln w="28575" cap="flat">
                <a:solidFill>
                  <a:srgbClr val="FF0000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2-A6CE-4DD7-BBBA-45F128DF7024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-27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Planilha1!$B$25:$K$25</c:f>
              <c:strCache>
                <c:ptCount val="10"/>
                <c:pt idx="0">
                  <c:v>Watershed</c:v>
                </c:pt>
                <c:pt idx="1">
                  <c:v>OTSU + Hough Circles method 2</c:v>
                </c:pt>
                <c:pt idx="2">
                  <c:v>OTSU + Hough Circles method 1</c:v>
                </c:pt>
                <c:pt idx="3">
                  <c:v>Hough Circles</c:v>
                </c:pt>
                <c:pt idx="4">
                  <c:v>Previous work</c:v>
                </c:pt>
                <c:pt idx="5">
                  <c:v>OTSU</c:v>
                </c:pt>
                <c:pt idx="6">
                  <c:v>OTSU without blur</c:v>
                </c:pt>
                <c:pt idx="7">
                  <c:v>HSV + Median Filter</c:v>
                </c:pt>
                <c:pt idx="8">
                  <c:v>HSV Convex Hull</c:v>
                </c:pt>
                <c:pt idx="9">
                  <c:v>U-Net</c:v>
                </c:pt>
              </c:strCache>
            </c:strRef>
          </c:cat>
          <c:val>
            <c:numRef>
              <c:f>Planilha1!$B$27:$K$27</c:f>
              <c:numCache>
                <c:formatCode>General</c:formatCode>
                <c:ptCount val="10"/>
                <c:pt idx="0">
                  <c:v>29</c:v>
                </c:pt>
                <c:pt idx="1">
                  <c:v>34</c:v>
                </c:pt>
                <c:pt idx="2">
                  <c:v>35.4</c:v>
                </c:pt>
                <c:pt idx="3">
                  <c:v>39.200000000000003</c:v>
                </c:pt>
                <c:pt idx="4">
                  <c:v>43.6</c:v>
                </c:pt>
                <c:pt idx="5">
                  <c:v>45.6</c:v>
                </c:pt>
                <c:pt idx="6">
                  <c:v>48.2</c:v>
                </c:pt>
                <c:pt idx="7">
                  <c:v>50.4</c:v>
                </c:pt>
                <c:pt idx="8">
                  <c:v>55</c:v>
                </c:pt>
                <c:pt idx="9">
                  <c:v>56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6CE-4DD7-BBBA-45F128DF7024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253043536"/>
        <c:axId val="1253038128"/>
      </c:barChart>
      <c:catAx>
        <c:axId val="12530435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253038128"/>
        <c:crosses val="autoZero"/>
        <c:auto val="1"/>
        <c:lblAlgn val="ctr"/>
        <c:lblOffset val="100"/>
        <c:noMultiLvlLbl val="0"/>
      </c:catAx>
      <c:valAx>
        <c:axId val="12530381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2530435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4.4103460834616109E-2"/>
          <c:y val="6.8502157569286834E-2"/>
          <c:w val="0.11695110539339761"/>
          <c:h val="7.567317538222521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577850</xdr:colOff>
      <xdr:row>5</xdr:row>
      <xdr:rowOff>95250</xdr:rowOff>
    </xdr:from>
    <xdr:to>
      <xdr:col>14</xdr:col>
      <xdr:colOff>361950</xdr:colOff>
      <xdr:row>20</xdr:row>
      <xdr:rowOff>165100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F95C3401-6AFA-A6F1-F07A-E602F4C276B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539750</xdr:colOff>
      <xdr:row>29</xdr:row>
      <xdr:rowOff>139700</xdr:rowOff>
    </xdr:from>
    <xdr:to>
      <xdr:col>14</xdr:col>
      <xdr:colOff>374650</xdr:colOff>
      <xdr:row>45</xdr:row>
      <xdr:rowOff>25400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00D066BC-C9FE-405F-9D1C-9FFC984CBC8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8006BF-A35D-42FE-AE41-8127AA53BE0C}">
  <dimension ref="A1:K49"/>
  <sheetViews>
    <sheetView tabSelected="1" topLeftCell="A28" workbookViewId="0">
      <selection activeCell="N4" sqref="N4"/>
    </sheetView>
  </sheetViews>
  <sheetFormatPr defaultRowHeight="14.5" x14ac:dyDescent="0.35"/>
  <sheetData>
    <row r="1" spans="1:11" x14ac:dyDescent="0.35">
      <c r="A1" t="s">
        <v>7</v>
      </c>
    </row>
    <row r="2" spans="1:11" x14ac:dyDescent="0.35">
      <c r="B2" t="s">
        <v>2</v>
      </c>
      <c r="C2" t="s">
        <v>10</v>
      </c>
      <c r="D2" t="s">
        <v>3</v>
      </c>
      <c r="E2" t="s">
        <v>13</v>
      </c>
      <c r="F2" t="s">
        <v>4</v>
      </c>
      <c r="G2" t="s">
        <v>9</v>
      </c>
      <c r="H2" t="s">
        <v>5</v>
      </c>
      <c r="I2" t="s">
        <v>12</v>
      </c>
      <c r="J2" t="s">
        <v>1</v>
      </c>
      <c r="K2" t="s">
        <v>11</v>
      </c>
    </row>
    <row r="3" spans="1:11" x14ac:dyDescent="0.35">
      <c r="A3" t="s">
        <v>0</v>
      </c>
      <c r="B3">
        <v>7.43</v>
      </c>
      <c r="C3">
        <v>9.14</v>
      </c>
      <c r="D3">
        <v>9.57</v>
      </c>
      <c r="E3">
        <v>10.14</v>
      </c>
      <c r="F3">
        <v>15.43</v>
      </c>
      <c r="G3">
        <v>15.71</v>
      </c>
      <c r="H3">
        <v>17.71</v>
      </c>
      <c r="I3">
        <v>20.43</v>
      </c>
      <c r="J3">
        <v>25.29</v>
      </c>
      <c r="K3">
        <v>26.57</v>
      </c>
    </row>
    <row r="4" spans="1:11" x14ac:dyDescent="0.35">
      <c r="A4" t="s">
        <v>1</v>
      </c>
      <c r="B4">
        <v>6.43</v>
      </c>
      <c r="C4">
        <v>8.7100000000000009</v>
      </c>
      <c r="D4">
        <v>9.2899999999999991</v>
      </c>
      <c r="E4">
        <v>10.14</v>
      </c>
      <c r="F4">
        <v>14.57</v>
      </c>
      <c r="G4">
        <v>15</v>
      </c>
      <c r="H4">
        <v>17.14</v>
      </c>
      <c r="I4">
        <v>21.43</v>
      </c>
      <c r="J4">
        <v>25.43</v>
      </c>
      <c r="K4">
        <v>26.29</v>
      </c>
    </row>
    <row r="24" spans="1:11" x14ac:dyDescent="0.35">
      <c r="A24" t="s">
        <v>8</v>
      </c>
    </row>
    <row r="25" spans="1:11" x14ac:dyDescent="0.35">
      <c r="B25" t="s">
        <v>2</v>
      </c>
      <c r="C25" t="s">
        <v>10</v>
      </c>
      <c r="D25" t="s">
        <v>9</v>
      </c>
      <c r="E25" t="s">
        <v>3</v>
      </c>
      <c r="F25" t="s">
        <v>13</v>
      </c>
      <c r="G25" t="s">
        <v>5</v>
      </c>
      <c r="H25" t="s">
        <v>4</v>
      </c>
      <c r="I25" t="s">
        <v>12</v>
      </c>
      <c r="J25" t="s">
        <v>6</v>
      </c>
      <c r="K25" t="s">
        <v>1</v>
      </c>
    </row>
    <row r="26" spans="1:11" x14ac:dyDescent="0.35">
      <c r="A26" t="s">
        <v>0</v>
      </c>
      <c r="B26">
        <v>27.2</v>
      </c>
      <c r="C26">
        <v>30.4</v>
      </c>
      <c r="D26">
        <v>32.200000000000003</v>
      </c>
      <c r="E26">
        <v>36</v>
      </c>
      <c r="F26">
        <v>43.6</v>
      </c>
      <c r="G26">
        <v>44</v>
      </c>
      <c r="H26">
        <v>47.2</v>
      </c>
      <c r="I26">
        <v>48</v>
      </c>
      <c r="J26">
        <v>52.8</v>
      </c>
      <c r="K26">
        <v>57</v>
      </c>
    </row>
    <row r="27" spans="1:11" x14ac:dyDescent="0.35">
      <c r="A27" t="s">
        <v>1</v>
      </c>
      <c r="B27">
        <v>29</v>
      </c>
      <c r="C27">
        <v>34</v>
      </c>
      <c r="D27">
        <v>35.4</v>
      </c>
      <c r="E27">
        <v>39.200000000000003</v>
      </c>
      <c r="F27">
        <v>43.6</v>
      </c>
      <c r="G27">
        <v>45.6</v>
      </c>
      <c r="H27">
        <v>48.2</v>
      </c>
      <c r="I27">
        <v>50.4</v>
      </c>
      <c r="J27">
        <v>55</v>
      </c>
      <c r="K27">
        <v>56</v>
      </c>
    </row>
    <row r="48" spans="7:7" x14ac:dyDescent="0.35">
      <c r="G48">
        <f>43.6-27.2</f>
        <v>16.400000000000002</v>
      </c>
    </row>
    <row r="49" spans="7:7" x14ac:dyDescent="0.35">
      <c r="G49">
        <f>43.6-29</f>
        <v>14.600000000000001</v>
      </c>
    </row>
  </sheetData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 Alves</dc:creator>
  <cp:lastModifiedBy>Alan Alves</cp:lastModifiedBy>
  <dcterms:created xsi:type="dcterms:W3CDTF">2022-06-24T14:00:34Z</dcterms:created>
  <dcterms:modified xsi:type="dcterms:W3CDTF">2022-06-24T15:58:43Z</dcterms:modified>
</cp:coreProperties>
</file>