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D1AE40E7-9BA3-4F1F-9ACC-12AA426C651C}" xr6:coauthVersionLast="47" xr6:coauthVersionMax="47" xr10:uidLastSave="{00000000-0000-0000-0000-000000000000}"/>
  <bookViews>
    <workbookView xWindow="-110" yWindow="-110" windowWidth="19420" windowHeight="10300" activeTab="1" xr2:uid="{D73E99EE-97DC-43B2-B45E-EC5197FB7FFF}"/>
  </bookViews>
  <sheets>
    <sheet name="Ingredients NEW" sheetId="4" r:id="rId1"/>
    <sheet name="Sheet1" sheetId="5" r:id="rId2"/>
    <sheet name="chars" sheetId="1" r:id="rId3"/>
    <sheet name="ingredients" sheetId="2" r:id="rId4"/>
    <sheet name="ingredients old" sheetId="3" r:id="rId5"/>
  </sheets>
  <definedNames>
    <definedName name="_xlnm._FilterDatabase" localSheetId="2" hidden="1">chars!$A$1:$L$73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4" l="1"/>
  <c r="T3" i="4"/>
  <c r="T4" i="4"/>
  <c r="T5" i="4"/>
  <c r="T6" i="4"/>
  <c r="T7" i="4"/>
  <c r="T8" i="4"/>
  <c r="T9" i="4"/>
  <c r="T10" i="4"/>
  <c r="T11" i="4"/>
  <c r="T2" i="4"/>
  <c r="S3" i="4"/>
  <c r="S5" i="4"/>
  <c r="S6" i="4"/>
  <c r="S7" i="4"/>
  <c r="S8" i="4"/>
  <c r="S10" i="4"/>
  <c r="S11" i="4"/>
  <c r="S2" i="4"/>
  <c r="R11" i="4"/>
  <c r="R3" i="4"/>
  <c r="R5" i="4"/>
  <c r="R6" i="4"/>
  <c r="R7" i="4"/>
  <c r="R8" i="4"/>
  <c r="R9" i="4"/>
  <c r="R10" i="4"/>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Y6" i="1"/>
  <c r="Y2" i="1"/>
  <c r="Y5" i="1"/>
  <c r="Y3" i="1"/>
  <c r="W2" i="1"/>
  <c r="X2" i="1"/>
  <c r="W3" i="1"/>
  <c r="X3" i="1"/>
  <c r="W5" i="1"/>
  <c r="X5" i="1"/>
  <c r="W6" i="1"/>
  <c r="X6" i="1"/>
  <c r="L3" i="1"/>
  <c r="N3" i="1" s="1"/>
  <c r="L4" i="1"/>
  <c r="M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M28" i="1" s="1"/>
  <c r="L29" i="1"/>
  <c r="N29" i="1" s="1"/>
  <c r="L30" i="1"/>
  <c r="N30" i="1" s="1"/>
  <c r="L31" i="1"/>
  <c r="N31" i="1" s="1"/>
  <c r="L32" i="1"/>
  <c r="N32" i="1" s="1"/>
  <c r="L33" i="1"/>
  <c r="N33" i="1" s="1"/>
  <c r="L34" i="1"/>
  <c r="N34" i="1" s="1"/>
  <c r="L35" i="1"/>
  <c r="N35" i="1" s="1"/>
  <c r="L36" i="1"/>
  <c r="N36" i="1" s="1"/>
  <c r="L37" i="1"/>
  <c r="M37" i="1" s="1"/>
  <c r="L38" i="1"/>
  <c r="N38" i="1" s="1"/>
  <c r="L39" i="1"/>
  <c r="N39" i="1" s="1"/>
  <c r="L40" i="1"/>
  <c r="N40" i="1" s="1"/>
  <c r="L41" i="1"/>
  <c r="N41" i="1" s="1"/>
  <c r="L2" i="1"/>
  <c r="M2" i="1" s="1"/>
  <c r="M29" i="1" l="1"/>
  <c r="M22" i="1"/>
  <c r="M21" i="1"/>
  <c r="M30" i="1"/>
  <c r="N37" i="1"/>
  <c r="M14" i="1"/>
  <c r="M13" i="1"/>
  <c r="M38" i="1"/>
  <c r="M5" i="1"/>
  <c r="M36" i="1"/>
  <c r="M12" i="1"/>
  <c r="N28" i="1"/>
  <c r="M40" i="1"/>
  <c r="M32" i="1"/>
  <c r="M24" i="1"/>
  <c r="M16" i="1"/>
  <c r="M8" i="1"/>
  <c r="M39" i="1"/>
  <c r="M31" i="1"/>
  <c r="M23" i="1"/>
  <c r="M15" i="1"/>
  <c r="M7" i="1"/>
  <c r="M6" i="1"/>
  <c r="N4" i="1"/>
  <c r="M35" i="1"/>
  <c r="M27" i="1"/>
  <c r="M19" i="1"/>
  <c r="M11" i="1"/>
  <c r="M3" i="1"/>
  <c r="M20" i="1"/>
  <c r="M34" i="1"/>
  <c r="M26" i="1"/>
  <c r="M18" i="1"/>
  <c r="M10" i="1"/>
  <c r="N2" i="1"/>
  <c r="M41" i="1"/>
  <c r="M33" i="1"/>
  <c r="M25" i="1"/>
  <c r="M17" i="1"/>
  <c r="M9" i="1"/>
  <c r="Y4" i="1"/>
  <c r="W4" i="1"/>
  <c r="X4" i="1"/>
  <c r="M43" i="1" l="1"/>
  <c r="N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tc={4B95D90E-FA6C-4B11-840F-995C47EA4D93}</author>
    <author>tc={16382901-352B-4745-9DD6-D4B482FEF0E2}</author>
  </authors>
  <commentList>
    <comment ref="F1" authorId="0" shapeId="0" xr:uid="{4B95D90E-FA6C-4B11-840F-995C47EA4D93}">
      <text>
        <t>[Threaded comment]
Your version of Excel allows you to read this threaded comment; however, any edits to it will get removed if the file is opened in a newer version of Excel. Learn more: https://go.microsoft.com/fwlink/?linkid=870924
Comment:
    Can calculate TP, FP, FN
Reply:
    TN = [] or INF if looking at ingr in general (all the ingredients not mentioned in both files)</t>
      </text>
    </comment>
    <comment ref="M1" authorId="1" shapeId="0" xr:uid="{16382901-352B-4745-9DD6-D4B482FEF0E2}">
      <text>
        <t>[Threaded comment]
Your version of Excel allows you to read this threaded comment; however, any edits to it will get removed if the file is opened in a newer version of Excel. Learn more: https://go.microsoft.com/fwlink/?linkid=870924
Comment:
    TN includes all PB ingr. Which ones? From the correct list? Because it might be the case that only part of TN has been identified (e.g., 50% of the PB ingr. were correctly identified). That's a whole different accuracy formula.
Reply:
    i dont check 100% match but keywords. PB ingredients would have to be matched identically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tc={1CC6343E-46DA-4A31-B72A-8B08C311C6DE}</author>
  </authors>
  <commentList>
    <comment ref="K1" authorId="0" shapeId="0" xr:uid="{1CC6343E-46DA-4A31-B72A-8B08C311C6DE}">
      <text>
        <t>[Threaded comment]
Your version of Excel allows you to read this threaded comment; however, any edits to it will get removed if the file is opened in a newer version of Excel. Learn more: https://go.microsoft.com/fwlink/?linkid=870924
Comment:
    everything removed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tc={5431F9FD-A692-427D-AE0B-016523278CF6}</author>
  </authors>
  <commentList>
    <comment ref="I5" authorId="0" shapeId="0" xr:uid="{5431F9FD-A692-427D-AE0B-016523278CF6}">
      <text>
        <t>[Threaded comment]
Your version of Excel allows you to read this threaded comment; however, any edits to it will get removed if the file is opened in a newer version of Excel. Learn more: https://go.microsoft.com/fwlink/?linkid=870924
Comment:
    "vajpiena" - labs piemērs, lai čekotu Lēvenšteina līdzību</t>
      </text>
    </comment>
  </commentList>
</comments>
</file>

<file path=xl/sharedStrings.xml><?xml version="1.0" encoding="utf-8"?>
<sst xmlns="http://schemas.openxmlformats.org/spreadsheetml/2006/main" count="920" uniqueCount="416">
  <si>
    <t>Levenshtein between raw and actual</t>
  </si>
  <si>
    <t>n1</t>
  </si>
  <si>
    <t>n2</t>
  </si>
  <si>
    <t>n3</t>
  </si>
  <si>
    <t>n4</t>
  </si>
  <si>
    <t>n5</t>
  </si>
  <si>
    <t>n6</t>
  </si>
  <si>
    <t>n7</t>
  </si>
  <si>
    <t>n8</t>
  </si>
  <si>
    <t>n9</t>
  </si>
  <si>
    <t>n10</t>
  </si>
  <si>
    <t>n11</t>
  </si>
  <si>
    <t>n12</t>
  </si>
  <si>
    <t>n13</t>
  </si>
  <si>
    <t>n14</t>
  </si>
  <si>
    <t>n15</t>
  </si>
  <si>
    <t>n16</t>
  </si>
  <si>
    <t>n17</t>
  </si>
  <si>
    <t>n18</t>
  </si>
  <si>
    <t>n19</t>
  </si>
  <si>
    <t>n20</t>
  </si>
  <si>
    <t>Levenshtein between Black&amp;White and actual</t>
  </si>
  <si>
    <t>v1</t>
  </si>
  <si>
    <t>v2</t>
  </si>
  <si>
    <t>v3</t>
  </si>
  <si>
    <t>v4</t>
  </si>
  <si>
    <t>v5</t>
  </si>
  <si>
    <t>v6</t>
  </si>
  <si>
    <t>v7</t>
  </si>
  <si>
    <t>v8</t>
  </si>
  <si>
    <t>v9</t>
  </si>
  <si>
    <t>v10</t>
  </si>
  <si>
    <t>v11</t>
  </si>
  <si>
    <t>v12</t>
  </si>
  <si>
    <t>v13</t>
  </si>
  <si>
    <t>v14</t>
  </si>
  <si>
    <t>v15</t>
  </si>
  <si>
    <t>v16</t>
  </si>
  <si>
    <t>v17</t>
  </si>
  <si>
    <t>v18</t>
  </si>
  <si>
    <t>v19</t>
  </si>
  <si>
    <t>v20</t>
  </si>
  <si>
    <t>V</t>
  </si>
  <si>
    <t>N</t>
  </si>
  <si>
    <t>Total</t>
  </si>
  <si>
    <t>B&amp;W uzlaboja rezultātu</t>
  </si>
  <si>
    <t>AVERAGE</t>
  </si>
  <si>
    <t xml:space="preserve"> nosaukums</t>
  </si>
  <si>
    <t xml:space="preserve"> veikals</t>
  </si>
  <si>
    <t xml:space="preserve"> attēla kvalitāte (1-slikta, 3-laba)</t>
  </si>
  <si>
    <t xml:space="preserve"> fona krāsa</t>
  </si>
  <si>
    <t xml:space="preserve"> burtu krāsa (ja nav melna)</t>
  </si>
  <si>
    <t xml:space="preserve"> maizīte piena koržiki</t>
  </si>
  <si>
    <t xml:space="preserve"> n</t>
  </si>
  <si>
    <t xml:space="preserve"> balts</t>
  </si>
  <si>
    <t xml:space="preserve"> rudzu piparkūkas </t>
  </si>
  <si>
    <t xml:space="preserve"> zaļš</t>
  </si>
  <si>
    <t xml:space="preserve"> vaniļas saldējums vafeles konusā ar zemesriekstiem</t>
  </si>
  <si>
    <t xml:space="preserve"> Rimi</t>
  </si>
  <si>
    <t xml:space="preserve"> zils</t>
  </si>
  <si>
    <t xml:space="preserve"> magnum saldējums</t>
  </si>
  <si>
    <t xml:space="preserve"> bēšs/brūns</t>
  </si>
  <si>
    <t xml:space="preserve"> kokosriekstu piena saldējums</t>
  </si>
  <si>
    <t xml:space="preserve"> lāči tumšās šokolādes konfektes</t>
  </si>
  <si>
    <t xml:space="preserve"> cāļa fileja/ kotletes</t>
  </si>
  <si>
    <t xml:space="preserve"> tumši zils</t>
  </si>
  <si>
    <t xml:space="preserve"> ātri pagatavojama makaronu zupa</t>
  </si>
  <si>
    <t xml:space="preserve"> melns</t>
  </si>
  <si>
    <t xml:space="preserve"> rasols ar desu</t>
  </si>
  <si>
    <t xml:space="preserve"> Maxima</t>
  </si>
  <si>
    <t xml:space="preserve"> piens ar karameļu piedevu</t>
  </si>
  <si>
    <t xml:space="preserve"> oranžs</t>
  </si>
  <si>
    <t xml:space="preserve"> cāļa gaļa</t>
  </si>
  <si>
    <t xml:space="preserve"> zaļš, balts</t>
  </si>
  <si>
    <t xml:space="preserve"> nageti ar sieru</t>
  </si>
  <si>
    <t xml:space="preserve"> sviestmaize ar vistu</t>
  </si>
  <si>
    <t xml:space="preserve"> siers Maasdam</t>
  </si>
  <si>
    <t xml:space="preserve"> siera klucis</t>
  </si>
  <si>
    <t xml:space="preserve"> Selga cepumu bumbas piena šokolādē</t>
  </si>
  <si>
    <t xml:space="preserve"> Ādažu čipsi pupiņu ar siera garšu</t>
  </si>
  <si>
    <t xml:space="preserve"> dzeltens</t>
  </si>
  <si>
    <t xml:space="preserve"> Ādažu kukurūzas bumbas ar siera garšu</t>
  </si>
  <si>
    <t xml:space="preserve"> humoss ar mango</t>
  </si>
  <si>
    <t xml:space="preserve"> Veggy Crush burgeru plācenīši</t>
  </si>
  <si>
    <t xml:space="preserve"> tumšā šokolāde</t>
  </si>
  <si>
    <t xml:space="preserve"> Ekselence krējuma vaniļas saldējums</t>
  </si>
  <si>
    <t xml:space="preserve"> piparkūku mīkla</t>
  </si>
  <si>
    <t xml:space="preserve"> popkorns ar sviesta garšu</t>
  </si>
  <si>
    <t xml:space="preserve"> Lidl</t>
  </si>
  <si>
    <t xml:space="preserve"> Magnum Vegan almond saldējums</t>
  </si>
  <si>
    <t xml:space="preserve"> dārzeņu saldējums ar vafelēm</t>
  </si>
  <si>
    <t xml:space="preserve"> zilganbalts</t>
  </si>
  <si>
    <t xml:space="preserve"> cepumi</t>
  </si>
  <si>
    <t xml:space="preserve"> humoss ar olīvām</t>
  </si>
  <si>
    <t xml:space="preserve"> humoss ar zaļumiem</t>
  </si>
  <si>
    <t xml:space="preserve"> koko aveņu jogurta alternatīva</t>
  </si>
  <si>
    <t xml:space="preserve"> pelēks</t>
  </si>
  <si>
    <t xml:space="preserve"> Oatly jogurts</t>
  </si>
  <si>
    <t xml:space="preserve"> Alpro jogurts ar melleņu garšu</t>
  </si>
  <si>
    <t xml:space="preserve"> mat saldā krējuma aizvietotājs</t>
  </si>
  <si>
    <t xml:space="preserve"> Ādažu čipsi pupiņu riņķīši ar dārzeņu garšu</t>
  </si>
  <si>
    <t xml:space="preserve"> zilganzaļš</t>
  </si>
  <si>
    <t xml:space="preserve"> Cido sula</t>
  </si>
  <si>
    <t xml:space="preserve"> zaļganraibs</t>
  </si>
  <si>
    <t xml:space="preserve"> Valsoia jogurti</t>
  </si>
  <si>
    <t>NR</t>
  </si>
  <si>
    <t>jāzina, cik kopā īstajā rakstīzmju vidēji</t>
  </si>
  <si>
    <t>Nr of ingredients in the product</t>
  </si>
  <si>
    <t>Ingredients in the product</t>
  </si>
  <si>
    <t>Nr of ingredients identified</t>
  </si>
  <si>
    <t>Ingredients identified</t>
  </si>
  <si>
    <t>Nr of animal based ingredients identified</t>
  </si>
  <si>
    <t>Animal based ingredients identified</t>
  </si>
  <si>
    <t>['smilšu mīkla', 'kviešu milti', 'olas', 'margarīns', 'dzīvnieku tauki', 'cūku', 'un augu eļļa', 'rapšu', 'ūdens', 'sāls', 'emulgatori', 'rapšu lecitīns', 'taukskābju mono', 'undiglicerīdi', 'skābuna regulētājs citronskābe', 'aromatizētājs', 'krāsviela beta', 'karotīns',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</si>
  <si>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 'zētājs', 'krāsviela beta', 'karotīns', 'cukurs', 'cepamais pul', 'vēris',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 '10', '2017 izlietot līdz', '14', '10', '2017"0051 summa €peli sia 2 we |060 |']</t>
  </si>
  <si>
    <t>['olas', 'cūku']</t>
  </si>
  <si>
    <t>['rudzu milti', '40%',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</si>
  <si>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 'karotīns', 'pūdercukurs', 'kviešu smilti miežu iesēla', 'enerģētiskā vērtība 1 usa aekstrakts', 'ii', 'glikozes', 'fruktozes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t>
  </si>
  <si>
    <t>['sviesta', 'sūkalu pulveris']</t>
  </si>
  <si>
    <t>['vaniļas saldējums 72%', 'ūdens', 'cukurs', 'kokosa tauki', 'vājpiena pulveris', 'glikozes sīrups', 'sūkalu pulveris', 'emulgators 471', 'stabilizētāji', 'e410', 'e412', 'vaniļas pulveris', 'vaniļas aromatizētājs', 'krāsviela e160a', 'vafele 16%', 'kviešu milti', 'cukurs', 'kokosa tauki', 'emulgators e322 [sojas]', 'dedzināts cukurs', 'sāls', 'kakao glazūra 10 %', 'kokosa tauki', 'cukurs', 'kakao pulveris ar samazinātu tauku saturu', 'rapšu eļļa', 'emulgatori', 'e322 [sojas]', 'e476', 'aromatizētāji', 'sāls', 'zemesrieksti 1', '5%']</t>
  </si>
  <si>
    <t>[]</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</si>
  <si>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</si>
  <si>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'5%',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t>
  </si>
  <si>
    <t>['sviesta eļļa', 'sūkalu sausna', 'piens']</t>
  </si>
  <si>
    <t>['vājpiens 20%', 'cukurs', 'krējums', 'no piena', 'glikozes sīrups', 'ūdens', 'kokosrieksts 5', '5%', 'kaltēti kokosrieksti', 'kokosriekstu piena pulveris', 'kakao sviests', 'kokosriekstu tauki', 'kakao masa', 'vājpiena pulveris', 'palmu tauki', 'saldināts kondensētais vājpiens', 'cepumi ar kokosriekstiem 1', '8%', 'cukurs', 'kokosriekstu skaidiņas 25%', 'kviešu ciete', 'kviešu milti', 'piena olbaltumvielas', 'irdinātājs nātrija karbonāti', 'piena tauki', 'laktoze', 'sūkalu permeāts', 'no piena', 'emulgatori', 'sojas lecitīns', 'e471', 'dabīgs aromatizētājs', 'stabilizētāji', 'e410', 'e412', 'nātrija kazeināts', 'no piena']</t>
  </si>
  <si>
    <t>['vājpiens 20%', 'cukurs', 'krējums', 'no piena', 'glikozes sīrups', 'ūdens', 'kokosrieksts 5', '5%', 'kaltēti wekokosrieksti', 'kokosriekstu piena pulveris', 'kakao sviests', 'kokosriekstu tauki', 'kakao masa', 'vājpiena pulveris', 'palmu tauki', 'saldināts kondensētaisvājpiens', 'cepumi ar kokosriekstiem 1', '8%', 'cukurs', 'kokosriekstu skaidiņas 25%', 'kviešu ciete', 'kviešu milti', 'piena olbaltumvielas', 'irdinātājs nātrija vwkarbonāti', 'piena tauki', 'laktoze', 'sūkalu permeāts', 'no veides emulgatori', 'sojas iecitīns', 'e471', 'dabīgs aromatizētājs', 'stabilizētāji', 'e410', 'e412', 'nātrija kazeināts', 'no piena']</t>
  </si>
  <si>
    <t>['krējums', 'vājpiena pulveris', 'piena tauki', 'laktoze']</t>
  </si>
  <si>
    <t>['tumšā šokolāde 40%',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3%', 'alc', '40% tilp', 'rudzu rīvmaize', 'mokas aromātpasta', 'glikozes sīrups', 'glikozes sīrups', 'antioksidants', 'sēra dioksīds', 'kaltētas dzērvenes']</t>
  </si>
  <si>
    <t>['] ni”', 'i 3 | sokolādes konfektes apvieno garšas', 'kas pilnas', 'š n a 19 maiguma un reibinošas laimes sajūtas', '| au vi sokolāde ir dabisks laimes avots', 'dāvājiet to sev j', 'kas un saviem mīļajiem! j', 'sastāvdaļas', 'tumšā šokolāde 40%', 'kakao masa', 'cukurs', 'kakao sviests', 'emulgators', 'sojas lecitīns', 'dabīgs', 'k',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3%", 'alc', '40% tilp', 'rudzu rīvmaize', 'mokas aromātpasta', 'glikozes sīrups', 'glikozes sīrups', 'antioksidants', 'sēra ]dioksīds', 'kaltētas dzērvenes', 'enerģētiskā vērtība', '2104 k]/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</si>
  <si>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['pilnpiena pulveris', 'piena tauki', 'saldais krējums', 'krējums', 'vājpiena', 'sūkalu pulveris', 'piena tauki', 'olu']</t>
  </si>
  <si>
    <t>['cāļa fileja 30%',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</si>
  <si>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30%',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</si>
  <si>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['olu baltuma masa', 'cāļu ādas', 'krējums', 'sviesta pulveris', 'olu']</t>
  </si>
  <si>
    <t>['makaroni bez olām', '92', '3%', 'kviešu milti', 'palmu eļļa', 'sāls', 'cukurs', 'skābuma regulētāji', 'nātrija karbonāti', 'kālija karbonāti', 'biezinātājs guāra sveķi', 'garšvielas', '7', '7%',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</si>
  <si>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noā35', 'mmedžiagos', '92', '3%', 'kviešu milti', 'palmu eļļa', 'sāls', 'cikūrs', 'skālu va |puiķeniu u regulētāji', 'nātrija karbonāti', 'kālija karbonāti', 'biezinā ā ana |m0 stprikliai', 'guāra sveķi', 'garšvielas', '7', '7 %',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</si>
  <si>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9%',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</si>
  <si>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9% bu jaļa', 'liellopu | akadi" ciete', 'nitrītsāls', 'sāls', 'konservants 2', 'soļa', 'olu i', 'varis', 'ra stabilizētāji e450', '6451', 'e407', 'garšas pastiprinātāji621', 'sus e631', 'ge ai altarei malti baiko ļ li', 'sāls', 'pātersīļi', 'malni ariražotāja', 'haima latvija šī blabtemp', "+2+6c ' f"]</t>
  </si>
  <si>
    <t>['olas']</t>
  </si>
  <si>
    <t>['piens', 'karameļu piedeva 8%', 'cukurs', 'ūdens', 'dedzināta cukura sīrups', 'dabīgs aromatizētājs', 'karamele', 'biezinātāji', 'guāra sveķi', 'karagināns', 'vitamīni a', 'b6', 'b12', 'd', 'folijskābe']</t>
  </si>
  <si>
    <t>['piens', 'karameju piedēva 8%',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</si>
  <si>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['piens']</t>
  </si>
  <si>
    <t>['cāļa gaļa 47%',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</si>
  <si>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 [g m š %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 9[5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 š', 'jj" ā ī \' l m |', '« hh] |', '| c |', 'i iaļs | na 1*', "'a !", "j' [+] āā", '1 ou c m! nail || ļ[" j i groul au [4 i | 10010141', 'kali', 'n |kb', "| ģ' | ana saie jaroc", '9 1e * * n |', "' | l kaut dā 41 u 01 | sinen 19 |14] fna vu uc | |", '| 1 | yel 100 ac vel ac', 'd', 'ku jul 181', 'flt | kaut mi |', '| \' ā »1 munianac c "', 'j ā', 'eit 1/ bnikpibs pdakno | „| |', '|\' | tvoēre „tu «1 xau us 1 | | aa [*11[«nm/41] | "s* d', 'mt i', 'eu j', '5', 'a7nte ninc j 8 jarl | * 4 a k1az0ls', 'sika vads nd auucd ik', 'val | s novans j vii', 'a "a', 'i a1 v ca at | a g', '| |v|', "' ļw āā p", 'a f', 'm h ž ģ', '|x kd ar — ā j w &gt; č po s n ņ', '3an &gt;', 'pps g m t', '8 šaba koo če', '— aa % ša = = sk ba 4«&lt;= ma m es n — = da', 'er ss č', 'ei ā _ a_l ai nb le «8f n a m 9', '7” r',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</si>
  <si>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48%', 'ūdens', 'kviešu milti', 'sāls', 'raugs', 'paprika', 'kurkuma', 'cāļu ādas', 'kviešu ciete', 'sīpolu pulveris', 'aromatizētāji', 'piparu ekstrakts', 'biezinātāji', 'e412', 'e460', 'e401', 'siers 2', '2%',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</si>
  <si>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'z ei', '13', 'a "ea gaaneļes nagetes aa sieru', 'ceptas', 'panētas / kepti vištienos file gabaleliai su 0 * n ma 2', 'ot i aneeritud kanaf m', '—— šā sūru dauneseuuose jkūpsetatud p afileenagitsad juustuga mi es', 'ilti', 'sāls', 'raugs', 'paprika', 'kurkuma', 'cālu ādas', 'kviešu cietes', 'a 4', '= e fileja 48%', 'ūdens', 'kviesu mi a', 'a', 'cau adas', 'cete', 'sīpolu pul *% lv sadavadas cl param biezinātāji', 'e412', '6460', 'e401', 'siers 2', '2%', 'satur pienu', 'kviešu olbaltumvielas']</t>
  </si>
  <si>
    <t>['maize 44%', 'kviešu milti', 'ūdens', 'cukurs', 'rudzu milti', 'raugs', 'rapšu eļļa', 'sāls', 'inaktivēts rudzu ieraugs', 'emulgatori', 'e471', 'e472e', 'kviešu lipeklis', 'irdinātājs e503', 'miltu apstrādes līdzeklis e300', 'cepta vistas gaļa 18%', 'vistas gaļa 95%', 'garšvielas', 'garšvielu ekstrakti', 'jodēts sāls', 'aromatizētāji', 'ķiploku granulas', 'sīpolu pulveris', 'melnie pipari', 'paprika', 'majonēne 16%', 'ūdens', 'rapšu eļļa', 'cukurs', 'modificēta ciete', 'sinepes', 'ūdens', 'sinepju sēklas', 'spirta etiķis', 'sāls', 'garšvielas', 'olu dzeltenuma pulveris', 'skābe e260', 'sāls', 'stabilizētāji', 'e412', 'e415', 'e401', 'e410', 'glikozes sīrups', 'marinēti gurķi 11%', 'gurķi', 'spirta etiķis', 'sāls', 'cukurs', 'siers 11%', 'piens', 'sāls', 'ierauga kultūras', 'siera ferments', 'ķiploku granulas', 'sīpolu pulveris', 'pētersīļi']</t>
  </si>
  <si>
    <t>['maize 44%', 'kviešu milti', 'ūdens', 'cukurs', 'rudzu milti', 'raugs', 'rapšu eļļa', 'sāls', 'inaktivēts rudzu ieraugs', 'emulgatori', 'e471', 'e472e', 'kviešu lipeklis', 'irdinātājs e503', 'miltuapstrādes līdzeklis e300', 'cepta vistas gaļa 18%', 'vistas gaļa 95%', 'garšvielas', 'garšvielu ekstrakti', 'jodēts sāls', 'aromatizētāji', 'ķiploku granulas', 'sīpolu pulveris', 'melnie pipari', 'paprika', 'majora 16%', 'ūdens', 'rapšu eļļa', 'cukurs', 'modificēta ciete', 'sinepes', 'ūdens', 'sinepju sēklas', 'spirta etiķis', 'sāls', 'garšvielas', 'olu dzeltenumapulveris', 'skābe e260', 'sāls', 'stabilizētāji', 'e412', 'e415', '6401', '6410', 'glikozes sīrups', 'marinēti gurķi 11%', 'gurķi', 'spirta etiķis', 'sāls', 'cukurs', 'siers 11%', 'piens', 'sāls', 'ierauga kultūras', 'siera ferments', 'ķiploku granulas', 'sīpolupulveris', 'pētersīļi']</t>
  </si>
  <si>
    <t>['piens', 'siera ferments']</t>
  </si>
  <si>
    <t>['pasterizēts govs piens', 'pārtikas ražošanas sāls', 'ieraugs', 'mikrobiooģiskais ferments']</t>
  </si>
  <si>
    <t>['s salibļiib', 'm', 'sa er', '&lt; * m', 'āāsā =', 'b uk rso — m a usa er i 4 u a a', 'šā ap nas t aāā u m dsdz ri', 'daļas dša uzturu ā ē nie mkas tv s ji', 'ta / ē gov gt s asa= "', 'u |', '0', 'e', 'za *', '0', 'k rt r m', '1 n ž tas', 'aa n akskā m ņs', '1 5 ģ', 'i— 2', 'a ja ē an ž ša', 's 9 lt b aves pir n 8%', 'ž js', 'm t” c e + u e k 0 e o 6 ķ ē m ji nuž a 2 2 m s c | n b', 'c |', 'uaā i 9 0 a is s at [] šā tai 2 9 iatv 0', 'ūd 18 !', 'pr kai', 'av m ci cā m e 4', '4 eit i', 'ie e 5', 'lī la 8 t oo is i s', '—', 'ki u', "i£ ' tr | z _ upi we", 'ga mas s', 'a mt i 4%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 zi ā €', '— 28 ā || vv [0] a rm "', 't t u ti 4 |', '% x — 2s m— f pa 4 ai 5 sē', 'ie m e k n 4 ā — ā', 'ka ge boralā*', 'a i t in e oo u ā 9', 'ga', 'as mika', 'aa al20', 'm', 'ie n 4 6 t p n', 'ku _—', 'a', 'r', 't e', "' u a f p r ā eu /", '210', '1', 'ž 4 āģ t', '0', 's l a n k ē e l s cu', 'm % ž a a', 'e oo m —', 'je en ie ž aī a i rā r pēši gu 3 / a 2 ki es', 'a rēb st gas ai et rs *',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 'e aa 1', 'š', "as ' cs =", '27 4 2 r ls a 3 s ji n š', 'a8 15 n s | ž i', 'kā * —', '| 5 — ž ša', '" i —3 4 —', '— a', 'a iu7 1 r', 'ri bsta m s et ie a — n m——', '—', '2 js—', '— —— ij | aas — —— n —', 'a t', '— a š s s č s i', '2 a022 a is &lt; m &lt; a', '2 2 =', '= x28 — i  " — 2 nwek 00 — _ s x =', 's * s s ss c', 'na _', "a ja es ' — i", 'u', 's = — a', '|', 'ās = s a "', 's —— —', 'ja 3 a = — =» — a', 'r', "= g = 23 — rs š — s m ž22 s a — a '", '&lt;', '—', 'ss %', 'tt ē 3 &gt;', 's &gt;', '233 — š5 — ji —— ž', 'z a', '— 2 — ze m2 — a', '2', '= f ——', '% a 8', 's', 'es a — v', 'a ž š', '2 r 3 — *', 'iki sa 33', '3', '_— s', '2— m e', '—— sss ez &lt; j — —— % 22', '— ai j tss', 'cm a ss a = s s', '—', '—', 's', '— a = t', '— šā', '_ — s — a', 'ma', '— — a a', '" — *', 'ai', 'š |', 'm" a ž', 'čpasā 3 &lt; s', 'xa', 'os', '= — ās ii =', 's x—', 'a — gi — āas —', 'ls = &lt; da — a 3 a rab — as ž — — — a', 'ž m', 'r k', '— š', 'ž * — ā', '—', '— ž', '— aa3', '— š', 'aa k', '—', 'š s', 'a ša m—', 'k s', '% a —— 4 s |', 's —r s 3 m bs', 'ij 4 ā', 'č', 'ss', 'šī a ?', "ra ' i n", '"ēr s 3r', 'ž 64', 'ž']</t>
  </si>
  <si>
    <t>['biezpiens', 'sviests', 'vīnogu lapas 8%', 'vīnogu lapas', 'antioksidanti', 'e223', 'e224', 'sāls', 'skābuma regulētājs', 'citronskābe', 'e330', 'ķiploki 6%', 'olīvas 1', '5%', 'sāls', 'biezinātāji', 'e407', 'e415', 'pētersīļi', 'maurloki', 'dilles', 'konservants kālija sorbāts']</t>
  </si>
  <si>
    <t>['biezpiens  ā / čč m4', 'ps', 'aa 3 bu sviests', 'vīnogu lapas 8%', 'vīnogu lapas', 'antioksidanti', 'te „mila a', 'a 7dļ', 'e223', 'e224', 'sāls', 'skābuma regulētājs', 'citronskābe k "1 a 0', 'ālī d m =', '£330', 'ķiploki 6%', 'olivas 15%', 'sāls', 'biezinātāji', '6607',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</si>
  <si>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39%',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</si>
  <si>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 a vv ā m n n to 1 j | šii ā am n', 'ba kara i', 'a ma', "4 | ' ho", '% a', 'm1 ki j ā urā m', '1m "k mā ž š "u', 'ati', 'ā |', 'māja', '|16 ma $% j', 'āā o %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60%',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39% lvietiniai mit', 'margas 1 fv a coa mass', 'stardi', 'emalēfier suni ver lecithin', 'vanillin', 'salt ma contain traces 0 rent nuts', 'pea 2damaosios daljs', 'sausainiņ ratuliukai 39%',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|98]va dos ki ļ arbonatai', 'kvieču krakmolas', '045', 'arabu libūti vainu riešu žemesmiešutu isosad', 'kūpsisetikia 39% no i!eu iebaeinšimatea lama jas iklslecītinai', 'saulēgražu', 'vaniinas', 'druska', 'galibūfi vainņriešutu žem laadi 60%', 'koostisosad', 'kūpss ” |db ardktrniānams', 'olas', 'emulsiklis lecītinai', 'sav vi vanlinas', 'oruska', 'val', 'kolaadis', 'pimašokolaadi 60%',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'60%', 'cocras', 'neveubē', 'tvapumi 39%', 'nus| ca kaa roks pēda ulgaator pāevalileletsitin', 'vani in', '500', 'void km b mononhom luokonaje', 'monoukbili ulokonaj 60%',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9%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 "nee', 'orkla testi as', 'pērguvālja tee6', 'lehmja', 'rae vald 15306', 'harjumaa', 'eesti', 'pp i aita —']</t>
  </si>
  <si>
    <t>['pupiņu milti', '28%', 'kukurūzas putraimi', '27%', 'saulespuķu eļļa', 'jauktas garšvielas', '20%', 'sūkalu pulveris', 'no piena', 'maltodekstrīns', 'no kukurūzas', 'no kartupeļiem', 'sāls', 'siera pulveris', '8', '5%', 'cukurs', 'rauga ekstrakts', 'siera pulveris', '3%', 'no kura 50% ir baltais čedaras siers', 'aromatizētājs', 'satur pienu', 'sīpolu pulveris', 'skābuma regulētājs', 'citronskābe', 'garšvielas', 'augu eļļa', 'rapšu']</t>
  </si>
  <si>
    <t>['pil * m n rja ar | | +ttttītit+t| bd ji iiibi i lv', 'ip ļ uu u i m 02a9', 'ā', 'nūjiņas aršfēra aršu f hj', 'ī a sastāvdalas', 'pupiņu milti', '28%', 'kukurū imi xh i ts 0', 'k zas put 0 1 =', 't item sas gēkalu pulveris', 'no piena', 'mn 2776', 'saulespāņu dļa ja adapr a ku 50%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 'corn ari *"g sa " est extract 1%', 'maltodexe "1 grits', '27% il spice mix', '20%', 'we', '—', 'ē a bat ties povier in', 'maize', 'potato', 'umtower oi snce maļ 50', 'suga —', 'u ē', '» m se', 'made', 'anio power 0', 'of which 50% whit aus dr cheese', 'favor!', '0 ā= a īvia', 'origin or bau it regulator', 'citric ari ja egetable oil 19” 8n var ai a 1 flour', 'eu and non', 'eu" var| % 6 m u ot ro ku co bkvcom cblpd']</t>
  </si>
  <si>
    <t>['lv p p kukurūzas', 'upiņu un kukurūzanūjiņas ar siera garšuļ m ē =', 'a — na', 'garso dalas', 'pupiņu milti', '28%', 'kukurūzas putraimi', '27%', 'saulespuķu eļļa', "jauktas 'kartupeļi 0%", 'sūkalu pulveris', 'no siena', 'maltodekstrīns', 'no kukurūzas', 'no', 'no ku em', 'sāls', 'slēra pulveris', '8', '5% cukurs', 'rauga ekstrakts', 'siera pulveris', '3%', 'skābums ž ar', 'daltais cedaras siers', 'aromatizētājs', 'satur pienu', 'sīpolu pulvēfis [n', 'a ka švi šu', 'ražots latvija j |]miltu izcelsmes cim esu ros zi prata tepēuļ!', 'ražo „atvijā', 'pupu "zga en can ana corn sticks bp adat with cheese flavour', '* |ja', 'ingredients', 'bean flour', '28%', 'corn grits', '27%', 'sunflower oil snice mi 20%',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</si>
  <si>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['sūkalu pulveris']</t>
  </si>
  <si>
    <t>['kukurūzas putraimi', '52%', 'augu eļļa', 'saulespuķu eļļa', 's', '* vai palmu eļļa', 'p', '*', 'vai rapšu eļļa', 'r', '*', 'jauktas garšvielas', '20%', 'maltodekstrīns', 'kukurūzas', 'kartupeļu', 'sūkalu pulveris', 'no piena', 'piena pulveris', 'piena olbaltumvielas', 'siera pulveris', '4%', 'sāls', 'tomātu pulveris', 'rauga ekstrakts', 'dekstroze', 'no kukurūzas', 'cukurs', 'garšvielas', 'aromatizētājs', 'sīpolu pulveris', 'skābuma regulētājs', 'citronskābe', 'garšvielu ekstrakti', 'paprikas', 'čili']</t>
  </si>
  <si>
    <t>['i vsiga dita | terregar [7 f |', '=', '25', 'inija 11 ts”', '522222', '„pa ntar j ibm', '4', 'hmsj | oij as — kukurūzas bun bas', '—za lv ar načo siera garšij 82tņ imi', '52%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'52%', 'vegetable oil', 'sunflower oil', 's', '* or palm ki |', '14 =ūni83 | n sk para pe mix īžok imeltodertas', 'maize', 'potato', 'whey awdēk j 1 ja', '»gr k le', 'milk protein', 'cheese powder', '4%', 'salt', 'tomato pgp |', '8', '3 wa sie', 'suga spice', 'flavouring', 'onion geina i jseem "bind wa a ahrika', 'capsicum', '*information regarcing uset aaa a v— ww', 'katvia', 'origin etcorngrīts', 'eu', 't ņ a nj', '% wm — 8 ja ž']</t>
  </si>
  <si>
    <t>['aunazirņi 42%', 'rapšu eļļa', 'sezama pasta', 'burkāni', 'ūdens', 'mango biezenis 8%', 'mango 90%', 'cukurs', 'kokosriekstu piena pulveris 2%', 'kokosriekstu piens', 'maltodekstrīns', 'piena olbaltumvielas', 'kokosrieksti 2%', 'cukurs', 'sāls', 'skābe e330', 'ķiploki', 'konservanti', 'e211', 'e202', 'garšvielas']</t>
  </si>
  <si>
    <t>['nunazirņi42% rapšuela sezama pasta', 'burkāni', 'ūdens', 'mango biezens €%', 'mango 90%',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90%',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 %n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</si>
  <si>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40%', 'rehidrēti pelēkie zirņi', 'kokosriekstu eļļa', 'kaltēti sīpoli', 'linsēklas', 'sāls', 'biešu pulveris', 'muskatrieksts', 'melnie pipari', 'kaltēti ķiploki']</t>
  </si>
  <si>
    <t>['rehidrēts teksturēts kaņepju proteīns 40%', 'rehidrēti pelēkie zirņi', 'kokosriekstu eļļa', 'kaltēti sīpoli', 'sēklas', 'sāls', 'biešu pulveris', 'muskatrieksts', 'melnie pipari', 'kaltēti ķiploki', 'uzglabāt saldētavā', '18?c', 'atlaidinātu uzglabāt ledusskapī', '+4%c', '+87%c līdz 3 dienām', 'a jawww', 'veggycrush', 'eu | +371 27088881 jražots pēc sia milzu! pasūtijuma']</t>
  </si>
  <si>
    <t>['cukurs', 'kakao masa', 'kakao sviests', 'kakao ar samazinātu tauku saturu', 'emulgatori', 'e322', 'no sojas', 'e476', 'aromatizētājs']</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</si>
  <si>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 'mmerojadgads 21804 s5 kakas p0 atkakaomassi ]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 ieksunkākaosiessirnots kaka pupmasimokasūmarīus ts eootāslani iepretim', '*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</si>
  <si>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52%', 'piens', 'cukurs', 'sviests', 'ūdens', 'glikozes sīrups', 'sausās siera sūkalas', 'saldais krējums', 'emulgators taukskābju mono', 'un diglicerīdi', 'stabilizētāji', 'baltās akācijas sveķi', 'guāra sveķi', 'karagināns', 'sausais vājpiens', 'dabīgs aromatizētājs', 'sastāvdaļas piena šokolādei 22%', 'cukurs', 'kakao sviests', 'kakao masa', 'pilnpiena pulveris', 'piena tauki', 'emulgatori', 'sojas lecitīni', 'e476', 'dabīgs aromatizētājs', 'sastāvdaļas aveņu', 'granātāolu mērcei 18%', 'ūdens', 'cukurs', 'aveņu sulas koncentrāts 5%', 'granātābolu sulas koncentrāts 5%', 'kukurūzas ciete', 'citronu sulas koncentrāts', 'dabīgi aromatizētāji', 'biezinātāji', 'ksantāna sveķi', 'baltās akācijas sveķi', 'krāsviela antocianīni', 'sastāvdaļas glazūrai 8%', 'augu eļļas', 'kokosriekstu', 'rapšu sēklu', 'cukurs', 'kakao pulveris ar samazinātu tauku saturu', 'emulgators lecitīni']</t>
  </si>
  <si>
    <t>['saldējumam sauce and milk chocolai52%', 'piens', 'cukurs', 'sviests', 'ūdens', 'glikozes ž sausās siera sūkalas', 'saldais krējums', 'emulgators cream 52%', 'milk', 'sugar', 'butter', 'taukskābju mono', 'un diglicerīdi', 'stabilizētāji', 'baltās akācijas sveķi', 'paar sveķi', 'karagināns', 'sausais mono and dr iaake of fatty acida vaka dabīgs aromatizētājs', 'sastāvdaļas piena šokolādei 22%', 'cukurs', 'kakao sviests', 'kakao masa', 'skimmed mil powder', 'natural flpilnpiena pulveris', 'piena tauki', 'emulgaiai', 'sojas lecitīni', 'e476', 'dabīgs aromaiee jāj', 'sastāvdaļas butter', 'cocoa mass', 'whole milk poaveņu', 'granātābolu mērcei 18%', 'ūdens', 'cukurs', 'aveņu sulas koncentrāts 5%', 'granātābolu sulas koncentrats favouring', 'raspberry', 'pomegranate5%', 'kukurūzas ciete', 'citronu sulas koncentrāts', 'dabīgi aromatizētāji', 'bieznātāj', 'ksantāna sveķi', 'baltās pomegranate juice concentrate 5%', 'akācijas sveķi', 'krāsviela antocianīni', 'sastāvdaļas glazūrai 8%', 'augu eļļas', 'kokosriekstu', 'rapšu sēklu', 'thickener', 'xanthan gum', "locust be' cukurs", 'kakao pulveris ar samazinātu tauku saturu', 'emulgators lecitīni']</t>
  </si>
  <si>
    <t>['piens', 'sviests', 'saldais krējums', 'piena tauki']</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</si>
  <si>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</si>
  <si>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 a1', "ju a| ' '", 'ņ', 'pa» 3', 'ā |44 141', '4 iid', '4d a datalijjas 41124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</si>
  <si>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['75% kukurūzas graudi', 'palmu tauki', '2', '8% sāls', 'aromatizētājs']</t>
  </si>
  <si>
    <t>['75% kukurūzas graudi', 'palmu tauki', '2', '8%sāls',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</si>
  <si>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</si>
  <si>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t>
  </si>
  <si>
    <t>['saldējuma', '85%', 'sojas pupu ekstrakts', '56%', 'ūdens', 'sojas pupas', '8', '2%', 'jūras sāls', 'cukurs', 'kokosriekstu eļļa', 'glikozes sīrups', 'grauzdēti lazdu rieksti', '3', '9%',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'15%', 'kviešu milti', 'cukurs', 'kokosriekstu eļļa', 'karamelizēts cukurs', 'emulgators', 'sojas lecitīni', 'aromatizētāji']</t>
  </si>
  <si>
    <t>['vafeles', '15%', 'kviešu milti', 'cukurs', 'kokosriekstu eļļa', 'sāls', 'l5814/ sal / $ool/ sāls / druska / salt / selkaramelizēts cukurs', 'emulgators', 'sojas iecitīni', 'aromatizētāji']</t>
  </si>
  <si>
    <t>['saldējuma', '85%', 'sojas pupu ekstrakts', '56%', 'ūdens', 'sojas pupas', '8', '2%', 'jūras skaidulinēs medžiagos / fiber / fibres alimentaires', 'sāls', 'cukurs', 'kokosriekstu eļļa', 'glikozes sīrups', 'grauzdēti lazdu rieksti', '3', '9%',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'15%', 'kviešu milti', 'cukurs', 'kokosriekstu eļa', 'sāls', '[salt / sal / sool / sāls / druska / salt / selkaramelizēts cukurs', 'emulgators', 'sojas lecitīni', 'aromatizētāji']</t>
  </si>
  <si>
    <t>['kviešu milti', 'cukurs', 'palmu eļļa', 'ūdens', 'glikozes', 'fruktozes sīrups', 'sāls', 'emulgators', 'lecitīni', 'no sojas', 'irdinātāji', 'dinātrija difosfāts', 'nātrija hidrogēnkarbonāts', 'amonija bikarbonāts', 'aromatizētājs', 'vanilīns']</t>
  </si>
  <si>
    <t>['kviešu milti', 'cukurs', 'palmu eļļa', 'ūdens', 'glikozes', 'fruktozes c |sīrups', 'sāls', 'emulgators', 'lecitīni', 'no sojas', 'irdinātāji', 'dinātrija difosfāts', 'nātrija |', 'jhidrogēnkarbonāts', 'amonija bikarbonāts', 'aromatizētājs', 'vanilīns']</t>
  </si>
  <si>
    <t>['51% vārīti turku zirņi', 'ūdens', 'rapšu eļļa', '6', '5% kalamata šķirnes olīvas', 'melnās olīvas', 'sāls', 'spirta etiķis', 'tahini', 'sezama pasta', 'sāls', 'garšvielas', 'ķiploki', 'paprika', 'sīpoli', 'kumīns', 'skābuma regulētāji', 'citronskābe', 'ābolskābe', 'vīnskābe', 'konservants', 'kālija sorbāts']</t>
  </si>
  <si>
    <t>['51% vārīti turku zirņi', 'ūdens', 'rapšu eļļa', '6', '5% kalamata šķirnes %bo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</si>
  <si>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'62%', 'turku zirņi', 'ūdens', 'saulespuķu eļļa', 's partijas nr', 'vai rapšu eļļa', 'r partijas nr', 'ūdens', 'sezama sēklu pasta', 'biezinātājs', 'kukurūzas ciete', 'sāls', 'skābuma regulētāji', 'citronskābe', 'pienskābe', 'garšvielas', 'ķiploku pulveris', 'garšaugi', '0', '12%', 'dažādās proporcijās', 'baltie pipari malti', 'konservants', 'kālija sorbāts']</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</si>
  <si>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'62%', 'turkiški', 'žimiai', 'kreij aa aliejus', 's pars nr', 'arba rapsu aliejus', 'r partijos nr', 'vanduo', 'sezamoj | sēklu pasta', 'tiršūklis', 'kukurūzu krakmolas', 'druska', 'irtigrki aka read medžiagos', 'citrinos kp as', 'j | pieno rūgštis', 'prieskoniai', 'česnaku milteliai', 'prieskoninēs žoleies', '0', '12%', 'skirtingomis airu malti baltieji"a pipirai', 'konservantas', 'kalio sorbatas', 'ties sezamas', 'atidarius suvartoti per 24 valandas', 'laikytitemperatūroje nuo +0"c', '+6*c', 'ee hummus maitserohelisega', 'koostisosad', 'kikerhemed |keedetud', '62%',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</si>
  <si>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'16%', 'avenes', '10%', 'cukurs glikozes fruktozes sīrups', 'modificēta kukurūzas ciete', 'biezinātājs', 'gargūms', 'pektīns', 'dekstroze', 'sāls', 'krāsa', 'karotīns', 'burkānu koncentrāts', 'kalcija fosfāts 128mg', '16% ri*', 'd2 vitamīns', '0', '75ug', '15% ri*', 'bez piena jogurtu kultūra', 's', 'thermophilus', 'l', 'bulgaricus']</t>
  </si>
  <si>
    <t>['ar |', '|9 |m 3u', 'kij', 'nģn jnmibnkaaium |s']</t>
  </si>
  <si>
    <t>['raudzētu auzu bāze', 'ūdens', 'auzas 12%', 'ierauga kultūra', 'kartupeļu ciete', 'rapšu eļļa', 'kartupeļu olbaltumvielas', 'kalcija karbonāts', 'kalcija fosfāts', 'skābes', 'ābolskābe', 'pienskābe', 'jodēts sāls', 'vitamīns d2', 'riboflavīns', 'vitamīns b12']</t>
  </si>
  <si>
    <t>['raudzētu auzu bāze', 'ūdens', 'alj auzas 12%',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'15%"**',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12%',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'30%*”', 'riboflavinas0', '21 mg', '15%""', 'vitaminas b12 0', '38 ga os kalcis 120 mg oo ga "referenciniu ikriem', 'nrvs', 'pagaminta švedijoje', 'oatly ab', 'stora gbl', 'varvsgatan 6a', 's', '21119 malmē', "'s", 'a wwz', 'ndunavim', 'dz', 'kauunnijuuiu', 'ae ola']</t>
  </si>
  <si>
    <t>['ūdens', 'lobītas sojas pupiņas 9', '8 %', 'cukurs', 'mellenes 5', '7%',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</si>
  <si>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 %t ēm', '/ v n ”', 'jim ks', 'lm ē9 a |', 'ņ ļ ge a|1 ai a ai sā', 'mē mes kiģ „', 't 9', 's š', 'ui us kadm b = a 4 " as', 'k', 'ram *', 'e tāli nātrija sts citronskāb 0% i j us 2', 'mi d gatad lauuunkā naks s u8 og a ovol "4„sk f ielas 1', '0', '2 vi', 'a murn', 'ielas glutenovy', 'pa a ņ "oo', '*nermmodnnia ll j ž zelabat +1', '+/7 te ne', 'aimani ”',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</si>
  <si>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['ūdens', 'rapšu eļļa', 'auzas 9%', 'emulgators', 'rapšu lecitīns', 'stabilizētājs', 'ksantāna sveķi', 'želana sveķi', 'jūras sāls', 'aļģe', 'lithotamnium calcareum']</t>
  </si>
  <si>
    <t>['ūdens', 'rapšu eļļa”', 'auzas" 9%', 'emulgators', 'rapšu lecitīns', '"', 'bt', 'stabilizētājs', 'ksantāna sveķi', 'želana sveķi', 'jūras sāls', 'aļģe', 'lithotamnium || j %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9%',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</si>
  <si>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['pupiņu milti', '36%', 'kukurūzas putraimi', '34%', 'saulespuķu eļļa', 'jauktas garšvielas', '10%', 'sāls', 'cukurs', 'tomātu pulveris', '16%', 'dekstroze', 'kukurūzas', 'sīpolu pulveris', '8%', 'maltodekstrīns', 'kukurūzas', 'kartupeļu', 'skābuma regulētājs', 'pienskābe', 'citronskābe', 'rauga ekstrakts', 'ķiploku pulveris', '3%', 'garšvielas', 't', 'sk', 'pētersīļi 2%', 'garšvielu ekstrakts', 'paprika', '0', '2%', 'aromatizētājs']</t>
  </si>
  <si>
    <t>['4 ņ ma', 'dīni niš s ā dažu āžu art', 'a =ķ pupiņu un kukurāā m', '—  ——— —  kiņķislar darzeņu garšu 1žā garšvielas tisns', 'sāls', 'cukurs', 'tomātu pulveris', '10%', 'detsuau ppubu eļļa', 'luktaba pulveris', '8%', 'maltodekstrīns', 'kukurūzas', 'kartupeļu', 'skābuma regulētājs', 'pi sīpolua" citronskābe', 'rauga ekstrakts', 'ķiploku pulveris', '3%', 'garšvielas sk', 'pētersīi m it ”garšvielu ekstrakts', 'paprika', '0', '2%', 'aromatizētājs', 'ražots latvijā', 'pupiņu mīizcelsmes vieta', 'es un ārpus es', 'mu ada it ša', 'šā en bean and cornrins =&gt; ļļa with vegetableflavu &gt;  „n erji | ingredients', 'bean flour', '36%', 'corn grits', '34%', 'sunftower oil', 'spice mix', '10%', 'sal', '% sugar', 'tomato powder', '16%', 'dextrose', 'maize', 'onion powder', '8%', 'maltodextrin maize j', 'tato', 'acidity regulator', 'lactic acid', 'citric acid', 'yeast extract', 'tres powder', '3%', 'g euz/ tī lncl rsle 296', 'spice extract', 'paprika', '0', '294', 'flavouring', 'made in latvia', 'orign0 ž  —par porcijā/ | bean four', 'bu and non', 'eu', 'bb', '=_ — —  kojiemkm co bkv j! u m m']</t>
  </si>
  <si>
    <t>['pupiņu milti', '36%', 'kukurūzas putraimi', '34%', 'saules ji | garšvielas', '10%', 'sāls', 'cukurs', 'tomātu pulveris', '16%', "dekstroze kukurona ratsaa ' pulveris", '8%', 'maltodekstrīns', 'kukurūzas', 'kartupeļu', 'skābuma re ulētājs', 'pienskābe', "ājet i ' citronskābe", 'rauga ekstrakts', 'ķiploku pulveris', '3%', 'garšvielas tek pētersīļi 2944 | garšvielu ekstrakts', 'paprika', '0', '2%', 'aromatizētājs', 'ražots latvijā', "pupiņu miltuā ' izcelsmes vieta", 'es un ārpus es', 'a azm d', 'en  — beanandcornrings šā te aee |', '—— withvegetableflavow m yu', '" ingredients', 'bean flour', '36%', 'corn grits', '34%', 'sunflower oil', 'spice mix', '10%', 'sal', '5m a / | sugar', 'tomato powder', '16%', 'dextrose', 'maize', 'onion powder', '8%', 'maltodextrin', 'maizej g | radam la paari ma paar garlic powder', '3%', 'mr —', 'uz parcijā/ | lincl', 'parsley 2%', 'spice extract', 'paprika', '0', '2%', 'flavouring', 'made in latvia', '079 tb ān a perma | beanflour', 'euandnoneu', 'j f', '4100g/r me portion/ | ietek dam em em im mm —ma | = m ļe |', 'ma nm 1111111 m ā āt——— 0 reamaesu es puuipam ab ua ki ņu |', 'i ū lī | ī dil ij 0 b vēja |', "' j ž āā2 60 | ———kojmeukm cobi j[com", 'b0 | l a m', 'ju ii ee a ee a i i a i  ameimeāmmāmem| rai']</t>
  </si>
  <si>
    <t>['ūdens', 'koncentrēta greipfrūtu sula', 'cukurs', 'greipfrūtu mīkstums', 'skābuma regulētājs', 'citronskābe']</t>
  </si>
  <si>
    <t>['nn 9 ana a k i', '4 ddm f vai "a a s a am pa dari |m va a "i par pe s li d ikeilājtus a bads uili a a n', "m ā netaa a at ttitiūtā uo gaitās m aka ņa |vē &gt;» ļ a da ak a hj m '", 'avei rrrrprē|]753 kr', 'mai a et če', 'a s rs', 'a a s s tb asa ma', 't a a as n', '&lt;a nē ae trtttrka saita "&gt;* ā u wa n nn sn m rr au j ua %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f7??393?98% a', '00 3 aētems ks šāv a as n nkissslsuttttl kts as n iaa rr y |] st ssmm dsrfrrr rt ft rīks k k a au rs _———— 233 vija', 'aa fva nivik?īrrr fktk iizir', 'r',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</si>
  <si>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76', '5%', 'ūdens', 'sojas pupiņas 8', '7%', 'cukurs', 'persiki 7', '9%', 'ūdens', 'marakuja 0', '9%', 'modificēta ciete', 'dekstroze', 'kalcija fosfāts', 'biezinātājs e440', 'citrusaugļu šķiedrvielas', 'aromatizētāji', 'skābuma regulētājs e334', 'vitamīni', 'riboflavīns', 'b2', 'b12', 'd2', 'dzīvās baktērijas']</t>
  </si>
  <si>
    <t>["sojas dzēriens 765% !' 0", "2 g | 4'", 'ūdens', 'sojas pupiņas 8', '7%', 'cukurs', 'persiki 7', '9%', 'ūdens', 'marakuja 09%',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'15%', '**', '30%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765%', 'vanduo', 'soju pupelēs 8', '7%', 'cukrus', 'persikai 7', '9%', 'vanduo', 'pasīforos 0', '9%',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 %ambito ' kuriysočiujuriebalu rūgšču 0", '2 g', 'angliavandeniai 12 g', 'iš kuriu cukry 11 g', 'skaidulinēsmedžiagos 0', '7 g', 'baltymai 329', 'druska 0', '01 g 5807', 'ug 4 ā 1%metabolism  kalas 120 mg', '*', 'riboflavinas', 'vitaminas b2', '0', '21 mg', '*', 'vitaminas b12 0', '38 |1g', '*', 'vitamīnas d 1', '5 1g', '**', '*', '15%', '"', '30%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'aa 4']</t>
  </si>
  <si>
    <t>['aunazirņi 52%', 'rapšu eļļa', 'sezama pasta', 'ūdens', 'zaļās olīvas 4%', 'melnās olīvas 4%', 'citronu sula', 'sāls', 'ķiploki', 'skābe e330', 'konservanti', 'e211', 'e2o2', 'garšvielas']</t>
  </si>
  <si>
    <t>['aunazirņi 5296', 'rapšu eļla sezama as š', 'di 7 pasta ūdens', 'zaļās olīvas 4% melnās olīvas 4%',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 uzglabāt temperatūrā no +1 c līdz +7 &lt;c', 'ražots nīderlandē pēc īpaša rmi pasūtījuma', 'aunazirņu', 'olīvu izcelsme nav m + sitm ] nīderlande', 'izplatītājs latvijā', 'siarimi latvia', 'a', 'deglavaiela 161', 'rīga', 'lv', '1021', 'bezmaksas tālrunis atsauksmēm latvijā', '80000 180', '[4 dāmi', '"humusas su alyvuogemis', 'sudedamosios dalys', 'avnžirnai 52%',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aptarnavimo centrotel', '8800 29000', '5', '|tad m 4 175205071998702 ———nord i', 'pet mlm v āa ilā', 'ja di m v *a ada w', 'k”', 'a ou "a «0 os — ai']</t>
  </si>
  <si>
    <t>PART1
Levenshtein post-processing between raw-shortened and actual</t>
  </si>
  <si>
    <t>Levenshtein actual VS shortened</t>
  </si>
  <si>
    <t>B&amp;W uzlaboja rezultātu par…</t>
  </si>
  <si>
    <t>Raw ir labāks rezultāts par…</t>
  </si>
  <si>
    <t>PSM3 raw VS tru</t>
  </si>
  <si>
    <t>PSM13 raw VS tru</t>
  </si>
  <si>
    <t>psm6 VS tru</t>
  </si>
  <si>
    <t>psm13 viss tukšs</t>
  </si>
  <si>
    <t>psm6 RAW VS TUR</t>
  </si>
  <si>
    <t>['smilšu mīkla', 'kviešu milti', 'olas', 'margarīns', 'dzīvnieku tauki', 'cūku', 'un augu eļļa', 'rapšu', 'ūdens', 'sāls', 'emulgatori', 'rapšu lecitīns', 'taukskābju mono- undiglicerīdi', 'skābuna regulētājs citronskābe', 'aromatizētājs', 'krāsviela beta-karotīns',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</si>
  <si>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'aronati-zētājs', 'krāsviela beta-karotīns', 'cukurs', 'cepamais pul-vēris',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11-10-2017 izlietot līdz", '14-10-2017"0051 summa €peli sia 2 we |060 |']</t>
  </si>
  <si>
    <t>['rudzu milti', 'margarīns', 'augu eļļas', 'palmu rsp0 s6', 'rapšu', 'ūdens', 'pārtikas sāls', 'emulgatori', 'e322 rapšu', 'e471', 'skābuma regulētājs e330', 'sviesta aromatizētājs', 'krāsviela beta-karotīns', 'pūdercukurs', 'kviešu milti', 'miežu iesala ekstrakts', 'pildījums', 'glikozes-fruktozes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</si>
  <si>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beta-karotīns', 'pūdercukurs', 'kviešu smilti miežu iesēla', 'enerģētiskā vērtība 1 usa aekstrakts', 'ii', 'glikozes-fruktozes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 var saturētolu', 'zemesriekstu', 'riekstu', 'sulfītu', 'st ialijas', 's', 'm rata vaka si naks a a amia ta o eeekeiik', '590', 'ftotājiem ss ietdu sanes rtu riti s isam em truozum']</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</si>
  <si>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</si>
  <si>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['atjaunots vājpiens', 'cukurs', 'kakao tauki', 'ūdens', 'kokosriekstu tauki', 'mandeles', 'vājpiena pulveris', 'glikozes sīrups', 'glkozes-fruktozes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</si>
  <si>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'sktadnīki', 'sīrups', 'glikozes-fruktozes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saturēt soju un citus riekstus',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</si>
  <si>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</si>
  <si>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'cukurs', 'krējums', 'no piena', 'glikozes sīrups', 'ūdens', 'kokosrieksts', 'kaltēti wekokosrieksti', 'kokosriekstu piena pulveris', 'kakao sviests',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'lv-1013 rīga =80002005', 'informoeffem', 'com', 'ee kookospāhkli-piimajāātis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ls']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</si>
  <si>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'alc', 'tilp', 'rudzu rīvmaize', 'mokas aromātpasta', 'glikozes sīrups', 'glikozes sīrups', 'antioksidants', 'sēra dioksīds', 'kaltētas dzērvenes']</t>
  </si>
  <si>
    <t>['ni”', 'i 3 | sokolādes konfektes apvieno garšas', 'kas pilnas', 'š n a 19 maiguma un reibinošas laimes sajūtas', '-| au vi sokolāde ir dabisks laimes avots', 'dāvājiet to sev j', 'kas un saviem mīļajiem! j', 'sastāvdaļas', 'tumšā šokolāde', 'kakao masa', 'cukurs', 'kakao sviests', 'emulgators', 'sojas lecitīns', 'dabīgs', 'k', 'vaniļas aromatizētājs', 'piena šokolāde', 'cukurs', 'kakao sviests', 'pilnpiena pulveris', 'kakao masa', 'emulgators', '-',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'alc', 'tilp', 'rudzu rīvmaize', 'mokas aromātpasta', 'glikozes sīrups', 'glikozes sīrups', 'antioksidants', 'sēra', 'dioksīds', 'kaltētas dzērvenes', '-',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 skauģi”', 'babītes1 08 di', '0', 'o pagasts', 'mārupes novads', 'lv-2107', 'latvija', 'g tālr', '+37166047551', 'e-pasts', 'infoolaci', 'lv', 'www', 'laci', 'lvj ieteicams līdz', 'aa s 417522361001011']</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</si>
  <si>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</si>
  <si>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</si>
  <si>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['makaroni bez olām', 'kviešu milti', 'palmu eļļa', 'sāls', 'cukurs', 'skābuma regulētāji', 'nātrija karbonāti', 'kālija karbonāti', 'biezinātājs guāra sveķi', 'garšvielas', 'sāls', 'aromāta un garšas pastiprinātāji', 'mononātrija glutamāts', "dinātrija5'-ribonukleotīdi",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</si>
  <si>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</si>
  <si>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</si>
  <si>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bu jaļa', 'liellopu | akadi" ciete', 'nitrītsāls', 'sāls', 'konservants 2', 'soļa', 'olu i', 'varis', 'ra stabilizētāji e450', '6451', 'e407', 'garšas pastiprinātāji621', 'sus e631', 'ge ai altarei malti baiko ļ li', 'sāls', 'pātersīļi', 'malni ariražotāja', 'haima latvija šī blabtemp', "+2+6c ' f"]</t>
  </si>
  <si>
    <t>['piens', 'karameļu piedeva', 'cukurs', 'ūdens', 'dedzināta cukura sīrups', 'dabīgs aromatizētājs - karamele', 'biezinātāji', 'guāra sveķi', 'karagināns', 'vitamīni a', 'b6', 'b12', 'd', 'folijskābe']</t>
  </si>
  <si>
    <t>['piens', 'karameju piedēva', 'cukurs los m odi a a a a a a n u a kara sin a n s a tan a ra =', 'me ir s aa sa ea ss so aa aa ata m n a s ea sr per ri 2 stš heājs iet ižis his jets ne mi zi as hathhi', 'vie meitu', '- sekssrripirtā hacs', "pbadid safirs sao a se neša pie r a t t an ik ss tratu sana s pat um s ska uz epa iuma uzglabāšana sž rr at aa n a rt a st r rhr sie up a o d us k kara me a na ja mai seanssāā š 4 īpa | ā 8'", '| šā šā dā ēi 9a wa j +']</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</si>
  <si>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</si>
  <si>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 r em n n tt ——', 'ši ass a set do ee ās šis ata *ga is s s', '— ņ au "iat \' \' | c ļ i 11', '|', 'ia ā', 'ļ', '- l atiņjs tsvielac nril', 'j', 'š- jj" ā ī \' l m |-« hh', '|', '| c |', 'i iaļs | na 1*', "'a !", "j'", '+', 'āā', '1 ou c m! nail || ļ', '" j i groul au', '4 i | 10010141', 'kali', 'n |kb', "| ģ' | ana saie jaroc", '9 1e * * n |', "' | l kaut dā 41 u 01 | sinen 19 |14", 'fna vu uc | |', '| 1 | yel 100 ac vel ac', 'd', 'ku jul 181', 'flt | kaut mi |', '| \' ā »1 munianac c "', 'j ā', 'eit 1/ bnikpibs pdakno | „| |', "|' | tvoēre „tu «1 xau us 1 | | aa", '*11', '«nm/41', '| "s* d', 'mt i - eu j- 5', 'a7nte ninc j 8 jarl | * 4 a k1az0ls', 'sika vads nd auucd ik', 'val | s novans j vii', 'a "a', 'i a1 v ca at | a g', '| |v|', "' ļw āā p", 'a f-', 'm h ž ģ', '|x kd ar — ā j w &gt; č po s n ņ', '3an &gt;', 'pps g m t- 8 šaba koo če', '— aa ša = = sk ba 4«&lt;= ma m es n — = da', 'er ss č', '- ei ā _ a_l ai nb le «8f n a m 9', '7” r -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</si>
  <si>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</si>
  <si>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 z ei - 13 - a "ea gaaneļes nagetes aa sieru', 'ceptas', 'panētas / kepti vištienos file gabaleliai su 0 * n ma 2', 'ot i aneeritud kanaf m', '—— šā sūru dauneseuuose jkūpsetatud p afileenagitsad juustuga mi es', 'ilti', 'sāls', 'raugs', 'paprika', 'kurkuma', 'cālu ādas', 'kviešu cietes', 'a 4', '= e fileja', 'ūdens', 'kviesu mi a', 'a', 'cau adas', 'cete', 'sīpolu pul * lv sadavadas cl param biezinātāji', 'e412', '6460', 'e401', 'siers', 'satur pienu', 'kviešu olbaltumvielas', 'var saturēt sojuā aromalizētāji', 'piparu ekiral a aešu škiedrvielas', 'stabilizētāji',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'lv-2123', 'latvija/ latvija/ lāti', 'atsauksmes', 'opfkekava', 'lv ai', '| a je', 'j', 'l', 'āru', 'do x a zi žd oj — * ii as et " č - = ča - -', 'a', 'ž ā', '"', 'ā fu']</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</si>
  <si>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'majonēne',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</si>
  <si>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'6401', '6410',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 a']</t>
  </si>
  <si>
    <t>['s salibļiib', 'm- sa er', '&lt; * m', 'āāsā =', 'b uk rso — m a usa er i 4 u a a', 'šā ap nas t aāā u m dsdz ri', 'daļas dša uzturu ā ē nie mkas tv s ji', 'ta / ē gov gt s asa= "', 'u |', '0', 'e', 'za *', '0', 'k rt r m', '1 n ž tas- aa n akskā m ņs', '1 5 ģ-', 'i— 2', 'a ja ē an ž ša', 's 9 lt b aves pir n  - ž js -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 ok a5 ju s oo', 's ie | ia uk m | t c', 's d 2 ve nt r', 'm ši', 'as2 nn zli - rā 7 n s', '2 sis šaia t ēri — ši', '"u -', '$0 u a a ie lī „1 | āti e j  taž s | ie s ž', '0', 'u m t īd = s', 'rg ž a -', 'n', '3 j', 'n 0 z p 1 t e oš s — aa', 'i', 't', '0', "* tā vika va a 'j i", '0', 'a', '0', 'ūt s tas ž', '— r-', 'a a —— 8 | - rā', 's s vv — ga ij j ier - 7 a ar d di kai 8', 'ta kā na d --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 a i t in e oo u ā 9', 'ga', 'as mika', 'aa al20', 'm', 'ie n 4 6 t p n', '- ku _—', 'a', 'r', 't e -', "' u a f p r ā eu /- 210", '1', 'ž 4 āģ t', '0', 's l a n k ē e l s cu -- m ž a a', 'e oo m — - je en ie ž aī a i rā r pēši gu 3 / a 2 ki es', 'a rēb st gas ai et rs *', 's ž', 'lī je', 'zz ā u t g | — la — ae ž «īd 4 n l " c r m', 'ū', 'la ja —', 'j s a c e s rā 5', 'a ala - ss šu', '2 jzz | t e | ni a 9 ā — a mr', '„v vi s l 4 — kiss — m ča ā', 'ij sv m ed 1 - — -', '— a - -— j', 'ai s 74 =', 'ras - s re', 'm m j = a m šā', 'in 9', 'e a m2 — še — — 4 mi- e t c rs', '232', 'a „ ee lu — s ea', 'sa', 'ž -', '&lt; — 3 a', 'šr s va u | = — a šs s n', '5 u pi l z — s ā —', 'a šu - ž', 'n l s | 22', 'ēu upi it og m š &lt;', '= ni', 'e aa 1', 'š', "as ' cs = - 27 4 2 r ls a 3 s ji n š", 'a8 15 n s | ž i', 'kā * —', '| 5 — ž ša', '" i —3 4 —', '— a', 'a iu7 1 r', 'ri bsta m s et ie a — n m——-', '— - 2 js—- — —— ij | aas — —— n —', '-', 'a t - — a š s s č s i', '2 a022 a is &lt; m &lt; a', '2 2 =', '= x28 — i  " — 2 nwek 00 — _ s x =', 's * s s ss c', "na _- a ja es ' — i", 'u', 's = — a - |', 'ās = s a "-', 's —— — - ja 3 a = — =» — a', 'r', "= g = 23 — rs š — s m ž22 s a — a '", '&lt;', '— - ss', 'tt ē 3 &gt;', 's &gt;', '233 — š5 — ji —— ž', 'z a', '— 2 — ze m2 — a', '2 - = f ——', 'a 8', 's -- es a — v', 'a ž š', '2 r 3 — *', 'iki sa 33', '3', '_— s', '2— m e', '—— sss ez &lt; j — —— 22', '— ai j tss', 'cm a ss a = s s', '—', '—', 's- — a = t - — šā -_ — s — a', '- ma', '— — a a', '" — *', 'ai', '-', 'š | - m" a ž', 'čpasā 3 &lt; s', 'xa', 'os', '= — ās ii =', 's x—- - a — gi — āas —', 'ls = &lt; da — a 3 a rab — as ž — — — a', 'ž m', 'r k', '— š', 'ž * — ā', '— - — ž -- — aa3', '— š - aa k - — -š s', 'a ša m—', 'k s -  a —— 4 s |', 's —r s 3 m bs - ij 4 ā', 'č', 'ss - šī a ?', "ra ' i n", '"ēr s 3r - ž 64 -', 'ž']</t>
  </si>
  <si>
    <t>['biezpiens', 'sviests', 'vīnogu lapas', 'vīnogu lapas', 'antioksidanti', 'e223', 'e224', 'sāls', 'skābuma regulētājs', 'citronskābe', 'e330', 'ķiploki', 'olīvas', 'sāls', 'biezinātāji', 'e407', 'e415', 'pētersīļi', 'maurloki', 'dilles', 'konservants kālija sorbāts']</t>
  </si>
  <si>
    <t>['biezpiens  ā / čč m4', 'ps', 'aa 3 bu sviests', 'vīnogu lapas', 'vīnogu lapas', 'antioksidanti', 'te „mila a', 'a 7dļ', 'e223', 'e224', 'sāls', 'skābuma regulētājs', 'citronskābe k "1 a 0', 'ālī d m =', '£330', 'ķiploki', 'olivas', 'sāls', 'biezinātāji', '6607', 'mm ml na n - 2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</si>
  <si>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</si>
  <si>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a vv ā m n n to 1 j | šii ā am n', 'ba kara i', 'a ma', "4 | ' ho", 'a', 'm1 ki j ā urā m - 1m "k mā ž š "u', 'ati -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'neveubē-tvapumi', 'nus| ca kaa roks pēda ulgaator pāevalileletsitin', 'vani in', '500', 'void km b mononhom luokonaje', 'monoukbili ulokonaj', 'īri tmnod |v ma aa n esti', '09 selga neuenbe-tuapu', 'epvļtbi kupadī kicnot', 'pery paaaa', 'ba rēt ent če eka nepemeizde peso gs re me amata kat iii', '5" m are ejam nluemmuhbdā pava', 'pzzponteč avģocļars', 'armiju aa spara', '3mieratop nopcomheuhbli nes', 'baku', '|  saaunsā ama prmtonimā', 'caxap', 'rahunu', 'hoc x0 monoko', 'kakao-macio', 'kakao-macca',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'00421-46-541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15306', 'harjumaa', 'eesti', 'pp i aita —']</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</si>
  <si>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</si>
  <si>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['pil * m n rja ar | | +ttttītit+t| bd ji iiibi i lv - ip ļ uu u i m 02a9', 'ā', 'nūjiņas aršfēra aršu f hj', 'ī a sastāvdalas', 'pupiņu milti', 'kukurū imi xh i ts 0', 'k zas put 0 1 =', 't item sas gēkalu pulveris', 'no piena', 'mn 2776', 'saulespāņu dļa ja adapr a ku  ir balteī art m cukurs', 'rauga ekstrakts', 'āū puneris v', 'ž f u', '"uma regulētājs', 'eit 8 ts', 'aromatizētāi ienu', 'sīpolu pods a -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 u ē', '» m se', 'made', 'anio power 0', 'of which  whit aus dr cheese', 'favor!', '0 ā= a īvia', 'origin or bau it regulator', 'citric ari ja egetable oil 19” 8n var ai a 1 flour', 'eu and non-eu" var| 6 m u ot ro ku co bkvcom cblpd']</t>
  </si>
  <si>
    <t>['lv p p kukurūzas-upiņu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ar-daltais cedaras siers', 'aromatizētājs', 'satur pienu', 'sīpolu pulvēfis', 'n', 'a ka švi šu', 'ražots latvija j |', 'miltu izcelsmes cim esu ros zi prata tepēuļ!', 'ražo „atvijā', 'pupu "zga en can ana corn sticks bp adat with cheese flavour', '* |ja', 'ingredients', 'bean flour', 'corn grits', 'sunflower oil snice mi', 'whe/"', '8 deep aa a" milk', 'maltodextrin', 'maize', 'potato', 'salt', 'cheese bode!', '07', 'suga &gt; 258 0-1šo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</si>
  <si>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['kukurūzas putraimi', 'augu eļļa', 'saulespuķu eļļa', 's', '* vai palmu eļļa', 'p', '*', 'vai rapšu eļļa', 'r', '*',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</si>
  <si>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['i vsiga dita | terregar', '7 f |', '=', '25-', 'inija 11 ts”', '522222 -', '„pa ntar j ibm', '4', 'hmsj | oij as — kukurūzas bun bas -—za lv ar načo siera garšij 82tņ imi',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 or palm ki |', '14 =ūni83 | n sk para pe mix īžok imeltodertas', 'maize', 'potato', 'whey awdēk j 1 ja - »gr k le', 'milk protein', 'cheese powder', 'salt', 'tomato pgp |', '8', '3 wa sie', 'suga spice', 'flavouring', 'onion geina i jseem "bind wa a ahrika', 'capsicum', '*information regarcing uset aaa a v— ww- katvia', 'origin etcorngrīts', 'eu', 't ņ a nj - wm — 8 ja ž']</t>
  </si>
  <si>
    <t>['aunazirņi', 'rapšu eļļa', 'sezama pasta', 'burkāni', 'ūdens', 'mango biezenis', 'mango', 'cukurs', 'kokosriekstu piena pulveris', 'kokosriekstu piens', 'maltodekstrīns', 'piena olbaltumvielas', 'kokosrieksti', 'cukurs', 'sāls', 'skābe e330', 'ķiploki', 'konservanti', 'e211', 'e202', 'garšvielas']</t>
  </si>
  <si>
    <t>['nunazirņi rapšuela sezama pasta', 'burkāni', 'ūdens', 'mango biezens €', 'mango',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</si>
  <si>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'rehidrēti pelēkie zirņi', 'kokosriekstu eļļa', 'kaltēti sīpoli', 'linsēklas', 'sāls', 'biešu pulveris', 'muskatrieksts', 'melnie pipari', 'kaltēti ķiploki']</t>
  </si>
  <si>
    <t>['rehidrēts teksturēts kaņepju proteīns', 'rehidrēti pelēkie zirņi', 'kokosriekstu eļļa', 'kaltēti sīpoli', 'sēklas', 'sāls', 'biešu pulveris', 'muskatrieksts', 'melnie pipari', 'kaltēti ķiploki', '-uzglabāt saldētavā -18?c', 'atlaidinātu uzglabāt ledusskapī', '+c - +c līdz 3 dienām', 'a jawww', 'veggycrush', 'eu | +371 27088881 jražots pēc sia milzu! pasūtijuma']</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</si>
  <si>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g-mmerojadgads 21804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 „skatīt uz iepakojuma', 'uzglabāt sausā vēsā vietā', 'ražots polijā pēc īnaša rim ra 1704 ogļhidrātidumeršanu = cr "', 'ilatvia', 'a', '18', 'rīga', 'lv-1021',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</si>
  <si>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</si>
  <si>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sviests', 'kakao masa', 'skimmed mil powder', 'natural flpilnpiena pulveris', 'piena tauki', 'emulgaiai', 'sojas lecitīni', 'e476', 'dabīgs aromaiee jāj', 'sastāvdaļas butter', 'cocoa mass', 'whole milk poaveņu-granātābolu mērcei', 'ūdens', 'cukurs', 'aveņu sulas koncentrāts', 'granātābolu sulas koncentrats favouring', 'raspberry-pomegranate',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saturēt glutēna',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1hlv-1004', 'latvija', 'bezmaksas tālrunis atsauksmēm', '+371 80001110', 'kombināts”', 'bauskas street 180', 'ri4 j bd fm ds -']</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</si>
  <si>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</si>
  <si>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a1', "ju a| ' '", 'ņ', 'pa» 3', 'ā |44 141', '4 iid-4d a datalijjas 41124 4 ee "1445 jju abu 189', 'jurm 11 1649', 'sos a', 'nešu mu iks ma oa inns iau01 118 s irāns', '| ši srmmuigsatear mē', 'artīnc tube', 'a ā š| 4', 'l 2 = ramulātavt etbri vzhor dahīo', 'cpu sit j a 15 «39114nm', '-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</si>
  <si>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['kukurūzas graudi', 'palmu tauki', 'sāls', 'aromatizētājs']</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</si>
  <si>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</si>
  <si>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</si>
  <si>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'glikozes-truktozes sīrups', 'zimu olbaltumvielas', '180 00 praha 8', '5 cz', '844 222 844', "' aromatizētāji", 'emulgatori', 'e471', 'iecitīni', 'ekstrahētu vaniļas pupiņu gabaliņi', 'stabilizētāji', 'e407', 'e410', 'e412', 'sāls', 'sribūtor', 'unilever slovensko', 'spol', 's t', 'a krāsviela', 'e160a', 'var saturēt pieņu', 'soju un citus riekstus', 'jovat iddava tsk', 'raintorest alliance sertificēts', 'šokolādes glazūra', 'kas papildus kakao taukiem satur arī augu taukus', 'atbilst10', '821 08 bratislava', '8 sk', '0850123850', '£ vegānu diētaišas', 'uab junilever lietuva distībucije"', '$ vaarvērtība - 100 g', 'enerģētiskā vērti "mi 080 isatiņš ābes 14 g', '8 mažeikiai', 'lt-89100', 'lietuv j zturvērti a- g', 'enerģētiskā vērtība 1444 kj/345 kcal', 'tauki 22 g', 'tostarp piesātinātās taukskābes 1 9 9t', 'lietuva', '— ogļhidrāti 32 g', 'tostarp cukuri 26 g', 'olbaltumvielas 2', '7 g', 'sāls 0', '109', 'm', '£ ieitsicams līdz beigām', 'skat', 'uz iepakojuma', 'm ap-n ee - uzglabāt temperatūrā ne augstākā par -18 c', '4', 'aaa e', 'li leta uab „unilever lietuva distribucija"', 'skuodo g', '28', 'mažeikiai', 'lt-89100', 'lietuva', 'āw = i šo ēs — aa kauiootoskus —- ——_——ss skpinunaipumarnmemmos os ze s sazmeterētte ne pram =', 'ba kiizodo koal', 'lā "de nuo refero ao vs o asmens vartojimo kiekio', '8400 kv va č s gpiok s |ā i ss ss aaa _ " +|', '|']</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</si>
  <si>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'bi2 vitamīns', '- sastāvdaļas vafeles', 'kviešu milti', 'cukurs', 'kokosriekstu eļļa', 'karamelizēts cukurs', 'emulgators', 'sojas lecitīni', 'aromatizētāji']</t>
  </si>
  <si>
    <t>['vafeles', 'kviešu milti', 'cukurs', 'kokosriekstu eļļa', 'sāls', 'l5814/ sal / $ool/ sāls / druska / salt / selkaramelizēts cukurs', 'emulgators', 'sojas iecitīni', 'aromatizētāji', 'var saturēt citu riekstu daļiņas un sinepes', 'uzglabāt temperatūrā', 'kas vitamin b12/ vitamina b12 / vitamiin b12 / bi2 vitamīns / vitaminas b12/nepārsniedz -18?c', 'ieteicams līdz', 'skatīt uz iepakojuma sāniem', '" nrv = daily reference intake', 'referanseinntak for en voksi|', 'lt', 'augaliniai valgomieji ledai su vafliais - sudedamosios dalys -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 riebalu rūgščiu sac arozes esteriai - soju iecitinai', 't stabilizatoriai', 'natrio alginatas', 'saldžiuju ceratoniju derva - pupeniy derva', 'kvapiosios medžiagos', 'vitaminas bī2', '- vaflis', '4 cones - 300g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 vial', 'mira i "m packaging from in bologna - italy - www', 'valsoia', 'i responsible sourcesva oarie csēa bīem020-cemt*242 — pļantof serravalle sesia', 'vo fsc kscec104639 8fsc a orever certification body aceredited by accredia', 'orso matteotti', '13 - italy', 'j']</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</si>
  <si>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 taukskābju saharozes esteri - sojas lecitīni', 'stabilizatori', 'nātrija algināts', 'ceratoniju -augļu sveķi - guāra sveķi', 'aromatizētāji', 'bi2 vitamīns', '- sastāvdaļas vafeles', 'kviešu milti', 'cukurs', 'kokosriekstu eļa', 'sāls', 'salt / sal / sool / sāls / druska / salt / selkaramelizēts cukurs', 'emulgators', 'sojas lecitīni', 'aromatizētāji', 'var saturēt citu riekstu daļiņas un sinepes', 'uzglabāt temperatūrā', 'kas vitamin b12/ vitamina b12 / vitamiin b12/ b12 vitamīns / vitaminas!nepārsniedz -18 "c', 'ieteicams līdz', 'skatīt uz iepakojuma sāniem', 'nrv = daily reference intake referanseinntakforenv', 'lt', 'augaliniai valgomieji ledai su vafliais - sudedamosios dalys -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 riebalu rūgščiu sacharozēs esteriai - soju iecītinai', 'stabilizatoriai', 'natrio alginatas', 'saldžiuju ceratoniju derva - pupeniu derva', 'kvapiosios medžiagos', 'vitaminas bī2', '-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 vial', 'idrie ai a packaging fromn bologna -italy-www', 'valsoia', 'it responsible sourcesva id cssfēla gros ocemw24 — pļantofserravalesesa', '0 | esc fsc»cc104639 |fsc forever certification body aceredited by accredia corso matteotti', '13 - italy" &gt;', 'o- ee']</t>
  </si>
  <si>
    <t>['kviešu milti', 'cukurs', 'palmu eļļa', 'ūdens', 'glikozes-fruktozes sīrups', 'sāls', 'emulgators', 'lecitīni', 'no sojas', 'irdinātāji', 'dinātrija difosfāts', 'nātrija hidrogēnkarbonāts', 'amonija bikarbonāts', 'aromatizētājs', 'vanilīns']</t>
  </si>
  <si>
    <t>['kviešu milti', 'cukurs', 'palmu eļļa', 'ūdens', 'glikozes-fruktozes c |sīrups', 'sāls', 'emulgators', 'lecitīni', 'no sojas', 'irdinātāji', 'dinātrija difosfāts', 'nātrija |', 'jhidrogēnkarbonāts', 'amonija bikarbonāts', 'aromatizētājs', 'vanilīns', 'var saturēt piena', 'riekstu j |un sezama sēklu daļiņas', 'ieteicams līdz', '/partijas nr', 'skatīt uzdruku uz iepakojuma', 'uzglabāt ā ļsausā vietā', 'temperatūrā', 'kas nav augstāka par +25 7c', 'v |', 'netokaal', '/ m | |', 'neto daudzums', '155 g | mr', 'o s str s mnt ot” asas aa s tb n ra aa', 's']</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</si>
  <si>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</si>
  <si>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</si>
  <si>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</si>
  <si>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['turku ziņi ads', 'turku ziņi', 'ūdens', 'a v 0ā saulespuķu eļļa', 's partijas nr', 'vai rapšu eļļa', 'r partijas nr', 'ūdens', 'sezama sēklu pasta', '-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</si>
  <si>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</si>
  <si>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['raudzētu auzu bāze', 'ūdens', 'auzas', 'ierauga kultūra', 'kartupeļu ciete', 'rapšu eļļa', 'kartupeļu olbaltumvielas', 'kalcija karbonāts', 'kalcija fosfāts', 'skābes', 'ābolskābe', 'pienskābe', 'jodēts sāls', 'vitamīns d2', 'riboflavīns', 'vitamīns b12']</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</si>
  <si>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's-21119 malmē', "'s", 'a wwz', 'ndunavim', 'dz', 'kauunnijuuiu', 'ae ola']</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</si>
  <si>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</si>
  <si>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wwmt ēm', '/ v n ”', 'jim ks', 'lm ē9 a |', 'ņ ļ ge a|1 ai a ai sā', 'mē mes kiģ „', 't 9', 's š', '- ui us kadm b = a 4 " as', 'k', 'ram *', 'e tāli nātrija sts citronskāb  i j us 2', 'mi d gatad lauuunkā naks s u8 og a ovol "4„sk f ielas 1', '0', '2 vi', 'a murn', 'ielas glutenovy', 'pa a ņ "oo', '*nermmodnnia ll j ž zelabat +1-+/7 te ne', 'aimani ”', 'v t', 'vzirciema iela 1230', '16', 'ivovi ja a m on 4ā —', 'll alus', 'viga nyomokban', '— tartalmazhat', 'fokdmmmogjoros em lara i 9 er et nem a', 'n as s fa ž 19k0', 'l', 'mināsēgē t megērzi', '4', '"2 170 ai 1', 'aku ram 9 m d— 4sd a csomagolas tetejēn', 'nap/honap', 'tarolja ”', 'n nūtoben max', '7"c-0n', '74', 'ā siras', 'd |']</t>
  </si>
  <si>
    <t>['ūdens', 'rapšu eļļa', 'auzas', 'emulgators', 'rapšu lecitīns', 'stabilizētājs', 'ksantāna sveķi', 'želana sveķi', 'jūras sāls', 'aļģe', 'lithotamnium calcareum']</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</si>
  <si>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'se-211 19malmē', 'tālrunis', '00800 22881234 4 j— lt', 'imat- ekologiškas augalinis grietinēlēs pakaitalas', '250m! d* sudedamosios dalys', 'vanduo', 'rapsu aliejus”', 'avižos*',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"se-211 ' ēmalmē telefonas", '0080022881234 ”ī a']</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</si>
  <si>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</si>
  <si>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</si>
  <si>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 b0 | l a m', 'ju ii ee a ee a i i a i  ameimeāmmāmem| rai']</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</si>
  <si>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'n-s mn-”', 'ņ= ws', 'ala les la jues 104 i ado ds ka rrr s a |uk tkk v tc btas 0 r n a ka n srērtttttw nos n i |', 'j ms a n aa ņ n sr rrr s av |n am nu e?*? n ku as na « „ks ve a ca vir', 'li 19 -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</si>
  <si>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'ūdens', 'sojas pupiņas', 'cukurs', 'persiki', 'ūdens', 'marakuja', 'modificēta ciete', 'dekstroze', 'kalcija fosfāts', 'biezinātājs e440', 'citrusaugļu šķiedrvielas', 'aromatizētāji', 'skābuma regulētājs e334', 'vitamīni', 'riboflavīns', 'b2', 'b12', 'd2', 'dzīvās baktērijas']</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</si>
  <si>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 '**',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 'riboflavinas', 'vitaminas b2', '0', '21 mg', '*', 'vitaminas b12 0', '38 |1g', '*', 'vitamīnas d 1', '5 1g', '**', '*', '-', '"',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 aa 4']</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</si>
  <si>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nav m + sitm', 'nīderlande', 'izplatītājs latvijā', 'siarimi latvia', 'a', 'deglavaiela 161', 'rīga', 'lv-1021',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'6-1', 'lt 05132', 'vilnius', 'lietuva', 'nemokamas klientu v h', '| aptarnavimo centrotel', '8800 29000', '5', '|tad m 4 175205071998702 ———nord i', 'pet mlm v āa ilā', '- ja di m v *a ada w-- k”', 'a ou "a «0 os — ai']</t>
  </si>
  <si>
    <t>olas,dzīvnieku tauki,cūku,pārklāts ar olu</t>
  </si>
  <si>
    <t>sviesta aromatizētājs,sūkalu pulveris,sviesta</t>
  </si>
  <si>
    <t>vājpiena pulveris,sūkalu pulveris</t>
  </si>
  <si>
    <t>atjaunots vājpiens,vājpiena pulveris,sviesta eļļa,sūkalu sausna,piens,ar pienu</t>
  </si>
  <si>
    <t>vājpiens,krējums,no piena,vājpiena pulveris,saldināts kondensētais vājpiens,piena olbaltumvielas,piena tauki,laktoze,sūkalu permeāts,no piena,nātrija kazeināts,no piena</t>
  </si>
  <si>
    <t>piena šokolāde,pilnpiena pulveris,piena tauki,saldais krējums,saldais krējums,vājpiena pulveris,sūkalu pulveris,piena tauki</t>
  </si>
  <si>
    <t>cāļa fileja,mehāniski atdalīta cāļa gaļa,olu baltuma masa,cāļu ādas,sviesta pulveris</t>
  </si>
  <si>
    <t>satur olas</t>
  </si>
  <si>
    <t>olu pulveris,olas vārītas,olas,vārīta desa,cūkgaļa,liellopu gaļa,olu pulveris</t>
  </si>
  <si>
    <t>piens,d</t>
  </si>
  <si>
    <t>Ingr total from file</t>
  </si>
  <si>
    <t>Animal ingr from file</t>
  </si>
  <si>
    <t>olas, cūku</t>
  </si>
  <si>
    <t>sviesta, sūkalu pulveris, er tkeitkā ui era ei i t c"2771 var saturētolu</t>
  </si>
  <si>
    <t>atjaunots vājpiens, atjaunots vājpiens, sviesta eļļa, sūkalu sausna, piens</t>
  </si>
  <si>
    <t>vājpiens, krējums, kakao sviests, vājpiena pulveris, saldināts kondensētaisvājpiens, saldināts kondensētaisvājpiens, piena tauki, laktoze, sūkalu permeāts, nātrija kazeināts</t>
  </si>
  <si>
    <t>kakao sviests, kakao sviests, pilnpiena pulveris, piena tauki, saldais krējums, krējums, kakao sviests, vājpiena, sūkalu pulveris, piena tauki, olu</t>
  </si>
  <si>
    <t>cāļa fileja, mehāniski atdalīta cāļa gaļa, mehāniski atdalīta cāļa gaļa, mehāniski atdalīta cāļa gaļa, olu baltuma masa, cāļu ādas, krējums, sviesta pulveris, olu</t>
  </si>
  <si>
    <t>nav er rtājs ta olassiniu</t>
  </si>
  <si>
    <t>olu pamira etiķis, olas, vārīta desa  bu jaļa, vārīta desa  bu jaļa, liellopu | akadi" ciete, olu i</t>
  </si>
  <si>
    <t>piens</t>
  </si>
  <si>
    <t>z a am aa a otis vista a ņ"ma baz i i ii ss lalt s a rs es ae == 5 eta aja ms ss &lt;fi bi ni ts ae s " kas t s m ak amis m ma ms1</t>
  </si>
  <si>
    <t>sīpolu pul * lv sadavadas cl param biezinātāji, siers, kviečuu krakmolas a as tuo  ūnu milteliai, bulviu krakmolas</t>
  </si>
  <si>
    <t>cepta vistas gaļa, cepta vistas gaļa, cepta vistas gaļa, vistas gaļa, vistas gaļa, vistas gaļa, sīpolu pulveris, sīpolu pulveris, olu dzeltenumapulveris, siers, piens, siera ferments, sīpolupulveris, vistas izcelsme, vistas izcelsme, ae iu teamīgkrakmolas, olu slieru mua n 4 mazamu pēdsaku</t>
  </si>
  <si>
    <t>biezpiens  ā / čč m4, biezpiens  ā / čč m4, aa 3 bu sviests</t>
  </si>
  <si>
    <t>aulskābju mono un jamie a duma regulētājs civonstābe na aispiens, sausas piens, krakmolas, kvieču krakmolas, olas, sāltada jahedas ja kuivas kolas</t>
  </si>
  <si>
    <t>sīpolu pods a - | i= miltu iedomas pēta es no kēbē</t>
  </si>
  <si>
    <t>lv p p kukurūzas-upiņu un kukurūzanūjiņas ar siera garšuļ m ē =, sūkalu pulveris, siera pulveris, skābums ž ar-daltais cedaras siers, sīpolu pulvēfis</t>
  </si>
  <si>
    <t>hmsj | oij as — kukurūzas bun bas -—za lv ar načo siera garšij 82tņ imi</t>
  </si>
  <si>
    <t>kokosriekstu piens</t>
  </si>
  <si>
    <t>gluteeni sisaldavate terevi vista „kodstisosad, oi pāritolu, iskunujso alu rūgšči  sumdēi "t ir kakavos sviestas yra 1s 5 \kakavos pupelēs yra is nē es šaliu</t>
  </si>
  <si>
    <t>piens, sviests, glikozes ž sausās siera sūkalas, glikozes ž sausās siera sūkalas, glikozes ž sausās siera sūkalas, saldais krējums, kakao sviests, natural flpilnpiena pulveris, natural flpilnpiena pulveris, piena tauki, whole milk poaveņu-granātābolu mērcei, granātābolu sulas koncentrats favouring, olu daļiņas</t>
  </si>
  <si>
    <t>pienskābe, kukurūzu krakmolas, tūrgi hemeste pāritolu</t>
  </si>
  <si>
    <t>aku ram 9 m d— 4sd a csomagolas tetejēn</t>
  </si>
  <si>
    <t>pi sīpolua" citronskābe</t>
  </si>
  <si>
    <t>pienskābe</t>
  </si>
  <si>
    <t>1 t lkkiirttlk lt ar r a pr r rrr re r 4 1āzīt gīrs a žjj a va rs n s95 n tktklkkfiāi „rns m as a m utrrara visas jj |ģ n naa at i n s rrģ+ģttii</t>
  </si>
  <si>
    <t>dabiski nav laktozes, modifikuotas krakmolas, natūraliai nera laktozes</t>
  </si>
  <si>
    <t>['aunazirņi', 'rapšu eļļa', 'sezama pasta', 'ūdens', 'zaļās olīvas', 'melnās olīvas', 'citronu sula', 'sāls', 'ķiploki', 'skābe e330', 'konservanti', 'e211', 'e202', 'garšvielas']</t>
  </si>
  <si>
    <t>Animal ingredients in the product</t>
  </si>
  <si>
    <t>IMG</t>
  </si>
  <si>
    <t>Ingr nr total - file</t>
  </si>
  <si>
    <t>Ingr nr</t>
  </si>
  <si>
    <t>Ingr nr identified</t>
  </si>
  <si>
    <t>Ingr list</t>
  </si>
  <si>
    <t>Ingr identified</t>
  </si>
  <si>
    <t>Nr AB ingredients - file</t>
  </si>
  <si>
    <t>Nr AB ingredients identified</t>
  </si>
  <si>
    <t>AB ingr list - file</t>
  </si>
  <si>
    <t>AB ingr list identified</t>
  </si>
  <si>
    <t>AB ingr overlap</t>
  </si>
  <si>
    <t>AB ingr missed (only in file)</t>
  </si>
  <si>
    <t>False positives (ingr wrongly flagged as AB)</t>
  </si>
  <si>
    <t>['smilšu mīkla', 'kviešu milti', 'olas', 'margarīns', 'dzīvnieku tauki', 'cūku', 'un augu eļļa', 'rapšu', 'ūdens', 'sāls', 'emulgatori', 'rapšu lecitīns', 'taukskābju mono- un diglicerīdi', 'skābuna regulētājs citronskābe', 'aromatizētājs', 'krāsviela beta-karotīns', 'cukurs', 'cepamais pulveris', 'irdinātāji e450', 'e500', 'kartupeļu ciete', 'cukurs', 'pārklāts ar olu']</t>
  </si>
  <si>
    <t>['olas', 'dzīvnieku tauki', 'cūku', 'pārklāts ar olu']</t>
  </si>
  <si>
    <t>['olas', 'dzīvnieku tauki', 'cūku', "pārklāts ar nuinformācija par uzturvērtību100 g produkta satur'enerģētiskā vērtība 983", '68 g ogļhidrāti 256', '09 g', 'tostarpcukuri 10 g olbaltumvielas 2', '48 g sāls 0']</t>
  </si>
  <si>
    <t>['olas', 'dzīvnieku tauki', 'cūku']</t>
  </si>
  <si>
    <t>['pārklāts ar olu']</t>
  </si>
  <si>
    <t>["pārklāts ar nuinformācija par uzturvērtību100 g produkta satur'enerģētiskā vērtība 983", '68 g ogļhidrāti 256', '09 g', 'tostarpcukuri 10 g olbaltumvielas 2', '48 g sāls 0']</t>
  </si>
  <si>
    <t>['sviesta aromatizētājs', 'sūkalu pulveris', 'sviesta']</t>
  </si>
  <si>
    <t>['sviesta', 'sūkalu pulveris', 'er tkeitkā ui era ei i t c"2771 var saturētolu', '| 100 g produkta satuiūdens']</t>
  </si>
  <si>
    <t>['sviesta aromatizētājs']</t>
  </si>
  <si>
    <t>['er tkeitkā ui era ei i t c"2771 var saturētolu', '| 100 g produkta satuiūdens']</t>
  </si>
  <si>
    <t>['vājpiena pulveris', 'sūkalu pulveris']</t>
  </si>
  <si>
    <t>['atjaunots vājpiens', 'vājpiena pulveris', 'sviesta eļļa', 'sūkalu sausna', 'piens', 'ar pienu']</t>
  </si>
  <si>
    <t>['atjaunots vājpiens', 'sviesta eļļa', 'sūkalu sausna', 'piens', 'vajpiena piem o7 es adalami', 'ar pienu', 'kakaom rrn ppāū pieno sikeīgi maa autoru']</t>
  </si>
  <si>
    <t>['atjaunots vājpiens', 'sviesta eļļa', 'sūkalu sausna', 'piens', 'ar pienu']</t>
  </si>
  <si>
    <t>['vājpiena pulveris']</t>
  </si>
  <si>
    <t>['vajpiena piem o7 es adalami', 'kakaom rrn ppāū pieno sikeīgi maa autoru']</t>
  </si>
  <si>
    <t>['vājpiens', 'krējums', 'no piena', 'vājpiena pulveris', 'saldināts kondensētais vājpiens', 'piena olbaltumvielas', 'piena tauki', 'laktoze', 'sūkalu permeāts', 'no piena', 'nātrija kazeināts', 'no piena']</t>
  </si>
  <si>
    <t>['vājpiens', 'krējums', 'kakao sviests', 'vājpiena pulveris', 'saldināts kondensētaisvājpiens', 'piena tauki', 'laktoze', 'sūkalu permeāts', 'nātrija kazeināts', 'no piena', 'kokosriekstu piena pulveris', 'piena olbaltumvielas', 'uzturvērtība 100 g', 'tauki 16 g', 'tostarp piesātinātās taukskābes 11 g', 'ogļhidrāti 27 g', 'tostarp cukuri 23 g', '1 g']</t>
  </si>
  <si>
    <t>['vājpiens', 'krējums', 'vājpiena pulveris', 'piena tauki', 'laktoze', 'sūkalu permeāts', 'nātrija kazeināts', 'no piena', 'piena olbaltumvielas']</t>
  </si>
  <si>
    <t>['saldināts kondensētais vājpiens']</t>
  </si>
  <si>
    <t>['kakao sviests', 'saldināts kondensētaisvājpiens', 'kokosriekstu piena pulveris', 'uzturvērtība 100 g', 'tauki 16 g', 'tostarp piesātinātās taukskābes 11 g', 'ogļhidrāti 27 g', 'tostarp cukuri 23 g', '1 g']</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</si>
  <si>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</si>
  <si>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['piena šokolāde', 'pilnpiena pulveris', 'piena tauki', 'saldais krējums', 'saldais krējums', 'vājpiena pulveris', 'sūkalu pulveris', 'piena tauki']</t>
  </si>
  <si>
    <t>['kakao sviests', 'kakao sviests', 'pilnpiena pulveris', 'piena tauki', 'saldais krējums', 'krējums', 'kakao sviests', 'vājpiena', 'sūkalu pulveris', 'piena tauki', 'olu', 'piena šokolāde', '100 g produkta satur', 'taukus 33 g', '20 g', 'ogļhidrātus 44 g', 'tostarp cukuri 37 g', '8 g', '21 g', 'piena', 'g tālr']</t>
  </si>
  <si>
    <t>['pilnpiena pulveris', 'piena tauki', 'saldais krējums', 'sūkalu pulveris', 'piena tauki', 'piena šokolāde']</t>
  </si>
  <si>
    <t>['kakao sviests', 'kakao sviests', 'krējums', 'kakao sviests', 'vājpiena', 'olu', '100 g produkta satur', 'taukus 33 g', '20 g', 'ogļhidrātus 44 g', 'tostarp cukuri 37 g', '8 g', '21 g', 'piena', 'g tālr']</t>
  </si>
  <si>
    <t>['cāļa fileja', 'mehāniski atdalīta cāļa gaļa', 'olu baltuma masa', 'cāļu ādas', 'sviesta pulveris']</t>
  </si>
  <si>
    <t>['cāļa fileja', 'mehāniski atdalīta cāļa gaļa', 'olu baltuma masa', 'cāļu ādas', 'krējums', 'sviesta pulveris', 'olu', 'tauki 13 g', '3 g', 'ogļhidrāti 13 g tostarpcukuri 1', '5 g']</t>
  </si>
  <si>
    <t>['krējums', 'olu', 'tauki 13 g', '3 g', 'ogļhidrāti 13 g tostarpcukuri 1', '5 g']</t>
  </si>
  <si>
    <t>['satur olas']</t>
  </si>
  <si>
    <t>['nav er rtājs ta olassiniu']</t>
  </si>
  <si>
    <t>['olu pulveris', 'olas vārītas', 'olas', 'vārīta desa', 'cūkgaļa', 'liellopu gaļa', 'olu pulveris']</t>
  </si>
  <si>
    <t>['olu pamira etiķis', 'olas', 'vārīta desa  bu jaļa', 'liellopu | akadi" ciete', 'olu i', "rasols ar desu kg' sastāvs", 'alas vārītas', 'ge ai altarei malti baiko ļ li', 'haima latvija šī blabtemp']</t>
  </si>
  <si>
    <t>['olu pulveris', 'olas vārītas', 'vārīta desa', 'cūkgaļa', 'liellopu gaļa', 'olu pulveris']</t>
  </si>
  <si>
    <t>['olu pamira etiķis', 'vārīta desa  bu jaļa', 'liellopu | akadi" ciete', 'olu i', "rasols ar desu kg' sastāvs", 'alas vārītas', 'ge ai altarei malti baiko ļ li', 'haima latvija šī blabtemp']</t>
  </si>
  <si>
    <t>['piens', 'd']</t>
  </si>
  <si>
    <t>['d']</t>
  </si>
  <si>
    <t>['']</t>
  </si>
  <si>
    <t>['z a am aa a otis vista a ņ"ma baz i i ii ss lalt s a rs es ae == 5 eta aja ms ss &lt;fi bi ni ts ae s " kas t s m ak amis m ma ms1', '4 *ka j ks li nw n s s s li v ww apr pl ae tt a llu gma šo ž ļms', "rūts ts aa vi š rs a ii aa i a au llu ulun lime s 0a/mae r trl sll nn i š v d s vē i ee tt ez eti*'”zļšeē bil_wldtpācvvmtāmtaammāme s ass na ses ee s rrr a", 'g m š m el tt t m burummnnmmum s = 2 4d 1d di 6 6 9', 'šāa dvaiikttņņtņtņt s * | es ss s s es rd nee m v ul mua ģi lu kelma lak itis — ž', 'rrr t rs s rrr rīki pri reperi rrr rrršs pri s vrērē vpp lč s oprretl ss 622 š m 9 m m mets 8 md 0 9 č m gi 66 ds ž', 'š- jj" ā ī \' l m |-« hh', '1 ou c m! nail || ļ', 'i a1 v ca at | a g', 'pps g m t- 8 šaba koo če']</t>
  </si>
  <si>
    <t>['sīpolu pul * lv sadavadas cl param biezinātāji', 'siers', 'kviečuu krakmolas a as tuo  ūnu milteliai', 'bulviu krakmolas', 'ar aae ms ———————_ oe aaa a ee pr rs te t r bb n as pn n nz 1 s &gt; - z ei - 13 - a "ea gaaneļes nagetes aa sieru', 'ar aae ms ———————_ oe aaa a ee pr rs te t r bb n as pn n nz 1 s &gt; - z ei - 13 - a "ea gaaneļes nagetes aa sieru', 'cālu ādas', 'cālu ādas', 'satur pienu', 'r sevielu e170', 'sudētyje yra pieno', 'yra dažiklis e170', '100 g produkta vidēji satur/100 g produkto a ba djma | vīdutiniškai yra/100 g tooded sisaldab keskmiselt', '0 g', '0g ogļhidrāti /jangliavandeniai/sūsivesikud 14 g', '3 g', 'bi olbaltumvielas/baltymai/valgud 14 g', '7 g']</t>
  </si>
  <si>
    <t>['cepta vistas gaļa', 'vistas gaļa', 'sīpolu pulveris', 'olu dzeltenumapulveris', 'siers', 'piens', 'siera ferments', 'sīpolupulveris', 'vistas izcelsme', 'ae iu teamīgkrakmolas', 'olu slieru mua n 4 mazamu pēdsaku', 'garstyčiu arūdeliai spirito actas', 'spirito actas']</t>
  </si>
  <si>
    <t>['ta / ē gov gt s asa= "', 'ta / ē gov gt s asa= "', 'lī la 8 t oo is i s', 'ga mas s', 'm ga ae', 'r od 0j a et 6? g gļh', '$0 u a a ie lī „1 | āti e j  taž s | ie s ž', 's s vv — ga ij j ier - 7 a ar d di kai 8', 'as „ww 5 rl cr m a u os tp vē ģ aļa -4', 'piri nu — sēļi cabei bojāše — w v d | s a r pi ī āl', 'ka ge boralā* - a i t in e oo u ā 9', 'ga', 'e oo m — - je en ie ž aī a i rā r pēši gu 3 / a 2 ki es', 'lī je', 'zz ā u t g | — la — ae ž «īd 4 n l " c r m', 'a „ ee lu — s ea', "= g = 23 — rs š — s m ž22 s a — a '", 's x—- - a — gi — āas —', 'ss - šī a ?']</t>
  </si>
  <si>
    <t>['biezpiens  ā / čč m4', 'aa 3 bu sviests', 'enerģētiskā ga ld 3 pa —- ā vērtība', 'g']</t>
  </si>
  <si>
    <t>['aulskābju mono un jamie a duma regulētājs civonstābe na aispiens', 'sausas piens', 'krakmolas', 'kvieču krakmolas', 'olas', 'sāltada jahedas ja kuivas kolas', 'a *ģ a šī a vv ā m n n to 1 j | šii ā am n', 'nisutā nī sod v saldadaerneretepāhklite', 'ba rēt ent če eka nepemeizde peso gs re me amata kat iii', 'fī uļekkocta 8 100 1 npogjaapus ma ča s sāctņakt 13 cemak bak', 'regula a snaarrāītr cari ī', 'pp i aita —']</t>
  </si>
  <si>
    <t>['sīpolu pods a - | i= miltu iedomas pēta es no kēbē', 'ī a sastāvdalas', 'no piena']</t>
  </si>
  <si>
    <t>['lv p p kukurūzas-upiņu un kukurūzanūjiņas ar siera garšuļ m ē =', 'sūkalu pulveris', 'siera pulveris', 'skābums ž ar-daltais cedaras siers', 'sīpolu pulvēfis', 'no siena', 'satur pienu', 'got powder  omon reta ta white g', 'nu ga tannowku co bkycom cbļ m soms 288 r ma']</t>
  </si>
  <si>
    <t>['hmsj | oij as — kukurūzas bun bas -—za lv ar načo siera garšij 82tņ imi', 'ādb au iveris ro piena', 'piena pulveris', 'piena olbaltumvielas', 'ga mi 8 s isvaku', 'kuku fzas putraimu izcelsmes vieta', "č a !kļaliskat 74 tn corn balls mel m ī ma žše 30 flavola nacho cheese a | 'migā", '= | ta gs']</t>
  </si>
  <si>
    <t>['kokosriekstu piens', 'kokosriekstu piena pulveris 246', '| maltodeksrīns piena olbaltumvielas', 'garšmelas 100 g produkta', 'tauki 266 g', 'tostarp piesātinātās taukskābes 48 g', 'ogļadrāt 30 g', 'ē pēcīpašarm pasūtījuma aunazrņu mangobiezeņaunkokosrekstuizcelsvmenavnīderlandeizplatītslatvjā starīmilatvi a dega enļ rīga lv-1021', 'pieno miltelai 20', 'kokos pienas', 'ē| pieno balta', 'riebalai 266 g', 'angliavandenai 96 g is kuri cukri 3', '18 0 g e sas 4 1752050']</t>
  </si>
  <si>
    <t>['gluteeni sisaldavate terevi vista „kodstisosad', 'oi pāritolu', 'iskunujso alu rūgšči  sumdēi "t ir kakavos sviestas yra 1s 5 \'kakavos pupelēs yra is nē es šaliu', 'suku kekarma ī c a piza ttt a apirna']</t>
  </si>
  <si>
    <t>['piens', 'sviests', 'glikozes ž sausās siera sūkalas', 'saldais krējums', 'kakao sviests', 'natural flpilnpiena pulveris', 'piena tauki', 'whole milk poaveņu-granātābolu mērcei', 'granātābolu sulas koncentrats favouring', 'olu daļiņas', 'sastāvdaļas piena šokolādei', 'as „ īgas piena kombināts” bauskas iela 180']</t>
  </si>
  <si>
    <t>['aaa a a a s — "nepoa go s po -i ————nmn——', 'ā e oļu ik0 pas i namr vv g ihi mzzmātjā ls lšba mi edu vl llu kggākālclllllal o ab lol —', 'ā e oļu ik0 pas i namr vv g ihi mzzmātjā ls lšba mi edu vl llu kggākālclllllal o ab lol —', 'umukururru a ie aaa ara lu lus—aukk u tu s ger ssr', '” lg oulu m — — a le moeuugaema']</t>
  </si>
  <si>
    <t>['1 g" sūsivesikud/ogļlhidrāti 5309 millest suhkrud/tostarp']</t>
  </si>
  <si>
    <t>['$ vaarvērtība - 100 g', 'enerģētiskā vērti "mi 080 isatiņš ābes 14 g', 'lietuv j zturvērti a- g', 'tauki 22 g', '— ogļhidrāti 32 g', 'tostarp cukuri 26 g', '7 g', 'skuodo g']</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</si>
  <si>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'b12 vitamīns', '- sastāvdaļas vafeles', 'kviešu milti', 'cukurs', 'kokosriekstu eļļa', 'karamelizēts cukurs', 'emulgators', 'sojas lecitīni', 'aromatizētāji']</t>
  </si>
  <si>
    <t>['var saturēt piena', '155 g | mr']</t>
  </si>
  <si>
    <t>['eo uzturvērtība 100 g', 'enerģētiskā vērtība 1120 k3/270 kcal', '4 g', '2 g', '3 g', '1 g', '16 g']</t>
  </si>
  <si>
    <t>['pienskābe', 'kukurūzu krakmolas', 'tūrgi hemeste pāritolu', 'j | pieno rūgštis', 'j "inn energiasisaldus / energy value / energinē vertē / enerģetiskā 982 kj / g | | |2 vērtība', '65 g']</t>
  </si>
  <si>
    <t>['vitamīns gļ d2', '100 g produkta uzturvērtība', '38 g 9', 'kalcijs 120 mg das „no uzturvielu atsauces vērtības', '1000 g', 'be pieno ir sojos', 'pieno rūgšts', '38 ga os kalcis 120 mg oo ga "referenciniu ikriem', '38 ga os kalcis 120 mg oo ga "referenciniu ikriem', 'ae ola', 'ae ola']</t>
  </si>
  <si>
    <t>['aku ram 9 m d— 4sd a csomagolas tetejēn', 'ņ ļ ge a|1 ai a ai sā']</t>
  </si>
  <si>
    <t>['0080022881234 ”ī a']</t>
  </si>
  <si>
    <t>['pi sīpolua" citronskābe', 'pupiņu mīizcelsmes vieta', 'g euz/ tī lncl rsle 296']</t>
  </si>
  <si>
    <t>['pienskābe', "pupiņu miltuā ' izcelsmes vieta", 'maizej g | radam la paari ma paar garlic powder', 'i ū lī | ī dil ij 0 b vēja |']</t>
  </si>
  <si>
    <t>['1 t lkkiirttlk lt ar r a pr r rrr re r 4 1āzīt gīrs a žjj a va rs n s95 n tktklkkfiāi „rns m as a m utrrara visas jj |ģ n naa at i n s rrģ+ģttii', 's i attie jj pase a ga aāts jww au rrr r nn a a r rr va m bs', 'ā d m n ww n n i ari ka pa tee las paets va asā a', 'ws rr ru si vita dezmta', 'r č 34 ga ģ a jš nn ņ', 'era mi at sas r a a da allisamā gala uetā "ra n na s to ot pk s s ska duta suuismo', 'a da a na t to o no a t i na do sa gu ju—', 'ī mobasja law! m i pa it a nas au 0 0 ģ ā', "a ron ati atom t gu ' ņie", 'gm naa ai ā nng', 'vci10u2102 ida nu aaa a a a dd špatras bm 0 ke aaa ds a a g']</t>
  </si>
  <si>
    <t>['dabiski nav laktozes', 'modifikuotas krakmolas', 'natūraliai nera laktozes', "2 g | 4'", '5 g', '2 g', 'oghidrāti 12 g', 'tostarp 1 g 4 4ho yc aku 11 g', '7 g', 'olbaltumvielas 32 g', 'sāls 001 g', 'kalcijs 120 mg', 'b12 vitamīns g i agolosit 038 pg', 'g', '250 g', 'sojos pagrīndu ne pieno produktas su gyvomis bakterijomis', '01 g " 3 xamido modi dalys', 'angliavandeniai 12 g', 'iš kuriu cukry 11 g', '01 g 5807', 'ug 4 ā metabolism  kalas 120 mg']</t>
  </si>
  <si>
    <t>['tauki 242 g', 'tostarp piesātinātās taukskābes 26 g', '5 g', 'tostarp cukuri 06 g', 'sķedrvielas 69 g', 'olbaltumvielas 65 g', 'sāls 14 g', 'preskonal 100 g a"ā produkto maistingumas', 'riebalai 242 g', '—m ā 75g1skuriņ cukru 06 g', 'skaidulinēs medžiagos 69 g', 'baltymai 65 g', 'spaudos g', 'a ou "a «0 os — ai']</t>
  </si>
  <si>
    <t>Overlap (TP)</t>
  </si>
  <si>
    <t>Missed (FN)</t>
  </si>
  <si>
    <t>Extra (FP)</t>
  </si>
  <si>
    <t>RECALL (% of AB ingr identified)</t>
  </si>
  <si>
    <t>PRECISION (% of flagged AB ingr were actually AB ingr)</t>
  </si>
  <si>
    <t>F1 score</t>
  </si>
  <si>
    <t>F1 score formula 2</t>
  </si>
  <si>
    <t>psm3</t>
  </si>
  <si>
    <t>psm6</t>
  </si>
  <si>
    <t>psm13</t>
  </si>
  <si>
    <t>raw</t>
  </si>
  <si>
    <t>BW</t>
  </si>
  <si>
    <t>GS</t>
  </si>
  <si>
    <t>Threshold</t>
  </si>
  <si>
    <t>% correctly categorized, (Levenshtein + Cosine + Jaccard) + (Recall + Precision + F1 score + accuracy)?</t>
  </si>
  <si>
    <t>without processing</t>
  </si>
  <si>
    <t>with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</si>
</sst>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186"/>
      <scheme val="minor"/>
    </font>
    <font>
      <sz val="10"/>
      <color rgb="FF000000"/>
      <name val="Arial Unicode MS"/>
    </font>
    <font>
      <sz val="10"/>
      <color theme="0" tint="-0.34998626667073579"/>
      <name val="Arial Unicode MS"/>
    </font>
    <font>
      <b/>
      <sz val="10"/>
      <name val="Arial Unicode MS"/>
      <charset val="186"/>
    </font>
    <font>
      <sz val="11"/>
      <color rgb="FFFF0000"/>
      <name val="Calibri"/>
      <family val="2"/>
      <charset val="186"/>
      <scheme val="minor"/>
    </font>
    <font>
      <sz val="10"/>
      <color theme="0" tint="-0.499984740745262"/>
      <name val="Arial Unicode MS"/>
    </font>
    <font>
      <sz val="11"/>
      <color theme="0" tint="-0.499984740745262"/>
      <name val="Calibri"/>
      <family val="2"/>
      <charset val="186"/>
      <scheme val="minor"/>
    </font>
    <font>
      <sz val="11"/>
      <color theme="1"/>
      <name val="Calibri"/>
      <family val="2"/>
      <charset val="186"/>
      <scheme val="minor"/>
    </font>
    <font>
      <b/>
      <sz val="11"/>
      <color theme="1"/>
      <name val="Calibri"/>
      <family val="2"/>
      <charset val="186"/>
      <scheme val="minor"/>
    </font>
    <font>
      <sz val="11"/>
      <color rgb="FF7030A0"/>
      <name val="Calibri"/>
      <family val="2"/>
      <charset val="186"/>
      <scheme val="minor"/>
    </font>
    <font>
      <b/>
      <sz val="10"/>
      <color rgb="FF000000"/>
      <name val="Arial Unicode MS"/>
      <charset val="186"/>
    </font>
    <font>
      <sz val="11"/>
      <name val="Calibri"/>
      <family val="2"/>
      <charset val="186"/>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28">
    <xf numFmtId="0" fontId="0" fillId="0" borderId="0" xfId="0"/>
    <xf numFmtId="0" fontId="0" fillId="2" borderId="0" xfId="0" applyFill="1"/>
    <xf numFmtId="0" fontId="0" fillId="3" borderId="0" xfId="0" applyFill="1"/>
    <xf numFmtId="0" fontId="0" fillId="0" borderId="1" xfId="0" applyBorder="1"/>
    <xf numFmtId="0" fontId="1" fillId="0" borderId="1" xfId="0" applyFont="1" applyBorder="1" applyAlignment="1">
      <alignment vertical="center" wrapText="1"/>
    </xf>
    <xf numFmtId="0" fontId="1" fillId="3" borderId="1" xfId="0" applyFont="1" applyFill="1" applyBorder="1" applyAlignment="1">
      <alignment vertical="center"/>
    </xf>
    <xf numFmtId="0" fontId="0" fillId="3" borderId="1" xfId="0" applyFill="1" applyBorder="1"/>
    <xf numFmtId="0" fontId="1" fillId="2" borderId="1" xfId="0" applyFont="1" applyFill="1" applyBorder="1" applyAlignment="1">
      <alignment vertical="center"/>
    </xf>
    <xf numFmtId="0" fontId="0" fillId="2" borderId="1" xfId="0" applyFill="1" applyBorder="1"/>
    <xf numFmtId="0" fontId="2"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0" borderId="0" xfId="0" applyFont="1" applyAlignment="1">
      <alignment vertical="center"/>
    </xf>
    <xf numFmtId="0" fontId="1" fillId="0" borderId="0" xfId="0" applyFont="1" applyAlignment="1">
      <alignment vertical="top" wrapText="1"/>
    </xf>
    <xf numFmtId="0" fontId="5" fillId="0" borderId="1" xfId="0" applyFont="1" applyBorder="1" applyAlignment="1">
      <alignment vertical="top" wrapText="1"/>
    </xf>
    <xf numFmtId="0" fontId="6" fillId="3" borderId="1" xfId="0" applyFont="1" applyFill="1" applyBorder="1"/>
    <xf numFmtId="0" fontId="6" fillId="2" borderId="1" xfId="0" applyFont="1" applyFill="1" applyBorder="1"/>
    <xf numFmtId="0" fontId="6" fillId="0" borderId="1" xfId="0" applyFont="1" applyBorder="1"/>
    <xf numFmtId="0" fontId="4" fillId="0" borderId="0" xfId="0" applyFont="1"/>
    <xf numFmtId="0" fontId="9" fillId="0" borderId="0" xfId="0" applyFont="1"/>
    <xf numFmtId="0" fontId="10" fillId="0" borderId="0" xfId="0" applyFont="1" applyAlignment="1">
      <alignment vertical="top" wrapText="1"/>
    </xf>
    <xf numFmtId="0" fontId="11" fillId="0" borderId="0" xfId="0" applyFont="1"/>
    <xf numFmtId="0" fontId="8" fillId="0" borderId="0" xfId="0" applyFont="1" applyAlignment="1">
      <alignment wrapText="1"/>
    </xf>
    <xf numFmtId="9" fontId="0" fillId="0" borderId="0" xfId="1" applyFont="1"/>
    <xf numFmtId="0" fontId="8" fillId="4" borderId="0" xfId="0" applyFont="1" applyFill="1" applyAlignment="1">
      <alignment wrapText="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Klinta Madara Greiliha" id="{1623C22E-8DCE-424D-8F40-331ACE4F56EA}" userId="Klinta Madara Greilih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2-23T01:30:45.34" personId="{1623C22E-8DCE-424D-8F40-331ACE4F56EA}" id="{4B95D90E-FA6C-4B11-840F-995C47EA4D93}">
    <text>Can calculate TP, FP, FN</text>
  </threadedComment>
  <threadedComment ref="F1" dT="2023-02-23T01:33:32.29" personId="{1623C22E-8DCE-424D-8F40-331ACE4F56EA}" id="{CEF7CB90-C506-422E-A26A-ECA3128A3B82}" parentId="{4B95D90E-FA6C-4B11-840F-995C47EA4D93}">
    <text>TN = [] or INF if looking at ingr in general (all the ingredients not mentioned in both files)</text>
  </threadedComment>
  <threadedComment ref="M1" dT="2023-02-23T01:37:30.11" personId="{1623C22E-8DCE-424D-8F40-331ACE4F56EA}" id="{16382901-352B-4745-9DD6-D4B482FEF0E2}">
    <text>TN includes all PB ingr. Which ones? From the correct list? Because it might be the case that only part of TN has been identified (e.g., 50% of the PB ingr. were correctly identified). That's a whole different accuracy formula.</text>
  </threadedComment>
  <threadedComment ref="M1" dT="2023-03-01T23:25:04.37" personId="{1623C22E-8DCE-424D-8F40-331ACE4F56EA}" id="{C137B723-AF8F-4C87-B9CD-0DE6AAE056AE}" parentId="{16382901-352B-4745-9DD6-D4B482FEF0E2}">
    <text>i dont check 100% match but keywords. PB ingredients would have to be matched identically</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3-02-21T16:00:59.73" personId="{1623C22E-8DCE-424D-8F40-331ACE4F56EA}" id="{1CC6343E-46DA-4A31-B72A-8B08C311C6DE}">
    <text>everything removed</text>
  </threadedComment>
</ThreadedComments>
</file>

<file path=xl/threadedComments/threadedComment3.xml><?xml version="1.0" encoding="utf-8"?>
<ThreadedComments xmlns="http://schemas.microsoft.com/office/spreadsheetml/2018/threadedcomments" xmlns:x="http://schemas.openxmlformats.org/spreadsheetml/2006/main">
  <threadedComment ref="I5" dT="2023-02-22T23:31:00.20" personId="{1623C22E-8DCE-424D-8F40-331ACE4F56EA}" id="{5431F9FD-A692-427D-AE0B-016523278CF6}">
    <text>"vajpiena" - labs piemērs, lai čekotu Lēvenšteina līdzību</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7277-F2A0-4F39-A06B-C62560EDE005}">
  <dimension ref="A1:T41"/>
  <sheetViews>
    <sheetView topLeftCell="E1" zoomScale="70" zoomScaleNormal="70" workbookViewId="0">
      <selection activeCell="I2" sqref="I2"/>
    </sheetView>
  </sheetViews>
  <sheetFormatPr defaultRowHeight="14.5"/>
  <cols>
    <col min="5" max="5" width="22.26953125" customWidth="1"/>
    <col min="6" max="6" width="19" customWidth="1"/>
    <col min="8" max="8" width="10.54296875" customWidth="1"/>
    <col min="9" max="9" width="20.90625" customWidth="1"/>
    <col min="10" max="10" width="19.90625" customWidth="1"/>
    <col min="11" max="11" width="7.36328125" bestFit="1" customWidth="1"/>
    <col min="12" max="12" width="6.7265625" bestFit="1" customWidth="1"/>
    <col min="13" max="13" width="5.1796875" bestFit="1" customWidth="1"/>
    <col min="14" max="14" width="18.54296875" customWidth="1"/>
    <col min="15" max="15" width="23.54296875" customWidth="1"/>
    <col min="16" max="16" width="26.1796875" customWidth="1"/>
    <col min="17" max="17" width="15.81640625" customWidth="1"/>
    <col min="18" max="18" width="25.1796875" customWidth="1"/>
    <col min="19" max="19" width="12.1796875" customWidth="1"/>
  </cols>
  <sheetData>
    <row r="1" spans="1:20" s="24" customFormat="1" ht="43" customHeight="1">
      <c r="A1" s="14" t="s">
        <v>321</v>
      </c>
      <c r="B1" s="24" t="s">
        <v>322</v>
      </c>
      <c r="C1" s="24" t="s">
        <v>323</v>
      </c>
      <c r="D1" s="24" t="s">
        <v>324</v>
      </c>
      <c r="E1" s="24" t="s">
        <v>325</v>
      </c>
      <c r="F1" s="24" t="s">
        <v>326</v>
      </c>
      <c r="G1" s="24" t="s">
        <v>327</v>
      </c>
      <c r="H1" s="24" t="s">
        <v>328</v>
      </c>
      <c r="I1" s="24" t="s">
        <v>329</v>
      </c>
      <c r="J1" s="24" t="s">
        <v>330</v>
      </c>
      <c r="K1" s="24" t="s">
        <v>399</v>
      </c>
      <c r="L1" s="26" t="s">
        <v>400</v>
      </c>
      <c r="M1" s="24" t="s">
        <v>401</v>
      </c>
      <c r="N1" s="24" t="s">
        <v>331</v>
      </c>
      <c r="O1" s="24" t="s">
        <v>332</v>
      </c>
      <c r="P1" s="24" t="s">
        <v>333</v>
      </c>
      <c r="Q1" s="24" t="s">
        <v>402</v>
      </c>
      <c r="R1" s="24" t="s">
        <v>403</v>
      </c>
      <c r="S1" s="24" t="s">
        <v>404</v>
      </c>
      <c r="T1" s="24" t="s">
        <v>405</v>
      </c>
    </row>
    <row r="2" spans="1:20">
      <c r="A2" s="14" t="s">
        <v>1</v>
      </c>
      <c r="B2">
        <v>23</v>
      </c>
      <c r="C2">
        <v>23</v>
      </c>
      <c r="D2">
        <v>36</v>
      </c>
      <c r="E2" t="s">
        <v>334</v>
      </c>
      <c r="F2" s="14" t="s">
        <v>211</v>
      </c>
      <c r="G2">
        <v>4</v>
      </c>
      <c r="H2">
        <v>8</v>
      </c>
      <c r="I2" t="s">
        <v>335</v>
      </c>
      <c r="J2" t="s">
        <v>336</v>
      </c>
      <c r="K2">
        <v>3</v>
      </c>
      <c r="L2">
        <v>1</v>
      </c>
      <c r="M2">
        <v>5</v>
      </c>
      <c r="N2" t="s">
        <v>337</v>
      </c>
      <c r="O2" t="s">
        <v>338</v>
      </c>
      <c r="P2" t="s">
        <v>339</v>
      </c>
      <c r="Q2" s="25">
        <f>K2/G2</f>
        <v>0.75</v>
      </c>
      <c r="R2" s="25">
        <f>K2/H2</f>
        <v>0.375</v>
      </c>
      <c r="S2" s="25">
        <f>2*(Q2*R2)/(Q2+R2)</f>
        <v>0.5</v>
      </c>
      <c r="T2" s="25">
        <f>2*K2/(2*K2+L2+M2)</f>
        <v>0.5</v>
      </c>
    </row>
    <row r="3" spans="1:20">
      <c r="A3" s="14" t="s">
        <v>2</v>
      </c>
      <c r="B3">
        <v>43</v>
      </c>
      <c r="C3">
        <v>43</v>
      </c>
      <c r="D3">
        <v>53</v>
      </c>
      <c r="E3" t="s">
        <v>212</v>
      </c>
      <c r="F3" s="14" t="s">
        <v>213</v>
      </c>
      <c r="G3">
        <v>3</v>
      </c>
      <c r="H3">
        <v>4</v>
      </c>
      <c r="I3" t="s">
        <v>340</v>
      </c>
      <c r="J3" t="s">
        <v>341</v>
      </c>
      <c r="K3">
        <v>2</v>
      </c>
      <c r="L3">
        <v>1</v>
      </c>
      <c r="M3">
        <v>2</v>
      </c>
      <c r="N3" t="s">
        <v>118</v>
      </c>
      <c r="O3" t="s">
        <v>342</v>
      </c>
      <c r="P3" t="s">
        <v>343</v>
      </c>
      <c r="Q3" s="25">
        <f t="shared" ref="Q3:Q41" si="0">K3/G3</f>
        <v>0.66666666666666663</v>
      </c>
      <c r="R3" s="25">
        <f t="shared" ref="R3:R10" si="1">K3/H3</f>
        <v>0.5</v>
      </c>
      <c r="S3" s="25">
        <f t="shared" ref="S3:S11" si="2">2*(Q3*R3)/(Q3+R3)</f>
        <v>0.57142857142857151</v>
      </c>
      <c r="T3" s="25">
        <f t="shared" ref="T3:T11" si="3">2*K3/(2*K3+L3+M3)</f>
        <v>0.5714285714285714</v>
      </c>
    </row>
    <row r="4" spans="1:20">
      <c r="A4" s="14" t="s">
        <v>3</v>
      </c>
      <c r="B4">
        <v>34</v>
      </c>
      <c r="C4">
        <v>34</v>
      </c>
      <c r="D4">
        <v>0</v>
      </c>
      <c r="E4" t="s">
        <v>214</v>
      </c>
      <c r="F4" s="14" t="s">
        <v>120</v>
      </c>
      <c r="G4">
        <v>2</v>
      </c>
      <c r="H4">
        <v>0</v>
      </c>
      <c r="I4" t="s">
        <v>344</v>
      </c>
      <c r="J4" t="s">
        <v>120</v>
      </c>
      <c r="K4">
        <v>0</v>
      </c>
      <c r="L4">
        <v>2</v>
      </c>
      <c r="M4">
        <v>0</v>
      </c>
      <c r="N4" t="s">
        <v>120</v>
      </c>
      <c r="O4" t="s">
        <v>344</v>
      </c>
      <c r="P4" t="s">
        <v>120</v>
      </c>
      <c r="Q4" s="25">
        <f t="shared" si="0"/>
        <v>0</v>
      </c>
      <c r="R4" s="25">
        <v>0</v>
      </c>
      <c r="S4" s="25">
        <v>0</v>
      </c>
      <c r="T4" s="25">
        <f t="shared" si="3"/>
        <v>0</v>
      </c>
    </row>
    <row r="5" spans="1:20">
      <c r="A5" s="14" t="s">
        <v>4</v>
      </c>
      <c r="B5">
        <v>27</v>
      </c>
      <c r="C5">
        <v>27</v>
      </c>
      <c r="D5">
        <v>61</v>
      </c>
      <c r="E5" t="s">
        <v>215</v>
      </c>
      <c r="F5" s="14" t="s">
        <v>216</v>
      </c>
      <c r="G5">
        <v>6</v>
      </c>
      <c r="H5">
        <v>7</v>
      </c>
      <c r="I5" t="s">
        <v>345</v>
      </c>
      <c r="J5" t="s">
        <v>346</v>
      </c>
      <c r="K5">
        <v>5</v>
      </c>
      <c r="L5">
        <v>1</v>
      </c>
      <c r="M5">
        <v>2</v>
      </c>
      <c r="N5" t="s">
        <v>347</v>
      </c>
      <c r="O5" t="s">
        <v>348</v>
      </c>
      <c r="P5" t="s">
        <v>349</v>
      </c>
      <c r="Q5" s="25">
        <f t="shared" si="0"/>
        <v>0.83333333333333337</v>
      </c>
      <c r="R5" s="25">
        <f t="shared" si="1"/>
        <v>0.7142857142857143</v>
      </c>
      <c r="S5" s="25">
        <f t="shared" si="2"/>
        <v>0.76923076923076916</v>
      </c>
      <c r="T5" s="25">
        <f t="shared" si="3"/>
        <v>0.76923076923076927</v>
      </c>
    </row>
    <row r="6" spans="1:20">
      <c r="A6" s="14" t="s">
        <v>5</v>
      </c>
      <c r="B6">
        <v>35</v>
      </c>
      <c r="C6">
        <v>35</v>
      </c>
      <c r="D6">
        <v>80</v>
      </c>
      <c r="E6" t="s">
        <v>217</v>
      </c>
      <c r="F6" s="14" t="s">
        <v>218</v>
      </c>
      <c r="G6">
        <v>12</v>
      </c>
      <c r="H6">
        <v>18</v>
      </c>
      <c r="I6" t="s">
        <v>350</v>
      </c>
      <c r="J6" t="s">
        <v>351</v>
      </c>
      <c r="K6">
        <v>9</v>
      </c>
      <c r="L6">
        <v>1</v>
      </c>
      <c r="M6">
        <v>9</v>
      </c>
      <c r="N6" t="s">
        <v>352</v>
      </c>
      <c r="O6" t="s">
        <v>353</v>
      </c>
      <c r="P6" t="s">
        <v>354</v>
      </c>
      <c r="Q6" s="25">
        <f t="shared" si="0"/>
        <v>0.75</v>
      </c>
      <c r="R6" s="25">
        <f t="shared" si="1"/>
        <v>0.5</v>
      </c>
      <c r="S6" s="25">
        <f t="shared" si="2"/>
        <v>0.6</v>
      </c>
      <c r="T6" s="25">
        <f t="shared" si="3"/>
        <v>0.6428571428571429</v>
      </c>
    </row>
    <row r="7" spans="1:20">
      <c r="A7" s="14" t="s">
        <v>6</v>
      </c>
      <c r="B7">
        <v>44</v>
      </c>
      <c r="C7">
        <v>44</v>
      </c>
      <c r="D7">
        <v>109</v>
      </c>
      <c r="E7" t="s">
        <v>355</v>
      </c>
      <c r="F7" s="14" t="s">
        <v>220</v>
      </c>
      <c r="G7">
        <v>8</v>
      </c>
      <c r="H7">
        <v>21</v>
      </c>
      <c r="I7" t="s">
        <v>356</v>
      </c>
      <c r="J7" t="s">
        <v>357</v>
      </c>
      <c r="K7">
        <v>6</v>
      </c>
      <c r="L7">
        <v>1</v>
      </c>
      <c r="M7">
        <v>15</v>
      </c>
      <c r="N7" t="s">
        <v>358</v>
      </c>
      <c r="O7" t="s">
        <v>348</v>
      </c>
      <c r="P7" t="s">
        <v>359</v>
      </c>
      <c r="Q7" s="25">
        <f t="shared" si="0"/>
        <v>0.75</v>
      </c>
      <c r="R7" s="25">
        <f t="shared" si="1"/>
        <v>0.2857142857142857</v>
      </c>
      <c r="S7" s="25">
        <f t="shared" si="2"/>
        <v>0.41379310344827591</v>
      </c>
      <c r="T7" s="25">
        <f t="shared" si="3"/>
        <v>0.42857142857142855</v>
      </c>
    </row>
    <row r="8" spans="1:20">
      <c r="A8" s="14" t="s">
        <v>7</v>
      </c>
      <c r="B8">
        <v>25</v>
      </c>
      <c r="C8">
        <v>25</v>
      </c>
      <c r="D8">
        <v>58</v>
      </c>
      <c r="E8" t="s">
        <v>221</v>
      </c>
      <c r="F8" s="14" t="s">
        <v>222</v>
      </c>
      <c r="G8">
        <v>5</v>
      </c>
      <c r="H8">
        <v>11</v>
      </c>
      <c r="I8" t="s">
        <v>360</v>
      </c>
      <c r="J8" t="s">
        <v>361</v>
      </c>
      <c r="K8">
        <v>5</v>
      </c>
      <c r="L8">
        <v>0</v>
      </c>
      <c r="M8">
        <v>6</v>
      </c>
      <c r="N8" t="s">
        <v>360</v>
      </c>
      <c r="O8" t="s">
        <v>120</v>
      </c>
      <c r="P8" t="s">
        <v>362</v>
      </c>
      <c r="Q8" s="25">
        <f t="shared" si="0"/>
        <v>1</v>
      </c>
      <c r="R8" s="25">
        <f t="shared" si="1"/>
        <v>0.45454545454545453</v>
      </c>
      <c r="S8" s="25">
        <f t="shared" si="2"/>
        <v>0.625</v>
      </c>
      <c r="T8" s="25">
        <f t="shared" si="3"/>
        <v>0.625</v>
      </c>
    </row>
    <row r="9" spans="1:20">
      <c r="A9" s="14" t="s">
        <v>8</v>
      </c>
      <c r="B9">
        <v>36</v>
      </c>
      <c r="C9">
        <v>36</v>
      </c>
      <c r="D9">
        <v>38</v>
      </c>
      <c r="E9" t="s">
        <v>223</v>
      </c>
      <c r="F9" s="14" t="s">
        <v>224</v>
      </c>
      <c r="G9">
        <v>1</v>
      </c>
      <c r="H9">
        <v>1</v>
      </c>
      <c r="I9" t="s">
        <v>363</v>
      </c>
      <c r="J9" t="s">
        <v>364</v>
      </c>
      <c r="K9">
        <v>0</v>
      </c>
      <c r="L9">
        <v>1</v>
      </c>
      <c r="M9">
        <v>1</v>
      </c>
      <c r="N9" t="s">
        <v>120</v>
      </c>
      <c r="O9" t="s">
        <v>363</v>
      </c>
      <c r="P9" t="s">
        <v>364</v>
      </c>
      <c r="Q9" s="25">
        <f t="shared" si="0"/>
        <v>0</v>
      </c>
      <c r="R9" s="25">
        <f t="shared" si="1"/>
        <v>0</v>
      </c>
      <c r="S9" s="25">
        <v>0</v>
      </c>
      <c r="T9" s="25">
        <f t="shared" si="3"/>
        <v>0</v>
      </c>
    </row>
    <row r="10" spans="1:20">
      <c r="A10" s="14" t="s">
        <v>9</v>
      </c>
      <c r="B10">
        <v>54</v>
      </c>
      <c r="C10">
        <v>54</v>
      </c>
      <c r="D10">
        <v>48</v>
      </c>
      <c r="E10" t="s">
        <v>225</v>
      </c>
      <c r="F10" s="14" t="s">
        <v>226</v>
      </c>
      <c r="G10">
        <v>7</v>
      </c>
      <c r="H10">
        <v>9</v>
      </c>
      <c r="I10" t="s">
        <v>365</v>
      </c>
      <c r="J10" t="s">
        <v>366</v>
      </c>
      <c r="K10">
        <v>1</v>
      </c>
      <c r="L10">
        <v>6</v>
      </c>
      <c r="M10">
        <v>8</v>
      </c>
      <c r="N10" t="s">
        <v>137</v>
      </c>
      <c r="O10" t="s">
        <v>367</v>
      </c>
      <c r="P10" t="s">
        <v>368</v>
      </c>
      <c r="Q10" s="25">
        <f t="shared" si="0"/>
        <v>0.14285714285714285</v>
      </c>
      <c r="R10" s="25">
        <f t="shared" si="1"/>
        <v>0.1111111111111111</v>
      </c>
      <c r="S10" s="25">
        <f t="shared" si="2"/>
        <v>0.125</v>
      </c>
      <c r="T10" s="25">
        <f t="shared" si="3"/>
        <v>0.125</v>
      </c>
    </row>
    <row r="11" spans="1:20">
      <c r="A11" s="14" t="s">
        <v>10</v>
      </c>
      <c r="B11">
        <v>14</v>
      </c>
      <c r="C11">
        <v>14</v>
      </c>
      <c r="D11">
        <v>8</v>
      </c>
      <c r="E11" t="s">
        <v>227</v>
      </c>
      <c r="F11" s="14" t="s">
        <v>228</v>
      </c>
      <c r="G11">
        <v>2</v>
      </c>
      <c r="H11">
        <v>1</v>
      </c>
      <c r="I11" t="s">
        <v>369</v>
      </c>
      <c r="J11" t="s">
        <v>140</v>
      </c>
      <c r="K11">
        <v>1</v>
      </c>
      <c r="L11">
        <v>1</v>
      </c>
      <c r="M11">
        <v>0</v>
      </c>
      <c r="N11" t="s">
        <v>140</v>
      </c>
      <c r="O11" t="s">
        <v>370</v>
      </c>
      <c r="P11" t="s">
        <v>120</v>
      </c>
      <c r="Q11" s="25">
        <f t="shared" si="0"/>
        <v>0.5</v>
      </c>
      <c r="R11" s="25">
        <f>K11/H11</f>
        <v>1</v>
      </c>
      <c r="S11" s="25">
        <f t="shared" si="2"/>
        <v>0.66666666666666663</v>
      </c>
      <c r="T11" s="25">
        <f t="shared" si="3"/>
        <v>0.66666666666666663</v>
      </c>
    </row>
    <row r="12" spans="1:20">
      <c r="A12" s="14" t="s">
        <v>11</v>
      </c>
      <c r="B12">
        <v>0</v>
      </c>
      <c r="C12">
        <v>30</v>
      </c>
      <c r="D12">
        <v>103</v>
      </c>
      <c r="E12" t="s">
        <v>229</v>
      </c>
      <c r="F12" s="14" t="s">
        <v>230</v>
      </c>
      <c r="G12">
        <v>0</v>
      </c>
      <c r="H12">
        <v>10</v>
      </c>
      <c r="I12" t="s">
        <v>371</v>
      </c>
      <c r="J12" t="s">
        <v>372</v>
      </c>
      <c r="K12">
        <v>0</v>
      </c>
      <c r="L12">
        <v>1</v>
      </c>
      <c r="M12">
        <v>10</v>
      </c>
      <c r="N12" t="s">
        <v>120</v>
      </c>
      <c r="O12" t="s">
        <v>371</v>
      </c>
      <c r="P12" t="s">
        <v>372</v>
      </c>
      <c r="Q12" s="25" t="e">
        <f t="shared" si="0"/>
        <v>#DIV/0!</v>
      </c>
    </row>
    <row r="13" spans="1:20">
      <c r="A13" s="14" t="s">
        <v>12</v>
      </c>
      <c r="B13">
        <v>0</v>
      </c>
      <c r="C13">
        <v>34</v>
      </c>
      <c r="D13">
        <v>197</v>
      </c>
      <c r="E13" t="s">
        <v>231</v>
      </c>
      <c r="F13" s="14" t="s">
        <v>232</v>
      </c>
      <c r="G13">
        <v>0</v>
      </c>
      <c r="H13">
        <v>18</v>
      </c>
      <c r="I13" t="s">
        <v>371</v>
      </c>
      <c r="J13" t="s">
        <v>373</v>
      </c>
      <c r="K13">
        <v>0</v>
      </c>
      <c r="L13">
        <v>1</v>
      </c>
      <c r="M13">
        <v>18</v>
      </c>
      <c r="N13" t="s">
        <v>120</v>
      </c>
      <c r="O13" t="s">
        <v>371</v>
      </c>
      <c r="P13" t="s">
        <v>373</v>
      </c>
      <c r="Q13" s="25" t="e">
        <f t="shared" si="0"/>
        <v>#DIV/0!</v>
      </c>
    </row>
    <row r="14" spans="1:20">
      <c r="A14" s="14" t="s">
        <v>13</v>
      </c>
      <c r="B14">
        <v>0</v>
      </c>
      <c r="C14">
        <v>58</v>
      </c>
      <c r="D14">
        <v>128</v>
      </c>
      <c r="E14" t="s">
        <v>233</v>
      </c>
      <c r="F14" s="14" t="s">
        <v>234</v>
      </c>
      <c r="G14">
        <v>0</v>
      </c>
      <c r="H14">
        <v>13</v>
      </c>
      <c r="I14" t="s">
        <v>371</v>
      </c>
      <c r="J14" t="s">
        <v>374</v>
      </c>
      <c r="K14">
        <v>0</v>
      </c>
      <c r="L14">
        <v>1</v>
      </c>
      <c r="M14">
        <v>13</v>
      </c>
      <c r="N14" t="s">
        <v>120</v>
      </c>
      <c r="O14" t="s">
        <v>371</v>
      </c>
      <c r="P14" t="s">
        <v>374</v>
      </c>
      <c r="Q14" s="25" t="e">
        <f t="shared" si="0"/>
        <v>#DIV/0!</v>
      </c>
    </row>
    <row r="15" spans="1:20">
      <c r="A15" s="14" t="s">
        <v>14</v>
      </c>
      <c r="B15">
        <v>0</v>
      </c>
      <c r="C15">
        <v>4</v>
      </c>
      <c r="D15">
        <v>208</v>
      </c>
      <c r="E15" t="s">
        <v>148</v>
      </c>
      <c r="F15" s="14" t="s">
        <v>235</v>
      </c>
      <c r="G15">
        <v>0</v>
      </c>
      <c r="H15">
        <v>19</v>
      </c>
      <c r="I15" t="s">
        <v>371</v>
      </c>
      <c r="J15" t="s">
        <v>375</v>
      </c>
      <c r="K15">
        <v>0</v>
      </c>
      <c r="L15">
        <v>1</v>
      </c>
      <c r="M15">
        <v>19</v>
      </c>
      <c r="N15" t="s">
        <v>120</v>
      </c>
      <c r="O15" t="s">
        <v>371</v>
      </c>
      <c r="P15" t="s">
        <v>375</v>
      </c>
      <c r="Q15" s="25" t="e">
        <f t="shared" si="0"/>
        <v>#DIV/0!</v>
      </c>
    </row>
    <row r="16" spans="1:20">
      <c r="A16" s="14" t="s">
        <v>15</v>
      </c>
      <c r="B16">
        <v>0</v>
      </c>
      <c r="C16">
        <v>21</v>
      </c>
      <c r="D16">
        <v>38</v>
      </c>
      <c r="E16" t="s">
        <v>236</v>
      </c>
      <c r="F16" s="14" t="s">
        <v>237</v>
      </c>
      <c r="G16">
        <v>0</v>
      </c>
      <c r="H16">
        <v>4</v>
      </c>
      <c r="I16" t="s">
        <v>371</v>
      </c>
      <c r="J16" t="s">
        <v>376</v>
      </c>
      <c r="K16">
        <v>0</v>
      </c>
      <c r="L16">
        <v>1</v>
      </c>
      <c r="M16">
        <v>4</v>
      </c>
      <c r="N16" t="s">
        <v>120</v>
      </c>
      <c r="O16" t="s">
        <v>371</v>
      </c>
      <c r="P16" t="s">
        <v>376</v>
      </c>
      <c r="Q16" s="25" t="e">
        <f t="shared" si="0"/>
        <v>#DIV/0!</v>
      </c>
    </row>
    <row r="17" spans="1:17">
      <c r="A17" s="14" t="s">
        <v>16</v>
      </c>
      <c r="B17">
        <v>0</v>
      </c>
      <c r="C17">
        <v>33</v>
      </c>
      <c r="D17">
        <v>202</v>
      </c>
      <c r="E17" t="s">
        <v>238</v>
      </c>
      <c r="F17" s="14" t="s">
        <v>239</v>
      </c>
      <c r="G17">
        <v>0</v>
      </c>
      <c r="H17">
        <v>12</v>
      </c>
      <c r="I17" t="s">
        <v>371</v>
      </c>
      <c r="J17" t="s">
        <v>377</v>
      </c>
      <c r="K17">
        <v>0</v>
      </c>
      <c r="L17">
        <v>1</v>
      </c>
      <c r="M17">
        <v>12</v>
      </c>
      <c r="N17" t="s">
        <v>120</v>
      </c>
      <c r="O17" t="s">
        <v>371</v>
      </c>
      <c r="P17" t="s">
        <v>377</v>
      </c>
      <c r="Q17" s="25" t="e">
        <f t="shared" si="0"/>
        <v>#DIV/0!</v>
      </c>
    </row>
    <row r="18" spans="1:17">
      <c r="A18" s="14" t="s">
        <v>17</v>
      </c>
      <c r="B18">
        <v>0</v>
      </c>
      <c r="C18">
        <v>23</v>
      </c>
      <c r="D18">
        <v>41</v>
      </c>
      <c r="E18" t="s">
        <v>240</v>
      </c>
      <c r="F18" s="14" t="s">
        <v>241</v>
      </c>
      <c r="G18">
        <v>0</v>
      </c>
      <c r="H18">
        <v>3</v>
      </c>
      <c r="I18" t="s">
        <v>371</v>
      </c>
      <c r="J18" t="s">
        <v>378</v>
      </c>
      <c r="K18">
        <v>0</v>
      </c>
      <c r="L18">
        <v>1</v>
      </c>
      <c r="M18">
        <v>3</v>
      </c>
      <c r="N18" t="s">
        <v>120</v>
      </c>
      <c r="O18" t="s">
        <v>371</v>
      </c>
      <c r="P18" t="s">
        <v>378</v>
      </c>
      <c r="Q18" s="25" t="e">
        <f t="shared" si="0"/>
        <v>#DIV/0!</v>
      </c>
    </row>
    <row r="19" spans="1:17">
      <c r="A19" s="14" t="s">
        <v>18</v>
      </c>
      <c r="B19">
        <v>0</v>
      </c>
      <c r="C19">
        <v>23</v>
      </c>
      <c r="D19">
        <v>59</v>
      </c>
      <c r="E19" t="s">
        <v>240</v>
      </c>
      <c r="F19" s="14" t="s">
        <v>242</v>
      </c>
      <c r="G19">
        <v>0</v>
      </c>
      <c r="H19">
        <v>9</v>
      </c>
      <c r="I19" t="s">
        <v>371</v>
      </c>
      <c r="J19" t="s">
        <v>379</v>
      </c>
      <c r="K19">
        <v>0</v>
      </c>
      <c r="L19">
        <v>1</v>
      </c>
      <c r="M19">
        <v>9</v>
      </c>
      <c r="N19" t="s">
        <v>120</v>
      </c>
      <c r="O19" t="s">
        <v>371</v>
      </c>
      <c r="P19" t="s">
        <v>379</v>
      </c>
      <c r="Q19" s="25" t="e">
        <f t="shared" si="0"/>
        <v>#DIV/0!</v>
      </c>
    </row>
    <row r="20" spans="1:17">
      <c r="A20" s="14" t="s">
        <v>19</v>
      </c>
      <c r="B20">
        <v>0</v>
      </c>
      <c r="C20">
        <v>33</v>
      </c>
      <c r="D20">
        <v>54</v>
      </c>
      <c r="E20" t="s">
        <v>243</v>
      </c>
      <c r="F20" s="14" t="s">
        <v>244</v>
      </c>
      <c r="G20">
        <v>0</v>
      </c>
      <c r="H20">
        <v>8</v>
      </c>
      <c r="I20" t="s">
        <v>371</v>
      </c>
      <c r="J20" t="s">
        <v>380</v>
      </c>
      <c r="K20">
        <v>0</v>
      </c>
      <c r="L20">
        <v>1</v>
      </c>
      <c r="M20">
        <v>8</v>
      </c>
      <c r="N20" t="s">
        <v>120</v>
      </c>
      <c r="O20" t="s">
        <v>371</v>
      </c>
      <c r="P20" t="s">
        <v>380</v>
      </c>
      <c r="Q20" s="25" t="e">
        <f t="shared" si="0"/>
        <v>#DIV/0!</v>
      </c>
    </row>
    <row r="21" spans="1:17">
      <c r="A21" s="14" t="s">
        <v>20</v>
      </c>
      <c r="B21">
        <v>0</v>
      </c>
      <c r="C21">
        <v>21</v>
      </c>
      <c r="D21">
        <v>61</v>
      </c>
      <c r="E21" t="s">
        <v>245</v>
      </c>
      <c r="F21" s="14" t="s">
        <v>246</v>
      </c>
      <c r="G21">
        <v>0</v>
      </c>
      <c r="H21">
        <v>14</v>
      </c>
      <c r="I21" t="s">
        <v>371</v>
      </c>
      <c r="J21" t="s">
        <v>381</v>
      </c>
      <c r="K21">
        <v>0</v>
      </c>
      <c r="L21">
        <v>1</v>
      </c>
      <c r="M21">
        <v>14</v>
      </c>
      <c r="N21" t="s">
        <v>120</v>
      </c>
      <c r="O21" t="s">
        <v>371</v>
      </c>
      <c r="P21" t="s">
        <v>381</v>
      </c>
      <c r="Q21" s="25" t="e">
        <f t="shared" si="0"/>
        <v>#DIV/0!</v>
      </c>
    </row>
    <row r="22" spans="1:17">
      <c r="A22" s="14" t="s">
        <v>22</v>
      </c>
      <c r="B22">
        <v>0</v>
      </c>
      <c r="C22">
        <v>10</v>
      </c>
      <c r="D22">
        <v>16</v>
      </c>
      <c r="E22" t="s">
        <v>247</v>
      </c>
      <c r="F22" s="14" t="s">
        <v>248</v>
      </c>
      <c r="G22">
        <v>0</v>
      </c>
      <c r="H22">
        <v>0</v>
      </c>
      <c r="I22" t="s">
        <v>120</v>
      </c>
      <c r="J22" t="s">
        <v>120</v>
      </c>
      <c r="K22">
        <v>0</v>
      </c>
      <c r="L22">
        <v>0</v>
      </c>
      <c r="M22">
        <v>0</v>
      </c>
      <c r="N22" t="s">
        <v>120</v>
      </c>
      <c r="O22" t="s">
        <v>120</v>
      </c>
      <c r="P22" t="s">
        <v>120</v>
      </c>
      <c r="Q22" s="25" t="e">
        <f t="shared" si="0"/>
        <v>#DIV/0!</v>
      </c>
    </row>
    <row r="23" spans="1:17">
      <c r="A23" s="14" t="s">
        <v>23</v>
      </c>
      <c r="B23">
        <v>0</v>
      </c>
      <c r="C23">
        <v>9</v>
      </c>
      <c r="D23">
        <v>54</v>
      </c>
      <c r="E23" t="s">
        <v>164</v>
      </c>
      <c r="F23" s="14" t="s">
        <v>249</v>
      </c>
      <c r="G23">
        <v>0</v>
      </c>
      <c r="H23">
        <v>4</v>
      </c>
      <c r="I23" t="s">
        <v>120</v>
      </c>
      <c r="J23" t="s">
        <v>382</v>
      </c>
      <c r="K23">
        <v>0</v>
      </c>
      <c r="L23">
        <v>0</v>
      </c>
      <c r="M23">
        <v>4</v>
      </c>
      <c r="N23" t="s">
        <v>120</v>
      </c>
      <c r="O23" t="s">
        <v>120</v>
      </c>
      <c r="P23" t="s">
        <v>382</v>
      </c>
      <c r="Q23" s="25" t="e">
        <f t="shared" si="0"/>
        <v>#DIV/0!</v>
      </c>
    </row>
    <row r="24" spans="1:17">
      <c r="A24" s="14" t="s">
        <v>24</v>
      </c>
      <c r="B24">
        <v>0</v>
      </c>
      <c r="C24">
        <v>44</v>
      </c>
      <c r="D24">
        <v>76</v>
      </c>
      <c r="E24" t="s">
        <v>250</v>
      </c>
      <c r="F24" s="14" t="s">
        <v>251</v>
      </c>
      <c r="G24">
        <v>0</v>
      </c>
      <c r="H24">
        <v>12</v>
      </c>
      <c r="I24" t="s">
        <v>120</v>
      </c>
      <c r="J24" t="s">
        <v>383</v>
      </c>
      <c r="K24">
        <v>0</v>
      </c>
      <c r="L24">
        <v>0</v>
      </c>
      <c r="M24">
        <v>12</v>
      </c>
      <c r="N24" t="s">
        <v>120</v>
      </c>
      <c r="O24" t="s">
        <v>120</v>
      </c>
      <c r="P24" t="s">
        <v>383</v>
      </c>
      <c r="Q24" s="25" t="e">
        <f t="shared" si="0"/>
        <v>#DIV/0!</v>
      </c>
    </row>
    <row r="25" spans="1:17">
      <c r="A25" s="14" t="s">
        <v>25</v>
      </c>
      <c r="B25">
        <v>0</v>
      </c>
      <c r="C25">
        <v>31</v>
      </c>
      <c r="D25">
        <v>28</v>
      </c>
      <c r="E25" t="s">
        <v>252</v>
      </c>
      <c r="F25" s="14" t="s">
        <v>253</v>
      </c>
      <c r="G25">
        <v>0</v>
      </c>
      <c r="H25">
        <v>5</v>
      </c>
      <c r="I25" t="s">
        <v>120</v>
      </c>
      <c r="J25" t="s">
        <v>384</v>
      </c>
      <c r="K25">
        <v>0</v>
      </c>
      <c r="L25">
        <v>0</v>
      </c>
      <c r="M25">
        <v>5</v>
      </c>
      <c r="N25" t="s">
        <v>120</v>
      </c>
      <c r="O25" t="s">
        <v>120</v>
      </c>
      <c r="P25" t="s">
        <v>384</v>
      </c>
      <c r="Q25" s="25" t="e">
        <f t="shared" si="0"/>
        <v>#DIV/0!</v>
      </c>
    </row>
    <row r="26" spans="1:17">
      <c r="A26" s="14" t="s">
        <v>26</v>
      </c>
      <c r="B26">
        <v>0</v>
      </c>
      <c r="C26">
        <v>4</v>
      </c>
      <c r="D26">
        <v>37</v>
      </c>
      <c r="E26" t="s">
        <v>254</v>
      </c>
      <c r="F26" s="14" t="s">
        <v>255</v>
      </c>
      <c r="G26">
        <v>0</v>
      </c>
      <c r="H26">
        <v>1</v>
      </c>
      <c r="I26" t="s">
        <v>120</v>
      </c>
      <c r="J26" t="s">
        <v>385</v>
      </c>
      <c r="K26">
        <v>0</v>
      </c>
      <c r="L26">
        <v>0</v>
      </c>
      <c r="M26">
        <v>1</v>
      </c>
      <c r="N26" t="s">
        <v>120</v>
      </c>
      <c r="O26" t="s">
        <v>120</v>
      </c>
      <c r="P26" t="s">
        <v>385</v>
      </c>
      <c r="Q26" s="25" t="e">
        <f t="shared" si="0"/>
        <v>#DIV/0!</v>
      </c>
    </row>
    <row r="27" spans="1:17">
      <c r="A27" s="14" t="s">
        <v>27</v>
      </c>
      <c r="B27">
        <v>0</v>
      </c>
      <c r="C27">
        <v>21</v>
      </c>
      <c r="D27">
        <v>78</v>
      </c>
      <c r="E27" t="s">
        <v>256</v>
      </c>
      <c r="F27" s="14" t="s">
        <v>257</v>
      </c>
      <c r="G27">
        <v>0</v>
      </c>
      <c r="H27">
        <v>8</v>
      </c>
      <c r="I27" t="s">
        <v>120</v>
      </c>
      <c r="J27" t="s">
        <v>386</v>
      </c>
      <c r="K27">
        <v>0</v>
      </c>
      <c r="L27">
        <v>0</v>
      </c>
      <c r="M27">
        <v>8</v>
      </c>
      <c r="N27" t="s">
        <v>120</v>
      </c>
      <c r="O27" t="s">
        <v>120</v>
      </c>
      <c r="P27" t="s">
        <v>386</v>
      </c>
      <c r="Q27" s="25" t="e">
        <f t="shared" si="0"/>
        <v>#DIV/0!</v>
      </c>
    </row>
    <row r="28" spans="1:17">
      <c r="A28" s="14" t="s">
        <v>28</v>
      </c>
      <c r="B28">
        <v>0</v>
      </c>
      <c r="C28">
        <v>26</v>
      </c>
      <c r="D28">
        <v>60</v>
      </c>
      <c r="E28" t="s">
        <v>387</v>
      </c>
      <c r="F28" s="14" t="s">
        <v>259</v>
      </c>
      <c r="G28">
        <v>0</v>
      </c>
      <c r="H28">
        <v>0</v>
      </c>
      <c r="I28" t="s">
        <v>120</v>
      </c>
      <c r="J28" t="s">
        <v>120</v>
      </c>
      <c r="K28">
        <v>0</v>
      </c>
      <c r="L28">
        <v>0</v>
      </c>
      <c r="M28">
        <v>0</v>
      </c>
      <c r="N28" t="s">
        <v>120</v>
      </c>
      <c r="O28" t="s">
        <v>120</v>
      </c>
      <c r="P28" t="s">
        <v>120</v>
      </c>
      <c r="Q28" s="25" t="e">
        <f t="shared" si="0"/>
        <v>#DIV/0!</v>
      </c>
    </row>
    <row r="29" spans="1:17">
      <c r="A29" s="14" t="s">
        <v>29</v>
      </c>
      <c r="B29">
        <v>0</v>
      </c>
      <c r="C29">
        <v>26</v>
      </c>
      <c r="D29">
        <v>76</v>
      </c>
      <c r="E29" t="s">
        <v>258</v>
      </c>
      <c r="F29" s="14" t="s">
        <v>260</v>
      </c>
      <c r="G29">
        <v>0</v>
      </c>
      <c r="H29">
        <v>0</v>
      </c>
      <c r="I29" t="s">
        <v>120</v>
      </c>
      <c r="J29" t="s">
        <v>120</v>
      </c>
      <c r="K29">
        <v>0</v>
      </c>
      <c r="L29">
        <v>0</v>
      </c>
      <c r="M29">
        <v>0</v>
      </c>
      <c r="N29" t="s">
        <v>120</v>
      </c>
      <c r="O29" t="s">
        <v>120</v>
      </c>
      <c r="P29" t="s">
        <v>120</v>
      </c>
      <c r="Q29" s="25" t="e">
        <f t="shared" si="0"/>
        <v>#DIV/0!</v>
      </c>
    </row>
    <row r="30" spans="1:17">
      <c r="A30" s="14" t="s">
        <v>30</v>
      </c>
      <c r="B30">
        <v>0</v>
      </c>
      <c r="C30">
        <v>15</v>
      </c>
      <c r="D30">
        <v>31</v>
      </c>
      <c r="E30" t="s">
        <v>261</v>
      </c>
      <c r="F30" s="14" t="s">
        <v>262</v>
      </c>
      <c r="G30">
        <v>0</v>
      </c>
      <c r="H30">
        <v>2</v>
      </c>
      <c r="I30" t="s">
        <v>120</v>
      </c>
      <c r="J30" t="s">
        <v>388</v>
      </c>
      <c r="K30">
        <v>0</v>
      </c>
      <c r="L30">
        <v>0</v>
      </c>
      <c r="M30">
        <v>2</v>
      </c>
      <c r="N30" t="s">
        <v>120</v>
      </c>
      <c r="O30" t="s">
        <v>120</v>
      </c>
      <c r="P30" t="s">
        <v>388</v>
      </c>
      <c r="Q30" s="25" t="e">
        <f t="shared" si="0"/>
        <v>#DIV/0!</v>
      </c>
    </row>
    <row r="31" spans="1:17">
      <c r="A31" s="14" t="s">
        <v>31</v>
      </c>
      <c r="B31">
        <v>0</v>
      </c>
      <c r="C31">
        <v>21</v>
      </c>
      <c r="D31">
        <v>40</v>
      </c>
      <c r="E31" t="s">
        <v>263</v>
      </c>
      <c r="F31" s="14" t="s">
        <v>264</v>
      </c>
      <c r="G31">
        <v>0</v>
      </c>
      <c r="H31">
        <v>7</v>
      </c>
      <c r="I31" t="s">
        <v>120</v>
      </c>
      <c r="J31" t="s">
        <v>389</v>
      </c>
      <c r="K31">
        <v>0</v>
      </c>
      <c r="L31">
        <v>0</v>
      </c>
      <c r="M31">
        <v>7</v>
      </c>
      <c r="N31" t="s">
        <v>120</v>
      </c>
      <c r="O31" t="s">
        <v>120</v>
      </c>
      <c r="P31" t="s">
        <v>389</v>
      </c>
      <c r="Q31" s="25" t="e">
        <f t="shared" si="0"/>
        <v>#DIV/0!</v>
      </c>
    </row>
    <row r="32" spans="1:17">
      <c r="A32" s="14" t="s">
        <v>32</v>
      </c>
      <c r="B32">
        <v>0</v>
      </c>
      <c r="C32">
        <v>22</v>
      </c>
      <c r="D32">
        <v>123</v>
      </c>
      <c r="E32" t="s">
        <v>265</v>
      </c>
      <c r="F32" s="14" t="s">
        <v>266</v>
      </c>
      <c r="G32">
        <v>0</v>
      </c>
      <c r="H32">
        <v>6</v>
      </c>
      <c r="I32" t="s">
        <v>120</v>
      </c>
      <c r="J32" t="s">
        <v>390</v>
      </c>
      <c r="K32">
        <v>0</v>
      </c>
      <c r="L32">
        <v>0</v>
      </c>
      <c r="M32">
        <v>6</v>
      </c>
      <c r="N32" t="s">
        <v>120</v>
      </c>
      <c r="O32" t="s">
        <v>120</v>
      </c>
      <c r="P32" t="s">
        <v>390</v>
      </c>
      <c r="Q32" s="25" t="e">
        <f t="shared" si="0"/>
        <v>#DIV/0!</v>
      </c>
    </row>
    <row r="33" spans="1:17">
      <c r="A33" s="14" t="s">
        <v>33</v>
      </c>
      <c r="B33">
        <v>0</v>
      </c>
      <c r="C33">
        <v>24</v>
      </c>
      <c r="D33">
        <v>4</v>
      </c>
      <c r="E33" t="s">
        <v>267</v>
      </c>
      <c r="F33" s="14" t="s">
        <v>185</v>
      </c>
      <c r="G33">
        <v>0</v>
      </c>
      <c r="H33">
        <v>0</v>
      </c>
      <c r="I33" t="s">
        <v>120</v>
      </c>
      <c r="J33" t="s">
        <v>120</v>
      </c>
      <c r="K33">
        <v>0</v>
      </c>
      <c r="L33">
        <v>0</v>
      </c>
      <c r="M33">
        <v>0</v>
      </c>
      <c r="N33" t="s">
        <v>120</v>
      </c>
      <c r="O33" t="s">
        <v>120</v>
      </c>
      <c r="P33" t="s">
        <v>120</v>
      </c>
      <c r="Q33" s="25" t="e">
        <f t="shared" si="0"/>
        <v>#DIV/0!</v>
      </c>
    </row>
    <row r="34" spans="1:17">
      <c r="A34" s="14" t="s">
        <v>34</v>
      </c>
      <c r="B34">
        <v>0</v>
      </c>
      <c r="C34">
        <v>16</v>
      </c>
      <c r="D34">
        <v>97</v>
      </c>
      <c r="E34" t="s">
        <v>268</v>
      </c>
      <c r="F34" s="14" t="s">
        <v>269</v>
      </c>
      <c r="G34">
        <v>0</v>
      </c>
      <c r="H34">
        <v>11</v>
      </c>
      <c r="I34" t="s">
        <v>120</v>
      </c>
      <c r="J34" t="s">
        <v>391</v>
      </c>
      <c r="K34">
        <v>0</v>
      </c>
      <c r="L34">
        <v>0</v>
      </c>
      <c r="M34">
        <v>11</v>
      </c>
      <c r="N34" t="s">
        <v>120</v>
      </c>
      <c r="O34" t="s">
        <v>120</v>
      </c>
      <c r="P34" t="s">
        <v>391</v>
      </c>
      <c r="Q34" s="25" t="e">
        <f t="shared" si="0"/>
        <v>#DIV/0!</v>
      </c>
    </row>
    <row r="35" spans="1:17">
      <c r="A35" s="14" t="s">
        <v>35</v>
      </c>
      <c r="B35">
        <v>0</v>
      </c>
      <c r="C35">
        <v>28</v>
      </c>
      <c r="D35">
        <v>41</v>
      </c>
      <c r="E35" t="s">
        <v>270</v>
      </c>
      <c r="F35" s="14" t="s">
        <v>271</v>
      </c>
      <c r="G35">
        <v>0</v>
      </c>
      <c r="H35">
        <v>2</v>
      </c>
      <c r="I35" t="s">
        <v>120</v>
      </c>
      <c r="J35" t="s">
        <v>392</v>
      </c>
      <c r="K35">
        <v>0</v>
      </c>
      <c r="L35">
        <v>0</v>
      </c>
      <c r="M35">
        <v>2</v>
      </c>
      <c r="N35" t="s">
        <v>120</v>
      </c>
      <c r="O35" t="s">
        <v>120</v>
      </c>
      <c r="P35" t="s">
        <v>392</v>
      </c>
      <c r="Q35" s="25" t="e">
        <f t="shared" si="0"/>
        <v>#DIV/0!</v>
      </c>
    </row>
    <row r="36" spans="1:17">
      <c r="A36" s="14" t="s">
        <v>36</v>
      </c>
      <c r="B36">
        <v>0</v>
      </c>
      <c r="C36">
        <v>11</v>
      </c>
      <c r="D36">
        <v>89</v>
      </c>
      <c r="E36" t="s">
        <v>272</v>
      </c>
      <c r="F36" s="14" t="s">
        <v>273</v>
      </c>
      <c r="G36">
        <v>0</v>
      </c>
      <c r="H36">
        <v>1</v>
      </c>
      <c r="I36" t="s">
        <v>120</v>
      </c>
      <c r="J36" t="s">
        <v>393</v>
      </c>
      <c r="K36">
        <v>0</v>
      </c>
      <c r="L36">
        <v>0</v>
      </c>
      <c r="M36">
        <v>1</v>
      </c>
      <c r="N36" t="s">
        <v>120</v>
      </c>
      <c r="O36" t="s">
        <v>120</v>
      </c>
      <c r="P36" t="s">
        <v>393</v>
      </c>
      <c r="Q36" s="25" t="e">
        <f t="shared" si="0"/>
        <v>#DIV/0!</v>
      </c>
    </row>
    <row r="37" spans="1:17">
      <c r="A37" s="14" t="s">
        <v>37</v>
      </c>
      <c r="B37">
        <v>0</v>
      </c>
      <c r="C37">
        <v>25</v>
      </c>
      <c r="D37">
        <v>52</v>
      </c>
      <c r="E37" t="s">
        <v>274</v>
      </c>
      <c r="F37" s="14" t="s">
        <v>275</v>
      </c>
      <c r="G37">
        <v>0</v>
      </c>
      <c r="H37">
        <v>3</v>
      </c>
      <c r="I37" t="s">
        <v>120</v>
      </c>
      <c r="J37" t="s">
        <v>394</v>
      </c>
      <c r="K37">
        <v>0</v>
      </c>
      <c r="L37">
        <v>0</v>
      </c>
      <c r="M37">
        <v>3</v>
      </c>
      <c r="N37" t="s">
        <v>120</v>
      </c>
      <c r="O37" t="s">
        <v>120</v>
      </c>
      <c r="P37" t="s">
        <v>394</v>
      </c>
      <c r="Q37" s="25" t="e">
        <f t="shared" si="0"/>
        <v>#DIV/0!</v>
      </c>
    </row>
    <row r="38" spans="1:17">
      <c r="A38" s="14" t="s">
        <v>38</v>
      </c>
      <c r="B38">
        <v>0</v>
      </c>
      <c r="C38">
        <v>25</v>
      </c>
      <c r="D38">
        <v>51</v>
      </c>
      <c r="E38" t="s">
        <v>274</v>
      </c>
      <c r="F38" s="14" t="s">
        <v>276</v>
      </c>
      <c r="G38">
        <v>0</v>
      </c>
      <c r="H38">
        <v>4</v>
      </c>
      <c r="I38" t="s">
        <v>120</v>
      </c>
      <c r="J38" t="s">
        <v>395</v>
      </c>
      <c r="K38">
        <v>0</v>
      </c>
      <c r="L38">
        <v>0</v>
      </c>
      <c r="M38">
        <v>4</v>
      </c>
      <c r="N38" t="s">
        <v>120</v>
      </c>
      <c r="O38" t="s">
        <v>120</v>
      </c>
      <c r="P38" t="s">
        <v>395</v>
      </c>
      <c r="Q38" s="25" t="e">
        <f t="shared" si="0"/>
        <v>#DIV/0!</v>
      </c>
    </row>
    <row r="39" spans="1:17">
      <c r="A39" s="14" t="s">
        <v>39</v>
      </c>
      <c r="B39">
        <v>0</v>
      </c>
      <c r="C39">
        <v>6</v>
      </c>
      <c r="D39">
        <v>107</v>
      </c>
      <c r="E39" t="s">
        <v>195</v>
      </c>
      <c r="F39" s="14" t="s">
        <v>277</v>
      </c>
      <c r="G39">
        <v>0</v>
      </c>
      <c r="H39">
        <v>11</v>
      </c>
      <c r="I39" t="s">
        <v>120</v>
      </c>
      <c r="J39" t="s">
        <v>396</v>
      </c>
      <c r="K39">
        <v>0</v>
      </c>
      <c r="L39">
        <v>0</v>
      </c>
      <c r="M39">
        <v>11</v>
      </c>
      <c r="N39" t="s">
        <v>120</v>
      </c>
      <c r="O39" t="s">
        <v>120</v>
      </c>
      <c r="P39" t="s">
        <v>396</v>
      </c>
      <c r="Q39" s="25" t="e">
        <f t="shared" si="0"/>
        <v>#DIV/0!</v>
      </c>
    </row>
    <row r="40" spans="1:17">
      <c r="A40" s="14" t="s">
        <v>40</v>
      </c>
      <c r="B40">
        <v>0</v>
      </c>
      <c r="C40">
        <v>20</v>
      </c>
      <c r="D40">
        <v>147</v>
      </c>
      <c r="E40" t="s">
        <v>278</v>
      </c>
      <c r="F40" s="14" t="s">
        <v>279</v>
      </c>
      <c r="G40">
        <v>0</v>
      </c>
      <c r="H40">
        <v>21</v>
      </c>
      <c r="I40" t="s">
        <v>120</v>
      </c>
      <c r="J40" t="s">
        <v>397</v>
      </c>
      <c r="K40">
        <v>0</v>
      </c>
      <c r="L40">
        <v>0</v>
      </c>
      <c r="M40">
        <v>21</v>
      </c>
      <c r="N40" t="s">
        <v>120</v>
      </c>
      <c r="O40" t="s">
        <v>120</v>
      </c>
      <c r="P40" t="s">
        <v>397</v>
      </c>
      <c r="Q40" s="25" t="e">
        <f t="shared" si="0"/>
        <v>#DIV/0!</v>
      </c>
    </row>
    <row r="41" spans="1:17">
      <c r="A41" s="14" t="s">
        <v>41</v>
      </c>
      <c r="B41">
        <v>0</v>
      </c>
      <c r="C41">
        <v>14</v>
      </c>
      <c r="D41">
        <v>78</v>
      </c>
      <c r="E41" t="s">
        <v>319</v>
      </c>
      <c r="F41" s="14" t="s">
        <v>280</v>
      </c>
      <c r="G41">
        <v>0</v>
      </c>
      <c r="H41">
        <v>14</v>
      </c>
      <c r="I41" t="s">
        <v>120</v>
      </c>
      <c r="J41" t="s">
        <v>398</v>
      </c>
      <c r="K41">
        <v>0</v>
      </c>
      <c r="L41">
        <v>0</v>
      </c>
      <c r="M41">
        <v>14</v>
      </c>
      <c r="N41" t="s">
        <v>120</v>
      </c>
      <c r="O41" t="s">
        <v>120</v>
      </c>
      <c r="P41" t="s">
        <v>398</v>
      </c>
      <c r="Q41" s="25" t="e">
        <f t="shared" si="0"/>
        <v>#DIV/0!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BBF0E-82E9-4A5F-BD72-9FD91C289888}">
  <dimension ref="A1:E10"/>
  <sheetViews>
    <sheetView tabSelected="1" workbookViewId="0">
      <selection activeCell="A11" sqref="A11"/>
    </sheetView>
  </sheetViews>
  <sheetFormatPr defaultRowHeight="14.5"/>
  <cols>
    <col min="1" max="1" width="25.54296875" customWidth="1"/>
    <col min="2" max="2" width="14.6328125" customWidth="1"/>
  </cols>
  <sheetData>
    <row r="1" spans="1:5">
      <c r="B1" t="s">
        <v>409</v>
      </c>
      <c r="C1" t="s">
        <v>410</v>
      </c>
      <c r="D1" t="s">
        <v>411</v>
      </c>
      <c r="E1" t="s">
        <v>412</v>
      </c>
    </row>
    <row r="2" spans="1:5">
      <c r="A2" t="s">
        <v>406</v>
      </c>
      <c r="B2" s="27" t="s">
        <v>413</v>
      </c>
      <c r="C2" s="27"/>
      <c r="D2" s="27"/>
      <c r="E2" s="27"/>
    </row>
    <row r="3" spans="1:5">
      <c r="A3" t="s">
        <v>407</v>
      </c>
      <c r="B3" s="27"/>
      <c r="C3" s="27"/>
      <c r="D3" s="27"/>
      <c r="E3" s="27"/>
    </row>
    <row r="4" spans="1:5">
      <c r="A4" t="s">
        <v>408</v>
      </c>
      <c r="B4" s="27"/>
      <c r="C4" s="27"/>
      <c r="D4" s="27"/>
      <c r="E4" s="27"/>
    </row>
    <row r="7" spans="1:5">
      <c r="B7" t="s">
        <v>409</v>
      </c>
      <c r="C7" t="s">
        <v>410</v>
      </c>
      <c r="D7" t="s">
        <v>411</v>
      </c>
      <c r="E7" t="s">
        <v>412</v>
      </c>
    </row>
    <row r="8" spans="1:5">
      <c r="A8" t="s">
        <v>414</v>
      </c>
      <c r="B8" s="27" t="s">
        <v>413</v>
      </c>
      <c r="C8" s="27"/>
      <c r="D8" s="27"/>
      <c r="E8" s="27"/>
    </row>
    <row r="9" spans="1:5">
      <c r="A9" t="s">
        <v>415</v>
      </c>
      <c r="B9" s="27"/>
      <c r="C9" s="27"/>
      <c r="D9" s="27"/>
      <c r="E9" s="27"/>
    </row>
    <row r="10" spans="1:5">
      <c r="B10" s="27"/>
      <c r="C10" s="27"/>
      <c r="D10" s="27"/>
      <c r="E10" s="27"/>
    </row>
  </sheetData>
  <mergeCells count="2">
    <mergeCell ref="B2:E4"/>
    <mergeCell ref="B8:E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D674-4CB1-44B2-92D6-4C20D47F11C0}">
  <dimension ref="A1:CD43"/>
  <sheetViews>
    <sheetView zoomScale="70" zoomScaleNormal="70" workbookViewId="0">
      <selection activeCell="J12" sqref="J12"/>
    </sheetView>
  </sheetViews>
  <sheetFormatPr defaultRowHeight="14.5"/>
  <cols>
    <col min="1" max="3" width="8.7265625" style="3"/>
    <col min="4" max="4" width="12.453125" style="3" customWidth="1"/>
    <col min="5" max="5" width="14.81640625" style="3" customWidth="1"/>
    <col min="6" max="6" width="13.26953125" style="3" customWidth="1"/>
    <col min="7" max="7" width="8.1796875" style="3" customWidth="1"/>
    <col min="8" max="8" width="21.54296875" style="19" customWidth="1"/>
    <col min="9" max="9" width="21.54296875" style="3" customWidth="1"/>
    <col min="10" max="11" width="23.1796875" style="3" customWidth="1"/>
    <col min="12" max="12" width="12.453125" customWidth="1"/>
    <col min="13" max="13" width="14.6328125" customWidth="1"/>
    <col min="14" max="14" width="11.7265625" customWidth="1"/>
    <col min="15" max="16" width="16.81640625" hidden="1" customWidth="1"/>
    <col min="17" max="17" width="10.7265625" hidden="1" customWidth="1"/>
    <col min="18" max="18" width="14.6328125" hidden="1" customWidth="1"/>
    <col min="19" max="20" width="16.81640625" customWidth="1"/>
    <col min="23" max="23" width="21.36328125" customWidth="1"/>
    <col min="24" max="24" width="18.26953125" customWidth="1"/>
    <col min="25" max="25" width="18.36328125" customWidth="1"/>
  </cols>
  <sheetData>
    <row r="1" spans="1:82" s="12" customFormat="1" ht="55.5" customHeight="1">
      <c r="A1" s="13" t="s">
        <v>105</v>
      </c>
      <c r="B1" s="13" t="s">
        <v>47</v>
      </c>
      <c r="C1" s="13" t="s">
        <v>48</v>
      </c>
      <c r="D1" s="13" t="s">
        <v>49</v>
      </c>
      <c r="E1" s="13" t="s">
        <v>50</v>
      </c>
      <c r="F1" s="13" t="s">
        <v>51</v>
      </c>
      <c r="G1" s="13"/>
      <c r="H1" s="16" t="s">
        <v>0</v>
      </c>
      <c r="I1" s="11" t="s">
        <v>209</v>
      </c>
      <c r="J1" s="11" t="s">
        <v>21</v>
      </c>
      <c r="K1" s="11" t="s">
        <v>201</v>
      </c>
      <c r="L1" s="12" t="s">
        <v>45</v>
      </c>
      <c r="M1" s="12" t="s">
        <v>203</v>
      </c>
      <c r="N1" s="12" t="s">
        <v>204</v>
      </c>
      <c r="O1" s="12" t="s">
        <v>205</v>
      </c>
      <c r="P1" s="12" t="s">
        <v>206</v>
      </c>
      <c r="Q1" s="12" t="s">
        <v>207</v>
      </c>
      <c r="R1" s="12" t="s">
        <v>208</v>
      </c>
      <c r="V1" s="13"/>
      <c r="W1" s="11" t="s">
        <v>0</v>
      </c>
      <c r="X1" s="11" t="s">
        <v>21</v>
      </c>
      <c r="Y1" s="11" t="s">
        <v>202</v>
      </c>
    </row>
    <row r="2" spans="1:82" s="2" customFormat="1">
      <c r="A2" s="6" t="s">
        <v>1</v>
      </c>
      <c r="B2" s="6" t="s">
        <v>52</v>
      </c>
      <c r="C2" s="6" t="s">
        <v>53</v>
      </c>
      <c r="D2" s="6">
        <v>3</v>
      </c>
      <c r="E2" s="6" t="s">
        <v>54</v>
      </c>
      <c r="F2" s="6"/>
      <c r="G2" s="5" t="s">
        <v>1</v>
      </c>
      <c r="H2" s="17">
        <v>384</v>
      </c>
      <c r="I2" s="6">
        <v>391</v>
      </c>
      <c r="J2" s="6">
        <v>245</v>
      </c>
      <c r="K2" s="6">
        <v>42</v>
      </c>
      <c r="L2">
        <f t="shared" ref="L2:L41" si="0">IF(J2&lt;H2,1,0)</f>
        <v>1</v>
      </c>
      <c r="M2">
        <f>IF(L2=1,J2-H2,0)</f>
        <v>-139</v>
      </c>
      <c r="N2">
        <f>IF(L2=0,H2-J2,0)</f>
        <v>0</v>
      </c>
      <c r="O2" s="14">
        <v>372</v>
      </c>
      <c r="P2" s="14">
        <v>336</v>
      </c>
      <c r="Q2" s="14">
        <v>391</v>
      </c>
      <c r="R2" s="14" t="str">
        <f t="shared" ref="R2:R41" si="1">IF(MIN(O2,P2,Q2)=Q2,"psm6",(IF(MIN(O2,P2,Q2)=O2,"psm3","psm13")))</f>
        <v>psm13</v>
      </c>
      <c r="S2" s="14"/>
      <c r="T2" s="14"/>
      <c r="U2"/>
      <c r="V2" s="3" t="s">
        <v>43</v>
      </c>
      <c r="W2" s="4">
        <f>SUM(H2:H21)</f>
        <v>29636</v>
      </c>
      <c r="X2" s="4">
        <f>SUM(J2:J21)</f>
        <v>31635</v>
      </c>
      <c r="Y2" s="4">
        <f>SUM(K2:K21)</f>
        <v>5999</v>
      </c>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row>
    <row r="3" spans="1:82" s="2" customFormat="1">
      <c r="A3" s="6" t="s">
        <v>2</v>
      </c>
      <c r="B3" s="6" t="s">
        <v>55</v>
      </c>
      <c r="C3" s="6" t="s">
        <v>53</v>
      </c>
      <c r="D3" s="6">
        <v>2</v>
      </c>
      <c r="E3" s="6" t="s">
        <v>56</v>
      </c>
      <c r="F3" s="6"/>
      <c r="G3" s="5" t="s">
        <v>2</v>
      </c>
      <c r="H3" s="17">
        <v>534</v>
      </c>
      <c r="I3" s="6">
        <v>538</v>
      </c>
      <c r="J3" s="6">
        <v>483</v>
      </c>
      <c r="K3" s="6">
        <v>550</v>
      </c>
      <c r="L3">
        <f t="shared" si="0"/>
        <v>1</v>
      </c>
      <c r="M3">
        <f t="shared" ref="M3:M41" si="2">IF(L3=1,J3-H3,0)</f>
        <v>-51</v>
      </c>
      <c r="N3">
        <f t="shared" ref="N3:N41" si="3">IF(L3=0,H3-J3,0)</f>
        <v>0</v>
      </c>
      <c r="O3" s="14">
        <v>296</v>
      </c>
      <c r="P3" s="14">
        <v>604</v>
      </c>
      <c r="Q3" s="14">
        <v>538</v>
      </c>
      <c r="R3" s="14" t="str">
        <f t="shared" si="1"/>
        <v>psm3</v>
      </c>
      <c r="S3" s="14"/>
      <c r="T3" s="14"/>
      <c r="U3"/>
      <c r="V3" s="3" t="s">
        <v>42</v>
      </c>
      <c r="W3" s="4">
        <f>SUM(H22:H41)</f>
        <v>35362</v>
      </c>
      <c r="X3" s="4">
        <f>SUM(J22:J41)</f>
        <v>50718</v>
      </c>
      <c r="Y3" s="4">
        <f>SUM(K22:K41)</f>
        <v>3826</v>
      </c>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row>
    <row r="4" spans="1:82" s="2" customFormat="1">
      <c r="A4" s="6" t="s">
        <v>3</v>
      </c>
      <c r="B4" s="6" t="s">
        <v>57</v>
      </c>
      <c r="C4" s="6" t="s">
        <v>58</v>
      </c>
      <c r="D4" s="6">
        <v>3</v>
      </c>
      <c r="E4" s="6" t="s">
        <v>59</v>
      </c>
      <c r="F4" s="6" t="s">
        <v>54</v>
      </c>
      <c r="G4" s="5" t="s">
        <v>3</v>
      </c>
      <c r="H4" s="17">
        <v>498</v>
      </c>
      <c r="I4" s="6">
        <v>498</v>
      </c>
      <c r="J4" s="6">
        <v>1254</v>
      </c>
      <c r="K4" s="6">
        <v>453</v>
      </c>
      <c r="L4">
        <f t="shared" si="0"/>
        <v>0</v>
      </c>
      <c r="M4">
        <f t="shared" si="2"/>
        <v>0</v>
      </c>
      <c r="N4">
        <f t="shared" si="3"/>
        <v>-756</v>
      </c>
      <c r="O4" s="14">
        <v>498</v>
      </c>
      <c r="P4" s="14">
        <v>496</v>
      </c>
      <c r="Q4" s="14">
        <v>498</v>
      </c>
      <c r="R4" s="14" t="str">
        <f t="shared" si="1"/>
        <v>psm13</v>
      </c>
      <c r="S4" s="14"/>
      <c r="T4" s="14"/>
      <c r="U4"/>
      <c r="V4" s="3" t="s">
        <v>44</v>
      </c>
      <c r="W4" s="4">
        <f>W3+W2</f>
        <v>64998</v>
      </c>
      <c r="X4" s="4">
        <f>X3+X2</f>
        <v>82353</v>
      </c>
      <c r="Y4" s="4">
        <f>Y3+Y2</f>
        <v>9825</v>
      </c>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row>
    <row r="5" spans="1:82" s="2" customFormat="1">
      <c r="A5" s="6" t="s">
        <v>4</v>
      </c>
      <c r="B5" s="6" t="s">
        <v>60</v>
      </c>
      <c r="C5" s="6" t="s">
        <v>58</v>
      </c>
      <c r="D5" s="6">
        <v>1</v>
      </c>
      <c r="E5" s="6" t="s">
        <v>61</v>
      </c>
      <c r="F5" s="6"/>
      <c r="G5" s="5" t="s">
        <v>4</v>
      </c>
      <c r="H5" s="17">
        <v>1474</v>
      </c>
      <c r="I5" s="6">
        <v>1488</v>
      </c>
      <c r="J5" s="6">
        <v>1430</v>
      </c>
      <c r="K5" s="6">
        <v>112</v>
      </c>
      <c r="L5">
        <f t="shared" si="0"/>
        <v>1</v>
      </c>
      <c r="M5">
        <f t="shared" si="2"/>
        <v>-44</v>
      </c>
      <c r="N5">
        <f t="shared" si="3"/>
        <v>0</v>
      </c>
      <c r="O5" s="14">
        <v>423</v>
      </c>
      <c r="P5" s="14">
        <v>420</v>
      </c>
      <c r="Q5" s="14">
        <v>1488</v>
      </c>
      <c r="R5" s="14" t="str">
        <f t="shared" si="1"/>
        <v>psm13</v>
      </c>
      <c r="S5" s="14"/>
      <c r="T5" s="14"/>
      <c r="U5"/>
      <c r="V5" s="3"/>
      <c r="W5" s="9">
        <f>SUM(H2:H41)</f>
        <v>64998</v>
      </c>
      <c r="X5" s="9">
        <f>SUM(J2:J41)</f>
        <v>82353</v>
      </c>
      <c r="Y5" s="9">
        <f>SUM(K2:K41)</f>
        <v>9825</v>
      </c>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row>
    <row r="6" spans="1:82" s="2" customFormat="1">
      <c r="A6" s="6" t="s">
        <v>5</v>
      </c>
      <c r="B6" s="6" t="s">
        <v>62</v>
      </c>
      <c r="C6" s="6" t="s">
        <v>58</v>
      </c>
      <c r="D6" s="6">
        <v>2</v>
      </c>
      <c r="E6" s="6" t="s">
        <v>54</v>
      </c>
      <c r="F6" s="6"/>
      <c r="G6" s="5" t="s">
        <v>5</v>
      </c>
      <c r="H6" s="17">
        <v>2258</v>
      </c>
      <c r="I6" s="6">
        <v>2259</v>
      </c>
      <c r="J6" s="6">
        <v>2005</v>
      </c>
      <c r="K6" s="6">
        <v>48</v>
      </c>
      <c r="L6">
        <f t="shared" si="0"/>
        <v>1</v>
      </c>
      <c r="M6">
        <f t="shared" si="2"/>
        <v>-253</v>
      </c>
      <c r="N6">
        <f t="shared" si="3"/>
        <v>0</v>
      </c>
      <c r="O6" s="14">
        <v>2092</v>
      </c>
      <c r="P6" s="14">
        <v>593</v>
      </c>
      <c r="Q6" s="14">
        <v>2259</v>
      </c>
      <c r="R6" s="14" t="str">
        <f t="shared" si="1"/>
        <v>psm13</v>
      </c>
      <c r="S6" s="14"/>
      <c r="T6" s="14"/>
      <c r="U6"/>
      <c r="V6" s="3" t="s">
        <v>46</v>
      </c>
      <c r="W6" s="10">
        <f>AVERAGE(H2:H41)</f>
        <v>1624.95</v>
      </c>
      <c r="X6" s="10">
        <f>AVERAGE(J2:J41)</f>
        <v>2058.8249999999998</v>
      </c>
      <c r="Y6" s="10">
        <f>AVERAGE(K2:K41)</f>
        <v>245.625</v>
      </c>
      <c r="Z6" t="s">
        <v>106</v>
      </c>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row>
    <row r="7" spans="1:82" s="2" customFormat="1">
      <c r="A7" s="6" t="s">
        <v>6</v>
      </c>
      <c r="B7" s="6" t="s">
        <v>63</v>
      </c>
      <c r="C7" s="6" t="s">
        <v>58</v>
      </c>
      <c r="D7" s="6">
        <v>3</v>
      </c>
      <c r="E7" s="6" t="s">
        <v>54</v>
      </c>
      <c r="F7" s="6"/>
      <c r="G7" s="5" t="s">
        <v>6</v>
      </c>
      <c r="H7" s="17">
        <v>1175</v>
      </c>
      <c r="I7" s="6">
        <v>1176</v>
      </c>
      <c r="J7" s="6">
        <v>1132</v>
      </c>
      <c r="K7" s="6">
        <v>285</v>
      </c>
      <c r="L7">
        <f t="shared" si="0"/>
        <v>1</v>
      </c>
      <c r="M7">
        <f t="shared" si="2"/>
        <v>-43</v>
      </c>
      <c r="N7">
        <f t="shared" si="3"/>
        <v>0</v>
      </c>
      <c r="O7" s="14">
        <v>1064</v>
      </c>
      <c r="P7" s="14">
        <v>696</v>
      </c>
      <c r="Q7" s="14">
        <v>1176</v>
      </c>
      <c r="R7" s="14" t="str">
        <f t="shared" si="1"/>
        <v>psm13</v>
      </c>
      <c r="S7" s="14"/>
      <c r="T7" s="14"/>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row>
    <row r="8" spans="1:82" s="2" customFormat="1">
      <c r="A8" s="6" t="s">
        <v>7</v>
      </c>
      <c r="B8" s="6" t="s">
        <v>64</v>
      </c>
      <c r="C8" s="6" t="s">
        <v>58</v>
      </c>
      <c r="D8" s="6">
        <v>2</v>
      </c>
      <c r="E8" s="6" t="s">
        <v>65</v>
      </c>
      <c r="F8" s="6" t="s">
        <v>54</v>
      </c>
      <c r="G8" s="5" t="s">
        <v>7</v>
      </c>
      <c r="H8" s="17">
        <v>772</v>
      </c>
      <c r="I8" s="6">
        <v>773</v>
      </c>
      <c r="J8" s="6">
        <v>863</v>
      </c>
      <c r="K8" s="6">
        <v>87</v>
      </c>
      <c r="L8">
        <f t="shared" si="0"/>
        <v>0</v>
      </c>
      <c r="M8">
        <f t="shared" si="2"/>
        <v>0</v>
      </c>
      <c r="N8">
        <f t="shared" si="3"/>
        <v>-91</v>
      </c>
      <c r="O8" s="14">
        <v>729</v>
      </c>
      <c r="P8" s="14">
        <v>381</v>
      </c>
      <c r="Q8" s="14">
        <v>773</v>
      </c>
      <c r="R8" s="14" t="str">
        <f t="shared" si="1"/>
        <v>psm13</v>
      </c>
      <c r="S8" s="14"/>
      <c r="T8" s="14"/>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row>
    <row r="9" spans="1:82" s="2" customFormat="1">
      <c r="A9" s="6" t="s">
        <v>8</v>
      </c>
      <c r="B9" s="6" t="s">
        <v>66</v>
      </c>
      <c r="C9" s="6" t="s">
        <v>53</v>
      </c>
      <c r="D9" s="6">
        <v>1</v>
      </c>
      <c r="E9" s="6" t="s">
        <v>67</v>
      </c>
      <c r="F9" s="6" t="s">
        <v>54</v>
      </c>
      <c r="G9" s="5" t="s">
        <v>8</v>
      </c>
      <c r="H9" s="17">
        <v>763</v>
      </c>
      <c r="I9" s="6">
        <v>763</v>
      </c>
      <c r="J9" s="6">
        <v>824</v>
      </c>
      <c r="K9" s="6">
        <v>312</v>
      </c>
      <c r="L9">
        <f t="shared" si="0"/>
        <v>0</v>
      </c>
      <c r="M9">
        <f t="shared" si="2"/>
        <v>0</v>
      </c>
      <c r="N9">
        <f t="shared" si="3"/>
        <v>-61</v>
      </c>
      <c r="O9" s="14">
        <v>835</v>
      </c>
      <c r="P9" s="14">
        <v>558</v>
      </c>
      <c r="Q9" s="14">
        <v>763</v>
      </c>
      <c r="R9" s="14" t="str">
        <f t="shared" si="1"/>
        <v>psm13</v>
      </c>
      <c r="S9" s="14"/>
      <c r="T9" s="14"/>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row>
    <row r="10" spans="1:82" s="2" customFormat="1">
      <c r="A10" s="6" t="s">
        <v>9</v>
      </c>
      <c r="B10" s="6" t="s">
        <v>68</v>
      </c>
      <c r="C10" s="6" t="s">
        <v>69</v>
      </c>
      <c r="D10" s="6">
        <v>2</v>
      </c>
      <c r="E10" s="6" t="s">
        <v>54</v>
      </c>
      <c r="F10" s="6"/>
      <c r="G10" s="5" t="s">
        <v>9</v>
      </c>
      <c r="H10" s="17">
        <v>326</v>
      </c>
      <c r="I10" s="6">
        <v>328</v>
      </c>
      <c r="J10" s="6">
        <v>350</v>
      </c>
      <c r="K10" s="6">
        <v>619</v>
      </c>
      <c r="L10">
        <f t="shared" si="0"/>
        <v>0</v>
      </c>
      <c r="M10">
        <f t="shared" si="2"/>
        <v>0</v>
      </c>
      <c r="N10">
        <f t="shared" si="3"/>
        <v>-24</v>
      </c>
      <c r="O10" s="14">
        <v>245</v>
      </c>
      <c r="P10" s="14">
        <v>781</v>
      </c>
      <c r="Q10" s="14">
        <v>328</v>
      </c>
      <c r="R10" s="14" t="str">
        <f t="shared" si="1"/>
        <v>psm3</v>
      </c>
      <c r="S10" s="14"/>
      <c r="T10" s="14"/>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row>
    <row r="11" spans="1:82" s="2" customFormat="1">
      <c r="A11" s="6" t="s">
        <v>10</v>
      </c>
      <c r="B11" s="6" t="s">
        <v>70</v>
      </c>
      <c r="C11" s="6" t="s">
        <v>58</v>
      </c>
      <c r="D11" s="6">
        <v>1</v>
      </c>
      <c r="E11" s="6" t="s">
        <v>71</v>
      </c>
      <c r="F11" s="6" t="s">
        <v>67</v>
      </c>
      <c r="G11" s="5" t="s">
        <v>10</v>
      </c>
      <c r="H11" s="17">
        <v>633</v>
      </c>
      <c r="I11" s="6">
        <v>633</v>
      </c>
      <c r="J11" s="6">
        <v>2236</v>
      </c>
      <c r="K11" s="6">
        <v>361</v>
      </c>
      <c r="L11">
        <f t="shared" si="0"/>
        <v>0</v>
      </c>
      <c r="M11">
        <f t="shared" si="2"/>
        <v>0</v>
      </c>
      <c r="N11">
        <f t="shared" si="3"/>
        <v>-1603</v>
      </c>
      <c r="O11" s="14">
        <v>183</v>
      </c>
      <c r="P11" s="14">
        <v>183</v>
      </c>
      <c r="Q11" s="14">
        <v>633</v>
      </c>
      <c r="R11" s="14" t="str">
        <f t="shared" si="1"/>
        <v>psm3</v>
      </c>
      <c r="S11" s="14"/>
      <c r="T11" s="14"/>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row>
    <row r="12" spans="1:82" s="2" customFormat="1">
      <c r="A12" s="6" t="s">
        <v>11</v>
      </c>
      <c r="B12" s="6" t="s">
        <v>72</v>
      </c>
      <c r="C12" s="6" t="s">
        <v>58</v>
      </c>
      <c r="D12" s="6">
        <v>2</v>
      </c>
      <c r="E12" s="6" t="s">
        <v>73</v>
      </c>
      <c r="F12" s="6"/>
      <c r="G12" s="5" t="s">
        <v>11</v>
      </c>
      <c r="H12" s="17">
        <v>2448</v>
      </c>
      <c r="I12" s="6">
        <v>2452</v>
      </c>
      <c r="J12" s="6">
        <v>786</v>
      </c>
      <c r="K12" s="6">
        <v>385</v>
      </c>
      <c r="L12">
        <f t="shared" si="0"/>
        <v>1</v>
      </c>
      <c r="M12">
        <f t="shared" si="2"/>
        <v>-1662</v>
      </c>
      <c r="N12">
        <f t="shared" si="3"/>
        <v>0</v>
      </c>
      <c r="O12" s="14">
        <v>458</v>
      </c>
      <c r="P12" s="14">
        <v>456</v>
      </c>
      <c r="Q12" s="14">
        <v>2452</v>
      </c>
      <c r="R12" s="14" t="str">
        <f t="shared" si="1"/>
        <v>psm13</v>
      </c>
      <c r="S12" s="14"/>
      <c r="T12" s="14"/>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row>
    <row r="13" spans="1:82" s="2" customFormat="1">
      <c r="A13" s="6" t="s">
        <v>12</v>
      </c>
      <c r="B13" s="6" t="s">
        <v>74</v>
      </c>
      <c r="C13" s="6" t="s">
        <v>58</v>
      </c>
      <c r="D13" s="6">
        <v>1</v>
      </c>
      <c r="E13" s="6" t="s">
        <v>54</v>
      </c>
      <c r="F13" s="6"/>
      <c r="G13" s="5" t="s">
        <v>12</v>
      </c>
      <c r="H13" s="17">
        <v>3393</v>
      </c>
      <c r="I13" s="6">
        <v>3399</v>
      </c>
      <c r="J13" s="6">
        <v>3213</v>
      </c>
      <c r="K13" s="6">
        <v>387</v>
      </c>
      <c r="L13">
        <f t="shared" si="0"/>
        <v>1</v>
      </c>
      <c r="M13">
        <f t="shared" si="2"/>
        <v>-180</v>
      </c>
      <c r="N13">
        <f t="shared" si="3"/>
        <v>0</v>
      </c>
      <c r="O13" s="14">
        <v>2625</v>
      </c>
      <c r="P13" s="14">
        <v>456</v>
      </c>
      <c r="Q13" s="14">
        <v>3399</v>
      </c>
      <c r="R13" s="14" t="str">
        <f t="shared" si="1"/>
        <v>psm13</v>
      </c>
      <c r="S13" s="14"/>
      <c r="T13" s="14"/>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row>
    <row r="14" spans="1:82" s="2" customFormat="1">
      <c r="A14" s="6" t="s">
        <v>13</v>
      </c>
      <c r="B14" s="6" t="s">
        <v>75</v>
      </c>
      <c r="C14" s="6" t="s">
        <v>58</v>
      </c>
      <c r="D14" s="6">
        <v>3</v>
      </c>
      <c r="E14" s="6" t="s">
        <v>71</v>
      </c>
      <c r="F14" s="6"/>
      <c r="G14" s="5" t="s">
        <v>13</v>
      </c>
      <c r="H14" s="17">
        <v>2209</v>
      </c>
      <c r="I14" s="6">
        <v>2215</v>
      </c>
      <c r="J14" s="6">
        <v>2224</v>
      </c>
      <c r="K14" s="6">
        <v>64</v>
      </c>
      <c r="L14">
        <f t="shared" si="0"/>
        <v>0</v>
      </c>
      <c r="M14">
        <f t="shared" si="2"/>
        <v>0</v>
      </c>
      <c r="N14">
        <f t="shared" si="3"/>
        <v>-15</v>
      </c>
      <c r="O14" s="14">
        <v>2071</v>
      </c>
      <c r="P14" s="14">
        <v>794</v>
      </c>
      <c r="Q14" s="14">
        <v>2215</v>
      </c>
      <c r="R14" s="14" t="str">
        <f t="shared" si="1"/>
        <v>psm13</v>
      </c>
      <c r="S14" s="14"/>
      <c r="T14" s="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row>
    <row r="15" spans="1:82" s="2" customFormat="1">
      <c r="A15" s="6" t="s">
        <v>14</v>
      </c>
      <c r="B15" s="6" t="s">
        <v>76</v>
      </c>
      <c r="C15" s="6" t="s">
        <v>58</v>
      </c>
      <c r="D15" s="6">
        <v>3</v>
      </c>
      <c r="E15" s="6" t="s">
        <v>54</v>
      </c>
      <c r="F15" s="6"/>
      <c r="G15" s="5" t="s">
        <v>14</v>
      </c>
      <c r="H15" s="17">
        <v>3219</v>
      </c>
      <c r="I15" s="6">
        <v>3218</v>
      </c>
      <c r="J15" s="6">
        <v>4438</v>
      </c>
      <c r="K15" s="6">
        <v>670</v>
      </c>
      <c r="L15">
        <f t="shared" si="0"/>
        <v>0</v>
      </c>
      <c r="M15">
        <f t="shared" si="2"/>
        <v>0</v>
      </c>
      <c r="N15">
        <f t="shared" si="3"/>
        <v>-1219</v>
      </c>
      <c r="O15" s="14">
        <v>860</v>
      </c>
      <c r="P15" s="14">
        <v>81</v>
      </c>
      <c r="Q15" s="14">
        <v>3218</v>
      </c>
      <c r="R15" s="14" t="str">
        <f t="shared" si="1"/>
        <v>psm13</v>
      </c>
      <c r="S15" s="14"/>
      <c r="T15" s="14"/>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row>
    <row r="16" spans="1:82" s="2" customFormat="1">
      <c r="A16" s="6" t="s">
        <v>15</v>
      </c>
      <c r="B16" s="6" t="s">
        <v>77</v>
      </c>
      <c r="C16" s="6" t="s">
        <v>58</v>
      </c>
      <c r="D16" s="6">
        <v>1</v>
      </c>
      <c r="E16" s="6" t="s">
        <v>54</v>
      </c>
      <c r="F16" s="6"/>
      <c r="G16" s="5" t="s">
        <v>15</v>
      </c>
      <c r="H16" s="17">
        <v>564</v>
      </c>
      <c r="I16" s="6">
        <v>573</v>
      </c>
      <c r="J16" s="6">
        <v>620</v>
      </c>
      <c r="K16" s="6">
        <v>129</v>
      </c>
      <c r="L16">
        <f t="shared" si="0"/>
        <v>0</v>
      </c>
      <c r="M16">
        <f t="shared" si="2"/>
        <v>0</v>
      </c>
      <c r="N16">
        <f t="shared" si="3"/>
        <v>-56</v>
      </c>
      <c r="O16" s="14">
        <v>291</v>
      </c>
      <c r="P16" s="14">
        <v>258</v>
      </c>
      <c r="Q16" s="14">
        <v>573</v>
      </c>
      <c r="R16" s="14" t="str">
        <f t="shared" si="1"/>
        <v>psm13</v>
      </c>
      <c r="S16" s="14"/>
      <c r="T16" s="14"/>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row>
    <row r="17" spans="1:82" s="2" customFormat="1">
      <c r="A17" s="6" t="s">
        <v>16</v>
      </c>
      <c r="B17" s="6" t="s">
        <v>78</v>
      </c>
      <c r="C17" s="6" t="s">
        <v>58</v>
      </c>
      <c r="D17" s="6">
        <v>1</v>
      </c>
      <c r="E17" s="6" t="s">
        <v>65</v>
      </c>
      <c r="F17" s="6" t="s">
        <v>54</v>
      </c>
      <c r="G17" s="5" t="s">
        <v>16</v>
      </c>
      <c r="H17" s="17">
        <v>4312</v>
      </c>
      <c r="I17" s="6">
        <v>4311</v>
      </c>
      <c r="J17" s="6">
        <v>4081</v>
      </c>
      <c r="K17" s="6">
        <v>419</v>
      </c>
      <c r="L17">
        <f t="shared" si="0"/>
        <v>1</v>
      </c>
      <c r="M17">
        <f t="shared" si="2"/>
        <v>-231</v>
      </c>
      <c r="N17">
        <f t="shared" si="3"/>
        <v>0</v>
      </c>
      <c r="O17" s="14">
        <v>2038</v>
      </c>
      <c r="P17" s="14">
        <v>555</v>
      </c>
      <c r="Q17" s="14">
        <v>4311</v>
      </c>
      <c r="R17" s="14" t="str">
        <f t="shared" si="1"/>
        <v>psm13</v>
      </c>
      <c r="S17" s="14"/>
      <c r="T17" s="14"/>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row>
    <row r="18" spans="1:82" s="2" customFormat="1">
      <c r="A18" s="6" t="s">
        <v>17</v>
      </c>
      <c r="B18" s="6" t="s">
        <v>79</v>
      </c>
      <c r="C18" s="6" t="s">
        <v>58</v>
      </c>
      <c r="D18" s="6">
        <v>1</v>
      </c>
      <c r="E18" s="6" t="s">
        <v>80</v>
      </c>
      <c r="F18" s="6"/>
      <c r="G18" s="5" t="s">
        <v>17</v>
      </c>
      <c r="H18" s="17">
        <v>770</v>
      </c>
      <c r="I18" s="6">
        <v>769</v>
      </c>
      <c r="J18" s="6">
        <v>1620</v>
      </c>
      <c r="K18" s="6">
        <v>327</v>
      </c>
      <c r="L18">
        <f t="shared" si="0"/>
        <v>0</v>
      </c>
      <c r="M18">
        <f t="shared" si="2"/>
        <v>0</v>
      </c>
      <c r="N18">
        <f t="shared" si="3"/>
        <v>-850</v>
      </c>
      <c r="O18" s="14">
        <v>460</v>
      </c>
      <c r="P18" s="14">
        <v>400</v>
      </c>
      <c r="Q18" s="14">
        <v>769</v>
      </c>
      <c r="R18" s="14" t="str">
        <f t="shared" si="1"/>
        <v>psm13</v>
      </c>
      <c r="S18" s="14"/>
      <c r="T18" s="14"/>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row>
    <row r="19" spans="1:82" s="2" customFormat="1">
      <c r="A19" s="6" t="s">
        <v>18</v>
      </c>
      <c r="B19" s="6" t="s">
        <v>79</v>
      </c>
      <c r="C19" s="6" t="s">
        <v>58</v>
      </c>
      <c r="D19" s="6">
        <v>1</v>
      </c>
      <c r="E19" s="6" t="s">
        <v>80</v>
      </c>
      <c r="F19" s="6"/>
      <c r="G19" s="5" t="s">
        <v>18</v>
      </c>
      <c r="H19" s="17">
        <v>778</v>
      </c>
      <c r="I19" s="6">
        <v>777</v>
      </c>
      <c r="J19" s="6">
        <v>1061</v>
      </c>
      <c r="K19" s="6">
        <v>327</v>
      </c>
      <c r="L19">
        <f t="shared" si="0"/>
        <v>0</v>
      </c>
      <c r="M19">
        <f t="shared" si="2"/>
        <v>0</v>
      </c>
      <c r="N19">
        <f t="shared" si="3"/>
        <v>-283</v>
      </c>
      <c r="O19" s="14">
        <v>384</v>
      </c>
      <c r="P19" s="14">
        <v>404</v>
      </c>
      <c r="Q19" s="14">
        <v>777</v>
      </c>
      <c r="R19" s="14" t="str">
        <f t="shared" si="1"/>
        <v>psm3</v>
      </c>
      <c r="S19" s="14"/>
      <c r="T19" s="14"/>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row>
    <row r="20" spans="1:82" s="2" customFormat="1">
      <c r="A20" s="6" t="s">
        <v>19</v>
      </c>
      <c r="B20" s="6" t="s">
        <v>81</v>
      </c>
      <c r="C20" s="6" t="s">
        <v>58</v>
      </c>
      <c r="D20" s="6">
        <v>1</v>
      </c>
      <c r="E20" s="6" t="s">
        <v>80</v>
      </c>
      <c r="F20" s="6"/>
      <c r="G20" s="5" t="s">
        <v>19</v>
      </c>
      <c r="H20" s="17">
        <v>892</v>
      </c>
      <c r="I20" s="6">
        <v>891</v>
      </c>
      <c r="J20" s="6">
        <v>573</v>
      </c>
      <c r="K20" s="6">
        <v>364</v>
      </c>
      <c r="L20">
        <f t="shared" si="0"/>
        <v>1</v>
      </c>
      <c r="M20">
        <f t="shared" si="2"/>
        <v>-319</v>
      </c>
      <c r="N20">
        <f t="shared" si="3"/>
        <v>0</v>
      </c>
      <c r="O20" s="14">
        <v>730</v>
      </c>
      <c r="P20" s="14">
        <v>462</v>
      </c>
      <c r="Q20" s="14">
        <v>891</v>
      </c>
      <c r="R20" s="14" t="str">
        <f t="shared" si="1"/>
        <v>psm13</v>
      </c>
      <c r="S20" s="14"/>
      <c r="T20" s="14"/>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row>
    <row r="21" spans="1:82" s="2" customFormat="1">
      <c r="A21" s="6" t="s">
        <v>20</v>
      </c>
      <c r="B21" s="6" t="s">
        <v>82</v>
      </c>
      <c r="C21" s="6" t="s">
        <v>58</v>
      </c>
      <c r="D21" s="6">
        <v>1</v>
      </c>
      <c r="E21" s="6" t="s">
        <v>54</v>
      </c>
      <c r="F21" s="6"/>
      <c r="G21" s="5" t="s">
        <v>20</v>
      </c>
      <c r="H21" s="17">
        <v>2234</v>
      </c>
      <c r="I21" s="6">
        <v>2392</v>
      </c>
      <c r="J21" s="6">
        <v>2197</v>
      </c>
      <c r="K21" s="6">
        <v>58</v>
      </c>
      <c r="L21">
        <f t="shared" si="0"/>
        <v>1</v>
      </c>
      <c r="M21">
        <f t="shared" si="2"/>
        <v>-37</v>
      </c>
      <c r="N21">
        <f t="shared" si="3"/>
        <v>0</v>
      </c>
      <c r="O21" s="14">
        <v>2151</v>
      </c>
      <c r="P21" s="14">
        <v>289</v>
      </c>
      <c r="Q21" s="14">
        <v>2392</v>
      </c>
      <c r="R21" s="14" t="str">
        <f t="shared" si="1"/>
        <v>psm13</v>
      </c>
      <c r="S21" s="14"/>
      <c r="T21" s="14"/>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row>
    <row r="22" spans="1:82" s="1" customFormat="1">
      <c r="A22" s="8" t="s">
        <v>22</v>
      </c>
      <c r="B22" s="8" t="s">
        <v>83</v>
      </c>
      <c r="C22" s="8" t="s">
        <v>58</v>
      </c>
      <c r="D22" s="8">
        <v>3</v>
      </c>
      <c r="E22" s="8" t="s">
        <v>67</v>
      </c>
      <c r="F22" s="8" t="s">
        <v>54</v>
      </c>
      <c r="G22" s="7" t="s">
        <v>22</v>
      </c>
      <c r="H22" s="18">
        <v>238</v>
      </c>
      <c r="I22" s="8">
        <v>238</v>
      </c>
      <c r="J22" s="8">
        <v>237</v>
      </c>
      <c r="K22" s="8">
        <v>15</v>
      </c>
      <c r="L22">
        <f t="shared" si="0"/>
        <v>1</v>
      </c>
      <c r="M22">
        <f t="shared" si="2"/>
        <v>-1</v>
      </c>
      <c r="N22">
        <f t="shared" si="3"/>
        <v>0</v>
      </c>
      <c r="O22" s="14">
        <v>249</v>
      </c>
      <c r="P22" s="14">
        <v>186</v>
      </c>
      <c r="Q22" s="14">
        <v>238</v>
      </c>
      <c r="R22" s="14" t="str">
        <f t="shared" si="1"/>
        <v>psm13</v>
      </c>
      <c r="S22" s="14"/>
      <c r="T22" s="14"/>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row>
    <row r="23" spans="1:82" s="1" customFormat="1">
      <c r="A23" s="8" t="s">
        <v>23</v>
      </c>
      <c r="B23" s="8" t="s">
        <v>84</v>
      </c>
      <c r="C23" s="8" t="s">
        <v>58</v>
      </c>
      <c r="D23" s="8">
        <v>1</v>
      </c>
      <c r="E23" s="8" t="s">
        <v>65</v>
      </c>
      <c r="F23" s="8" t="s">
        <v>54</v>
      </c>
      <c r="G23" s="7" t="s">
        <v>23</v>
      </c>
      <c r="H23" s="18">
        <v>1693</v>
      </c>
      <c r="I23" s="8">
        <v>1692</v>
      </c>
      <c r="J23" s="8">
        <v>2257</v>
      </c>
      <c r="K23" s="8">
        <v>145</v>
      </c>
      <c r="L23">
        <f t="shared" si="0"/>
        <v>0</v>
      </c>
      <c r="M23">
        <f t="shared" si="2"/>
        <v>0</v>
      </c>
      <c r="N23">
        <f t="shared" si="3"/>
        <v>-564</v>
      </c>
      <c r="O23" s="14">
        <v>1559</v>
      </c>
      <c r="P23" s="14">
        <v>124</v>
      </c>
      <c r="Q23" s="14">
        <v>1692</v>
      </c>
      <c r="R23" s="14" t="str">
        <f t="shared" si="1"/>
        <v>psm13</v>
      </c>
      <c r="S23" s="14"/>
      <c r="T23" s="14"/>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row>
    <row r="24" spans="1:82" s="1" customFormat="1">
      <c r="A24" s="8" t="s">
        <v>24</v>
      </c>
      <c r="B24" s="8" t="s">
        <v>85</v>
      </c>
      <c r="C24" s="8" t="s">
        <v>58</v>
      </c>
      <c r="D24" s="8">
        <v>2</v>
      </c>
      <c r="E24" s="8" t="s">
        <v>56</v>
      </c>
      <c r="F24" s="8"/>
      <c r="G24" s="7" t="s">
        <v>24</v>
      </c>
      <c r="H24" s="18">
        <v>940</v>
      </c>
      <c r="I24" s="8">
        <v>943</v>
      </c>
      <c r="J24" s="8">
        <v>7546</v>
      </c>
      <c r="K24" s="8">
        <v>325</v>
      </c>
      <c r="L24">
        <f t="shared" si="0"/>
        <v>0</v>
      </c>
      <c r="M24">
        <f t="shared" si="2"/>
        <v>0</v>
      </c>
      <c r="N24">
        <f t="shared" si="3"/>
        <v>-6606</v>
      </c>
      <c r="O24" s="14">
        <v>919</v>
      </c>
      <c r="P24" s="14">
        <v>839</v>
      </c>
      <c r="Q24" s="14">
        <v>943</v>
      </c>
      <c r="R24" s="14" t="str">
        <f t="shared" si="1"/>
        <v>psm13</v>
      </c>
      <c r="S24" s="14"/>
      <c r="T24" s="1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row>
    <row r="25" spans="1:82" s="1" customFormat="1">
      <c r="A25" s="8" t="s">
        <v>25</v>
      </c>
      <c r="B25" s="8" t="s">
        <v>86</v>
      </c>
      <c r="C25" s="8" t="s">
        <v>58</v>
      </c>
      <c r="D25" s="8">
        <v>2</v>
      </c>
      <c r="E25" s="8" t="s">
        <v>71</v>
      </c>
      <c r="F25" s="8"/>
      <c r="G25" s="7" t="s">
        <v>25</v>
      </c>
      <c r="H25" s="18">
        <v>731</v>
      </c>
      <c r="I25" s="8">
        <v>730</v>
      </c>
      <c r="J25" s="8">
        <v>403</v>
      </c>
      <c r="K25" s="8">
        <v>806</v>
      </c>
      <c r="L25">
        <f t="shared" si="0"/>
        <v>1</v>
      </c>
      <c r="M25">
        <f t="shared" si="2"/>
        <v>-328</v>
      </c>
      <c r="N25">
        <f t="shared" si="3"/>
        <v>0</v>
      </c>
      <c r="O25" s="14">
        <v>461</v>
      </c>
      <c r="P25" s="14">
        <v>471</v>
      </c>
      <c r="Q25" s="14">
        <v>730</v>
      </c>
      <c r="R25" s="14" t="str">
        <f t="shared" si="1"/>
        <v>psm3</v>
      </c>
      <c r="S25" s="14"/>
      <c r="T25" s="14"/>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row>
    <row r="26" spans="1:82" s="1" customFormat="1">
      <c r="A26" s="8" t="s">
        <v>26</v>
      </c>
      <c r="B26" s="8" t="s">
        <v>87</v>
      </c>
      <c r="C26" s="8" t="s">
        <v>88</v>
      </c>
      <c r="D26" s="8">
        <v>3</v>
      </c>
      <c r="E26" s="8" t="s">
        <v>54</v>
      </c>
      <c r="F26" s="8"/>
      <c r="G26" s="7" t="s">
        <v>26</v>
      </c>
      <c r="H26" s="18">
        <v>1565</v>
      </c>
      <c r="I26" s="8">
        <v>1564</v>
      </c>
      <c r="J26" s="8">
        <v>1554</v>
      </c>
      <c r="K26" s="8">
        <v>5</v>
      </c>
      <c r="L26">
        <f t="shared" si="0"/>
        <v>1</v>
      </c>
      <c r="M26">
        <f t="shared" si="2"/>
        <v>-11</v>
      </c>
      <c r="N26">
        <f t="shared" si="3"/>
        <v>0</v>
      </c>
      <c r="O26" s="14">
        <v>1534</v>
      </c>
      <c r="P26" s="14">
        <v>61</v>
      </c>
      <c r="Q26" s="14">
        <v>1564</v>
      </c>
      <c r="R26" s="14" t="str">
        <f t="shared" si="1"/>
        <v>psm13</v>
      </c>
      <c r="S26" s="14"/>
      <c r="T26" s="14"/>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row>
    <row r="27" spans="1:82" s="1" customFormat="1">
      <c r="A27" s="8" t="s">
        <v>27</v>
      </c>
      <c r="B27" s="8" t="s">
        <v>89</v>
      </c>
      <c r="C27" s="8" t="s">
        <v>58</v>
      </c>
      <c r="D27" s="8">
        <v>2</v>
      </c>
      <c r="E27" s="8" t="s">
        <v>54</v>
      </c>
      <c r="F27" s="8"/>
      <c r="G27" s="7" t="s">
        <v>27</v>
      </c>
      <c r="H27" s="18">
        <v>1512</v>
      </c>
      <c r="I27" s="8">
        <v>1522</v>
      </c>
      <c r="J27" s="8">
        <v>1446</v>
      </c>
      <c r="K27" s="8">
        <v>150</v>
      </c>
      <c r="L27">
        <f t="shared" si="0"/>
        <v>1</v>
      </c>
      <c r="M27">
        <f t="shared" si="2"/>
        <v>-66</v>
      </c>
      <c r="N27">
        <f t="shared" si="3"/>
        <v>0</v>
      </c>
      <c r="O27" s="14">
        <v>1280</v>
      </c>
      <c r="P27" s="14">
        <v>290</v>
      </c>
      <c r="Q27" s="14">
        <v>1522</v>
      </c>
      <c r="R27" s="14" t="str">
        <f t="shared" si="1"/>
        <v>psm13</v>
      </c>
      <c r="S27" s="14"/>
      <c r="T27" s="14"/>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row>
    <row r="28" spans="1:82" s="1" customFormat="1">
      <c r="A28" s="8" t="s">
        <v>28</v>
      </c>
      <c r="B28" s="8" t="s">
        <v>90</v>
      </c>
      <c r="C28" s="8" t="s">
        <v>58</v>
      </c>
      <c r="D28" s="8">
        <v>2</v>
      </c>
      <c r="E28" s="8" t="s">
        <v>91</v>
      </c>
      <c r="F28" s="8" t="s">
        <v>65</v>
      </c>
      <c r="G28" s="7" t="s">
        <v>28</v>
      </c>
      <c r="H28" s="18">
        <v>3650</v>
      </c>
      <c r="I28" s="8">
        <v>3664</v>
      </c>
      <c r="J28" s="8">
        <v>3568</v>
      </c>
      <c r="K28" s="8">
        <v>435</v>
      </c>
      <c r="L28">
        <f t="shared" si="0"/>
        <v>1</v>
      </c>
      <c r="M28">
        <f t="shared" si="2"/>
        <v>-82</v>
      </c>
      <c r="N28">
        <f t="shared" si="3"/>
        <v>0</v>
      </c>
      <c r="O28" s="14">
        <v>3761</v>
      </c>
      <c r="P28" s="14">
        <v>571</v>
      </c>
      <c r="Q28" s="14">
        <v>3664</v>
      </c>
      <c r="R28" s="14" t="str">
        <f t="shared" si="1"/>
        <v>psm13</v>
      </c>
      <c r="S28" s="14"/>
      <c r="T28" s="14"/>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row>
    <row r="29" spans="1:82" s="1" customFormat="1">
      <c r="A29" s="8" t="s">
        <v>29</v>
      </c>
      <c r="B29" s="8" t="s">
        <v>90</v>
      </c>
      <c r="C29" s="8" t="s">
        <v>58</v>
      </c>
      <c r="D29" s="8">
        <v>3</v>
      </c>
      <c r="E29" s="8" t="s">
        <v>91</v>
      </c>
      <c r="F29" s="8" t="s">
        <v>65</v>
      </c>
      <c r="G29" s="7" t="s">
        <v>29</v>
      </c>
      <c r="H29" s="18">
        <v>3615</v>
      </c>
      <c r="I29" s="8">
        <v>3627</v>
      </c>
      <c r="J29" s="8">
        <v>3568</v>
      </c>
      <c r="K29" s="8">
        <v>197</v>
      </c>
      <c r="L29">
        <f t="shared" si="0"/>
        <v>1</v>
      </c>
      <c r="M29">
        <f t="shared" si="2"/>
        <v>-47</v>
      </c>
      <c r="N29">
        <f t="shared" si="3"/>
        <v>0</v>
      </c>
      <c r="O29" s="14">
        <v>3741</v>
      </c>
      <c r="P29" s="14">
        <v>572</v>
      </c>
      <c r="Q29" s="14">
        <v>3627</v>
      </c>
      <c r="R29" s="14" t="str">
        <f t="shared" si="1"/>
        <v>psm13</v>
      </c>
      <c r="S29" s="14"/>
      <c r="T29" s="14"/>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row>
    <row r="30" spans="1:82" s="1" customFormat="1">
      <c r="A30" s="8" t="s">
        <v>30</v>
      </c>
      <c r="B30" s="8" t="s">
        <v>92</v>
      </c>
      <c r="C30" s="8" t="s">
        <v>88</v>
      </c>
      <c r="D30" s="8">
        <v>3</v>
      </c>
      <c r="E30" s="8" t="s">
        <v>80</v>
      </c>
      <c r="F30" s="8"/>
      <c r="G30" s="7" t="s">
        <v>30</v>
      </c>
      <c r="H30" s="18">
        <v>839</v>
      </c>
      <c r="I30" s="8">
        <v>838</v>
      </c>
      <c r="J30" s="8">
        <v>719</v>
      </c>
      <c r="K30" s="8">
        <v>23</v>
      </c>
      <c r="L30">
        <f t="shared" si="0"/>
        <v>1</v>
      </c>
      <c r="M30">
        <f t="shared" si="2"/>
        <v>-120</v>
      </c>
      <c r="N30">
        <f t="shared" si="3"/>
        <v>0</v>
      </c>
      <c r="O30" s="14">
        <v>776</v>
      </c>
      <c r="P30" s="14">
        <v>225</v>
      </c>
      <c r="Q30" s="14">
        <v>838</v>
      </c>
      <c r="R30" s="14" t="str">
        <f t="shared" si="1"/>
        <v>psm13</v>
      </c>
      <c r="S30" s="14"/>
      <c r="T30" s="14"/>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row>
    <row r="31" spans="1:82" s="1" customFormat="1">
      <c r="A31" s="8" t="s">
        <v>31</v>
      </c>
      <c r="B31" s="8" t="s">
        <v>93</v>
      </c>
      <c r="C31" s="8" t="s">
        <v>88</v>
      </c>
      <c r="D31" s="8">
        <v>3</v>
      </c>
      <c r="E31" s="8" t="s">
        <v>54</v>
      </c>
      <c r="F31" s="8"/>
      <c r="G31" s="7" t="s">
        <v>31</v>
      </c>
      <c r="H31" s="18">
        <v>528</v>
      </c>
      <c r="I31" s="8">
        <v>528</v>
      </c>
      <c r="J31" s="8">
        <v>537</v>
      </c>
      <c r="K31" s="8">
        <v>37</v>
      </c>
      <c r="L31">
        <f t="shared" si="0"/>
        <v>0</v>
      </c>
      <c r="M31">
        <f t="shared" si="2"/>
        <v>0</v>
      </c>
      <c r="N31">
        <f t="shared" si="3"/>
        <v>-9</v>
      </c>
      <c r="O31" s="14">
        <v>509</v>
      </c>
      <c r="P31" s="14">
        <v>284</v>
      </c>
      <c r="Q31" s="14">
        <v>528</v>
      </c>
      <c r="R31" s="14" t="str">
        <f t="shared" si="1"/>
        <v>psm13</v>
      </c>
      <c r="S31" s="14"/>
      <c r="T31" s="14"/>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row>
    <row r="32" spans="1:82" s="1" customFormat="1">
      <c r="A32" s="8" t="s">
        <v>32</v>
      </c>
      <c r="B32" s="8" t="s">
        <v>94</v>
      </c>
      <c r="C32" s="8" t="s">
        <v>58</v>
      </c>
      <c r="D32" s="8">
        <v>2</v>
      </c>
      <c r="E32" s="8" t="s">
        <v>54</v>
      </c>
      <c r="F32" s="8"/>
      <c r="G32" s="7" t="s">
        <v>32</v>
      </c>
      <c r="H32" s="18">
        <v>2747</v>
      </c>
      <c r="I32" s="8">
        <v>2750</v>
      </c>
      <c r="J32" s="8">
        <v>2885</v>
      </c>
      <c r="K32" s="8">
        <v>99</v>
      </c>
      <c r="L32">
        <f t="shared" si="0"/>
        <v>0</v>
      </c>
      <c r="M32">
        <f t="shared" si="2"/>
        <v>0</v>
      </c>
      <c r="N32">
        <f t="shared" si="3"/>
        <v>-138</v>
      </c>
      <c r="O32" s="14">
        <v>2376</v>
      </c>
      <c r="P32" s="14">
        <v>349</v>
      </c>
      <c r="Q32" s="14">
        <v>2750</v>
      </c>
      <c r="R32" s="14" t="str">
        <f t="shared" si="1"/>
        <v>psm13</v>
      </c>
      <c r="S32" s="14"/>
      <c r="T32" s="14"/>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row>
    <row r="33" spans="1:82" s="1" customFormat="1">
      <c r="A33" s="8" t="s">
        <v>33</v>
      </c>
      <c r="B33" s="8" t="s">
        <v>95</v>
      </c>
      <c r="C33" s="8" t="s">
        <v>58</v>
      </c>
      <c r="D33" s="8">
        <v>1</v>
      </c>
      <c r="E33" s="8" t="s">
        <v>96</v>
      </c>
      <c r="F33" s="8"/>
      <c r="G33" s="7" t="s">
        <v>33</v>
      </c>
      <c r="H33" s="18">
        <v>299</v>
      </c>
      <c r="I33" s="8">
        <v>299</v>
      </c>
      <c r="J33" s="8">
        <v>300</v>
      </c>
      <c r="K33" s="8">
        <v>293</v>
      </c>
      <c r="L33">
        <f t="shared" si="0"/>
        <v>0</v>
      </c>
      <c r="M33">
        <f t="shared" si="2"/>
        <v>0</v>
      </c>
      <c r="N33">
        <f t="shared" si="3"/>
        <v>-1</v>
      </c>
      <c r="O33" s="14">
        <v>328</v>
      </c>
      <c r="P33" s="14">
        <v>330</v>
      </c>
      <c r="Q33" s="14">
        <v>299</v>
      </c>
      <c r="R33" s="14" t="str">
        <f t="shared" si="1"/>
        <v>psm6</v>
      </c>
      <c r="S33" s="14"/>
      <c r="T33" s="14"/>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row>
    <row r="34" spans="1:82" s="1" customFormat="1">
      <c r="A34" s="8" t="s">
        <v>34</v>
      </c>
      <c r="B34" s="8" t="s">
        <v>97</v>
      </c>
      <c r="C34" s="8" t="s">
        <v>58</v>
      </c>
      <c r="D34" s="8">
        <v>3</v>
      </c>
      <c r="E34" s="8" t="s">
        <v>54</v>
      </c>
      <c r="F34" s="8"/>
      <c r="G34" s="7" t="s">
        <v>34</v>
      </c>
      <c r="H34" s="18">
        <v>2324</v>
      </c>
      <c r="I34" s="8">
        <v>2322</v>
      </c>
      <c r="J34" s="8">
        <v>2454</v>
      </c>
      <c r="K34" s="8">
        <v>72</v>
      </c>
      <c r="L34">
        <f t="shared" si="0"/>
        <v>0</v>
      </c>
      <c r="M34">
        <f t="shared" si="2"/>
        <v>0</v>
      </c>
      <c r="N34">
        <f t="shared" si="3"/>
        <v>-130</v>
      </c>
      <c r="O34" s="14">
        <v>2311</v>
      </c>
      <c r="P34" s="14">
        <v>242</v>
      </c>
      <c r="Q34" s="14">
        <v>2322</v>
      </c>
      <c r="R34" s="14" t="str">
        <f t="shared" si="1"/>
        <v>psm13</v>
      </c>
      <c r="S34" s="14"/>
      <c r="T34" s="1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row>
    <row r="35" spans="1:82" s="1" customFormat="1">
      <c r="A35" s="8" t="s">
        <v>35</v>
      </c>
      <c r="B35" s="8" t="s">
        <v>98</v>
      </c>
      <c r="C35" s="8" t="s">
        <v>58</v>
      </c>
      <c r="D35" s="8">
        <v>2</v>
      </c>
      <c r="E35" s="8" t="s">
        <v>96</v>
      </c>
      <c r="F35" s="8"/>
      <c r="G35" s="7" t="s">
        <v>35</v>
      </c>
      <c r="H35" s="18">
        <v>553</v>
      </c>
      <c r="I35" s="8">
        <v>553</v>
      </c>
      <c r="J35" s="8">
        <v>2163</v>
      </c>
      <c r="K35" s="8">
        <v>326</v>
      </c>
      <c r="L35">
        <f t="shared" si="0"/>
        <v>0</v>
      </c>
      <c r="M35">
        <f t="shared" si="2"/>
        <v>0</v>
      </c>
      <c r="N35">
        <f t="shared" si="3"/>
        <v>-1610</v>
      </c>
      <c r="O35" s="14">
        <v>395</v>
      </c>
      <c r="P35" s="14">
        <v>422</v>
      </c>
      <c r="Q35" s="14">
        <v>553</v>
      </c>
      <c r="R35" s="14" t="str">
        <f t="shared" si="1"/>
        <v>psm3</v>
      </c>
      <c r="S35" s="14"/>
      <c r="T35" s="14"/>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row>
    <row r="36" spans="1:82" s="1" customFormat="1">
      <c r="A36" s="8" t="s">
        <v>36</v>
      </c>
      <c r="B36" s="8" t="s">
        <v>99</v>
      </c>
      <c r="C36" s="8" t="s">
        <v>58</v>
      </c>
      <c r="D36" s="8">
        <v>2</v>
      </c>
      <c r="E36" s="8" t="s">
        <v>54</v>
      </c>
      <c r="F36" s="8"/>
      <c r="G36" s="7" t="s">
        <v>36</v>
      </c>
      <c r="H36" s="18">
        <v>2102</v>
      </c>
      <c r="I36" s="8">
        <v>2102</v>
      </c>
      <c r="J36" s="8">
        <v>2032</v>
      </c>
      <c r="K36" s="8">
        <v>48</v>
      </c>
      <c r="L36">
        <f t="shared" si="0"/>
        <v>1</v>
      </c>
      <c r="M36">
        <f t="shared" si="2"/>
        <v>-70</v>
      </c>
      <c r="N36">
        <f t="shared" si="3"/>
        <v>0</v>
      </c>
      <c r="O36" s="14">
        <v>1951</v>
      </c>
      <c r="P36" s="14">
        <v>152</v>
      </c>
      <c r="Q36" s="14">
        <v>2102</v>
      </c>
      <c r="R36" s="14" t="str">
        <f t="shared" si="1"/>
        <v>psm13</v>
      </c>
      <c r="S36" s="14"/>
      <c r="T36" s="14"/>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row>
    <row r="37" spans="1:82" s="1" customFormat="1">
      <c r="A37" s="8" t="s">
        <v>37</v>
      </c>
      <c r="B37" s="8" t="s">
        <v>100</v>
      </c>
      <c r="C37" s="8" t="s">
        <v>58</v>
      </c>
      <c r="D37" s="8">
        <v>1</v>
      </c>
      <c r="E37" s="8" t="s">
        <v>101</v>
      </c>
      <c r="F37" s="8"/>
      <c r="G37" s="7" t="s">
        <v>37</v>
      </c>
      <c r="H37" s="18">
        <v>735</v>
      </c>
      <c r="I37" s="8">
        <v>734</v>
      </c>
      <c r="J37" s="8">
        <v>3147</v>
      </c>
      <c r="K37" s="8">
        <v>311</v>
      </c>
      <c r="L37">
        <f t="shared" si="0"/>
        <v>0</v>
      </c>
      <c r="M37">
        <f t="shared" si="2"/>
        <v>0</v>
      </c>
      <c r="N37">
        <f t="shared" si="3"/>
        <v>-2412</v>
      </c>
      <c r="O37" s="14">
        <v>709</v>
      </c>
      <c r="P37" s="14">
        <v>392</v>
      </c>
      <c r="Q37" s="14">
        <v>734</v>
      </c>
      <c r="R37" s="14" t="str">
        <f t="shared" si="1"/>
        <v>psm13</v>
      </c>
      <c r="S37" s="14"/>
      <c r="T37" s="14"/>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row>
    <row r="38" spans="1:82" s="1" customFormat="1">
      <c r="A38" s="8" t="s">
        <v>38</v>
      </c>
      <c r="B38" s="8" t="s">
        <v>100</v>
      </c>
      <c r="C38" s="8" t="s">
        <v>58</v>
      </c>
      <c r="D38" s="8">
        <v>2</v>
      </c>
      <c r="E38" s="8" t="s">
        <v>101</v>
      </c>
      <c r="F38" s="8"/>
      <c r="G38" s="7" t="s">
        <v>38</v>
      </c>
      <c r="H38" s="18">
        <v>986</v>
      </c>
      <c r="I38" s="8">
        <v>985</v>
      </c>
      <c r="J38" s="8">
        <v>5516</v>
      </c>
      <c r="K38" s="8">
        <v>68</v>
      </c>
      <c r="L38">
        <f t="shared" si="0"/>
        <v>0</v>
      </c>
      <c r="M38">
        <f t="shared" si="2"/>
        <v>0</v>
      </c>
      <c r="N38">
        <f t="shared" si="3"/>
        <v>-4530</v>
      </c>
      <c r="O38" s="14">
        <v>746</v>
      </c>
      <c r="P38" s="14">
        <v>392</v>
      </c>
      <c r="Q38" s="14">
        <v>985</v>
      </c>
      <c r="R38" s="14" t="str">
        <f t="shared" si="1"/>
        <v>psm13</v>
      </c>
      <c r="S38" s="14"/>
      <c r="T38" s="14"/>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row>
    <row r="39" spans="1:82" s="1" customFormat="1">
      <c r="A39" s="8" t="s">
        <v>39</v>
      </c>
      <c r="B39" s="8" t="s">
        <v>102</v>
      </c>
      <c r="C39" s="8" t="s">
        <v>58</v>
      </c>
      <c r="D39" s="8">
        <v>2</v>
      </c>
      <c r="E39" s="8" t="s">
        <v>103</v>
      </c>
      <c r="F39" s="8"/>
      <c r="G39" s="7" t="s">
        <v>39</v>
      </c>
      <c r="H39" s="18">
        <v>4424</v>
      </c>
      <c r="I39" s="8">
        <v>4423</v>
      </c>
      <c r="J39" s="8">
        <v>4508</v>
      </c>
      <c r="K39" s="8">
        <v>317</v>
      </c>
      <c r="L39">
        <f t="shared" si="0"/>
        <v>0</v>
      </c>
      <c r="M39">
        <f t="shared" si="2"/>
        <v>0</v>
      </c>
      <c r="N39">
        <f t="shared" si="3"/>
        <v>-84</v>
      </c>
      <c r="O39" s="14">
        <v>91</v>
      </c>
      <c r="P39" s="14">
        <v>97</v>
      </c>
      <c r="Q39" s="14">
        <v>4423</v>
      </c>
      <c r="R39" s="14" t="str">
        <f t="shared" si="1"/>
        <v>psm3</v>
      </c>
      <c r="S39" s="14"/>
      <c r="T39" s="14"/>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row>
    <row r="40" spans="1:82" s="1" customFormat="1">
      <c r="A40" s="8" t="s">
        <v>40</v>
      </c>
      <c r="B40" s="8" t="s">
        <v>104</v>
      </c>
      <c r="C40" s="8" t="s">
        <v>58</v>
      </c>
      <c r="D40" s="8">
        <v>3</v>
      </c>
      <c r="E40" s="8" t="s">
        <v>54</v>
      </c>
      <c r="F40" s="8"/>
      <c r="G40" s="7" t="s">
        <v>40</v>
      </c>
      <c r="H40" s="18">
        <v>3489</v>
      </c>
      <c r="I40" s="8">
        <v>3491</v>
      </c>
      <c r="J40" s="8">
        <v>3515</v>
      </c>
      <c r="K40" s="8">
        <v>86</v>
      </c>
      <c r="L40">
        <f t="shared" si="0"/>
        <v>0</v>
      </c>
      <c r="M40">
        <f t="shared" si="2"/>
        <v>0</v>
      </c>
      <c r="N40">
        <f t="shared" si="3"/>
        <v>-26</v>
      </c>
      <c r="O40" s="14">
        <v>3189</v>
      </c>
      <c r="P40" s="14">
        <v>292</v>
      </c>
      <c r="Q40" s="14">
        <v>3491</v>
      </c>
      <c r="R40" s="14" t="str">
        <f t="shared" si="1"/>
        <v>psm13</v>
      </c>
      <c r="S40" s="14"/>
      <c r="T40" s="14"/>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row>
    <row r="41" spans="1:82" s="1" customFormat="1">
      <c r="A41" s="8" t="s">
        <v>41</v>
      </c>
      <c r="B41" s="8" t="s">
        <v>93</v>
      </c>
      <c r="C41" s="8" t="s">
        <v>58</v>
      </c>
      <c r="D41" s="8">
        <v>2</v>
      </c>
      <c r="E41" s="8" t="s">
        <v>54</v>
      </c>
      <c r="F41" s="8"/>
      <c r="G41" s="7" t="s">
        <v>41</v>
      </c>
      <c r="H41" s="18">
        <v>2392</v>
      </c>
      <c r="I41" s="8">
        <v>2462</v>
      </c>
      <c r="J41" s="8">
        <v>2363</v>
      </c>
      <c r="K41" s="8">
        <v>68</v>
      </c>
      <c r="L41">
        <f t="shared" si="0"/>
        <v>1</v>
      </c>
      <c r="M41">
        <f t="shared" si="2"/>
        <v>-29</v>
      </c>
      <c r="N41">
        <f t="shared" si="3"/>
        <v>0</v>
      </c>
      <c r="O41" s="14">
        <v>2119</v>
      </c>
      <c r="P41" s="14">
        <v>167</v>
      </c>
      <c r="Q41" s="14">
        <v>2462</v>
      </c>
      <c r="R41" s="14" t="str">
        <f t="shared" si="1"/>
        <v>psm13</v>
      </c>
      <c r="S41" s="14"/>
      <c r="T41" s="14"/>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row>
    <row r="42" spans="1:82">
      <c r="R42" s="14"/>
    </row>
    <row r="43" spans="1:82">
      <c r="M43">
        <f>AVERAGE(M2:M41)</f>
        <v>-92.825000000000003</v>
      </c>
      <c r="N43">
        <f>AVERAGE(N2:N41)</f>
        <v>-526.70000000000005</v>
      </c>
    </row>
  </sheetData>
  <autoFilter ref="A1:L73" xr:uid="{A3F4D674-4CB1-44B2-92D6-4C20D47F11C0}"/>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6DBF-FE7A-46DE-83C2-881C9E00F8CE}">
  <dimension ref="A1:J41"/>
  <sheetViews>
    <sheetView zoomScale="115" zoomScaleNormal="115" workbookViewId="0">
      <pane xSplit="1" topLeftCell="B1" activePane="topRight" state="frozen"/>
      <selection pane="topRight" activeCell="I2" sqref="I2"/>
    </sheetView>
  </sheetViews>
  <sheetFormatPr defaultRowHeight="14.5"/>
  <cols>
    <col min="3" max="3" width="12.1796875" customWidth="1"/>
    <col min="4" max="4" width="13.453125" customWidth="1"/>
    <col min="5" max="5" width="24.7265625" customWidth="1"/>
    <col min="6" max="6" width="33.453125" customWidth="1"/>
    <col min="8" max="8" width="19.26953125" customWidth="1"/>
    <col min="9" max="9" width="21.81640625" customWidth="1"/>
    <col min="10" max="10" width="24.7265625" customWidth="1"/>
  </cols>
  <sheetData>
    <row r="1" spans="1:10" s="12" customFormat="1" ht="43.5" customHeight="1">
      <c r="B1" s="12" t="s">
        <v>291</v>
      </c>
      <c r="C1" s="14" t="s">
        <v>107</v>
      </c>
      <c r="D1" s="12" t="s">
        <v>109</v>
      </c>
      <c r="E1" s="22" t="s">
        <v>108</v>
      </c>
      <c r="F1" s="12" t="s">
        <v>110</v>
      </c>
      <c r="G1" s="12" t="s">
        <v>292</v>
      </c>
      <c r="H1" s="12" t="s">
        <v>111</v>
      </c>
      <c r="I1" s="22" t="s">
        <v>320</v>
      </c>
      <c r="J1" s="12" t="s">
        <v>112</v>
      </c>
    </row>
    <row r="2" spans="1:10">
      <c r="A2" s="14" t="s">
        <v>1</v>
      </c>
      <c r="B2">
        <v>23</v>
      </c>
      <c r="C2">
        <v>23</v>
      </c>
      <c r="D2">
        <v>36</v>
      </c>
      <c r="E2" t="s">
        <v>210</v>
      </c>
      <c r="F2" t="s">
        <v>211</v>
      </c>
      <c r="G2">
        <v>4</v>
      </c>
      <c r="H2">
        <v>2</v>
      </c>
      <c r="I2" s="23" t="s">
        <v>281</v>
      </c>
      <c r="J2" t="s">
        <v>293</v>
      </c>
    </row>
    <row r="3" spans="1:10">
      <c r="A3" s="14" t="s">
        <v>2</v>
      </c>
      <c r="B3">
        <v>43</v>
      </c>
      <c r="C3">
        <v>43</v>
      </c>
      <c r="D3">
        <v>53</v>
      </c>
      <c r="E3" t="s">
        <v>212</v>
      </c>
      <c r="F3" t="s">
        <v>213</v>
      </c>
      <c r="G3">
        <v>3</v>
      </c>
      <c r="H3">
        <v>3</v>
      </c>
      <c r="I3" t="s">
        <v>282</v>
      </c>
      <c r="J3" s="20" t="s">
        <v>294</v>
      </c>
    </row>
    <row r="4" spans="1:10">
      <c r="A4" s="14" t="s">
        <v>3</v>
      </c>
      <c r="B4">
        <v>34</v>
      </c>
      <c r="C4">
        <v>34</v>
      </c>
      <c r="D4">
        <v>0</v>
      </c>
      <c r="E4" t="s">
        <v>214</v>
      </c>
      <c r="F4" t="s">
        <v>120</v>
      </c>
      <c r="G4">
        <v>2</v>
      </c>
      <c r="H4">
        <v>0</v>
      </c>
      <c r="I4" t="s">
        <v>283</v>
      </c>
    </row>
    <row r="5" spans="1:10">
      <c r="A5" s="14" t="s">
        <v>4</v>
      </c>
      <c r="B5">
        <v>27</v>
      </c>
      <c r="C5">
        <v>27</v>
      </c>
      <c r="D5">
        <v>61</v>
      </c>
      <c r="E5" t="s">
        <v>215</v>
      </c>
      <c r="F5" t="s">
        <v>216</v>
      </c>
      <c r="G5">
        <v>6</v>
      </c>
      <c r="H5">
        <v>5</v>
      </c>
      <c r="I5" t="s">
        <v>284</v>
      </c>
      <c r="J5" s="23" t="s">
        <v>295</v>
      </c>
    </row>
    <row r="6" spans="1:10">
      <c r="A6" s="14" t="s">
        <v>5</v>
      </c>
      <c r="B6">
        <v>35</v>
      </c>
      <c r="C6">
        <v>35</v>
      </c>
      <c r="D6">
        <v>80</v>
      </c>
      <c r="E6" t="s">
        <v>217</v>
      </c>
      <c r="F6" t="s">
        <v>218</v>
      </c>
      <c r="G6">
        <v>12</v>
      </c>
      <c r="H6">
        <v>10</v>
      </c>
      <c r="I6" t="s">
        <v>285</v>
      </c>
      <c r="J6" t="s">
        <v>296</v>
      </c>
    </row>
    <row r="7" spans="1:10">
      <c r="A7" s="14" t="s">
        <v>6</v>
      </c>
      <c r="B7">
        <v>44</v>
      </c>
      <c r="C7">
        <v>44</v>
      </c>
      <c r="D7">
        <v>109</v>
      </c>
      <c r="E7" t="s">
        <v>219</v>
      </c>
      <c r="F7" t="s">
        <v>220</v>
      </c>
      <c r="G7">
        <v>8</v>
      </c>
      <c r="H7">
        <v>11</v>
      </c>
      <c r="I7" t="s">
        <v>286</v>
      </c>
      <c r="J7" t="s">
        <v>297</v>
      </c>
    </row>
    <row r="8" spans="1:10">
      <c r="A8" s="14" t="s">
        <v>7</v>
      </c>
      <c r="B8">
        <v>25</v>
      </c>
      <c r="C8">
        <v>25</v>
      </c>
      <c r="D8">
        <v>58</v>
      </c>
      <c r="E8" t="s">
        <v>221</v>
      </c>
      <c r="F8" t="s">
        <v>222</v>
      </c>
      <c r="G8">
        <v>5</v>
      </c>
      <c r="H8">
        <v>9</v>
      </c>
      <c r="I8" t="s">
        <v>287</v>
      </c>
      <c r="J8" t="s">
        <v>298</v>
      </c>
    </row>
    <row r="9" spans="1:10">
      <c r="A9" s="14" t="s">
        <v>8</v>
      </c>
      <c r="B9">
        <v>36</v>
      </c>
      <c r="C9">
        <v>36</v>
      </c>
      <c r="D9">
        <v>38</v>
      </c>
      <c r="E9" t="s">
        <v>223</v>
      </c>
      <c r="F9" t="s">
        <v>224</v>
      </c>
      <c r="G9">
        <v>1</v>
      </c>
      <c r="H9">
        <v>1</v>
      </c>
      <c r="I9" t="s">
        <v>288</v>
      </c>
      <c r="J9" t="s">
        <v>299</v>
      </c>
    </row>
    <row r="10" spans="1:10">
      <c r="A10" s="14" t="s">
        <v>9</v>
      </c>
      <c r="B10">
        <v>54</v>
      </c>
      <c r="C10">
        <v>54</v>
      </c>
      <c r="D10">
        <v>48</v>
      </c>
      <c r="E10" t="s">
        <v>225</v>
      </c>
      <c r="F10" t="s">
        <v>226</v>
      </c>
      <c r="G10">
        <v>7</v>
      </c>
      <c r="H10">
        <v>6</v>
      </c>
      <c r="I10" t="s">
        <v>289</v>
      </c>
      <c r="J10" t="s">
        <v>300</v>
      </c>
    </row>
    <row r="11" spans="1:10">
      <c r="A11" s="14" t="s">
        <v>10</v>
      </c>
      <c r="B11">
        <v>14</v>
      </c>
      <c r="C11">
        <v>14</v>
      </c>
      <c r="D11">
        <v>8</v>
      </c>
      <c r="E11" s="20" t="s">
        <v>227</v>
      </c>
      <c r="F11" t="s">
        <v>228</v>
      </c>
      <c r="G11">
        <v>2</v>
      </c>
      <c r="H11">
        <v>1</v>
      </c>
      <c r="I11" s="20" t="s">
        <v>290</v>
      </c>
      <c r="J11" t="s">
        <v>301</v>
      </c>
    </row>
    <row r="12" spans="1:10">
      <c r="A12" s="14" t="s">
        <v>11</v>
      </c>
      <c r="C12">
        <v>30</v>
      </c>
      <c r="D12">
        <v>103</v>
      </c>
      <c r="E12" t="s">
        <v>229</v>
      </c>
      <c r="F12" t="s">
        <v>230</v>
      </c>
      <c r="H12">
        <v>1</v>
      </c>
      <c r="J12" t="s">
        <v>302</v>
      </c>
    </row>
    <row r="13" spans="1:10">
      <c r="A13" s="14" t="s">
        <v>12</v>
      </c>
      <c r="C13">
        <v>34</v>
      </c>
      <c r="D13">
        <v>197</v>
      </c>
      <c r="E13" t="s">
        <v>231</v>
      </c>
      <c r="F13" t="s">
        <v>232</v>
      </c>
      <c r="H13">
        <v>4</v>
      </c>
      <c r="J13" t="s">
        <v>303</v>
      </c>
    </row>
    <row r="14" spans="1:10">
      <c r="A14" s="14" t="s">
        <v>13</v>
      </c>
      <c r="C14">
        <v>58</v>
      </c>
      <c r="D14">
        <v>128</v>
      </c>
      <c r="E14" t="s">
        <v>233</v>
      </c>
      <c r="F14" t="s">
        <v>234</v>
      </c>
      <c r="H14">
        <v>17</v>
      </c>
      <c r="J14" t="s">
        <v>304</v>
      </c>
    </row>
    <row r="15" spans="1:10">
      <c r="A15" s="14" t="s">
        <v>14</v>
      </c>
      <c r="C15">
        <v>4</v>
      </c>
      <c r="D15">
        <v>208</v>
      </c>
      <c r="E15" t="s">
        <v>148</v>
      </c>
      <c r="F15" t="s">
        <v>235</v>
      </c>
      <c r="H15">
        <v>0</v>
      </c>
    </row>
    <row r="16" spans="1:10">
      <c r="A16" s="14" t="s">
        <v>15</v>
      </c>
      <c r="C16">
        <v>21</v>
      </c>
      <c r="D16">
        <v>38</v>
      </c>
      <c r="E16" t="s">
        <v>236</v>
      </c>
      <c r="F16" t="s">
        <v>237</v>
      </c>
      <c r="H16">
        <v>3</v>
      </c>
      <c r="J16" t="s">
        <v>305</v>
      </c>
    </row>
    <row r="17" spans="1:10">
      <c r="A17" s="14" t="s">
        <v>16</v>
      </c>
      <c r="C17">
        <v>33</v>
      </c>
      <c r="D17">
        <v>202</v>
      </c>
      <c r="E17" t="s">
        <v>238</v>
      </c>
      <c r="F17" t="s">
        <v>239</v>
      </c>
      <c r="H17">
        <v>6</v>
      </c>
      <c r="J17" t="s">
        <v>306</v>
      </c>
    </row>
    <row r="18" spans="1:10">
      <c r="A18" s="14" t="s">
        <v>17</v>
      </c>
      <c r="C18">
        <v>23</v>
      </c>
      <c r="D18">
        <v>41</v>
      </c>
      <c r="E18" t="s">
        <v>240</v>
      </c>
      <c r="F18" t="s">
        <v>241</v>
      </c>
      <c r="H18">
        <v>1</v>
      </c>
      <c r="J18" t="s">
        <v>307</v>
      </c>
    </row>
    <row r="19" spans="1:10">
      <c r="A19" s="14" t="s">
        <v>18</v>
      </c>
      <c r="C19">
        <v>23</v>
      </c>
      <c r="D19">
        <v>59</v>
      </c>
      <c r="E19" t="s">
        <v>240</v>
      </c>
      <c r="F19" t="s">
        <v>242</v>
      </c>
      <c r="H19">
        <v>5</v>
      </c>
      <c r="J19" t="s">
        <v>308</v>
      </c>
    </row>
    <row r="20" spans="1:10">
      <c r="A20" s="14" t="s">
        <v>19</v>
      </c>
      <c r="C20">
        <v>33</v>
      </c>
      <c r="D20">
        <v>54</v>
      </c>
      <c r="E20" s="20" t="s">
        <v>243</v>
      </c>
      <c r="F20" t="s">
        <v>244</v>
      </c>
      <c r="H20">
        <v>1</v>
      </c>
      <c r="J20" t="s">
        <v>309</v>
      </c>
    </row>
    <row r="21" spans="1:10">
      <c r="A21" s="14" t="s">
        <v>20</v>
      </c>
      <c r="C21">
        <v>21</v>
      </c>
      <c r="D21">
        <v>61</v>
      </c>
      <c r="E21" t="s">
        <v>245</v>
      </c>
      <c r="F21" t="s">
        <v>246</v>
      </c>
      <c r="H21">
        <v>1</v>
      </c>
      <c r="J21" t="s">
        <v>310</v>
      </c>
    </row>
    <row r="22" spans="1:10">
      <c r="A22" s="14" t="s">
        <v>22</v>
      </c>
      <c r="C22">
        <v>10</v>
      </c>
      <c r="D22">
        <v>16</v>
      </c>
      <c r="E22" t="s">
        <v>247</v>
      </c>
      <c r="F22" t="s">
        <v>248</v>
      </c>
      <c r="H22">
        <v>0</v>
      </c>
    </row>
    <row r="23" spans="1:10">
      <c r="A23" s="14" t="s">
        <v>23</v>
      </c>
      <c r="C23">
        <v>9</v>
      </c>
      <c r="D23">
        <v>54</v>
      </c>
      <c r="E23" t="s">
        <v>164</v>
      </c>
      <c r="F23" t="s">
        <v>249</v>
      </c>
      <c r="H23">
        <v>3</v>
      </c>
      <c r="J23" s="20" t="s">
        <v>311</v>
      </c>
    </row>
    <row r="24" spans="1:10">
      <c r="A24" s="14" t="s">
        <v>24</v>
      </c>
      <c r="C24">
        <v>44</v>
      </c>
      <c r="D24">
        <v>76</v>
      </c>
      <c r="E24" t="s">
        <v>250</v>
      </c>
      <c r="F24" t="s">
        <v>251</v>
      </c>
      <c r="H24">
        <v>13</v>
      </c>
      <c r="J24" t="s">
        <v>312</v>
      </c>
    </row>
    <row r="25" spans="1:10">
      <c r="A25" s="14" t="s">
        <v>25</v>
      </c>
      <c r="C25">
        <v>31</v>
      </c>
      <c r="D25">
        <v>28</v>
      </c>
      <c r="E25" t="s">
        <v>252</v>
      </c>
      <c r="F25" t="s">
        <v>253</v>
      </c>
      <c r="H25">
        <v>0</v>
      </c>
    </row>
    <row r="26" spans="1:10">
      <c r="A26" s="14" t="s">
        <v>26</v>
      </c>
      <c r="C26">
        <v>4</v>
      </c>
      <c r="D26">
        <v>37</v>
      </c>
      <c r="E26" t="s">
        <v>254</v>
      </c>
      <c r="F26" t="s">
        <v>255</v>
      </c>
      <c r="H26">
        <v>0</v>
      </c>
    </row>
    <row r="27" spans="1:10">
      <c r="A27" s="14" t="s">
        <v>27</v>
      </c>
      <c r="C27">
        <v>21</v>
      </c>
      <c r="D27">
        <v>78</v>
      </c>
      <c r="E27" t="s">
        <v>256</v>
      </c>
      <c r="F27" t="s">
        <v>257</v>
      </c>
      <c r="H27">
        <v>0</v>
      </c>
    </row>
    <row r="28" spans="1:10">
      <c r="A28" s="14" t="s">
        <v>28</v>
      </c>
      <c r="C28">
        <v>26</v>
      </c>
      <c r="D28">
        <v>60</v>
      </c>
      <c r="E28" t="s">
        <v>258</v>
      </c>
      <c r="F28" t="s">
        <v>259</v>
      </c>
      <c r="H28">
        <v>0</v>
      </c>
    </row>
    <row r="29" spans="1:10">
      <c r="A29" s="14" t="s">
        <v>29</v>
      </c>
      <c r="C29">
        <v>26</v>
      </c>
      <c r="D29">
        <v>76</v>
      </c>
      <c r="E29" t="s">
        <v>258</v>
      </c>
      <c r="F29" t="s">
        <v>260</v>
      </c>
      <c r="H29">
        <v>0</v>
      </c>
    </row>
    <row r="30" spans="1:10">
      <c r="A30" s="14" t="s">
        <v>30</v>
      </c>
      <c r="C30">
        <v>15</v>
      </c>
      <c r="D30">
        <v>31</v>
      </c>
      <c r="E30" t="s">
        <v>261</v>
      </c>
      <c r="F30" t="s">
        <v>262</v>
      </c>
      <c r="H30">
        <v>0</v>
      </c>
    </row>
    <row r="31" spans="1:10">
      <c r="A31" s="14" t="s">
        <v>31</v>
      </c>
      <c r="C31">
        <v>21</v>
      </c>
      <c r="D31">
        <v>40</v>
      </c>
      <c r="E31" t="s">
        <v>263</v>
      </c>
      <c r="F31" t="s">
        <v>264</v>
      </c>
      <c r="H31">
        <v>0</v>
      </c>
    </row>
    <row r="32" spans="1:10">
      <c r="A32" s="14" t="s">
        <v>32</v>
      </c>
      <c r="C32">
        <v>22</v>
      </c>
      <c r="D32">
        <v>123</v>
      </c>
      <c r="E32" t="s">
        <v>265</v>
      </c>
      <c r="F32" t="s">
        <v>266</v>
      </c>
      <c r="H32">
        <v>3</v>
      </c>
      <c r="J32" t="s">
        <v>313</v>
      </c>
    </row>
    <row r="33" spans="1:10">
      <c r="A33" s="14" t="s">
        <v>33</v>
      </c>
      <c r="C33">
        <v>24</v>
      </c>
      <c r="D33">
        <v>4</v>
      </c>
      <c r="E33" s="21" t="s">
        <v>267</v>
      </c>
      <c r="F33" t="s">
        <v>185</v>
      </c>
      <c r="H33">
        <v>0</v>
      </c>
    </row>
    <row r="34" spans="1:10">
      <c r="A34" s="14" t="s">
        <v>34</v>
      </c>
      <c r="C34">
        <v>16</v>
      </c>
      <c r="D34">
        <v>97</v>
      </c>
      <c r="E34" t="s">
        <v>268</v>
      </c>
      <c r="F34" t="s">
        <v>269</v>
      </c>
      <c r="H34">
        <v>0</v>
      </c>
    </row>
    <row r="35" spans="1:10">
      <c r="A35" s="14" t="s">
        <v>35</v>
      </c>
      <c r="C35">
        <v>28</v>
      </c>
      <c r="D35">
        <v>41</v>
      </c>
      <c r="E35" t="s">
        <v>270</v>
      </c>
      <c r="F35" t="s">
        <v>271</v>
      </c>
      <c r="H35">
        <v>1</v>
      </c>
      <c r="J35" t="s">
        <v>314</v>
      </c>
    </row>
    <row r="36" spans="1:10">
      <c r="A36" s="14" t="s">
        <v>36</v>
      </c>
      <c r="C36">
        <v>11</v>
      </c>
      <c r="D36">
        <v>89</v>
      </c>
      <c r="E36" t="s">
        <v>272</v>
      </c>
      <c r="F36" t="s">
        <v>273</v>
      </c>
      <c r="H36">
        <v>0</v>
      </c>
    </row>
    <row r="37" spans="1:10">
      <c r="A37" s="14" t="s">
        <v>37</v>
      </c>
      <c r="C37">
        <v>25</v>
      </c>
      <c r="D37">
        <v>52</v>
      </c>
      <c r="E37" s="21" t="s">
        <v>274</v>
      </c>
      <c r="F37" t="s">
        <v>275</v>
      </c>
      <c r="H37">
        <v>1</v>
      </c>
      <c r="J37" t="s">
        <v>315</v>
      </c>
    </row>
    <row r="38" spans="1:10">
      <c r="A38" s="14" t="s">
        <v>38</v>
      </c>
      <c r="C38">
        <v>25</v>
      </c>
      <c r="D38">
        <v>51</v>
      </c>
      <c r="E38" t="s">
        <v>274</v>
      </c>
      <c r="F38" t="s">
        <v>276</v>
      </c>
      <c r="H38">
        <v>1</v>
      </c>
      <c r="J38" t="s">
        <v>316</v>
      </c>
    </row>
    <row r="39" spans="1:10">
      <c r="A39" s="14" t="s">
        <v>39</v>
      </c>
      <c r="C39">
        <v>6</v>
      </c>
      <c r="D39">
        <v>107</v>
      </c>
      <c r="E39" t="s">
        <v>195</v>
      </c>
      <c r="F39" t="s">
        <v>277</v>
      </c>
      <c r="H39">
        <v>1</v>
      </c>
      <c r="J39" t="s">
        <v>317</v>
      </c>
    </row>
    <row r="40" spans="1:10">
      <c r="A40" s="14" t="s">
        <v>40</v>
      </c>
      <c r="C40">
        <v>20</v>
      </c>
      <c r="D40">
        <v>147</v>
      </c>
      <c r="E40" t="s">
        <v>278</v>
      </c>
      <c r="F40" t="s">
        <v>279</v>
      </c>
      <c r="H40">
        <v>3</v>
      </c>
      <c r="J40" t="s">
        <v>318</v>
      </c>
    </row>
    <row r="41" spans="1:10">
      <c r="A41" s="14" t="s">
        <v>41</v>
      </c>
      <c r="C41">
        <v>14</v>
      </c>
      <c r="D41">
        <v>78</v>
      </c>
      <c r="E41" t="s">
        <v>319</v>
      </c>
      <c r="F41" t="s">
        <v>280</v>
      </c>
      <c r="H41">
        <v>0</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7F1C-CA1B-4C40-9C23-6869D71F8CBF}">
  <dimension ref="A1:G41"/>
  <sheetViews>
    <sheetView workbookViewId="0">
      <selection activeCell="F4" sqref="F4"/>
    </sheetView>
  </sheetViews>
  <sheetFormatPr defaultRowHeight="14.5"/>
  <cols>
    <col min="2" max="2" width="12.1796875" customWidth="1"/>
    <col min="3" max="3" width="24.7265625" customWidth="1"/>
    <col min="4" max="4" width="13.453125" customWidth="1"/>
    <col min="5" max="5" width="33.453125" customWidth="1"/>
    <col min="6" max="6" width="19.26953125" customWidth="1"/>
    <col min="7" max="7" width="33.36328125" customWidth="1"/>
  </cols>
  <sheetData>
    <row r="1" spans="1:7" s="12" customFormat="1" ht="43.5" customHeight="1">
      <c r="B1" s="15" t="s">
        <v>107</v>
      </c>
      <c r="C1" s="12" t="s">
        <v>108</v>
      </c>
      <c r="D1" s="12" t="s">
        <v>109</v>
      </c>
      <c r="E1" s="12" t="s">
        <v>110</v>
      </c>
      <c r="F1" s="12" t="s">
        <v>111</v>
      </c>
      <c r="G1" s="12" t="s">
        <v>112</v>
      </c>
    </row>
    <row r="2" spans="1:7">
      <c r="A2" s="14" t="s">
        <v>1</v>
      </c>
      <c r="B2">
        <v>25</v>
      </c>
      <c r="C2" t="s">
        <v>113</v>
      </c>
      <c r="D2">
        <v>43</v>
      </c>
      <c r="E2" t="s">
        <v>114</v>
      </c>
      <c r="F2">
        <v>2</v>
      </c>
      <c r="G2" t="s">
        <v>115</v>
      </c>
    </row>
    <row r="3" spans="1:7">
      <c r="A3" s="14" t="s">
        <v>2</v>
      </c>
      <c r="B3">
        <v>46</v>
      </c>
      <c r="C3" t="s">
        <v>116</v>
      </c>
      <c r="D3">
        <v>48</v>
      </c>
      <c r="E3" t="s">
        <v>117</v>
      </c>
      <c r="F3">
        <v>2</v>
      </c>
      <c r="G3" t="s">
        <v>118</v>
      </c>
    </row>
    <row r="4" spans="1:7">
      <c r="A4" s="14" t="s">
        <v>3</v>
      </c>
      <c r="B4">
        <v>33</v>
      </c>
      <c r="C4" t="s">
        <v>119</v>
      </c>
      <c r="D4">
        <v>0</v>
      </c>
      <c r="E4" t="s">
        <v>120</v>
      </c>
      <c r="F4">
        <v>0</v>
      </c>
      <c r="G4" t="s">
        <v>120</v>
      </c>
    </row>
    <row r="5" spans="1:7">
      <c r="A5" s="14" t="s">
        <v>4</v>
      </c>
      <c r="B5">
        <v>28</v>
      </c>
      <c r="C5" t="s">
        <v>121</v>
      </c>
      <c r="D5">
        <v>31</v>
      </c>
      <c r="E5" t="s">
        <v>122</v>
      </c>
      <c r="F5">
        <v>3</v>
      </c>
      <c r="G5" t="s">
        <v>123</v>
      </c>
    </row>
    <row r="6" spans="1:7">
      <c r="A6" s="14" t="s">
        <v>5</v>
      </c>
      <c r="B6">
        <v>37</v>
      </c>
      <c r="C6" t="s">
        <v>124</v>
      </c>
      <c r="D6">
        <v>36</v>
      </c>
      <c r="E6" t="s">
        <v>125</v>
      </c>
      <c r="F6">
        <v>4</v>
      </c>
      <c r="G6" t="s">
        <v>126</v>
      </c>
    </row>
    <row r="7" spans="1:7">
      <c r="A7" s="14" t="s">
        <v>6</v>
      </c>
      <c r="B7">
        <v>44</v>
      </c>
      <c r="C7" t="s">
        <v>127</v>
      </c>
      <c r="D7">
        <v>108</v>
      </c>
      <c r="E7" t="s">
        <v>128</v>
      </c>
      <c r="F7">
        <v>8</v>
      </c>
      <c r="G7" t="s">
        <v>129</v>
      </c>
    </row>
    <row r="8" spans="1:7">
      <c r="A8" s="14" t="s">
        <v>7</v>
      </c>
      <c r="B8">
        <v>25</v>
      </c>
      <c r="C8" t="s">
        <v>130</v>
      </c>
      <c r="D8">
        <v>58</v>
      </c>
      <c r="E8" t="s">
        <v>131</v>
      </c>
      <c r="F8">
        <v>5</v>
      </c>
      <c r="G8" t="s">
        <v>132</v>
      </c>
    </row>
    <row r="9" spans="1:7">
      <c r="A9" s="14" t="s">
        <v>8</v>
      </c>
      <c r="B9">
        <v>41</v>
      </c>
      <c r="C9" t="s">
        <v>133</v>
      </c>
      <c r="D9">
        <v>44</v>
      </c>
      <c r="E9" t="s">
        <v>134</v>
      </c>
      <c r="F9">
        <v>0</v>
      </c>
      <c r="G9" t="s">
        <v>120</v>
      </c>
    </row>
    <row r="10" spans="1:7">
      <c r="A10" s="14" t="s">
        <v>9</v>
      </c>
      <c r="B10">
        <v>54</v>
      </c>
      <c r="C10" t="s">
        <v>135</v>
      </c>
      <c r="D10">
        <v>47</v>
      </c>
      <c r="E10" t="s">
        <v>136</v>
      </c>
      <c r="F10">
        <v>1</v>
      </c>
      <c r="G10" t="s">
        <v>137</v>
      </c>
    </row>
    <row r="11" spans="1:7">
      <c r="A11" s="14" t="s">
        <v>10</v>
      </c>
      <c r="B11">
        <v>15</v>
      </c>
      <c r="C11" t="s">
        <v>138</v>
      </c>
      <c r="D11">
        <v>8</v>
      </c>
      <c r="E11" t="s">
        <v>139</v>
      </c>
      <c r="F11">
        <v>1</v>
      </c>
      <c r="G11" t="s">
        <v>140</v>
      </c>
    </row>
    <row r="12" spans="1:7">
      <c r="A12" s="14" t="s">
        <v>11</v>
      </c>
      <c r="B12">
        <v>30</v>
      </c>
      <c r="C12" t="s">
        <v>141</v>
      </c>
      <c r="D12">
        <v>97</v>
      </c>
      <c r="E12" t="s">
        <v>142</v>
      </c>
      <c r="F12">
        <v>0</v>
      </c>
      <c r="G12" t="s">
        <v>120</v>
      </c>
    </row>
    <row r="13" spans="1:7">
      <c r="A13" s="14" t="s">
        <v>12</v>
      </c>
      <c r="B13">
        <v>35</v>
      </c>
      <c r="C13" t="s">
        <v>143</v>
      </c>
      <c r="D13">
        <v>30</v>
      </c>
      <c r="E13" t="s">
        <v>144</v>
      </c>
      <c r="F13">
        <v>0</v>
      </c>
      <c r="G13" t="s">
        <v>120</v>
      </c>
    </row>
    <row r="14" spans="1:7">
      <c r="A14" s="14" t="s">
        <v>13</v>
      </c>
      <c r="B14">
        <v>58</v>
      </c>
      <c r="C14" t="s">
        <v>145</v>
      </c>
      <c r="D14">
        <v>58</v>
      </c>
      <c r="E14" t="s">
        <v>146</v>
      </c>
      <c r="F14">
        <v>2</v>
      </c>
      <c r="G14" t="s">
        <v>147</v>
      </c>
    </row>
    <row r="15" spans="1:7">
      <c r="A15" s="14" t="s">
        <v>14</v>
      </c>
      <c r="B15">
        <v>4</v>
      </c>
      <c r="C15" t="s">
        <v>148</v>
      </c>
      <c r="D15">
        <v>248</v>
      </c>
      <c r="E15" t="s">
        <v>149</v>
      </c>
      <c r="F15">
        <v>0</v>
      </c>
      <c r="G15" t="s">
        <v>120</v>
      </c>
    </row>
    <row r="16" spans="1:7">
      <c r="A16" s="14" t="s">
        <v>15</v>
      </c>
      <c r="B16">
        <v>22</v>
      </c>
      <c r="C16" t="s">
        <v>150</v>
      </c>
      <c r="D16">
        <v>40</v>
      </c>
      <c r="E16" t="s">
        <v>151</v>
      </c>
      <c r="F16">
        <v>0</v>
      </c>
      <c r="G16" t="s">
        <v>120</v>
      </c>
    </row>
    <row r="17" spans="1:7">
      <c r="A17" s="14" t="s">
        <v>16</v>
      </c>
      <c r="B17">
        <v>33</v>
      </c>
      <c r="C17" t="s">
        <v>152</v>
      </c>
      <c r="D17">
        <v>211</v>
      </c>
      <c r="E17" t="s">
        <v>153</v>
      </c>
      <c r="F17">
        <v>1</v>
      </c>
      <c r="G17" t="s">
        <v>137</v>
      </c>
    </row>
    <row r="18" spans="1:7">
      <c r="A18" s="14" t="s">
        <v>17</v>
      </c>
      <c r="B18">
        <v>29</v>
      </c>
      <c r="C18" t="s">
        <v>154</v>
      </c>
      <c r="D18">
        <v>47</v>
      </c>
      <c r="E18" t="s">
        <v>155</v>
      </c>
      <c r="F18">
        <v>0</v>
      </c>
      <c r="G18" t="s">
        <v>120</v>
      </c>
    </row>
    <row r="19" spans="1:7">
      <c r="A19" s="14" t="s">
        <v>18</v>
      </c>
      <c r="B19">
        <v>29</v>
      </c>
      <c r="C19" t="s">
        <v>154</v>
      </c>
      <c r="D19">
        <v>68</v>
      </c>
      <c r="E19" t="s">
        <v>156</v>
      </c>
      <c r="F19">
        <v>1</v>
      </c>
      <c r="G19" t="s">
        <v>157</v>
      </c>
    </row>
    <row r="20" spans="1:7">
      <c r="A20" s="14" t="s">
        <v>19</v>
      </c>
      <c r="B20">
        <v>36</v>
      </c>
      <c r="C20" t="s">
        <v>158</v>
      </c>
      <c r="D20">
        <v>59</v>
      </c>
      <c r="E20" t="s">
        <v>159</v>
      </c>
      <c r="F20">
        <v>0</v>
      </c>
      <c r="G20" t="s">
        <v>120</v>
      </c>
    </row>
    <row r="21" spans="1:7">
      <c r="A21" s="14" t="s">
        <v>20</v>
      </c>
      <c r="B21">
        <v>21</v>
      </c>
      <c r="C21" t="s">
        <v>160</v>
      </c>
      <c r="D21">
        <v>63</v>
      </c>
      <c r="E21" t="s">
        <v>161</v>
      </c>
      <c r="F21">
        <v>0</v>
      </c>
      <c r="G21" t="s">
        <v>120</v>
      </c>
    </row>
    <row r="22" spans="1:7">
      <c r="A22" s="14" t="s">
        <v>22</v>
      </c>
      <c r="B22">
        <v>10</v>
      </c>
      <c r="C22" t="s">
        <v>162</v>
      </c>
      <c r="D22">
        <v>18</v>
      </c>
      <c r="E22" t="s">
        <v>163</v>
      </c>
      <c r="F22">
        <v>0</v>
      </c>
      <c r="G22" t="s">
        <v>120</v>
      </c>
    </row>
    <row r="23" spans="1:7">
      <c r="A23" s="14" t="s">
        <v>23</v>
      </c>
      <c r="B23">
        <v>9</v>
      </c>
      <c r="C23" t="s">
        <v>164</v>
      </c>
      <c r="D23">
        <v>54</v>
      </c>
      <c r="E23" t="s">
        <v>165</v>
      </c>
      <c r="F23">
        <v>0</v>
      </c>
      <c r="G23" t="s">
        <v>120</v>
      </c>
    </row>
    <row r="24" spans="1:7">
      <c r="A24" s="14" t="s">
        <v>24</v>
      </c>
      <c r="B24">
        <v>46</v>
      </c>
      <c r="C24" t="s">
        <v>166</v>
      </c>
      <c r="D24">
        <v>56</v>
      </c>
      <c r="E24" t="s">
        <v>167</v>
      </c>
      <c r="F24">
        <v>4</v>
      </c>
      <c r="G24" t="s">
        <v>168</v>
      </c>
    </row>
    <row r="25" spans="1:7">
      <c r="A25" s="14" t="s">
        <v>25</v>
      </c>
      <c r="B25">
        <v>32</v>
      </c>
      <c r="C25" t="s">
        <v>169</v>
      </c>
      <c r="D25">
        <v>33</v>
      </c>
      <c r="E25" t="s">
        <v>170</v>
      </c>
      <c r="F25">
        <v>0</v>
      </c>
      <c r="G25" t="s">
        <v>120</v>
      </c>
    </row>
    <row r="26" spans="1:7">
      <c r="A26" s="14" t="s">
        <v>26</v>
      </c>
      <c r="B26">
        <v>5</v>
      </c>
      <c r="C26" t="s">
        <v>171</v>
      </c>
      <c r="D26">
        <v>39</v>
      </c>
      <c r="E26" t="s">
        <v>172</v>
      </c>
      <c r="F26">
        <v>0</v>
      </c>
      <c r="G26" t="s">
        <v>120</v>
      </c>
    </row>
    <row r="27" spans="1:7">
      <c r="A27" s="14" t="s">
        <v>27</v>
      </c>
      <c r="B27">
        <v>22</v>
      </c>
      <c r="C27" t="s">
        <v>173</v>
      </c>
      <c r="D27">
        <v>34</v>
      </c>
      <c r="E27" t="s">
        <v>174</v>
      </c>
      <c r="F27">
        <v>0</v>
      </c>
      <c r="G27" t="s">
        <v>120</v>
      </c>
    </row>
    <row r="28" spans="1:7">
      <c r="A28" s="14" t="s">
        <v>28</v>
      </c>
      <c r="B28">
        <v>36</v>
      </c>
      <c r="C28" t="s">
        <v>175</v>
      </c>
      <c r="D28">
        <v>10</v>
      </c>
      <c r="E28" t="s">
        <v>176</v>
      </c>
      <c r="F28">
        <v>0</v>
      </c>
      <c r="G28" t="s">
        <v>120</v>
      </c>
    </row>
    <row r="29" spans="1:7">
      <c r="A29" s="14" t="s">
        <v>29</v>
      </c>
      <c r="B29">
        <v>36</v>
      </c>
      <c r="C29" t="s">
        <v>175</v>
      </c>
      <c r="D29">
        <v>39</v>
      </c>
      <c r="E29" t="s">
        <v>177</v>
      </c>
      <c r="F29">
        <v>0</v>
      </c>
      <c r="G29" t="s">
        <v>120</v>
      </c>
    </row>
    <row r="30" spans="1:7">
      <c r="A30" s="14" t="s">
        <v>30</v>
      </c>
      <c r="B30">
        <v>16</v>
      </c>
      <c r="C30" t="s">
        <v>178</v>
      </c>
      <c r="D30">
        <v>17</v>
      </c>
      <c r="E30" t="s">
        <v>179</v>
      </c>
      <c r="F30">
        <v>0</v>
      </c>
      <c r="G30" t="s">
        <v>120</v>
      </c>
    </row>
    <row r="31" spans="1:7">
      <c r="A31" s="14" t="s">
        <v>31</v>
      </c>
      <c r="B31">
        <v>22</v>
      </c>
      <c r="C31" t="s">
        <v>180</v>
      </c>
      <c r="D31">
        <v>40</v>
      </c>
      <c r="E31" t="s">
        <v>181</v>
      </c>
      <c r="F31">
        <v>0</v>
      </c>
      <c r="G31" t="s">
        <v>120</v>
      </c>
    </row>
    <row r="32" spans="1:7">
      <c r="A32" s="14" t="s">
        <v>32</v>
      </c>
      <c r="B32">
        <v>25</v>
      </c>
      <c r="C32" t="s">
        <v>182</v>
      </c>
      <c r="D32">
        <v>126</v>
      </c>
      <c r="E32" t="s">
        <v>183</v>
      </c>
      <c r="F32">
        <v>0</v>
      </c>
      <c r="G32" t="s">
        <v>120</v>
      </c>
    </row>
    <row r="33" spans="1:7">
      <c r="A33" s="14" t="s">
        <v>33</v>
      </c>
      <c r="B33">
        <v>26</v>
      </c>
      <c r="C33" t="s">
        <v>184</v>
      </c>
      <c r="D33">
        <v>4</v>
      </c>
      <c r="E33" t="s">
        <v>185</v>
      </c>
      <c r="F33">
        <v>0</v>
      </c>
      <c r="G33" t="s">
        <v>120</v>
      </c>
    </row>
    <row r="34" spans="1:7">
      <c r="A34" s="14" t="s">
        <v>34</v>
      </c>
      <c r="B34">
        <v>16</v>
      </c>
      <c r="C34" t="s">
        <v>186</v>
      </c>
      <c r="D34">
        <v>99</v>
      </c>
      <c r="E34" t="s">
        <v>187</v>
      </c>
      <c r="F34">
        <v>0</v>
      </c>
      <c r="G34" t="s">
        <v>120</v>
      </c>
    </row>
    <row r="35" spans="1:7">
      <c r="A35" s="14" t="s">
        <v>35</v>
      </c>
      <c r="B35">
        <v>31</v>
      </c>
      <c r="C35" t="s">
        <v>188</v>
      </c>
      <c r="D35">
        <v>43</v>
      </c>
      <c r="E35" t="s">
        <v>189</v>
      </c>
      <c r="F35">
        <v>0</v>
      </c>
      <c r="G35" t="s">
        <v>120</v>
      </c>
    </row>
    <row r="36" spans="1:7">
      <c r="A36" s="14" t="s">
        <v>36</v>
      </c>
      <c r="B36">
        <v>11</v>
      </c>
      <c r="C36" t="s">
        <v>190</v>
      </c>
      <c r="D36">
        <v>93</v>
      </c>
      <c r="E36" t="s">
        <v>191</v>
      </c>
      <c r="F36">
        <v>0</v>
      </c>
      <c r="G36" t="s">
        <v>120</v>
      </c>
    </row>
    <row r="37" spans="1:7">
      <c r="A37" s="14" t="s">
        <v>37</v>
      </c>
      <c r="B37">
        <v>33</v>
      </c>
      <c r="C37" t="s">
        <v>192</v>
      </c>
      <c r="D37">
        <v>65</v>
      </c>
      <c r="E37" t="s">
        <v>193</v>
      </c>
      <c r="F37">
        <v>0</v>
      </c>
      <c r="G37" t="s">
        <v>120</v>
      </c>
    </row>
    <row r="38" spans="1:7">
      <c r="A38" s="14" t="s">
        <v>38</v>
      </c>
      <c r="B38">
        <v>33</v>
      </c>
      <c r="C38" t="s">
        <v>192</v>
      </c>
      <c r="D38">
        <v>69</v>
      </c>
      <c r="E38" t="s">
        <v>194</v>
      </c>
      <c r="F38">
        <v>0</v>
      </c>
      <c r="G38" t="s">
        <v>120</v>
      </c>
    </row>
    <row r="39" spans="1:7">
      <c r="A39" s="14" t="s">
        <v>39</v>
      </c>
      <c r="B39">
        <v>6</v>
      </c>
      <c r="C39" t="s">
        <v>195</v>
      </c>
      <c r="D39">
        <v>103</v>
      </c>
      <c r="E39" t="s">
        <v>196</v>
      </c>
      <c r="F39">
        <v>0</v>
      </c>
      <c r="G39" t="s">
        <v>120</v>
      </c>
    </row>
    <row r="40" spans="1:7">
      <c r="A40" s="14" t="s">
        <v>40</v>
      </c>
      <c r="B40">
        <v>24</v>
      </c>
      <c r="C40" t="s">
        <v>197</v>
      </c>
      <c r="D40">
        <v>152</v>
      </c>
      <c r="E40" t="s">
        <v>198</v>
      </c>
      <c r="F40">
        <v>0</v>
      </c>
      <c r="G40" t="s">
        <v>120</v>
      </c>
    </row>
    <row r="41" spans="1:7">
      <c r="A41" s="14" t="s">
        <v>41</v>
      </c>
      <c r="B41">
        <v>14</v>
      </c>
      <c r="C41" t="s">
        <v>199</v>
      </c>
      <c r="D41">
        <v>79</v>
      </c>
      <c r="E41" t="s">
        <v>200</v>
      </c>
      <c r="F41">
        <v>0</v>
      </c>
      <c r="G41" t="s">
        <v>120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Ingredients NEW</vt:lpstr>
      <vt:lpstr>Sheet1</vt:lpstr>
      <vt:lpstr>chars</vt:lpstr>
      <vt:lpstr>ingredients</vt:lpstr>
      <vt:lpstr>ingredients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2023-02-17T22:32:30Z</dcterms:created>
  <dcterms:modified xsi:type="dcterms:W3CDTF">2023-03-02T01:09:45Z</dcterms:modified>
</cp:coreProperties>
</file>