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0" yWindow="0" windowWidth="24000" windowHeight="9516" tabRatio="500" firstSheet="5" activeTab="7"/>
  </bookViews>
  <sheets>
    <sheet name="All Applications" sheetId="1" r:id="rId1"/>
    <sheet name="Sheet1" sheetId="3" state="hidden" r:id="rId2"/>
    <sheet name="Sheet3" sheetId="5" state="hidden" r:id="rId3"/>
    <sheet name="Sheet4" sheetId="6" state="hidden" r:id="rId4"/>
    <sheet name="Sheet5" sheetId="7" state="hidden" r:id="rId5"/>
    <sheet name="Final Selections" sheetId="13" r:id="rId6"/>
    <sheet name="update 28 July 2016" sheetId="14" r:id="rId7"/>
    <sheet name="short_names" sheetId="15" r:id="rId8"/>
    <sheet name="contactOctShiny" sheetId="16" r:id="rId9"/>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 i="15"/>
  <c r="E18" i="14" l="1"/>
  <c r="G18" i="14" s="1"/>
  <c r="D18" i="14"/>
  <c r="E12" i="14"/>
  <c r="G12" i="14" s="1"/>
  <c r="D12" i="14"/>
  <c r="E22" i="14"/>
  <c r="G22" i="14" s="1"/>
  <c r="D22" i="14"/>
  <c r="D32" i="14"/>
  <c r="E32" i="14"/>
  <c r="F32" i="14" s="1"/>
  <c r="F18" i="14" l="1"/>
  <c r="F12" i="14"/>
  <c r="F22" i="14"/>
  <c r="G32" i="14"/>
  <c r="E33" i="14" l="1"/>
  <c r="G33" i="14" s="1"/>
  <c r="D33" i="14"/>
  <c r="E31" i="14"/>
  <c r="G31" i="14" s="1"/>
  <c r="D31" i="14"/>
  <c r="E10" i="14"/>
  <c r="G10" i="14" s="1"/>
  <c r="D10" i="14"/>
  <c r="E24" i="14"/>
  <c r="G24" i="14" s="1"/>
  <c r="D24" i="14"/>
  <c r="E8" i="14"/>
  <c r="G8" i="14" s="1"/>
  <c r="D8" i="14"/>
  <c r="E26" i="14"/>
  <c r="G26" i="14" s="1"/>
  <c r="D26" i="14"/>
  <c r="E37" i="14"/>
  <c r="G37" i="14" s="1"/>
  <c r="D37" i="14"/>
  <c r="E21" i="14"/>
  <c r="G21" i="14" s="1"/>
  <c r="D21" i="14"/>
  <c r="E16" i="14"/>
  <c r="G16" i="14" s="1"/>
  <c r="D16" i="14"/>
  <c r="E19" i="14"/>
  <c r="G19" i="14" s="1"/>
  <c r="D19" i="14"/>
  <c r="E9" i="14"/>
  <c r="G9" i="14" s="1"/>
  <c r="D9" i="14"/>
  <c r="E20" i="14"/>
  <c r="G20" i="14" s="1"/>
  <c r="D20" i="14"/>
  <c r="E17" i="14"/>
  <c r="G17" i="14" s="1"/>
  <c r="D17" i="14"/>
  <c r="E14" i="14"/>
  <c r="G14" i="14" s="1"/>
  <c r="D14" i="14"/>
  <c r="E11" i="14"/>
  <c r="G11" i="14" s="1"/>
  <c r="D11" i="14"/>
  <c r="E5" i="14"/>
  <c r="G5" i="14" s="1"/>
  <c r="D5" i="14"/>
  <c r="E27" i="14"/>
  <c r="G27" i="14" s="1"/>
  <c r="D27" i="14"/>
  <c r="E3" i="14"/>
  <c r="G3" i="14" s="1"/>
  <c r="D3" i="14"/>
  <c r="F27" i="14" l="1"/>
  <c r="F11" i="14"/>
  <c r="F17" i="14"/>
  <c r="F9" i="14"/>
  <c r="F16" i="14"/>
  <c r="F37" i="14"/>
  <c r="F8" i="14"/>
  <c r="F10" i="14"/>
  <c r="F5" i="14"/>
  <c r="F14" i="14"/>
  <c r="F20" i="14"/>
  <c r="F19" i="14"/>
  <c r="F21" i="14"/>
  <c r="F26" i="14"/>
  <c r="F24" i="14"/>
  <c r="F31" i="14"/>
  <c r="F33" i="14"/>
  <c r="E13" i="13"/>
  <c r="G13" i="13"/>
  <c r="E27" i="13"/>
  <c r="G27" i="13"/>
  <c r="F27" i="13"/>
  <c r="D27" i="13"/>
  <c r="E26" i="13"/>
  <c r="G26" i="13"/>
  <c r="F26" i="13"/>
  <c r="D26" i="13"/>
  <c r="E25" i="13"/>
  <c r="G25" i="13"/>
  <c r="F25" i="13"/>
  <c r="D25" i="13"/>
  <c r="E24" i="13"/>
  <c r="G24" i="13"/>
  <c r="F24" i="13"/>
  <c r="D24" i="13"/>
  <c r="E21" i="13"/>
  <c r="G21" i="13"/>
  <c r="F21" i="13"/>
  <c r="D21" i="13"/>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D24" i="1"/>
  <c r="C24" i="1"/>
  <c r="B31" i="1"/>
  <c r="D2" i="13"/>
  <c r="E2" i="13"/>
  <c r="G2" i="13"/>
  <c r="F13" i="13"/>
  <c r="D13" i="13"/>
  <c r="E19" i="13"/>
  <c r="G19" i="13"/>
  <c r="F19" i="13"/>
  <c r="D19" i="13"/>
  <c r="E20" i="13"/>
  <c r="G20" i="13"/>
  <c r="F20" i="13"/>
  <c r="D20" i="13"/>
  <c r="E18" i="13"/>
  <c r="G18" i="13"/>
  <c r="F18" i="13"/>
  <c r="D18" i="13"/>
  <c r="E11" i="13"/>
  <c r="G11" i="13"/>
  <c r="F11" i="13"/>
  <c r="D11" i="13"/>
  <c r="E5" i="13"/>
  <c r="E7" i="13"/>
  <c r="E8" i="13"/>
  <c r="E3" i="13"/>
  <c r="G3" i="13"/>
  <c r="F3" i="13"/>
  <c r="D3" i="13"/>
  <c r="E16" i="13"/>
  <c r="G16" i="13"/>
  <c r="F16" i="13"/>
  <c r="D16" i="13"/>
  <c r="E10" i="13"/>
  <c r="G10" i="13"/>
  <c r="F10" i="13"/>
  <c r="D10" i="13"/>
  <c r="E12" i="13"/>
  <c r="G12" i="13"/>
  <c r="F12" i="13"/>
  <c r="D12" i="13"/>
  <c r="E9" i="13"/>
  <c r="G9" i="13"/>
  <c r="F9" i="13"/>
  <c r="D9" i="13"/>
  <c r="G8" i="13"/>
  <c r="F8" i="13"/>
  <c r="D8" i="13"/>
  <c r="G7" i="13"/>
  <c r="F7" i="13"/>
  <c r="D7" i="13"/>
  <c r="G5" i="13"/>
  <c r="F5" i="13"/>
  <c r="D5" i="13"/>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 r="AD1" i="5"/>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alcChain>
</file>

<file path=xl/sharedStrings.xml><?xml version="1.0" encoding="utf-8"?>
<sst xmlns="http://schemas.openxmlformats.org/spreadsheetml/2006/main" count="3692" uniqueCount="1011">
  <si>
    <t>Clinic Name</t>
  </si>
  <si>
    <t>Albany Area Primary Health Care, Inc. dba AAPHC Glover Dental Center &amp; West Albany Dental Cente</t>
  </si>
  <si>
    <t>Community Health Center of Richmond, Inc</t>
  </si>
  <si>
    <t>Community Heatlh Care, Tacoma, WA</t>
  </si>
  <si>
    <t>Community of Hope, Inc</t>
  </si>
  <si>
    <t>Community Dental Care</t>
  </si>
  <si>
    <t>L'Refuah Medical and Rehabilitation Center DBIA Ezra Medical Center</t>
  </si>
  <si>
    <t>Greater Philadelphia Health Action</t>
  </si>
  <si>
    <t>HealthLinc</t>
  </si>
  <si>
    <t>Hidalgo Medical Services</t>
  </si>
  <si>
    <t>Hometown Health Center</t>
  </si>
  <si>
    <t>International Community Health Services</t>
  </si>
  <si>
    <t>Kokua Kalihi Valley Comprehensive Family Services</t>
  </si>
  <si>
    <t>Lakeshore Community Health Care, Inc.</t>
  </si>
  <si>
    <t>Marin Community Clinics</t>
  </si>
  <si>
    <t>Family Health Center of Marshfield, Inc</t>
  </si>
  <si>
    <t>Mary's Center for Maternal and Child Care, Inc.</t>
  </si>
  <si>
    <t>Mission East Dallas</t>
  </si>
  <si>
    <t>York County Community Action Corporation/Nasson Health Care</t>
  </si>
  <si>
    <t>Community Medical Centers, Inc</t>
  </si>
  <si>
    <t>Jordan Valley Community Health Center</t>
  </si>
  <si>
    <t>MyCare Dental Center</t>
  </si>
  <si>
    <t xml:space="preserve">North County Health Services (NCHS)                                          </t>
  </si>
  <si>
    <t>Salud Family Health Centers</t>
  </si>
  <si>
    <t>The NorthLakes Community Clinic</t>
  </si>
  <si>
    <t>Palmetto Health Council, Inc. DBA YourTown Health</t>
  </si>
  <si>
    <t>Petaluma Health Center</t>
  </si>
  <si>
    <t>Piedmont Health Services, Inc. (PHS)</t>
  </si>
  <si>
    <t>PrimaryOne Health</t>
  </si>
  <si>
    <t>Rutgers, RWJMS, Eric B. Chandler Health Center</t>
  </si>
  <si>
    <t>Saban Community Clinic</t>
  </si>
  <si>
    <t>Iberia Comprehensive Community Health Center</t>
  </si>
  <si>
    <t>Sunrise Community Health</t>
  </si>
  <si>
    <t>Sunshine Community Health Center</t>
  </si>
  <si>
    <t xml:space="preserve">Tampa Family Health Centers, Inc. </t>
  </si>
  <si>
    <t>Tiburcio Vasquez Health Center, Inc.</t>
  </si>
  <si>
    <t>Sawyer Family Health Center</t>
  </si>
  <si>
    <t>Zufall Health Center</t>
  </si>
  <si>
    <t>Dental Director</t>
  </si>
  <si>
    <t>Sonya Acree, DDS</t>
  </si>
  <si>
    <t>Dandline Alexandre, D.M.D.</t>
  </si>
  <si>
    <t>Jeff Reynolds, DMD</t>
  </si>
  <si>
    <t xml:space="preserve"> Halima Karim, DDS</t>
  </si>
  <si>
    <t>Vacharee Peterson</t>
  </si>
  <si>
    <t>Dr. Elie Wagshall</t>
  </si>
  <si>
    <t>Dr. Arnelle Lloyd</t>
  </si>
  <si>
    <t>Isaac Zeckel</t>
  </si>
  <si>
    <t>Kaiyra Salcido</t>
  </si>
  <si>
    <t>Dr. Justin Hurlburt</t>
  </si>
  <si>
    <t xml:space="preserve"> Dr. Ji Choi</t>
  </si>
  <si>
    <t xml:space="preserve"> Drs. Jason Hiramoto and Jennifer Hirota</t>
  </si>
  <si>
    <t>Brad Smith DDS</t>
  </si>
  <si>
    <t>Connie Kadera, DDS</t>
  </si>
  <si>
    <t>Dr. John O'Brien</t>
  </si>
  <si>
    <t>Richard W. Gesker, DMD, MBA</t>
  </si>
  <si>
    <t>Kristen Crawford Ellis, DDS, CDO</t>
  </si>
  <si>
    <t>Robert Grace, DMD</t>
  </si>
  <si>
    <t>Dr Linh DeLuca DDS</t>
  </si>
  <si>
    <t>Nick Pfannenstiel, DDS</t>
  </si>
  <si>
    <t>Dr. Kristi Thomas</t>
  </si>
  <si>
    <t xml:space="preserve">  Richard L. Romney, DDS                                                            </t>
  </si>
  <si>
    <t>Ethan Kerns</t>
  </si>
  <si>
    <t>Laura Channing, DDS</t>
  </si>
  <si>
    <t>Adam Barefoot and Jeffrey Moore</t>
  </si>
  <si>
    <t>Ramona English</t>
  </si>
  <si>
    <t>Katrina Mattison-Chalwe, DDS</t>
  </si>
  <si>
    <t xml:space="preserve"> Deani Deskins-Knebel, DDS</t>
  </si>
  <si>
    <t>Van Anh Dastur, DDS</t>
  </si>
  <si>
    <t>Dr. Melvin Anderson</t>
  </si>
  <si>
    <t>Jeremy Johnson DDS</t>
  </si>
  <si>
    <t xml:space="preserve"> Dr. William Frantz, DMD</t>
  </si>
  <si>
    <t>Dina Howell, DMD</t>
  </si>
  <si>
    <t xml:space="preserve"> Srideva Ponnala, DDS</t>
  </si>
  <si>
    <t>James Hayward</t>
  </si>
  <si>
    <t>Sam Wakim DMD, MPH</t>
  </si>
  <si>
    <t>Lead</t>
  </si>
  <si>
    <r>
      <t>Clifton</t>
    </r>
    <r>
      <rPr>
        <sz val="11"/>
        <color theme="1"/>
        <rFont val="Calibri"/>
        <family val="2"/>
        <scheme val="minor"/>
      </rPr>
      <t xml:space="preserve"> </t>
    </r>
    <r>
      <rPr>
        <sz val="11"/>
        <color rgb="FF000000"/>
        <rFont val="Calibri"/>
        <family val="2"/>
        <scheme val="minor"/>
      </rPr>
      <t>Bush</t>
    </r>
  </si>
  <si>
    <t>Shreya Patel, D.D.S</t>
  </si>
  <si>
    <t>Catherine Robins, RN</t>
  </si>
  <si>
    <t>Halima Karim, DDS</t>
  </si>
  <si>
    <t>Bonnie Seymour</t>
  </si>
  <si>
    <t>Tova Weiss</t>
  </si>
  <si>
    <t>Sheila Saylor</t>
  </si>
  <si>
    <t>Kristine Pelerin</t>
  </si>
  <si>
    <t>Melinda Flores / Jamie Cho</t>
  </si>
  <si>
    <t>Jared Christenot</t>
  </si>
  <si>
    <t>Julie Risse RDH</t>
  </si>
  <si>
    <t>Mikoyan Lagrimas, DDS</t>
  </si>
  <si>
    <t>Anita Polacek</t>
  </si>
  <si>
    <t>Dr Richard Gesker</t>
  </si>
  <si>
    <t>Carmella Dube, RDH</t>
  </si>
  <si>
    <t xml:space="preserve">Brenda Ayala </t>
  </si>
  <si>
    <t>Ashley Popejoy, DDS</t>
  </si>
  <si>
    <t>Noah Mamo</t>
  </si>
  <si>
    <t xml:space="preserve">Leslie Sanchez                                    </t>
  </si>
  <si>
    <t>Rachel Foster</t>
  </si>
  <si>
    <t>Jason Akl</t>
  </si>
  <si>
    <t>Jon W. Wollenzien, Jr. D.B.A.</t>
  </si>
  <si>
    <t>Deani Deskins-Knebel, DDS</t>
  </si>
  <si>
    <t>Brenda Walker, DDS</t>
  </si>
  <si>
    <t>Monica S Kincade,DDS</t>
  </si>
  <si>
    <t>Cindy McDade</t>
  </si>
  <si>
    <t>Sierra O'Connor</t>
  </si>
  <si>
    <t>Srideva Ponnala, DDS</t>
  </si>
  <si>
    <t>Shannon Lahnala Bleau</t>
  </si>
  <si>
    <t>Dr. Sam Wakim</t>
  </si>
  <si>
    <t>Title</t>
  </si>
  <si>
    <t>COO</t>
  </si>
  <si>
    <t>General Dentist</t>
  </si>
  <si>
    <t>QI Coordinator</t>
  </si>
  <si>
    <t>General Manager</t>
  </si>
  <si>
    <t>Dental Manager</t>
  </si>
  <si>
    <t>Dental Operations Manager</t>
  </si>
  <si>
    <t>Chief Dental Officer</t>
  </si>
  <si>
    <t>Quality Manager</t>
  </si>
  <si>
    <t>Dental Quality Administrator / Dental Executive Assistant</t>
  </si>
  <si>
    <t>Quality Officer</t>
  </si>
  <si>
    <t>Dental Coordinator</t>
  </si>
  <si>
    <t>Dentist/Dental Quality Improvement Lead</t>
  </si>
  <si>
    <t>Regional Director</t>
  </si>
  <si>
    <t>Dental Hygienist</t>
  </si>
  <si>
    <t xml:space="preserve">Performance Improvement Coordinator </t>
  </si>
  <si>
    <t>Director of Pediatric Dentistry</t>
  </si>
  <si>
    <t>VP, IT</t>
  </si>
  <si>
    <t xml:space="preserve">Dental Manager, San Marcos Health Center             </t>
  </si>
  <si>
    <t>Vice President of Operations</t>
  </si>
  <si>
    <t>Chief Operations Officer</t>
  </si>
  <si>
    <t>Chief Executive Officer</t>
  </si>
  <si>
    <t>DMD, Dental Director</t>
  </si>
  <si>
    <t>Dentist</t>
  </si>
  <si>
    <t>Quality Improvement Director</t>
  </si>
  <si>
    <t>Dental Program Manager</t>
  </si>
  <si>
    <t xml:space="preserve">Director of Quality </t>
  </si>
  <si>
    <t>Phone</t>
  </si>
  <si>
    <t>229-888-6559</t>
  </si>
  <si>
    <t>(718) 924-2254</t>
  </si>
  <si>
    <t>253-722-1557</t>
  </si>
  <si>
    <t>202-407-7747, ext 203</t>
  </si>
  <si>
    <t>651-925-8400 ext. 1100</t>
  </si>
  <si>
    <t>718-686-2008</t>
  </si>
  <si>
    <t>215-925-2400</t>
  </si>
  <si>
    <t>317-373-4673</t>
  </si>
  <si>
    <t>575-597-2449</t>
  </si>
  <si>
    <t>518-370-1441 x4210</t>
  </si>
  <si>
    <t xml:space="preserve"> 206-533-2667 / 206-533-2698</t>
  </si>
  <si>
    <t>(808)791-9417</t>
  </si>
  <si>
    <t>920-783-6633</t>
  </si>
  <si>
    <t xml:space="preserve">310-200-0762 </t>
  </si>
  <si>
    <t>715-415-6399</t>
  </si>
  <si>
    <t>202-255-5890</t>
  </si>
  <si>
    <t>972-682-8917 x7023</t>
  </si>
  <si>
    <t>207-490-6900</t>
  </si>
  <si>
    <t>209-373-2823</t>
  </si>
  <si>
    <t>816-863-6770</t>
  </si>
  <si>
    <t>248-835-6505</t>
  </si>
  <si>
    <t xml:space="preserve">760-736-6108                                       </t>
  </si>
  <si>
    <t>(303) 289-5148</t>
  </si>
  <si>
    <t>715 372-5001</t>
  </si>
  <si>
    <t>404-929-8824 x222</t>
  </si>
  <si>
    <t>707-559-7555</t>
  </si>
  <si>
    <t>919-724-1659</t>
  </si>
  <si>
    <t>614-645-5380</t>
  </si>
  <si>
    <t>732-235-6355</t>
  </si>
  <si>
    <t>323-330-1607</t>
  </si>
  <si>
    <t>970-350-4615</t>
  </si>
  <si>
    <t xml:space="preserve">813-397-5300 ext. 1733 </t>
  </si>
  <si>
    <t>(510) 471-5907 Ext 3396</t>
  </si>
  <si>
    <t>906-483-1232</t>
  </si>
  <si>
    <t>973-328-9100 ext 316</t>
  </si>
  <si>
    <t>Email</t>
  </si>
  <si>
    <t>clifton.bush@aaphc.org</t>
  </si>
  <si>
    <t>spatel@chcrichmond.org</t>
  </si>
  <si>
    <t>crobins@commhealth.org</t>
  </si>
  <si>
    <t>hkarim@cohdc.org</t>
  </si>
  <si>
    <t>bonnieseymour@cdentc.org</t>
  </si>
  <si>
    <t>tweiss@ezramedical.org</t>
  </si>
  <si>
    <t>ssaylor@gphainc.org</t>
  </si>
  <si>
    <t>izeckel@healthlincchc.org</t>
  </si>
  <si>
    <t>ksalcido@hmsnm.org</t>
  </si>
  <si>
    <t>kpelerin@hhchc.org</t>
  </si>
  <si>
    <t xml:space="preserve"> melindaf@ichs.com / jamiec@ichs.com</t>
  </si>
  <si>
    <t>jchristenot@kkv.net</t>
  </si>
  <si>
    <t>jrisse@lakeshorechc.org</t>
  </si>
  <si>
    <t>mlagrimas@marinclinic.org</t>
  </si>
  <si>
    <t>polacek.anita@marshfieldclinic.org</t>
  </si>
  <si>
    <t>rgesker@maryscenter.org</t>
  </si>
  <si>
    <t>kristen.ellis@missioneastdallas.org</t>
  </si>
  <si>
    <t>carmella.dube@nassonhealthcare.org</t>
  </si>
  <si>
    <t>bayala@cmcenters.org</t>
  </si>
  <si>
    <t>apopejoy@jordanvalley.org</t>
  </si>
  <si>
    <t>nmamo@deliverdental.com</t>
  </si>
  <si>
    <t xml:space="preserve">  leslie.sanchez@nchs-health.org                     </t>
  </si>
  <si>
    <t>rfoster@saludclinic.org</t>
  </si>
  <si>
    <t>jakl@northlakesclinic.org</t>
  </si>
  <si>
    <t>wollenzi@aol.com</t>
  </si>
  <si>
    <t>ramonae@phealthcenter.org</t>
  </si>
  <si>
    <t>mattisok@peidmonthealth.org</t>
  </si>
  <si>
    <t>dldeskins@columbus.gov</t>
  </si>
  <si>
    <t>walkerby@rwjms.rutgers.edu</t>
  </si>
  <si>
    <t>vadastur@sabancommunityclinic.org</t>
  </si>
  <si>
    <t>mkincade@icchc.org</t>
  </si>
  <si>
    <t>cmcdade.sunrise@nocoha.org</t>
  </si>
  <si>
    <t>soconnor@sunshineclinic.org</t>
  </si>
  <si>
    <t>dhowell@hcnetwork.org</t>
  </si>
  <si>
    <t xml:space="preserve"> Sponnala@tvhc.org</t>
  </si>
  <si>
    <t>shannon.lahnalableau@uglhealth.org</t>
  </si>
  <si>
    <t>swakim@zufallhealth.org</t>
  </si>
  <si>
    <t xml:space="preserve">Address </t>
  </si>
  <si>
    <r>
      <t>Albany</t>
    </r>
    <r>
      <rPr>
        <sz val="11"/>
        <color theme="1"/>
        <rFont val="Calibri"/>
        <family val="2"/>
        <scheme val="minor"/>
      </rPr>
      <t xml:space="preserve"> </t>
    </r>
    <r>
      <rPr>
        <sz val="11"/>
        <color rgb="FF000000"/>
        <rFont val="Calibri"/>
        <family val="2"/>
        <scheme val="minor"/>
      </rPr>
      <t>Area</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Health</t>
    </r>
    <r>
      <rPr>
        <sz val="11"/>
        <color theme="1"/>
        <rFont val="Calibri"/>
        <family val="2"/>
        <scheme val="minor"/>
      </rPr>
      <t xml:space="preserve"> </t>
    </r>
    <r>
      <rPr>
        <sz val="11"/>
        <color rgb="FF000000"/>
        <rFont val="Calibri"/>
        <family val="2"/>
        <scheme val="minor"/>
      </rPr>
      <t>Care,</t>
    </r>
    <r>
      <rPr>
        <sz val="11"/>
        <color theme="1"/>
        <rFont val="Calibri"/>
        <family val="2"/>
        <scheme val="minor"/>
      </rPr>
      <t xml:space="preserve"> </t>
    </r>
    <r>
      <rPr>
        <sz val="11"/>
        <color rgb="FF000000"/>
        <rFont val="Calibri"/>
        <family val="2"/>
        <scheme val="minor"/>
      </rPr>
      <t>Inc.</t>
    </r>
  </si>
  <si>
    <t>Community of Hope, Conway Health and Resource Center</t>
  </si>
  <si>
    <t>Marin Community Clinics – San Rafael</t>
  </si>
  <si>
    <t>North County Health Services</t>
  </si>
  <si>
    <t xml:space="preserve">Sunshine Dental 
</t>
  </si>
  <si>
    <t xml:space="preserve">Upper Great Lakes Family Health Center-Administration 
</t>
  </si>
  <si>
    <t>Address (2)</t>
  </si>
  <si>
    <r>
      <t>204</t>
    </r>
    <r>
      <rPr>
        <sz val="11"/>
        <color theme="1"/>
        <rFont val="Calibri"/>
        <family val="2"/>
        <scheme val="minor"/>
      </rPr>
      <t xml:space="preserve"> </t>
    </r>
    <r>
      <rPr>
        <sz val="11"/>
        <color rgb="FF000000"/>
        <rFont val="Calibri"/>
        <family val="2"/>
        <scheme val="minor"/>
      </rPr>
      <t>N.</t>
    </r>
    <r>
      <rPr>
        <sz val="11"/>
        <color theme="1"/>
        <rFont val="Calibri"/>
        <family val="2"/>
        <scheme val="minor"/>
      </rPr>
      <t xml:space="preserve"> </t>
    </r>
    <r>
      <rPr>
        <sz val="11"/>
        <color rgb="FF000000"/>
        <rFont val="Calibri"/>
        <family val="2"/>
        <scheme val="minor"/>
      </rPr>
      <t>Westover</t>
    </r>
    <r>
      <rPr>
        <sz val="11"/>
        <color theme="1"/>
        <rFont val="Calibri"/>
        <family val="2"/>
        <scheme val="minor"/>
      </rPr>
      <t xml:space="preserve"> </t>
    </r>
    <r>
      <rPr>
        <sz val="11"/>
        <color rgb="FF000000"/>
        <rFont val="Calibri"/>
        <family val="2"/>
        <scheme val="minor"/>
      </rPr>
      <t>Blvd.</t>
    </r>
  </si>
  <si>
    <t>439  Port  Richmond  Avenue</t>
  </si>
  <si>
    <t>1019  Pacific  Avenue,  Suite  300</t>
  </si>
  <si>
    <t>4 Atlantic Street, SW</t>
  </si>
  <si>
    <t>1670 Beam Avenue, Suite 204</t>
  </si>
  <si>
    <t xml:space="preserve">1312 38th Street
</t>
  </si>
  <si>
    <t>432 N. 6th Street</t>
  </si>
  <si>
    <t>951 Transport Drive</t>
  </si>
  <si>
    <t xml:space="preserve"> 530 E. DeMoss St. </t>
  </si>
  <si>
    <t>1044 State Street</t>
  </si>
  <si>
    <t>720 8th Avenue South</t>
  </si>
  <si>
    <t>2229 North School Street,</t>
  </si>
  <si>
    <t>1721 Saemann Avenue</t>
  </si>
  <si>
    <t>3110 Kerner Boulevard</t>
  </si>
  <si>
    <t>113 Minor Ave</t>
  </si>
  <si>
    <t>3912 Georgia Ave NW, Dental Office</t>
  </si>
  <si>
    <t>4550 Gus Thomasson Road #36</t>
  </si>
  <si>
    <t>P.O. Box 72</t>
  </si>
  <si>
    <t>7210 Murray Drive</t>
  </si>
  <si>
    <t>440 E Tampa</t>
  </si>
  <si>
    <t>6900 Ten Mile Rd</t>
  </si>
  <si>
    <t>150 Valpreda RD</t>
  </si>
  <si>
    <t>203 S. Rollie Avenue</t>
  </si>
  <si>
    <t>7665 US Hwy 2,</t>
  </si>
  <si>
    <t>643 Main Street</t>
  </si>
  <si>
    <t xml:space="preserve">1179 North McDowell Blvd. </t>
  </si>
  <si>
    <t>299 Lloyd Street</t>
  </si>
  <si>
    <t>1800 Watermark Drive, Suite 420</t>
  </si>
  <si>
    <t>277 George Street</t>
  </si>
  <si>
    <t>8405 Beverly Blvd</t>
  </si>
  <si>
    <t>806 Jefferson Terrace</t>
  </si>
  <si>
    <t>2930 11th ave</t>
  </si>
  <si>
    <t>HC 89 BOX 8190</t>
  </si>
  <si>
    <t>302 West Fletcher Avenue</t>
  </si>
  <si>
    <t>22331 Mission Blvd,</t>
  </si>
  <si>
    <t>506 Campus Drive</t>
  </si>
  <si>
    <t>18 West Blackwell Street</t>
  </si>
  <si>
    <t>Address (3)</t>
  </si>
  <si>
    <r>
      <t>Albany,</t>
    </r>
    <r>
      <rPr>
        <sz val="11"/>
        <color theme="1"/>
        <rFont val="Calibri"/>
        <family val="2"/>
        <scheme val="minor"/>
      </rPr>
      <t xml:space="preserve"> </t>
    </r>
    <r>
      <rPr>
        <sz val="11"/>
        <color rgb="FF000000"/>
        <rFont val="Calibri"/>
        <family val="2"/>
        <scheme val="minor"/>
      </rPr>
      <t>GA</t>
    </r>
    <r>
      <rPr>
        <sz val="11"/>
        <color theme="1"/>
        <rFont val="Calibri"/>
        <family val="2"/>
        <scheme val="minor"/>
      </rPr>
      <t xml:space="preserve"> </t>
    </r>
    <r>
      <rPr>
        <sz val="11"/>
        <color rgb="FF000000"/>
        <rFont val="Calibri"/>
        <family val="2"/>
        <scheme val="minor"/>
      </rPr>
      <t>31707</t>
    </r>
  </si>
  <si>
    <t>Staten  Island,  New  York  10302</t>
  </si>
  <si>
    <t>Tacoma,  WA  98402-4488</t>
  </si>
  <si>
    <t>Washington, DC 20032</t>
  </si>
  <si>
    <t>Maplewood, MN 55109</t>
  </si>
  <si>
    <t>Brooklyn, NY 11218</t>
  </si>
  <si>
    <t>Philadelphia, PA 19123</t>
  </si>
  <si>
    <t>Valparaiso, IN 46383</t>
  </si>
  <si>
    <t>Lordsburg, NM 88045</t>
  </si>
  <si>
    <t>Schenectady, NY  12307</t>
  </si>
  <si>
    <t>Seattle, WA 98104</t>
  </si>
  <si>
    <t>Honolulu, HI 96819</t>
  </si>
  <si>
    <t>Sheboygan, WI  53081</t>
  </si>
  <si>
    <t>San Rafael, CA 94901</t>
  </si>
  <si>
    <t>Ladysmith, WI 54848</t>
  </si>
  <si>
    <t>Washington, DC 20024</t>
  </si>
  <si>
    <t>Mequite, TX 75150</t>
  </si>
  <si>
    <t>Sanford, ME  04073</t>
  </si>
  <si>
    <t>Stockton, CA 95210</t>
  </si>
  <si>
    <t>Springfield, MO 65806</t>
  </si>
  <si>
    <t>Center Line, MI 48015</t>
  </si>
  <si>
    <t>San Marcos, CA 92069</t>
  </si>
  <si>
    <t>Fort Lupton, CO 80621</t>
  </si>
  <si>
    <t>Iron River, WI, 54847</t>
  </si>
  <si>
    <t>Palmetto, GA 30268</t>
  </si>
  <si>
    <t>Petaluma CA 94954</t>
  </si>
  <si>
    <t>Carrboro, NC 27510</t>
  </si>
  <si>
    <t>Columbus, Ohio 43215</t>
  </si>
  <si>
    <t>New Brunswick, NJ 08901</t>
  </si>
  <si>
    <t>Los Angeles, CA 90049</t>
  </si>
  <si>
    <t>New Iberia, LA 70560</t>
  </si>
  <si>
    <t xml:space="preserve">Evans, Co </t>
  </si>
  <si>
    <t>Talkeetna Alaska 99676</t>
  </si>
  <si>
    <t>Tampa, FL 33612</t>
  </si>
  <si>
    <t>Hayward, CA 94541</t>
  </si>
  <si>
    <t>Hancock, MI 49930</t>
  </si>
  <si>
    <t>Dover, NJ 07801</t>
  </si>
  <si>
    <t>Champion</t>
  </si>
  <si>
    <r>
      <t>Sonya</t>
    </r>
    <r>
      <rPr>
        <sz val="11"/>
        <color theme="1"/>
        <rFont val="Calibri"/>
        <family val="2"/>
        <scheme val="minor"/>
      </rPr>
      <t xml:space="preserve"> </t>
    </r>
    <r>
      <rPr>
        <sz val="11"/>
        <color rgb="FF000000"/>
        <rFont val="Calibri"/>
        <family val="2"/>
        <scheme val="minor"/>
      </rPr>
      <t>Acree,</t>
    </r>
    <r>
      <rPr>
        <sz val="11"/>
        <color theme="1"/>
        <rFont val="Calibri"/>
        <family val="2"/>
        <scheme val="minor"/>
      </rPr>
      <t xml:space="preserve"> </t>
    </r>
    <r>
      <rPr>
        <sz val="11"/>
        <color rgb="FF000000"/>
        <rFont val="Calibri"/>
        <family val="2"/>
        <scheme val="minor"/>
      </rPr>
      <t>DDS</t>
    </r>
  </si>
  <si>
    <t>Dr. Ji Choi</t>
  </si>
  <si>
    <t>Jason Hiramoto and Jennifer Hirota</t>
  </si>
  <si>
    <t>Megan Ryan</t>
  </si>
  <si>
    <t>Dr Joseph Rizk and Dr Divesh Mistry</t>
  </si>
  <si>
    <t>Linh DeLuca</t>
  </si>
  <si>
    <t>Stephanie Chambers</t>
  </si>
  <si>
    <t xml:space="preserve">Richard L. Romney DDS                    </t>
  </si>
  <si>
    <t>Laura Channing</t>
  </si>
  <si>
    <t xml:space="preserve">Adam Barefoot  </t>
  </si>
  <si>
    <t>Heidi Cook, DMD</t>
  </si>
  <si>
    <t>David Giffler, DDS</t>
  </si>
  <si>
    <t>Monica S. Kincade, DDS</t>
  </si>
  <si>
    <t>Kevin Hoth DDS</t>
  </si>
  <si>
    <t>William Frantz</t>
  </si>
  <si>
    <t>Monica Perez, DMD</t>
  </si>
  <si>
    <t>Catherine Suh</t>
  </si>
  <si>
    <t xml:space="preserve">Ashley Brintlinger </t>
  </si>
  <si>
    <t>Dr. Antonella Maietta</t>
  </si>
  <si>
    <r>
      <t>Dental</t>
    </r>
    <r>
      <rPr>
        <sz val="11"/>
        <color theme="1"/>
        <rFont val="Calibri"/>
        <family val="2"/>
        <scheme val="minor"/>
      </rPr>
      <t xml:space="preserve"> </t>
    </r>
    <r>
      <rPr>
        <sz val="11"/>
        <color rgb="FF000000"/>
        <rFont val="Calibri"/>
        <family val="2"/>
        <scheme val="minor"/>
      </rPr>
      <t>Director</t>
    </r>
  </si>
  <si>
    <t>Title   Director,   Dentistry/General   Dentist</t>
  </si>
  <si>
    <t>Dental Director</t>
  </si>
  <si>
    <t>Dentist and CEO</t>
  </si>
  <si>
    <t>Co- Dental Directors</t>
  </si>
  <si>
    <t>Assistant Dental Director</t>
  </si>
  <si>
    <t>Dental Director(s)</t>
  </si>
  <si>
    <t>Dental Program Director</t>
  </si>
  <si>
    <t>General Dentist</t>
  </si>
  <si>
    <t xml:space="preserve">Clinical Director, Dental                            </t>
  </si>
  <si>
    <t>Vice President of Dental Services</t>
  </si>
  <si>
    <t>Co-Dental Director</t>
  </si>
  <si>
    <t>Asst. Dental Director</t>
  </si>
  <si>
    <t>Staff Dentist</t>
  </si>
  <si>
    <t xml:space="preserve">Dentist </t>
  </si>
  <si>
    <t>229-883-9001</t>
  </si>
  <si>
    <t>253-722-1507</t>
  </si>
  <si>
    <t>651-925-8425</t>
  </si>
  <si>
    <t xml:space="preserve">206-533-2686 / 206-788-3789 </t>
  </si>
  <si>
    <t>(808)791-9428</t>
  </si>
  <si>
    <t>202-545-8021</t>
  </si>
  <si>
    <t>209-940-5618</t>
  </si>
  <si>
    <t>816-520-6550</t>
  </si>
  <si>
    <t xml:space="preserve">760-736-6743                                   </t>
  </si>
  <si>
    <t>303-820-4736</t>
  </si>
  <si>
    <t>770-463-4644</t>
  </si>
  <si>
    <t>919-428-3250</t>
  </si>
  <si>
    <t>732-235-6738</t>
  </si>
  <si>
    <t>970-352-0048</t>
  </si>
  <si>
    <t>813-397-5320 ext. 4628</t>
  </si>
  <si>
    <t>(510) 471-5907 Ext 3377</t>
  </si>
  <si>
    <t>906-346-9275</t>
  </si>
  <si>
    <t>973-328-9100</t>
  </si>
  <si>
    <t>sonya.acree2@aaphc.org</t>
  </si>
  <si>
    <t>dalexandre@chcrichmond.org</t>
  </si>
  <si>
    <t>jreynolds@commhealth.org</t>
  </si>
  <si>
    <t>vachareepeterson@cdentc.org</t>
  </si>
  <si>
    <t>DrWagshall@ezramedical.org</t>
  </si>
  <si>
    <t>alloyd@gphainc.org</t>
  </si>
  <si>
    <t>jhurlburt@hhchc.org</t>
  </si>
  <si>
    <t>jic@ichs.com</t>
  </si>
  <si>
    <t>jhiramoto@kkv.net and jhirota-tulikihihifo@kkv.net</t>
  </si>
  <si>
    <t>bsmith@lakeshorechc.org</t>
  </si>
  <si>
    <t>ryan.megan@marshfieldclinic.org</t>
  </si>
  <si>
    <t>DMistry@maryscenter.org &amp; jrizk@maryscenter.org</t>
  </si>
  <si>
    <t>robert.grace@nassonhealthcare.org</t>
  </si>
  <si>
    <t>ldeluca@cmcenters.org</t>
  </si>
  <si>
    <t>schambers@jordanvalley.org</t>
  </si>
  <si>
    <t>kthomas@deliverdental.com</t>
  </si>
  <si>
    <t xml:space="preserve">  richard.romney@nchs-health.org        </t>
  </si>
  <si>
    <t>ekerns@saludclinic.org</t>
  </si>
  <si>
    <t>lchanning@northlakesclinic.org</t>
  </si>
  <si>
    <t>a.barefoot@yourtownhealth.com</t>
  </si>
  <si>
    <t>cookh@piedmonthealth.org</t>
  </si>
  <si>
    <t>giffleds@rwjms.rutgers.edu</t>
  </si>
  <si>
    <t>khoth.sunrise@nocoha.org</t>
  </si>
  <si>
    <t>wfrantz@sunshineclinic.org</t>
  </si>
  <si>
    <t xml:space="preserve">moperez@hcnetwork.org </t>
  </si>
  <si>
    <t>CatherineSuh@tvhc.org</t>
  </si>
  <si>
    <t>ashley.brintlinger@uglhealth.org</t>
  </si>
  <si>
    <t>amaietta@zufallhealth.org</t>
  </si>
  <si>
    <t>opt out</t>
  </si>
  <si>
    <t>Op Manager</t>
  </si>
  <si>
    <t>Steven Ramey</t>
  </si>
  <si>
    <t>Briana Limoncelli, RDH</t>
  </si>
  <si>
    <t>Sheri Vinson</t>
  </si>
  <si>
    <t xml:space="preserve"> Ticara Evans</t>
  </si>
  <si>
    <t>Dr. Meryl Hersh</t>
  </si>
  <si>
    <t>Jessica Savage</t>
  </si>
  <si>
    <t>Jessica MacArthur</t>
  </si>
  <si>
    <t>Ralph Bowman</t>
  </si>
  <si>
    <t xml:space="preserve"> Joseph Sperry</t>
  </si>
  <si>
    <t xml:space="preserve">Bonny Hing </t>
  </si>
  <si>
    <t>Michele Schmitt</t>
  </si>
  <si>
    <t>Ana Tovar, RDA</t>
  </si>
  <si>
    <t>Terri Kleutsch</t>
  </si>
  <si>
    <t>Elizabeth Morales</t>
  </si>
  <si>
    <t>Maria Alcala, RDA</t>
  </si>
  <si>
    <t>Sherri Jordan</t>
  </si>
  <si>
    <t>Esther Negrete</t>
  </si>
  <si>
    <t>Zachary Jarrett, DDS</t>
  </si>
  <si>
    <t>Heather Sciford</t>
  </si>
  <si>
    <t xml:space="preserve">  Kory Hernandez                                </t>
  </si>
  <si>
    <t>Carrie Roberts</t>
  </si>
  <si>
    <t>Joni Jackson</t>
  </si>
  <si>
    <t>Tamekia Bogard</t>
  </si>
  <si>
    <t>Lauria Davis, RDH</t>
  </si>
  <si>
    <t>John Glacken</t>
  </si>
  <si>
    <t>Rhina Rivera</t>
  </si>
  <si>
    <t>Dwayne Kincade, DDS</t>
  </si>
  <si>
    <t xml:space="preserve">Hope Gauna </t>
  </si>
  <si>
    <t xml:space="preserve">Erica Williams </t>
  </si>
  <si>
    <t>Alma Guzman</t>
  </si>
  <si>
    <t xml:space="preserve"> Kathy Lynch </t>
  </si>
  <si>
    <t>Fran Palm</t>
  </si>
  <si>
    <t>Operations</t>
  </si>
  <si>
    <t>Registered Dental Hygienist</t>
  </si>
  <si>
    <t>Lead Dental Office Manager</t>
  </si>
  <si>
    <t>Dental Practice Manager</t>
  </si>
  <si>
    <t>Dental Director of the School Based Program</t>
  </si>
  <si>
    <t>dental Operations Manager</t>
  </si>
  <si>
    <t>Expanded Function Dental Assistant</t>
  </si>
  <si>
    <t>Dental Administrative Manager</t>
  </si>
  <si>
    <t xml:space="preserve"> Shoreline Healthcare Manager</t>
  </si>
  <si>
    <t>Dental Billing Specialist</t>
  </si>
  <si>
    <t>Clinic Administrator</t>
  </si>
  <si>
    <t>Dental Back Office Lead</t>
  </si>
  <si>
    <t>Dental Administrator</t>
  </si>
  <si>
    <t>Dental Office Manager</t>
  </si>
  <si>
    <t>Lead Dental Assistant</t>
  </si>
  <si>
    <t>Operations Manager</t>
  </si>
  <si>
    <t>VP, Operations</t>
  </si>
  <si>
    <t xml:space="preserve"> Director, Dental Operations                    </t>
  </si>
  <si>
    <t>Director of Dental Operations</t>
  </si>
  <si>
    <t xml:space="preserve"> Office Manager</t>
  </si>
  <si>
    <t>Clinical Dental Manager</t>
  </si>
  <si>
    <t xml:space="preserve"> Dental Program Manager</t>
  </si>
  <si>
    <t xml:space="preserve"> Dental Clinic Manager</t>
  </si>
  <si>
    <t xml:space="preserve"> Director of Practice Management</t>
  </si>
  <si>
    <t>Supervisory Dental Receptionist</t>
  </si>
  <si>
    <t xml:space="preserve">Practice Manager </t>
  </si>
  <si>
    <t>229-435-2424</t>
  </si>
  <si>
    <t>253-442-8819</t>
  </si>
  <si>
    <t>202-407-7747, x214</t>
  </si>
  <si>
    <t>718-686-2089</t>
  </si>
  <si>
    <t>219-462-7173 x3741</t>
  </si>
  <si>
    <t>575-597-2456</t>
  </si>
  <si>
    <t>518-370-1441 ext 4157</t>
  </si>
  <si>
    <t xml:space="preserve"> 206-533-2630</t>
  </si>
  <si>
    <t>(808)791-9337</t>
  </si>
  <si>
    <t>(415) 448-1500</t>
  </si>
  <si>
    <t>202-545-2055</t>
  </si>
  <si>
    <t>972-682-8917 x7002</t>
  </si>
  <si>
    <t>209-940-5661</t>
  </si>
  <si>
    <t>816-929-0594</t>
  </si>
  <si>
    <t xml:space="preserve">  760-736-7061                               </t>
  </si>
  <si>
    <t>707-559-7526</t>
  </si>
  <si>
    <t>919-357-0502</t>
  </si>
  <si>
    <t xml:space="preserve"> 614-753-4049</t>
  </si>
  <si>
    <t>323-337-1832</t>
  </si>
  <si>
    <t>970-313-0416</t>
  </si>
  <si>
    <t>813-866-0930 ext.1368</t>
  </si>
  <si>
    <t>(510) 471-5907 Ext 3375</t>
  </si>
  <si>
    <t>906-346-9275 ext.127</t>
  </si>
  <si>
    <t>973-328-9100 ext 333</t>
  </si>
  <si>
    <t>steven.ramey@aaphc.org</t>
  </si>
  <si>
    <t>blimoncelli@chcrichmond.org</t>
  </si>
  <si>
    <t>svinson@commhealth.org</t>
  </si>
  <si>
    <t>tevans@cohdc.org</t>
  </si>
  <si>
    <t>DrHersh@ezramedical.org</t>
  </si>
  <si>
    <t>jsavage@healthlincchc.org</t>
  </si>
  <si>
    <t>jmacarthur@hmsnm.org</t>
  </si>
  <si>
    <t>RBowman@hhchc.org</t>
  </si>
  <si>
    <t xml:space="preserve"> joesp@ichs.com</t>
  </si>
  <si>
    <t xml:space="preserve">bhing@kkv.net </t>
  </si>
  <si>
    <t>mschmitt@lakeshorechc.org</t>
  </si>
  <si>
    <t>atovar@marinclinic.org</t>
  </si>
  <si>
    <t>kleutsch.teresa@marshfieldclinic.org</t>
  </si>
  <si>
    <t>EMorales@maryscenter.org</t>
  </si>
  <si>
    <t>maria.alcala@missioneastdallas.org</t>
  </si>
  <si>
    <t>sherri.jordan@nassonhealthcare.org</t>
  </si>
  <si>
    <t>negrete@cmcenters.org</t>
  </si>
  <si>
    <t>zjarrett@jordanvalley.org</t>
  </si>
  <si>
    <t>hsciford@deliverdental.com</t>
  </si>
  <si>
    <t xml:space="preserve"> kory.hernandez@nchs-health.org      </t>
  </si>
  <si>
    <t>croberts@northlakesclinic.org</t>
  </si>
  <si>
    <t>joni.jackson@yourtownhealth.com</t>
  </si>
  <si>
    <t>tamekiab@phealthcenter.org</t>
  </si>
  <si>
    <t>davisl@piedmonthealth.org</t>
  </si>
  <si>
    <t xml:space="preserve"> John.Glacken@primaryonehealth.org</t>
  </si>
  <si>
    <t>rrivera@sabancommunityclinic.org</t>
  </si>
  <si>
    <t>dkincade@icchc.org</t>
  </si>
  <si>
    <t>hgauna.sunrise@nocoha.org</t>
  </si>
  <si>
    <t>Enwilliams@HCNetwork.org</t>
  </si>
  <si>
    <t>aguzman@tvhc.org</t>
  </si>
  <si>
    <t>kathleen.lynch@uglhealth.org</t>
  </si>
  <si>
    <t>fpalm@zufallhealth.org</t>
  </si>
  <si>
    <t>Opt out</t>
  </si>
  <si>
    <t>Data Manager</t>
  </si>
  <si>
    <r>
      <t>Heather</t>
    </r>
    <r>
      <rPr>
        <sz val="11"/>
        <color theme="1"/>
        <rFont val="Calibri"/>
        <family val="2"/>
        <scheme val="minor"/>
      </rPr>
      <t xml:space="preserve"> </t>
    </r>
    <r>
      <rPr>
        <sz val="11"/>
        <color rgb="FF000000"/>
        <rFont val="Calibri"/>
        <family val="2"/>
        <scheme val="minor"/>
      </rPr>
      <t>Dutton</t>
    </r>
  </si>
  <si>
    <t>Anthony DiDomenico</t>
  </si>
  <si>
    <t>Brian Zinn</t>
  </si>
  <si>
    <t>Melissa Mayer</t>
  </si>
  <si>
    <t>Patrick Yang</t>
  </si>
  <si>
    <t xml:space="preserve">Itiya Brand </t>
  </si>
  <si>
    <t>Yolounda Harris-Barlow</t>
  </si>
  <si>
    <t>Antwon Gates</t>
  </si>
  <si>
    <t>George Craig</t>
  </si>
  <si>
    <t>Jian Wong</t>
  </si>
  <si>
    <t xml:space="preserve">Tuphan Tiet </t>
  </si>
  <si>
    <t>Peg Burgett</t>
  </si>
  <si>
    <t>Kimberly Morales, MPH</t>
  </si>
  <si>
    <t>Jan Field</t>
  </si>
  <si>
    <t>Bethany Sanders, MPH</t>
  </si>
  <si>
    <t>Sheila Coleman, RDH</t>
  </si>
  <si>
    <t>Taylor Heimbach-Ferreira</t>
  </si>
  <si>
    <t xml:space="preserve">Carla Siow </t>
  </si>
  <si>
    <t>Rendi Pfannenstiel, DDS</t>
  </si>
  <si>
    <t xml:space="preserve">Jamie Williams                            </t>
  </si>
  <si>
    <t>Rob Martin</t>
  </si>
  <si>
    <t>Emily Caves</t>
  </si>
  <si>
    <t>Shaun Nelson</t>
  </si>
  <si>
    <t>Evette Patterson, RN</t>
  </si>
  <si>
    <t>Natalie Drake</t>
  </si>
  <si>
    <t>Rose Jean-Baptiste</t>
  </si>
  <si>
    <t>Eion Gossett</t>
  </si>
  <si>
    <t>Jacob Reed</t>
  </si>
  <si>
    <t>Valera Brickel</t>
  </si>
  <si>
    <t>Abraham Polanco</t>
  </si>
  <si>
    <t>Fred Engineer</t>
  </si>
  <si>
    <t>Kathy Orchen</t>
  </si>
  <si>
    <r>
      <t>Grants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Resource</t>
    </r>
    <r>
      <rPr>
        <sz val="11"/>
        <color theme="1"/>
        <rFont val="Calibri"/>
        <family val="2"/>
        <scheme val="minor"/>
      </rPr>
      <t xml:space="preserve"> </t>
    </r>
    <r>
      <rPr>
        <sz val="11"/>
        <color rgb="FF000000"/>
        <rFont val="Calibri"/>
        <family val="2"/>
        <scheme val="minor"/>
      </rPr>
      <t>Manager</t>
    </r>
  </si>
  <si>
    <t>Manager,  Information  Systems  and  Technology</t>
  </si>
  <si>
    <t>IT Data Analyst</t>
  </si>
  <si>
    <t>EHR/Office Assistant</t>
  </si>
  <si>
    <t>Director of Quality Assurance</t>
  </si>
  <si>
    <t>Clinical Informatics Specialist</t>
  </si>
  <si>
    <t>Data Analyst</t>
  </si>
  <si>
    <t>Chief Information Officer</t>
  </si>
  <si>
    <t>EHR &amp; Data Analytics Manager</t>
  </si>
  <si>
    <t>Information &amp; Analytics Manager</t>
  </si>
  <si>
    <t>Quality Improvement Coordinator</t>
  </si>
  <si>
    <t>Director of Quality Assurance and Outcomes</t>
  </si>
  <si>
    <t>Lead Dental Hygienist</t>
  </si>
  <si>
    <t>Population Health Specialist</t>
  </si>
  <si>
    <t>Application Support Specialist Lead</t>
  </si>
  <si>
    <t xml:space="preserve">Business Intelligence Manager            </t>
  </si>
  <si>
    <t>QI Coordinator</t>
  </si>
  <si>
    <t>Director Corporate Compiance and Quality</t>
  </si>
  <si>
    <t>Program Manager</t>
  </si>
  <si>
    <t>Health Information Analyst</t>
  </si>
  <si>
    <t>IT specialist</t>
  </si>
  <si>
    <t>Finance Director</t>
  </si>
  <si>
    <t>Chief Informations Officer</t>
  </si>
  <si>
    <t>Senior Director of IT</t>
  </si>
  <si>
    <t>QA/PI Coordinator</t>
  </si>
  <si>
    <t>229-405-6201</t>
  </si>
  <si>
    <t>253-722-1570</t>
  </si>
  <si>
    <t>202-407-7747, x154</t>
  </si>
  <si>
    <t>651-925-8400 ext. 1139</t>
  </si>
  <si>
    <t>718-686-2029</t>
  </si>
  <si>
    <t>219-462-7173 x2346</t>
  </si>
  <si>
    <t>575-542-2323</t>
  </si>
  <si>
    <t>518-370-1441</t>
  </si>
  <si>
    <t>206-788-3628</t>
  </si>
  <si>
    <t xml:space="preserve">(415)755-8571 </t>
  </si>
  <si>
    <t>202-420-7148</t>
  </si>
  <si>
    <t>972-682-8917 x7021</t>
  </si>
  <si>
    <t>209-373-2820</t>
  </si>
  <si>
    <t>816-830-2267</t>
  </si>
  <si>
    <t xml:space="preserve">760-736-8729                               </t>
  </si>
  <si>
    <t>928-551-2264</t>
  </si>
  <si>
    <t>707.559.7671</t>
  </si>
  <si>
    <t>919-619-1341</t>
  </si>
  <si>
    <t>614-859-1907</t>
  </si>
  <si>
    <t>732-235-7460</t>
  </si>
  <si>
    <t>323-330-1696</t>
  </si>
  <si>
    <t>813-866-0930 ext.1325</t>
  </si>
  <si>
    <t>(510) 471-5907 Ext 3399</t>
  </si>
  <si>
    <t>973-328-9011 ext 320</t>
  </si>
  <si>
    <t>heather.dutton@aaphc.org</t>
  </si>
  <si>
    <t>adidomenico@chcrichmond.org</t>
  </si>
  <si>
    <t>bzinn@commhealth.org</t>
  </si>
  <si>
    <t>mmayer@cohdc.org</t>
  </si>
  <si>
    <t>patrickyang@cdentc.org</t>
  </si>
  <si>
    <t>ibrand@ezramedical.org</t>
  </si>
  <si>
    <t>yhbarlow@gphainc.org</t>
  </si>
  <si>
    <t>agates@healthlincchc.org</t>
  </si>
  <si>
    <t>gcraig@hmsnm.org</t>
  </si>
  <si>
    <t xml:space="preserve"> jianw@ichs.com</t>
  </si>
  <si>
    <t>ttiet@kkv.net</t>
  </si>
  <si>
    <t>pburgett@lakeshorechc.org</t>
  </si>
  <si>
    <t>kmorales@marinclinic.org</t>
  </si>
  <si>
    <t>field.janice@marshfieldclinic.org</t>
  </si>
  <si>
    <t xml:space="preserve">BSanders@maryscenter.org </t>
  </si>
  <si>
    <t>sheila.coleman@missioneastdallas.org</t>
  </si>
  <si>
    <t>taylor.heimbach@nassonhealthcare.org</t>
  </si>
  <si>
    <t>csiow@cmcenters.org</t>
  </si>
  <si>
    <t>rpfannenstiel@jordanvalley.org</t>
  </si>
  <si>
    <t xml:space="preserve">  jamie.williams@nchs-health.org       </t>
  </si>
  <si>
    <t>rmartin@saludclinic.org</t>
  </si>
  <si>
    <t>ecaves@northlakesclinic.org</t>
  </si>
  <si>
    <t>shaunn@phealthcenter.org</t>
  </si>
  <si>
    <t>patterse@piedmonthealth.org</t>
  </si>
  <si>
    <t>Natalie.Drake@primaryonehealth.org</t>
  </si>
  <si>
    <t>rose.jeanbaptiste@rutgers.edu</t>
  </si>
  <si>
    <t>egossett@sabancommunityclinic.org</t>
  </si>
  <si>
    <t>jreed@icchc.org</t>
  </si>
  <si>
    <t>vbrickel@sunshineclinic.org</t>
  </si>
  <si>
    <t>Apolanco@hcnetwork.org</t>
  </si>
  <si>
    <t>fengineer@tvhc.org</t>
  </si>
  <si>
    <t>korchen@zufallhealth.org</t>
  </si>
  <si>
    <t>Total</t>
  </si>
  <si>
    <t>mtg item</t>
  </si>
  <si>
    <t>mgmt structure: daily huddles (1) weekly 0.5</t>
  </si>
  <si>
    <t xml:space="preserve">from statement </t>
  </si>
  <si>
    <t>Strategy Vision</t>
  </si>
  <si>
    <t>Existing msmt/impact</t>
  </si>
  <si>
    <t xml:space="preserve">Contribute TO </t>
  </si>
  <si>
    <t>Growth/impact</t>
  </si>
  <si>
    <t>actual msmt &gt;4 measures</t>
  </si>
  <si>
    <t>+</t>
  </si>
  <si>
    <t>x</t>
  </si>
  <si>
    <t>Why</t>
  </si>
  <si>
    <t>AAPHC has developed a robust dental practice (including school-based sites) over the past 7 years, but we understand that we are missing the quality link to help ensure the best services for patients. As an FQHC, AAPHC strives to provide quality care to all patients and a well-defined quality program, including dental services, is key to ensuring this mission. AAPHC has recently identified a dental director and is also taking steps to re-vamp the QI/QA program for the organization as a whole, including dental. Having the ability to participate in this collaborative will further enhance the development of a strong QI/QA program for dental, which is a self-identified area for improvement within the health center.</t>
  </si>
  <si>
    <t>CHCR  opened  its  first  dental  center  consisting  of  6  dental  operatories  in  May  2014,  and  we  anticipate  opening  our  second dental  center  consisting  of  an  additional  6  dental  operatories  by  October  2016.  Due  to  our  recent  growth  and  expansion, we  desire  to  ensure  quality  health  outcomes,  and  dental  care  for  all  who  come  through  our  door.  Our  participation  in  this collaborative  and  success  for  achieving  same  could  be  realized  if  our  Center  is  selected  during  this  phase.</t>
  </si>
  <si>
    <t>Dental  care  is  an  integral  part  of  Community  Health  Care's  health  care  delivery  system.  Our  department  is focused  on  providing  quality  dental  care  for  all  of  our  patients.  Prevention  is  a  significant  factor  in  achieving  our goal.  Sealants  are  a  proven  preventive  measure  to  reduce  caries  among  pediatric  populations  especially  those who  are  the  most  socioeconomically  disadvantaged.</t>
  </si>
  <si>
    <t xml:space="preserve">Community of Hope's dental program has struggled to meet the same financial and quality targets as our medical program which was designated a Health Center Quality Leader by HRSA in 2013, 2014 and likely in 2015.  Our 3 clinic sites are also PCMH Level 3 and we have organized care coordination activities for prenatal, chronic disease, and pediatrics.  On the other hand, our dental program, which was quite small until two years ago, has struggled to catch up. When we built a new facility in Ward 8 of DC, a historically underserved community, we expanded to add 11 dental chairs in addition to the existing 3 at our Adams Morgan site.  It is important that our dental program improves because of the tremendous unmet need at both sites and our continued potential expansion.   We have made improvements in the past year in scheduling, analyzed a few preliminary measures to establish baselines, and gotten all dental functions to be documented in the EHR.  However, with our new  dental leadership team and Dental Director we have potential to achieve high quality,  financial viability, increased capacity and  true primary and oral health care integration.  We also need guidance on how to change the communities’ engagement with oral health care which is often in response to pain.  We’d like to be as proactive as possible about promoting preventative  care as about half of our current procedures are restorative currently.  This learning community will give our team the confidence it needs to engage in impactful quality improvement activities. </t>
  </si>
  <si>
    <t>We are looking forward to learning measurements and benchmarks in dentistry to enhance our ability to provide quality dental care and preventive education for underserved communities.</t>
  </si>
  <si>
    <t>Ezra Medical Center department of dentistry in Brooklyn New York has grown from a few hundred visits its first year 2001 to over 30,000 visits 14 years later in 2015. Our department’s growth is unique because it shaped and dictated the growth of our medical center at large. However as we grow and as times change we face many challenges. Regulations and compliance issues, electronic medical records and information systems, quality assurance and improvement, all need to be folded into one cohesive fabric. We know that we are providing a great service. We must now learn how to quantify our accomplishments and improve our efforts when discovering points of weakness. Through a participation in such a proposed collaboration we will be able to identify now and in the future areas in need of improvement as well as help our colleagues through the benefit of our lessons learned to mutually achieve success and growth. Our focus on improvement allows critique, collaboration and analysis to develop tools to achieve together our continued success and excel in our care of patients.</t>
  </si>
  <si>
    <t>Can't read…see pdf</t>
  </si>
  <si>
    <t>see pdf</t>
  </si>
  <si>
    <t xml:space="preserve">Our health center is located in rural southwest New Mexico and we seek the opportunity to improve and advance the oral health care we provide to our patients.  This goes along with our dental mission which is to provide total health integration and education, thereby, empowering our community to improve their quality of life.  </t>
  </si>
  <si>
    <t xml:space="preserve">The goal and mission of our dental clinic is to stress the value of preventative treatments to the patient in an effort to improve the overall dental and physical health of our patient population.  Preventive treatment plays a primary role in the prevention of oral diseases and infection and is the responsibility of the dental hygienist and dentist to educate our patients on how they can play a part in the primary preventative care plan.
Participating in the National Network for Oral Health Access collaborative we believe that gaps in care could be recognized, thus offering us an opportunity to improve on patient outcomes.  Through consistent and systematic information gathering along with sharing best practices among other teams, we will be able to enhance the quality of oral health care provided to our community.
</t>
  </si>
  <si>
    <t>ICHS’ mission is to provide culturally and linguistically appropriate health services to improve the health of Asian Pacific Islanders and the broader community. As an integral health provider at ICHS, the Dental Department (ICHS Dental) is driven to increase efficiencies and effectiveness while minimizing waste and redundancies in every area of dental operations, including workflows, processes, reporting, quality of patient care, safety and security, and employee satisfaction. ICHS Dental is working to develop processes and procedures specific to dental operations.  In the past few years, ICHS Dental has launched several learning programs in order to help disseminate what we have learned. We hope that this will help in developing standard practices that will be emulated and improved upon by other community health centers. As part of the collaborative, ICHS Dental is looking forward to learning and utilizing a variety of enhanced concepts and improvement tools that will help us to reach this goal. This will allow ICHS to further advance its mission of improving the health of our community.</t>
  </si>
  <si>
    <t>Currently, the Kalihi Kokua Valley Dental Clinic is developing a 5 year strategic plan and at the heart of many of the goals is providing better quality care for our community.  This collaboration will help our team to establish baseline data and then effectively monitor our strategic objectives.  In addition, the new UDS sealant measure provides a great opportunity to learn how to best track and report this data.  Having a dental dashboard will allow us to collect and share data regularly so as to instigate action in a timely manner and track future PDSA cycles more effectively.  Through this collaboration, we will learn to customize our reporting to get the data we need and learn how to more effectively train staff in how to diminish the errors that lead to inaccurate reporting.  Our ability to measure dental quality metrics accurately will not only help us to increase the efficiency of our work but will, most importantly, improve the quality of care we provide</t>
  </si>
  <si>
    <t xml:space="preserve">Having recently completed its fourth year of operations, Lakeshore Community Health Care has developed a strong comprehensive oral health program serving approximately 10,000 patients in two counties. LCHC operates two dental sites and provides full restorative dentistry in fifty-five area schools. LCHC has two facility projects in process at this time. The first is due to open in Sheboygan, WI in January 2017 with fifteen dental chairs. The second by the end of 2017 will provide ten dental chairs in Manitowic, WI. The impact will be to double current capacity. LCHC will also extend its school program beginning in September 2016 to include all area schools (a total of 79). LCHC has established a rich, robust QA/QI program having been recognized as one of two high impact Community Health Centers in Wisconsin. LCHC has developed a few of its own quality measures and is excited for the opportunity to expand its program through participation with NNOHA’s Clinical Dashboard Collaborative.
</t>
  </si>
  <si>
    <t>Marin Community Clinics has recently enhanced the organization's commitment to quality improvement. We are a Federally Qualified Health Center providing both primary medical and dental care for adults and children of Marin County, California. As the largest community health center in the County, we play a major role in the community’s health care network. This opportunity for training of internal dental and quality improvement staff will allow focus, direction and rapid progression towards some of our goals. The priorities are to continually improve delivery of excellent patient care, expansion of team based-care approach while maintaining financial stability. Specifically: Develop and standardize a Quality Improvement Guideline for QI activities across all clinic sites, enhance service delivery systems to improve healthcare access in preparation to achieve national standards of care, enhance infrastructure, ensure and document high quality continuously improving cost-effective medical care, ensure adherence to all regulations in regard to clinic operations, and improve patient experience which includes patient care, access and coordination of services. We plan to utilize this support to develop a pervasive culture of quality improvement not only for our dental department but throughout the organization. The principles of the training and coaching will be disseminated throughout the organization to numerous other projects that we are currently undertaking.</t>
  </si>
  <si>
    <t>Our mission is to provide high quality care to all and the sharing and learning that will happen through this collaborative fits nicely.  We believe the outcome of this collaborative will increase our ability to improve upon strategies to enhance the lives of the patients we serve and ultimately the communities we serve.</t>
  </si>
  <si>
    <t>Our dental program at Mary's Center has experienced extremely rapid growth over the last 5 years, nearly doubling every year to treat 30,000 patient encounters in 2015 alone.  We will be opening a second dental office this fall with a third dental office to open in 2017.</t>
  </si>
  <si>
    <t>Mission East Dallas is interested in participating to accomplish our clincial goals and quality measures.  As we expand the dental department with the recent funding of the Oral Health Service Expansion grant, we are focusing on oral health quality measures and utilizing the data provided.  We want to continue treating our patients needs with the highest quality of dentistry to our patients.  We are also interested in learning from others and trying new methods to improve the quality in our dental clinic.</t>
  </si>
  <si>
    <t xml:space="preserve">Nasson Health Care is a federally qualified health center with integrated medical, behavioral health and dental care serving York County, Maine residents at five clinical sites throughout the county.  Dental services are provided at the primary clinical site in Springvale, at the school-based health center at Noble High School in North Berwick, and at Head Start and other school sites in the county.  Current staffing includes one dentist, two dental hygienists and two dental assistants.  
</t>
  </si>
  <si>
    <t xml:space="preserve">Our dental program is currently going through growth and expansion plans.   We are looking to expand from 1 clinic to 3 clinics within the next year.  We have also added a co-location hygiene site to our main medical clinic and as well as several school-based programs throughout the community.  With this growth, there will be bumps along the way.   We feel that having access to the dental dashboard data will allow us to minimize these bumps and aid us in making the correct decisions on our programs.  </t>
  </si>
  <si>
    <t>Like most health centers, Jordan Valley Community Health Center aims to serve a patient population that typically experiences significant barriers to access to care.  This goal is best accomplished by understanding the processes which could make the clinic more effective and efficient in serving the patients.  By participating in this collaborative, the clinic will have access to measurement tools that can enhance our ability to reach patients and deliver care in a quality manner.  In addition, having the ability to discuss ideas regarding best practices in treating patients and assessing success will be invaluable to furthering these goals.</t>
  </si>
  <si>
    <t>Our team is interested in participating in the collaborative because we wish to strengthen our ability to make informed decisions based on actual data.  While Dentrix Enterprise is strong clinically, it leaves much to be desired when it comes to reporting, and we are eager to find new ways of extracting meaningful data from the EDR.</t>
  </si>
  <si>
    <t>Since attending the 4-hour session on “Using Health Center Dental Dashboards for Tracking, Measuring, and Improvement” at the NNOHA Conference 2015, our Dental Director has been an advocate for implementing additional quality metrics and development of a more robust dashboard to establish more meaningful clinical quality measures for our dental services.  NCHS is committed to Continuous Quality Improvement, and is a recipient of the prestigious HRSA Quality Award.  We placed in the 95th percentile of all health centers in the nation, meeting and exceeding quality metrics.  Re-recognized in 2015 for our Primary Healthcare Centers for achieving NCQA Patient Centered Medical Home at level III, the highest level of distinction. Our Primary Care and Behavior Health providers embrace the concept that oral health is an integral part of overall health. Integration and teamwork are a part of our culture. Our patient experience ratings consistently exceed California State and national benchmarks.  We have well-established Quality Improvement and Business Intelligence Departments already in place, with experience in using data to help drive decisions. We have experienced the challenges of working with separate electronic medical and dental records and figuring out work flows to gathering data, including Meaningful Use.  As a high-performing Health Center we feel we bring with us significant experience that would be of benefit in Phase II of this Dental Dashboard collaborative, and contribute to the goals and mission of our health center as our team learns and applies the Model for Improvement.</t>
  </si>
  <si>
    <t>Salud Family Health Center's mission is to provide a quality, integrated health care home to the communities we serve.  Historically, we have viewed quality as "how good was my restoration or crown".  I believe that we need to start moving towards meaningful quality measures that evaluate how well we are treating our population.  For example, one of the Dashboard measures relates to caries at recall.  This is very meaningful data that can positively affect how we deliver dental care to our patients.  Our patients deserve the best care possible, and we need to start gathering data on meaningful measures to assure they are getting that.  In 2015, Salud Family Health Centers provided dental care to 23,705 patients through 59,903 patient visits.  Through this Collaborative, if we can identify areas where we can improve the dental treatment that we are providing our patients, then it will impact a very large number of people.</t>
  </si>
  <si>
    <t xml:space="preserve">The NorthLakes Community Clinic believes in creating a data diven clinical enviroment for its providers so that process improvement can occur as appropriate and the best outcomes for patients are achieved. </t>
  </si>
  <si>
    <t>Our mission statement focuses on improving the total health status of the community by providing comprehensive, preventative, curative, and life enhancing services in a respectful and compassionate manner.  We have seen an overwhelming need for oral health in local communities, and currently the demands exceed our limited resources despite recent expansion of our dental sites.  We are scheduled out for months making it difficult to address some patients comprehensive care in a timely manner.  Broken appointments also interfere with efficient daily patient flow.  By implementing these collaborative quality improvement models, we hope to improve efficiency of our dental program through effective team cooperation, goal setting, and thorough evaluation through prescribed benchmarks.  These implementations will work to improve our historical and present purpose of being a source of comprehensive healthcare in access dificient communities.</t>
  </si>
  <si>
    <t>We currently have a QI dashboard that the dental director developed independently. We are interested in becoming more collaborative and sharing best practices with other clinics. We see this as an opportunity to review, improve and streamline our current dashboard. Participating in this project would put the QI dashboard front and center and would make it part of who we are rather than another project. It would also help make the case to have dedicated staff to the QI efforts.</t>
  </si>
  <si>
    <t>PHS would relish the opportunity provided by the collaborative to develop a more robust dental dashboard, one which would be used to better consistently communicate dental outcomes across the organization.  As an FQHC, the current focus of the PHS quality dashboard reporting effort is on medical metrics, mostly driven by the UDS and meaningful use (MU) metric requirements, and the move towards value-based care.  Dr. Mattison-Chalwe is aware of the limitations/challenges of ADA coding in tracking population health metrics.  She and her team members hope to be brought up-to-date on the state of dental quality improvement science nationally, and the best methods for doing performance improvement and tracking quality metrics in a multi-site CHC dental practice.</t>
  </si>
  <si>
    <t xml:space="preserve">Currently there are no dashboard standards, so it very difficult to compare two or more dental programs.  Having standard measures that are commonly used by most programs will give us an apples to apples comparison.  We will then be able to not only measure our activities, we will be able to see how we stack up against other programs. This will allow us to identify strengths and weaknesses and make adjustments accordingly.  A strong dashboard that allows comparisons that will facilitate discussion and understanding of dental programs among non-dental administrators and Board members.  </t>
  </si>
  <si>
    <t>The mission and goal of our dental team is to promote optimal dental health for our patients as well as establishing a dental home for these patients. By serving as a community resource for health services, we are providing high quality dental care which is paramount.  We strive to promote healthy lifestyles and education for our patients concerning their quality health care decisions.  We are committed to establishing a very robust dental quality improvement program to strengthen the care provided to our patients.  As such, our team is extremely focused and interested in participation in the collaborative as a means of establishing methods of quality improvement and obtaining our overall goals.</t>
  </si>
  <si>
    <t>I have dreamed of having a dental dashboard that can be easily generated, simple to view, and is sharable with the team.  I hope that the collaborative will provide the expert knowledge and support along with a software system that could create the dream dashboard.  Nine months ago Saban Community Clinic recruited a new CEO whose focus is on collecting valid data and using them beyond the required reporting.  We now have a Chief Information Officer and  a Health Infomatics Analyst who embrace that mission.  One of our clincial goals is to create a dental dashboard and if we are fortunate enought to be a participant in the collaborative, then we can achieve this goal better and expeditiously.</t>
  </si>
  <si>
    <t xml:space="preserve">Our dental team seeks to participate in the collaborative as we believe it will provide our clinic the opportunity to learn new strategies from our national partners to improve both our quality of care as well as our patient experience.  At Sunrise, we value the insight and experiences that each patient, provider and staff member brings to our clinic.  We believe the collaborative is the kind of learning opportunity to support our mission to provide affordable, integrated, quality health care and education as it offers our team new ideas and tools to better serve our patients through shared learning and best practices.  We see participation in this national collaborative opportunity as an extension of the collaborative work we have already undertaken with our state community health partners.  After thorough discussion with our state community health dental network, we been measuring two dental measures– phase I treatment plan completion (starting in 2011), and dental sealants for children 6-9 who are at high risk for caries (starting in 2015).  Early data evaluation finds slight improvements among our clinic population concerning these measures.  We seek to garner additional input from participation in the collaborative to further refine the ways in which we identify, track and evaluate our dental measures in order to ensure our clinic provides the highest quality of oral health care for our patients.  </t>
  </si>
  <si>
    <t xml:space="preserve">This collaboration will allow us to move to the next level of integrated dental care. Currently we are at the end of our program with DentaQuest which is a practice enhancement oral health program. This program has helped us define practice metrics in areas of revenue, expense, patient encounters, emergency care etc. This has helped us outline and improve our policies, procedures and work flow. Our current facility offers health, behavioral health and oral health. We are in the infancy of integrating dental health with all other services in the clinic. We currently have no means for measuring this integration process. The dashboard would help us have measurable goals to increase our quality of care. We are reaching out to the elementary schools to provide preventative care and education. We feel the knowledge we would gain from this collaboration would help us to further measure not only our in-house referrals but our outreach programs as well. Sunshine Community Health Center continually strives for excellence in care of quality and service. </t>
  </si>
  <si>
    <t xml:space="preserve">Tampa Family Health Centers, Inc. mission includes being on the forefront of providing quality and affordable healthcare to a diverse population. As such, being part of this initiative will allow us to be able to improve quality of care as we are better able to measure outcomes of our efforts. Our highly qualified and dynamic team is eager to learn about and incorporate new measures to help our community improve its overall and oral health. </t>
  </si>
  <si>
    <t>See attachment for our team's statement of purpose.</t>
  </si>
  <si>
    <t>Upper Great Lakes Family Health Center (UGL) provides exceptional health care services to all people the Great Lakes region regardless of their ability to pay. UGL started offering dental services at Sawyer Family Health Center January 2016 and will be expanding services to Calumet Family Health Center within the next three to six months. UGL is interested in participating in this collaborative because it will further assist our team in developing, implementing, monitoring and improving quality measures for oral health care services. The collaborative emphasis regarding population health, patient satisfaction and fiscal and operational sustainability will ensure UGL has support in place to provide high quality, long term dental services. As a nationally recognized leader in health care quality, UGL is highly motivated to expand integrated care to include primary care, behavioral health and oral health care services. Utilization of the dental dashboard will strengthen the dental team by providing focused leadership in this collaborative effort. By selecting measures, tracking progress, developing strategies and implementing interventions, evidence based care and oral health outcomes for patients will ultimately improve.</t>
  </si>
  <si>
    <t>Zufall Health Center's mission is to improve health outcomes and decrease health disparities in the communities we serve. One of the major disparities is the increased rates of caries and dental disease in our children, and the lack of access/utilization of dental services for prevention and treatment in this population. The center has approached the problem in various ways including using our mobile van to bring dental services to children in schools and Head Start programs, adding pediatric dentists to our staff at our dental sites, participating in the school-based oral health education program, involving our pediatricians in education and prevention of oral disease at the pediatric visit, and improving processes to facilitate dental visits at the time of well child exams.  In spite of these efforts, the team recognizes that additional approaches are needed to improve our processes, access to care, recall rates and dental outcomes. As a safety net organization, Zufall’s participation in the Dental Dashboard Collaborative will allow the collaborative team to participate in a learning environment to improve processes that address the needs of our challenging population; children ages 0-20 from minority groups, low income families and/or recent immigrants and to ensure that this population receives effective and optimal dental health care.</t>
  </si>
  <si>
    <t>EDR</t>
  </si>
  <si>
    <t>Eclinicworks/Open Dental</t>
  </si>
  <si>
    <t>E Clinicworks/Open Dental</t>
  </si>
  <si>
    <t>QSI</t>
  </si>
  <si>
    <t>MediaDent/Greenway Health</t>
  </si>
  <si>
    <t>Eclinicalworks/Open Dental</t>
  </si>
  <si>
    <t>Dentrix</t>
  </si>
  <si>
    <t>Cattials Dental</t>
  </si>
  <si>
    <t>VisDental</t>
  </si>
  <si>
    <t>VisDental/CPS</t>
  </si>
  <si>
    <t>EMR/HR?</t>
  </si>
  <si>
    <t>y</t>
  </si>
  <si>
    <t>n</t>
  </si>
  <si>
    <t xml:space="preserve">n </t>
  </si>
  <si>
    <t>ECMS?</t>
  </si>
  <si>
    <t>What?</t>
  </si>
  <si>
    <t>eclinicworks/Open Dental</t>
  </si>
  <si>
    <t>e Clinicworks/Open Dental</t>
  </si>
  <si>
    <t>Nextgen</t>
  </si>
  <si>
    <t>NextGen</t>
  </si>
  <si>
    <t>Practice Analytics</t>
  </si>
  <si>
    <t>eclinicalworks/Open Dental</t>
  </si>
  <si>
    <t>BridgeIT, Azara</t>
  </si>
  <si>
    <t>Epic &amp; Dentrix</t>
  </si>
  <si>
    <t>eCW</t>
  </si>
  <si>
    <t xml:space="preserve">Nextgen Practice Management </t>
  </si>
  <si>
    <t>NextGen/QSI</t>
  </si>
  <si>
    <t xml:space="preserve">Intergy/Greenway Health                       </t>
  </si>
  <si>
    <t>QlickView, and I2I tracks</t>
  </si>
  <si>
    <t>Centricity CPS 12 (a joint EMR/PM system with unidirectional interface with Dentrix for registration info only)</t>
  </si>
  <si>
    <t>Allscripts PM</t>
  </si>
  <si>
    <t>Centricity</t>
  </si>
  <si>
    <t>Epic</t>
  </si>
  <si>
    <t>GE Centricity</t>
  </si>
  <si>
    <t>Centricity Practice Solutions</t>
  </si>
  <si>
    <t>Intergy IEHR</t>
  </si>
  <si>
    <t>Collect/Report?</t>
  </si>
  <si>
    <t>Y</t>
  </si>
  <si>
    <t>Pediatric patients with a dental home.</t>
  </si>
  <si>
    <t>Treatment plan completion rate; no show rate; patient satisfaction survey biannually</t>
  </si>
  <si>
    <t>Caries Risk Assessment, Perio Risk Assessment, Sealants for 6-8 years old, Sealants for 9-12 years old, Patient Satisfaction</t>
  </si>
  <si>
    <t>number of sealants placed, oral cancer screenings, clinical carries risk</t>
  </si>
  <si>
    <t>Completed Treatment Plans, % of Preventative Services, Pre Authorization Approvals</t>
  </si>
  <si>
    <t>Total # of encounters, cost per encounter, revenue per encounter, phase 1 treatment plan completion, no show rates.</t>
  </si>
  <si>
    <t xml:space="preserve">Percentage of Dental Adults who have received consistent preventative oral health care, Percentage of all HMS patients who were seen by the dentist before age 3 </t>
  </si>
  <si>
    <t>Extractions, Root Canals, Narcotic Use/Monitoring, Crowns, Dentures, Emergency Exams, No Shows, Operative Composite &amp; Amalgam</t>
  </si>
  <si>
    <t>Dental Sealant for Pediatric patietns Age 6-&lt;9 yoa, Childhood Immunization, Cervical Cancer,  Screening, Weight Assessment and Counseling for Children &amp; Adolescents, Adult Weight Screening and Follow-up</t>
  </si>
  <si>
    <t>Provider Productivity - Visits, No show report, Unsigned notes</t>
  </si>
  <si>
    <t>% of health center patients who have an oral evaluation performed by a dental provider. % of 6-9 year old children who receive sealants. % of dental patients who have a Phase 1 treatment plan completed during the year. % of 0-5 year old children who receive topical fluoride. Encounters per FTE &amp; per hour. No shows. Gross charges &amp; Cost per visit and patient.</t>
  </si>
  <si>
    <t>Clinical Efficiencies (total visits, total walk-in, total no show), Incidents and Complaints, Patient Satisfaction Surveys, Dental Abandoned Call Rate &amp; Dental Calls/ Day, Clinical Reports (Peer Review, Patient Portal Access and Usage)</t>
  </si>
  <si>
    <t>Adult and child recall success, Prevention-Sealants 7-9, Prevention-Sealants 13-15, Dental Caries Adult and Children, HRSA sealant measure.</t>
  </si>
  <si>
    <t>Monthly Chart Reviews, Production per patient, Encounters per day, Cross treatment planning</t>
  </si>
  <si>
    <t>Fluoride application rate</t>
  </si>
  <si>
    <t>Monthly patient experience surveys; annual CAHPS survey, Maine PCMH Pilot clinical measures - quarterly report on 32 indicators, Provider productivity and other financial/management measures</t>
  </si>
  <si>
    <t xml:space="preserve">% of children age 6 months to 6 years receiving Fluoride Varnish </t>
  </si>
  <si>
    <t>Patient access to electronic record, Educational materials distributed to patient, Tobacco use recorded, Medical history reviewed, Medications reconciled</t>
  </si>
  <si>
    <t>Caries Risk Assessment, Topical Fluoride, Encounters Per Hour, Direct Cost Per Visit, Recommend Health Services to Family and Friends</t>
  </si>
  <si>
    <t>% of preventive procedures performed vs all procedures, % of patients who received a preventive procedure</t>
  </si>
  <si>
    <t>Numbre of dental patients that a completed treatment plan in the last 12 months</t>
  </si>
  <si>
    <t>integration with medical, integration with OB, procedure quality, completed treatment plans, postop complications, cycle time, patient satisfaction surveys</t>
  </si>
  <si>
    <t>referrals from WIC supplemental nutrition program</t>
  </si>
  <si>
    <t>Completion of Phase 1 treatment, Utilization of preventive services, Delivery of oral hygiene instruction, No Show rates, Diabetic patients with A1C&gt;9 referred for dental exam</t>
  </si>
  <si>
    <t>Pediatric patients with dental homes, Oral exams, Prophylaxis and flouride treatment, Restorative, Emergency services and oral surgery.</t>
  </si>
  <si>
    <t>Provide cycle time, Caries risk assessment, Self-management goal setting, Treatment plan completion, Preventive services for 0-20</t>
  </si>
  <si>
    <t>Tobacco Cessation, Oral Cancer Screening</t>
  </si>
  <si>
    <t>Tobacco Assessment/Cessation, Phase 1 Treatment Plan Completion</t>
  </si>
  <si>
    <t>NCQA -PCMH Level II, DentaQuest, SCHC/PIQA Board Reports</t>
  </si>
  <si>
    <t>Treatment Plan Completion, Phase 1 Completion, Caries Risk Assessment, Referrals to Specialists</t>
  </si>
  <si>
    <t>Percent of children receiving Caries Risk Assessments, Percent of children experiencing new cavitation, Percent of children referred to the OR, Percent of patients receiving self management goals, Percent of children with decreased caries risk levels</t>
  </si>
  <si>
    <t>Meet?</t>
  </si>
  <si>
    <t>How often?</t>
  </si>
  <si>
    <t>Daily huddle, Monthly Dental Dept and Quarterly staff mtgs</t>
  </si>
  <si>
    <t>Daily huddles and monthly department mtgs</t>
  </si>
  <si>
    <t>Every 2 mos</t>
  </si>
  <si>
    <t>Generally once a month and we are trying to implement huddles</t>
  </si>
  <si>
    <t>Our Quality Assurance Committee meets twice a year.  We hold monthly meetings for our dentists.</t>
  </si>
  <si>
    <t>quarterly</t>
  </si>
  <si>
    <t>Monthly</t>
  </si>
  <si>
    <t>Twice every month</t>
  </si>
  <si>
    <t>Monthly and quarterly</t>
  </si>
  <si>
    <t>Monthly as well as weekly provider meetings with both medical and dental</t>
  </si>
  <si>
    <t>Monthly &amp; Quarterly</t>
  </si>
  <si>
    <t>Twice weekly</t>
  </si>
  <si>
    <t>Dental Providers - monthly/Bi-monthly - All Staff</t>
  </si>
  <si>
    <t xml:space="preserve">Daily huddles, and monthly clinical staff meeting. </t>
  </si>
  <si>
    <t>Bi-weekly</t>
  </si>
  <si>
    <t>Weekly, and we hold morning huddle each morning.</t>
  </si>
  <si>
    <t>Daily huddles and monthly formal dental staff meetings</t>
  </si>
  <si>
    <t>Weekly health center all-staff and dental area meetings</t>
  </si>
  <si>
    <t>monthly</t>
  </si>
  <si>
    <t>Weekly huddle and monthly staff meeting</t>
  </si>
  <si>
    <t xml:space="preserve">Monthly Department Meetings          </t>
  </si>
  <si>
    <t>All providers meet 3 times per year, dental directors meet monthly,  dental receptionists meet 3 times per year,  all clinics  have all staff (dental, medical, behavioral, etc.) meet monthly, many dental clinics have daily morning huddles</t>
  </si>
  <si>
    <t>all staff once a month, managers and director once a week, senior management  weekly</t>
  </si>
  <si>
    <t>Quarterly multi-site all dental staff; weekly site meetings</t>
  </si>
  <si>
    <t>The team has quarterly team meetings</t>
  </si>
  <si>
    <t>The entire dental team meets bimonthly</t>
  </si>
  <si>
    <t>Quarterly</t>
  </si>
  <si>
    <t xml:space="preserve">DPM/DentalDirector = Weekly, Other Dental = Monthly </t>
  </si>
  <si>
    <t xml:space="preserve">Monthly site meetings and quarterly department meetings </t>
  </si>
  <si>
    <t xml:space="preserve">weekly </t>
  </si>
  <si>
    <t>Team members  meet weekly</t>
  </si>
  <si>
    <t>Med/Dental?</t>
  </si>
  <si>
    <t>Previous QI?</t>
  </si>
  <si>
    <t>No,  our  dental  program  has  not  previously  participated  in  any  quality  improvement  initiatives  or collaboratives.  However,  we  do  have  organizational  experience  through  our  clinical  medical  program  for participating  in  numerous  quality  improvement  and  other  collaboratives,  including  the  New  York  Citywide Immunization  Registry,  Center  for  Primary  Care  Informatics,  and  Primary  Care  Information  Project.</t>
  </si>
  <si>
    <t>An  oral  health  collaborative  that  focused  on  strengthening  health  center  patient  and  financial  outcomes. Expectations  included:  an  18-month  commitment,  Dental  Directors  would  attend  approximately  3  in-person meetings  plus  monthly  reports  and/or  phone  check-ins.  Other  Health  Center  leadership  (CEO,  CFO, Medical  Directors,  etc)  would  attend  the  initial  meeting  and  be  involved  throughout  the  project  as  needed.</t>
  </si>
  <si>
    <t xml:space="preserve">Last year COH was selected for Dentaquest’s Safety Net Solutions program in a cohort experimenting with virtual learning.  Due to a transition in our Dental Director position, the Vice President of Health Services became the primary leader and contact.  She found the experience quite helpful and participation lead to several process improvements.  Overall, COH was able to implement 66% of the suggestions in the Improvement Plan.  A gap in clinical leadership made it difficult to implement all of the suggestions.  So, while that helped identify areas of improvement, our Practice Manager and Dental Director were not able to benefit from the experience.  Our hope is that this opportunity will help them feel better equipped and more confident in their roles, enabling COH to make further necessary changes.  Victoria Roberts, the Vice President of Health Services, will continue her learning with this project and serve as the Senior Leader on the team.   Fortunately, Dr. Karim is committed to the mission of COH and community oral health; she is also participating in the loan repayment program and will remain at COH for at least two years.  Ticara Evans, our Practice Manager, has served in her capacity for 9 months.  </t>
  </si>
  <si>
    <t>We facilitate peer reviews for our dentists twice a year. We also maintain a quality assurance checklist. We facilitate an outside audit about once every five years.</t>
  </si>
  <si>
    <t>Internal and independent chart reviews and audits for quality assurance and improvement.
- Current discussion of integrating preventive dental care into the medical department. Example- at medical preventive exam placing fluoride varnish-having dental and medical department working in collaboration.</t>
  </si>
  <si>
    <t>See PDF</t>
  </si>
  <si>
    <t>We are currently involved in Safety Net Solutions technical assistance program where we are currently working through our program improvement plan.</t>
  </si>
  <si>
    <t xml:space="preserve">Our dental team at Hometown Health Centers has been actively involved in a New York State Collaborative called the “Early Childhood Caries Collaborative.” The team includes dentists, IT personnel, and support staff. The aim of the collaborative is to increase follow up and documentation as it relates to our most vulnerable populations. The focus is on children between 0 and 60 months, and treating them based on their assessed caries risk. We are attempting to increase our follow up for treatment with high risk children who have treatment needs. The project involved creating PDSA tasks to implement changes in our work-flows and processes. To this point, we have successfully added a caries risk assessment to work-flow, and are approaching 90% of targeted patients. We are in the process of another PDSA involved with adding self-management goals to those patients with dental needs. We are very interested in better treatment outcomes for our patients, which is why the dashboard project was of interest to us. At our Health Center, We are in the process of trying to develop quality measure for the entire provider staff as a whole, and historically dental metrics are tough to come by. This project would piggy back nicely with our DOH project to help us better our operations to efficiently help as many people of our community as we can. </t>
  </si>
  <si>
    <t>1) New York University – Lutheran Medical Center: Established a one-year residency program on 01 JUL 15.
2) University of Washington School of Dentistry: ICHS hosts fourth-year dental students on a service learning rotation (SLR) for 5-weeks at a time from JUN-MAY of every year.
 3) Group Health Collaborative (GHC): ICHS provides dental services through its mobile dental clinic to GHC-operated school based health centers within Seattle Public Schools.
4) Xerostomia (Dry Mouth) Pilot Project: Co-sponsored with Washington Dental to increase patient's oral disease/dry mouth awareness associated with Diabetes condition, prescribed medication, and lifestyle.  Dry Mouth Project is also an ICHS QI project we are conducting as part of AAHC accreditation requirement.
5) Project Access Northwest with Swedish Medical Center: Goal is to increase health care access in our region.  ICHS refers all specialized surgical procedures to Project Access program.
6) WA Assoc. of Community &amp; Migrant Health Ctrs (WACMHC): Co-organized with additional learning entities to improve oral health delivered by CHCs throughout the state of WA.  ICHS is participating in Oral Health Collaborative to share access integrated data for children under two years of age, pregnant women, and children under the age of 20.</t>
  </si>
  <si>
    <t>While the dental team has not participated in any previous initiatives or collaboratives similar to this venture in the past, continuous quality improvement is performed within our Quality Department relating to the measures above and is communicated to key team members on a monthly basis.  In the past, our medical providers have participated in a health disparities collaborative where paneled patients with diabetes were tracked and trended by each provider based on specific measures compared to goals, the clinic average, and one another.  The medical department also participated in an optimizing primary care collaborative where operational measures were tracked (no show rate, patient panels, wait times) per provider and trended over time, monitoring for change after quality improvement efforts done to improve specific measures.</t>
  </si>
  <si>
    <t xml:space="preserve">Our Dental Department at Marin Community Clinics has yet to participate in any quality improvement initiatives or collaborative externally. However, as the organization, we always thrive for providing quality health care to all patients. Our Dental Department works closely with the Quality Department to report on incidents and complaints, meaningful use and UDS sealant measures as well as conduct patient satisfaction surveys bi-annually. Moreover, in 2014, we also piloted a Dental Advocate Project and worked with Medical Department to establish dental homes for pediatric patients who do not have a dental home. We also worked on re-establishing existing patients who have not seen recently and also providing them dental appointments. These initiatives happened during patients’ medical well-check visits. We utilize Dentrix EDR system and Microsoft Excel to analyze data and create graphs and dashboards.  Data are being validated, analyzed and reported regularly (both monthly and quarterly) or as needed depending on the measures. Reports are being shared across the organization to both management and care teams. We hope that by participating in this Dashboard Quality Improvement Learning Collaborative we would be able to develop a more structured and standardized dashboard to track our quality of oral health care. </t>
  </si>
  <si>
    <t xml:space="preserve">No, this will be our first. So we are excited to be a fresh and clear participating office for ease of implementation of suggestions. </t>
  </si>
  <si>
    <t>Dr. Kristen Crawford Ellis completed the National Oral Health Leadership Institute through NNOHA.  Through this key collaboration, she implemented quality performance measures within our organization.  She also continues to collaborate with others in the oral healthcare field through the NNOHA and NOHLI scholars networks.</t>
  </si>
  <si>
    <t>Nasson participated in the Dental Clinic Improvement initiative, a 2014 collaboration between the Maine Health Access Foundation (MeHAF), the DentaQuest Institute and several Maine-based nonprofit dental programs.  Our focus was on implementing policy and workflow changes to improve provider productivity and program revenues, and to introduce quality improvement processes.  DentaQuest consultants recommended several improvements, including staff changes that freed up the dentist to carry out additional encounters each week.  Based on these recommendations, Nasson requested and was granted MeHAF funds to establish the second dental assistant position.  The position now pays for itself.</t>
  </si>
  <si>
    <t xml:space="preserve">No we have not particpated in any QI initiatives or collaboratives.   We finally putting well-needed effort into improving our program.  </t>
  </si>
  <si>
    <t>We have participated in Dentaquest's Dental Caries Management (DCM) collaborative.  This project aimed to elucidate effective methods to reduce caries in patients aged 6-20.  This involved frequent team meetings, performing PDSAs to test change, significant culture change to disease management and minimally invasive dentistry, and detailed data collection.</t>
  </si>
  <si>
    <t>Our dental program has not officially participated in any QI initiatives or collaboratives.  However, as chairman of the dental directors peer network group with Health Center Partners of Southern California, our Dental Director, Dr. Romney has facilitated several discussions with other dental directors regarding the development of clinical quality measures.  In addition, at NCHS we encourage ongoing Continuous Quality Improvement projects across all service lines, including an annual CQI presentations event with awards given to selected departments.  This has created an atmosphere of enthusiasm for applying principles of quality improvement, including basic understanding of PDSA cycles, metrics development and tracking.</t>
  </si>
  <si>
    <t xml:space="preserve">The main forces that have driven quality initiatives for the Dental Department at Salud Family Health Centers have been Meaningful Use and quality measures selected by all Colorado CHC Dental Directors through our Primary Care Association.  </t>
  </si>
  <si>
    <t>Our dental program as participated in several internal quality improvement initiatives (based on the model for improvement and the PDSA cycle) to better clinical processes.</t>
  </si>
  <si>
    <t>Palmetto Health Council, Inc. was selected to participate in the Safety Net Solutions Practice Enhancement program sponsored by the DentalQuest Institute. It was through the program that Palmetto became familiar with NNOHA.  The project focused on the site assessment conducted by Dr. Jay R. Anderson.  Specific quality improvement recommendations came out of the assessment that were implemented by Palmetto over a two year period.</t>
  </si>
  <si>
    <t>only internally</t>
  </si>
  <si>
    <t>From 2011-2013, under the leadership of Dr. Mattison Chalwe, PHS implemented the UNC School of Dentistry's evidenced-based Baby Oral Health Program (bOHP) model across its dental practice, with the gaols of improving staff comfort with treating young children 0-3 years, and increasing the number of young children (&lt;3 years) establishing an oral health home at PHS.  Working with UNC faculty mentors, dental team members were trained in knee-to-knee exams, caregiver interviewing and preventive education, and fluoride varnish application.  Sites were also surveyed with recommendations for making clinical spaces more child-friendly.  Dental staff then began bOHP clinic "in-reach" to health center Women Infant Child (WIC) supplemental nutrition program participants.  Evaluation of the new program after 12 months showed a 215% increase in children age 0-3 receiving preventive dental care at PHS.  In no small part due to these impressive results, Dr. Mattison Chalwe was recognized an Emerging Leader by the Geiger Gibson Program in Community Health Policy at the 2012 NACHC Policy and Issues Conference.  The emphasis on bOHP continues at PHS five dental sites (a sixth site will open in fall 2016), and is also now part of UNC dental student training rotation at PHS' Carrboro Community Health Center.</t>
  </si>
  <si>
    <t xml:space="preserve">PrimaryOne Health was the lead agency in a community collaborative to develop an oral health model for school-age children in Columbus City Schools (CCS).  The group focused on short-term continuous improvements to the current system of access to care while charting a pathway for CCS to potentially pursue a longer-term, more comprehensive approach to ongoing dental care.  The overarching rationale for a two-pronged approach was the inability to fund comprehensive services at scale with any existing funding source.  We are also part of the Dentists CareConnection (DCC), a collaborative to provide charitable dental care to Central Ohio residents without dental insurance coverage.  In 2011, we began working with four community groups to form the DCC.   Since June 2012, 64 Central Ohio dentists have volunteered to provide care at 1379 patient visits with the DCC.  The DCC clinics are held at a PrimaryOne Health facility on the 2nd, 3rd &amp; 4th Monday night of each month. </t>
  </si>
  <si>
    <t>Saban's dental program has participated in the quality improvement project with the Dental Roundtable, Community Clinic Association of LA County.</t>
  </si>
  <si>
    <t xml:space="preserve">Sunrise has strong history with practice transformation; quality improvement initiatives; and national and state collaboratives for our medical teams and clinics.  In addition, Sunrise’s dental team has participated in quality and practice transformation activities such as a national collaborative focused on improving access to oral health care for prenatal patients and the early stages of Cavity Free at Three.  For the last seven years, Sunrise has chosen to identify a dental measure as part of our federal grant application process; we have focused on completed dental treatment plans.  Currently, our dental team participates in our system-wide, UDS quality improvement efforts focused on tobacco cessation as well as focusing on the dental specific UDS measures of sealants for high risk children ages 6-9.  Dental also records blood pressures for all patients before procedures to help identify hypertension.
</t>
  </si>
  <si>
    <t xml:space="preserve">Over the past year and a half we have been working with Denta Quest to improve all aspects of the dental department and assist with the integration process. We have been revisiting policies and procedures and finding work flow that benefits all departments of Sunshine Community Health Center. PIQA (Performance Improvement Quality Assurance) groups meet monthly too continually enhance our quality of care for our patient base by monitoring patient wait time, encounter numbers, total visit time and patient satisfaction. All measurable data is reported to our Board of Directors. We collaborate with our local schools to bring oral health care and education to students on an elementary level. We have also reached out to other community health centers providing dental care for peer review, work flow designs and general daily operations support. With the assistants of NNOHA we feel we can make great strides in collaboration within our clinic and other organizations in our community. </t>
  </si>
  <si>
    <t xml:space="preserve">Tampa Family Health Centers, Inc. in conjunction with Suncoast Community Health Centers , More Health and The Hillsborough County Public Schools has established one of the largest school-based dental sealant programs in the State of Florida, servicing all Title I schools in the district. As an organization, we have implemented a dental services center to improve access and communication with our patients. Our department offers same day pediatric appointments to help increase our impact in our smallest community members.  Furthermore, an AEGD residency program through NYU Lutheran Medical Centers was established in July of 2015 and has helped increase access for patients and provided more complex comprehensive care for the community.  Continued growth for our department will require further collaboration and initiatives as our community's needs evolve. </t>
  </si>
  <si>
    <t>See attachment for our description of the quality improvement initiative in which we participated.</t>
  </si>
  <si>
    <t xml:space="preserve">UGL's dental program has not participated in any quality improvement initiatives or collaboratives to date because we have recently started to offer dental services to our community. </t>
  </si>
  <si>
    <t>Zufall's dental department has dedicated clinical leadership through its Chief Dental Officer, and successfully participated in several collaboratives  receiving local, state-wide and national recognition as a leading dental practice. Our dental staff successfully participated in the DentaQuest Dental Caries Management and Early Childhood Caries collaboratives, and as a result, the department has strengthened its team work, tools, knowledge and skills to make significant improvements in dental health outcomes of children. The dental program is integral to the QA/PI process at the Zufall Health Center and have been involved in many PDSA cycles including same day pediatric referrals to dental from medical pediatric visits, user friendly, health literate caries risk assessments and plans, motivational interviewing and mapping in the dental visit. Through the use of the data collection software and support from the center's data analyst, the team has been able to successfully capture and track key data points for uploading and reporting to DentaQuest. The team has evolved to a highly functioning team, with the support of leadership, and its members are motivated, arrive at practical solutions, are willing to test new ideas, and seek to teach others.</t>
  </si>
  <si>
    <t>Questions?</t>
  </si>
  <si>
    <t xml:space="preserve">We just discovered that COH's membership in NNOHA is not active which is an administrative oversight. We thought that we renewed it when Dr. Karim registered for the convention in November.  We will renew it as soon as possible and apologize for the oversight.  Additionally, we have gotten the finance department to sign off on the travel and productivity expenses related to participation.  The Dental Leadership team - which consists of the Dental Director, Practice Manager, Lead Dental Assistant and Vice President of Health Services - meets weekly and this gathering will facilitate our active participation. We have reviewed the 15 element dashboard and are currently able to track 7 of the items. </t>
  </si>
  <si>
    <t xml:space="preserve">We are excited to have the opportunity to participate and learn. Thank you. We hope to be chosen as a participant for this pilot project. </t>
  </si>
  <si>
    <t>We understand that there will be three mandatory face-to-face meetings and we are excited to participate in those meetings, we are wondering where these meeting would be held and what travel arrangements will be necessary.  The Dashboard collaborative is something that we would be very engaged in participating and would commit to sharing and learning from each other.  We are very interested in how other centers have used the metrics to improve the patient outcomes.  We feel as though our staff is very solid and would embrace this collaborative.</t>
  </si>
  <si>
    <t>We are an enthusiastic group that recently has had the opportunity to see significant improvement in patient care as a direct result of many changes in Marin Community Clinics over the past few years. Several of us are in new leadership positions and are passionate about delivering excellent patient care using Quality Improvement methods and activities. This program would allow us to gain the expertise we feel is needed to enhance and solidify our current and future dental projects in a meaningful way. Until recently we have not had the ability to participate in many of the improvement initiatives and collaborative and are all looking forward to this opportunity.</t>
  </si>
  <si>
    <t>Please see attached our dental program's model. We would be honored to be selected as part of this collaborative and I'm confident that we will be meaningful contributing members. We would also be very open to sharing our dental quality implementation experiences and present at future NNOHA meetings. Our office is designed to accept and implement change and our team members are always open to learning. Please email or call me directly if there is any hesitation in our selection. Respectfully, Dr Rich Gesker</t>
  </si>
  <si>
    <t>In addition to improving upon indicators unique to Nasson's dental program, we are hopeful that, through participation in this Dashboard Collaborative initiative, we will learn skills and develop strategy for better integrating the dental program with Nasson's medical and behavioral health programs and with population health, nurse care management and social work case management efforts intended to better engage patients in their care and address social conditions that may impede health outcomes.</t>
  </si>
  <si>
    <t xml:space="preserve">We are very excited for this program, and will have the buy-in from our dental team and exectives on board.  </t>
  </si>
  <si>
    <t>If chosen, will all team members be required to attend the in-person meetings or will one representative be sufficient?</t>
  </si>
  <si>
    <t>Are the in-person learning sessions at our dental clinic, or are we coming to you?</t>
  </si>
  <si>
    <t xml:space="preserve">Comments:  Other clinical quality measures that we currently have under consideration: - Periodontal charting completed at time of exam on all adult new patient comprehensive exams D0150, - Caries Risk Assessment - extend age groups or all ages, - Oral Heath Self Management Goals, - Follow-up on Oral Health Self Management Goals, - Z43Expand Sealant measure to 2nd permanent molars (age 10-14), - Phase I Treatment Plans completed within 6 months of exam for ages 0-20
</t>
  </si>
  <si>
    <t>I am assuming that we would not be expected to implement all 15 Dental Dashboard measures, correct?  I appreciate your consideration!</t>
  </si>
  <si>
    <t>This is an exciting opportunity to create a set of dental measures which we can use to assess quality in the dental practice.</t>
  </si>
  <si>
    <t>What were some of the benefits or goals achieved for the FQHCs that participated in the initial 6 month pilot study?</t>
  </si>
  <si>
    <t>1. There was no spae to enter the Senior Leader Role above.  Our Senior Leader is Misty Drake, PHS COO, (773) 209-4806; drakem@peidmonthealth.org 2. We are limited to a unidirectional interface between electronic medical and dental health records (transmits registration data from Dentrix to Centricity PM system); however, dentists have HIPAA-compliant onsite access to the Centricity Electronic Medical Record to help treat patients.</t>
  </si>
  <si>
    <t>It was clear during the 2015 NNOHA conference dashboard session that many participants did not use a dashboard and were unsure of how to start.  We believe that this collaborative &amp; NNOHA will have the ability to bring the use of dental dashboards to the forefront in FQHC programs making them stronger and better managed.  Dr. Buhari Mohammed, Director of Regional Operations, will be the senior leader on our team.  Buhari.Mohammed@primaryonehealth.org
Phone: 614-859-1918</t>
  </si>
  <si>
    <t>After the completion of the collaborative, would there be a continuous quality improvement process with the participants?</t>
  </si>
  <si>
    <t>There is a huge impetus at Saban Community Clinic to deliver on the imvestment in the IT department.  We are eager to participate in the collaborative and have the support to succeed.</t>
  </si>
  <si>
    <t>Iberia Comprehensive Community Health Center has provided comprehensive health care for nearly 30 years to the citizens of rural southern Louisiana. We have six locations with dental clinics at each site. Our mobile dental clinic in partnership with the St. Martin Parish School Board and the St. Martin Parish School Based Health Center, provides comprehensive dental care to students of the parish. Participation in the NNOHA Dashboard Collaborative will assist  all of our clinics, by not only improving the  comprehensive dental care that we provide to our patients, but will  also provide the training that will enable our clinics to implement necessary changes to improve the  quality of dental care that we provide utilizing evidence based dentistry. Our dental program is committed to learning innovative techniques, and sharing with other dental programs the knowledge and experience that has sustained our program over the years.   Thank you for your consideration.</t>
  </si>
  <si>
    <t xml:space="preserve">No, sounds like a very exciting collaborative. Thank you for considering our clinic! </t>
  </si>
  <si>
    <t xml:space="preserve">The time requirements for this program are well within our means. Is there any other requirements for IT or software knowledge not listed in your announcement? </t>
  </si>
  <si>
    <t xml:space="preserve">Our organization is excited about this collaborative. We look forward to exchanging ideas and learning from the group as well as providing valuable input for this collaborative. </t>
  </si>
  <si>
    <t>Our team believes that the Collaborative comes at the right time for us as a dental practice and lauds NNOHA for launching the second phase.</t>
  </si>
  <si>
    <t xml:space="preserve">Thank you for considering UGL for this collaborative opportunity. We look forward to hearing from you soon.  </t>
  </si>
  <si>
    <t>Zufall Health Center, a not-for profit 501(c)(3) Federally Qualified Health Center (FQHC) licensed by the State of New Jersey, has become the largest and fastest growing safety-net provider of primary and preventive medical, dental, and enabling health care services to the low-income communities of northwestern and now central New Jersey (NJ).  Zufall Health Center has a strong culture of quality and its team members and leadership are on board to promote and enhance the center's programs to meet and exceed quality benchmarks. The center's QA/PI program is interdisciplinary and comprehensive.  Data reports are run on a monthly basis or more often as needed by the teams to analyze and implement change.  As a result of its participation in previous collaboratives, the dental team has gained skills and experience developing and running PDSAs to improve processes, services and outcomes. The team is tightly knit, high functioning, and supported by leadership.  Each member has clearly defined roles and responsibilities, and is made to feel a valuable contributor to the process. All are cognizant of the Care Model and the Model for Improvement. These are all positive attributes and strengths that we will bring to the Dental Dashboard Collaborative.</t>
  </si>
  <si>
    <t>Order Code</t>
  </si>
  <si>
    <t>City</t>
  </si>
  <si>
    <t>State</t>
  </si>
  <si>
    <t>zipcode</t>
  </si>
  <si>
    <t>Albany</t>
  </si>
  <si>
    <t>GA</t>
  </si>
  <si>
    <t>31707</t>
  </si>
  <si>
    <t>Staten  Island</t>
  </si>
  <si>
    <t>NY</t>
  </si>
  <si>
    <t>10302</t>
  </si>
  <si>
    <t>Tacoma</t>
  </si>
  <si>
    <t>WA</t>
  </si>
  <si>
    <t>98402-4488</t>
  </si>
  <si>
    <t>Washington</t>
  </si>
  <si>
    <t>DC</t>
  </si>
  <si>
    <t>20032</t>
  </si>
  <si>
    <t>Maplewood</t>
  </si>
  <si>
    <t>MN</t>
  </si>
  <si>
    <t>55109</t>
  </si>
  <si>
    <t>Brooklyn</t>
  </si>
  <si>
    <t>11218</t>
  </si>
  <si>
    <t>Philadelphia</t>
  </si>
  <si>
    <t>PA</t>
  </si>
  <si>
    <t>19123</t>
  </si>
  <si>
    <t>Valparaiso</t>
  </si>
  <si>
    <t>IN</t>
  </si>
  <si>
    <t>46383</t>
  </si>
  <si>
    <t>Lordsburg</t>
  </si>
  <si>
    <t>NM</t>
  </si>
  <si>
    <t>88045</t>
  </si>
  <si>
    <t>Schenectady</t>
  </si>
  <si>
    <t>12307</t>
  </si>
  <si>
    <t>Seattle</t>
  </si>
  <si>
    <t>98104</t>
  </si>
  <si>
    <t>Honolulu</t>
  </si>
  <si>
    <t>HI</t>
  </si>
  <si>
    <t>96819</t>
  </si>
  <si>
    <t>Sheboygan</t>
  </si>
  <si>
    <t>WI</t>
  </si>
  <si>
    <t>53081</t>
  </si>
  <si>
    <t>San Rafael</t>
  </si>
  <si>
    <t>CA</t>
  </si>
  <si>
    <t>94901</t>
  </si>
  <si>
    <t>Ladysmith</t>
  </si>
  <si>
    <t>54848</t>
  </si>
  <si>
    <t>20024</t>
  </si>
  <si>
    <t>Mequite</t>
  </si>
  <si>
    <t>TX</t>
  </si>
  <si>
    <t>75150</t>
  </si>
  <si>
    <t>Sanford</t>
  </si>
  <si>
    <t>ME</t>
  </si>
  <si>
    <t>04073</t>
  </si>
  <si>
    <t>Stockton</t>
  </si>
  <si>
    <t>95210</t>
  </si>
  <si>
    <t>Springfield</t>
  </si>
  <si>
    <t>MO</t>
  </si>
  <si>
    <t>65806</t>
  </si>
  <si>
    <t>Center Line</t>
  </si>
  <si>
    <t>MI</t>
  </si>
  <si>
    <t>48015</t>
  </si>
  <si>
    <t>San Marcos</t>
  </si>
  <si>
    <t>92069</t>
  </si>
  <si>
    <t>Fort Lupton</t>
  </si>
  <si>
    <t>CO</t>
  </si>
  <si>
    <t>80621</t>
  </si>
  <si>
    <t>Iron River</t>
  </si>
  <si>
    <t>54847</t>
  </si>
  <si>
    <t>Palmetto</t>
  </si>
  <si>
    <t>30268</t>
  </si>
  <si>
    <t>Petaluma</t>
  </si>
  <si>
    <t>94954</t>
  </si>
  <si>
    <t>Carrboro</t>
  </si>
  <si>
    <t>NC</t>
  </si>
  <si>
    <t>27510</t>
  </si>
  <si>
    <t>Columbus</t>
  </si>
  <si>
    <t>OH</t>
  </si>
  <si>
    <t>43215</t>
  </si>
  <si>
    <t>New Brunswick</t>
  </si>
  <si>
    <t>NJ</t>
  </si>
  <si>
    <t>08901</t>
  </si>
  <si>
    <t>Los Angeles</t>
  </si>
  <si>
    <t>90049</t>
  </si>
  <si>
    <t>New Iberia</t>
  </si>
  <si>
    <t>LA</t>
  </si>
  <si>
    <t>70560</t>
  </si>
  <si>
    <t>Evans</t>
  </si>
  <si>
    <t>?</t>
  </si>
  <si>
    <t>Talkeetna</t>
  </si>
  <si>
    <t>AK</t>
  </si>
  <si>
    <t>99676</t>
  </si>
  <si>
    <t>Tampa</t>
  </si>
  <si>
    <t>FL</t>
  </si>
  <si>
    <t>33612</t>
  </si>
  <si>
    <t>Hayward</t>
  </si>
  <si>
    <t>94541</t>
  </si>
  <si>
    <t>Hancock</t>
  </si>
  <si>
    <t>49930</t>
  </si>
  <si>
    <t>Dover</t>
  </si>
  <si>
    <t>07801</t>
  </si>
  <si>
    <t>Strategy Vision connection</t>
  </si>
  <si>
    <t>Existing msmt/impact link</t>
  </si>
  <si>
    <t>Contribute to Collab</t>
  </si>
  <si>
    <t xml:space="preserve">Growth/impact </t>
  </si>
  <si>
    <t>Comma</t>
  </si>
  <si>
    <t>Region</t>
    <phoneticPr fontId="12" type="noConversion"/>
  </si>
  <si>
    <t>Community Health Center Franklin Cnty</t>
    <phoneticPr fontId="12" type="noConversion"/>
  </si>
  <si>
    <t>338 Montague City Rd.</t>
  </si>
  <si>
    <t>Turners Falls, MA 01376</t>
  </si>
  <si>
    <t>MA</t>
  </si>
  <si>
    <t>I</t>
    <phoneticPr fontId="12" type="noConversion"/>
  </si>
  <si>
    <t>Pilot Teams</t>
  </si>
  <si>
    <t>II</t>
    <phoneticPr fontId="12" type="noConversion"/>
  </si>
  <si>
    <t>Choptank Health Services</t>
  </si>
  <si>
    <t>301 Randolph St</t>
  </si>
  <si>
    <t>Denton, MD</t>
  </si>
  <si>
    <t>MD</t>
  </si>
  <si>
    <t>Denton</t>
  </si>
  <si>
    <t>III</t>
    <phoneticPr fontId="12" type="noConversion"/>
  </si>
  <si>
    <t>Mountain Park Health</t>
  </si>
  <si>
    <t>2702 N 3rd St, Suite 4020</t>
  </si>
  <si>
    <t>Phoenix , AZ</t>
  </si>
  <si>
    <t>AZ</t>
  </si>
  <si>
    <t>Phoenix</t>
  </si>
  <si>
    <t>IX</t>
    <phoneticPr fontId="12" type="noConversion"/>
  </si>
  <si>
    <t>V</t>
    <phoneticPr fontId="12" type="noConversion"/>
  </si>
  <si>
    <t>Columbus, OH 43215</t>
  </si>
  <si>
    <t>VI</t>
    <phoneticPr fontId="12" type="noConversion"/>
  </si>
  <si>
    <t>Marillac</t>
  </si>
  <si>
    <t>2333 N 6th St</t>
  </si>
  <si>
    <t>Grand Junction, CO</t>
  </si>
  <si>
    <t>Grand Junction</t>
  </si>
  <si>
    <t>VIII</t>
    <phoneticPr fontId="12" type="noConversion"/>
  </si>
  <si>
    <t>Falls Community Health</t>
  </si>
  <si>
    <t>521 N Main Avenue, Suite 200</t>
  </si>
  <si>
    <t>Sioux Falls, SD</t>
  </si>
  <si>
    <t>SD</t>
  </si>
  <si>
    <t>Sioux Falls</t>
  </si>
  <si>
    <t>Valley View Health Center</t>
  </si>
  <si>
    <t>2690 NE Kresky Ave</t>
  </si>
  <si>
    <t>Chehalis, WA</t>
  </si>
  <si>
    <t>Chehalis</t>
  </si>
  <si>
    <t>X</t>
    <phoneticPr fontId="12" type="noConversion"/>
  </si>
  <si>
    <t>IV</t>
    <phoneticPr fontId="12" type="noConversion"/>
  </si>
  <si>
    <t>Talkeetna, AK 99676</t>
  </si>
  <si>
    <t>Alternates in order of preference</t>
  </si>
  <si>
    <t>Petaluma, CA 94954</t>
  </si>
  <si>
    <t xml:space="preserve">2930 11th ave </t>
    <phoneticPr fontId="12" type="noConversion"/>
  </si>
  <si>
    <t>Evans, CO 80550</t>
    <phoneticPr fontId="12" type="noConversion"/>
  </si>
  <si>
    <t>CO</t>
    <phoneticPr fontId="12" type="noConversion"/>
  </si>
  <si>
    <t>Evans</t>
    <phoneticPr fontId="12" type="noConversion"/>
  </si>
  <si>
    <t>Mesquite, TX 75150</t>
  </si>
  <si>
    <t>Unable to participate</t>
  </si>
  <si>
    <t>North County Health Services (NCHS)</t>
  </si>
  <si>
    <t>Short Names</t>
  </si>
  <si>
    <t xml:space="preserve">Choptank </t>
  </si>
  <si>
    <t>Community of Hope</t>
  </si>
  <si>
    <t>Kokua Kalihi Valley</t>
  </si>
  <si>
    <t xml:space="preserve">North County </t>
  </si>
  <si>
    <t xml:space="preserve">Marin </t>
  </si>
  <si>
    <t xml:space="preserve">Saban </t>
  </si>
  <si>
    <t xml:space="preserve">Salud </t>
  </si>
  <si>
    <t xml:space="preserve">Sunshine </t>
  </si>
  <si>
    <t xml:space="preserve">Valley View </t>
  </si>
  <si>
    <t xml:space="preserve">York County </t>
  </si>
  <si>
    <t xml:space="preserve">Zufall </t>
  </si>
  <si>
    <t xml:space="preserve">Falls </t>
  </si>
  <si>
    <t xml:space="preserve">Family </t>
  </si>
  <si>
    <t xml:space="preserve">Hometown </t>
  </si>
  <si>
    <t>Community HC Franklin</t>
  </si>
  <si>
    <t>Short Name</t>
  </si>
  <si>
    <t>Community Health Center of Richmond, Inc.</t>
  </si>
  <si>
    <t>Ezra Medical Center</t>
  </si>
  <si>
    <t>Community HC Richmond</t>
  </si>
  <si>
    <t>Ezra</t>
  </si>
  <si>
    <t>Family HC</t>
  </si>
  <si>
    <t>Lakeshore</t>
  </si>
  <si>
    <t>Mary's Center</t>
  </si>
  <si>
    <t>Sunrise</t>
  </si>
  <si>
    <t>Upper Great Lakes Family Health Center</t>
  </si>
  <si>
    <t>Upper Great Lakes</t>
  </si>
  <si>
    <t>Upper Great Lakes FHC</t>
  </si>
  <si>
    <t>Sunrise Community Health Center</t>
  </si>
  <si>
    <t>York County CAC_Nasson Health Care</t>
  </si>
  <si>
    <t>Nasson</t>
  </si>
  <si>
    <t>Center</t>
  </si>
  <si>
    <t>contact1</t>
  </si>
  <si>
    <t>contact2</t>
  </si>
  <si>
    <t>Mary's</t>
  </si>
  <si>
    <t>Hometown</t>
  </si>
  <si>
    <t>Sunshine</t>
  </si>
  <si>
    <t>York County Nasson</t>
  </si>
  <si>
    <t>jackie.nestle@sclhs.net</t>
  </si>
  <si>
    <t>ok</t>
  </si>
  <si>
    <t>repaired columns S and R</t>
  </si>
  <si>
    <t>Choptank</t>
  </si>
  <si>
    <t>Community Health Center Franklin Cnty</t>
    <phoneticPr fontId="11" type="noConversion"/>
  </si>
  <si>
    <t>Lakeshore Community Health Care</t>
  </si>
  <si>
    <t>Short.Name.EJ</t>
  </si>
  <si>
    <t>Community of Hope.Inc</t>
  </si>
  <si>
    <t>Community Health Center of Richmond.Inc</t>
  </si>
  <si>
    <t>Family Health Center of Marshfield.Inc</t>
  </si>
  <si>
    <t>Mary's Center for Maternal and Child Care.Inc</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</si>
</sst>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u/>
      <sz val="12"/>
      <color theme="1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2"/>
      <name val="Calibri"/>
      <family val="2"/>
      <scheme val="minor"/>
    </font>
    <font>
      <sz val="8"/>
      <name val="Verdana"/>
      <family val="2"/>
    </font>
    <font>
      <b/>
      <sz val="12"/>
      <color indexed="8"/>
      <name val="Calibri"/>
      <family val="2"/>
    </font>
    <font>
      <sz val="12"/>
      <color indexed="8"/>
      <name val="Calibri"/>
      <family val="2"/>
    </font>
    <font>
      <sz val="11"/>
      <color indexed="8"/>
      <name val="Calibri"/>
      <family val="2"/>
    </font>
    <font>
      <b/>
      <sz val="11"/>
      <name val="Calibri"/>
      <family val="2"/>
    </font>
    <font>
      <sz val="11"/>
      <name val="Calibri"/>
      <family val="2"/>
    </font>
    <font>
      <sz val="12"/>
      <name val="Calibri"/>
      <family val="2"/>
    </font>
    <font>
      <b/>
      <sz val="8"/>
      <color rgb="FF626262"/>
      <name val="Arial"/>
      <family val="2"/>
    </font>
  </fonts>
  <fills count="10">
    <fill>
      <patternFill patternType="none"/>
    </fill>
    <fill>
      <patternFill patternType="gray125"/>
    </fill>
    <fill>
      <patternFill patternType="solid">
        <fgColor theme="2"/>
        <bgColor indexed="64"/>
      </patternFill>
    </fill>
    <fill>
      <patternFill patternType="solid">
        <fgColor rgb="FF99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ck">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7" fillId="0" borderId="0" applyNumberFormat="0" applyFill="0" applyBorder="0" applyAlignment="0" applyProtection="0"/>
  </cellStyleXfs>
  <cellXfs count="127">
    <xf numFmtId="0" fontId="0" fillId="0" borderId="0" xfId="0"/>
    <xf numFmtId="0" fontId="5" fillId="0" borderId="0" xfId="0" applyFont="1" applyAlignment="1">
      <alignment vertical="top"/>
    </xf>
    <xf numFmtId="0" fontId="5" fillId="0" borderId="0" xfId="0" applyFont="1" applyAlignment="1">
      <alignment vertical="top" wrapText="1"/>
    </xf>
    <xf numFmtId="0" fontId="6" fillId="0" borderId="0" xfId="0" applyFont="1" applyFill="1" applyBorder="1" applyAlignment="1">
      <alignment horizontal="left" vertical="top" wrapText="1"/>
    </xf>
    <xf numFmtId="0" fontId="6" fillId="0" borderId="0" xfId="0" applyFont="1" applyAlignment="1">
      <alignment horizontal="left" vertical="top" wrapText="1" indent="1"/>
    </xf>
    <xf numFmtId="0" fontId="6" fillId="0" borderId="0" xfId="0" applyFont="1" applyAlignment="1">
      <alignment vertical="top" wrapText="1"/>
    </xf>
    <xf numFmtId="0" fontId="6" fillId="0" borderId="0" xfId="0" applyFont="1" applyBorder="1" applyAlignment="1">
      <alignment vertical="top" wrapText="1"/>
    </xf>
    <xf numFmtId="0" fontId="6" fillId="0" borderId="0" xfId="0" applyFont="1" applyAlignment="1">
      <alignment horizontal="left" vertical="top" indent="1"/>
    </xf>
    <xf numFmtId="0" fontId="7" fillId="0" borderId="0" xfId="1" applyAlignment="1">
      <alignment vertical="top" wrapText="1"/>
    </xf>
    <xf numFmtId="0" fontId="8" fillId="0" borderId="0" xfId="0" applyFont="1" applyAlignment="1">
      <alignment vertical="top" wrapText="1"/>
    </xf>
    <xf numFmtId="0" fontId="9" fillId="2" borderId="1" xfId="0" applyFont="1" applyFill="1" applyBorder="1" applyAlignment="1">
      <alignment vertical="top" wrapText="1"/>
    </xf>
    <xf numFmtId="0" fontId="6" fillId="0" borderId="1" xfId="0" applyFont="1" applyFill="1" applyBorder="1" applyAlignment="1">
      <alignment horizontal="left" vertical="top" wrapText="1"/>
    </xf>
    <xf numFmtId="0" fontId="7" fillId="0" borderId="1" xfId="1" applyBorder="1" applyAlignment="1">
      <alignment vertical="top" wrapText="1"/>
    </xf>
    <xf numFmtId="0" fontId="6" fillId="3" borderId="1" xfId="0" applyFont="1" applyFill="1" applyBorder="1" applyAlignment="1">
      <alignment horizontal="left" vertical="top" wrapText="1" indent="1"/>
    </xf>
    <xf numFmtId="0" fontId="6" fillId="3" borderId="1" xfId="0" applyFont="1" applyFill="1" applyBorder="1" applyAlignment="1">
      <alignment vertical="top" wrapText="1"/>
    </xf>
    <xf numFmtId="0" fontId="7" fillId="3" borderId="1" xfId="1" applyFill="1" applyBorder="1" applyAlignment="1">
      <alignment vertical="top" wrapText="1"/>
    </xf>
    <xf numFmtId="0" fontId="8" fillId="5" borderId="0" xfId="0" applyFont="1" applyFill="1" applyAlignment="1">
      <alignment vertical="top" wrapText="1"/>
    </xf>
    <xf numFmtId="0" fontId="10" fillId="5" borderId="0" xfId="0" applyFont="1" applyFill="1" applyAlignment="1">
      <alignment horizontal="left" vertical="top" wrapText="1" indent="1"/>
    </xf>
    <xf numFmtId="0" fontId="10" fillId="5" borderId="0" xfId="0" applyFont="1" applyFill="1" applyAlignment="1">
      <alignment vertical="top" wrapText="1"/>
    </xf>
    <xf numFmtId="0" fontId="11" fillId="0" borderId="0" xfId="1" applyFont="1" applyAlignment="1">
      <alignment vertical="top" wrapText="1"/>
    </xf>
    <xf numFmtId="0" fontId="8" fillId="6" borderId="0" xfId="0" applyFont="1" applyFill="1" applyAlignment="1">
      <alignment vertical="top" wrapText="1"/>
    </xf>
    <xf numFmtId="0" fontId="6" fillId="6" borderId="0" xfId="0" applyFont="1" applyFill="1" applyBorder="1" applyAlignment="1">
      <alignment horizontal="left" vertical="top" wrapText="1"/>
    </xf>
    <xf numFmtId="0" fontId="7" fillId="6" borderId="0" xfId="1" applyFill="1" applyAlignment="1">
      <alignment vertical="top" wrapText="1"/>
    </xf>
    <xf numFmtId="0" fontId="5" fillId="6" borderId="0" xfId="0" applyFont="1" applyFill="1" applyAlignment="1">
      <alignment vertical="top"/>
    </xf>
    <xf numFmtId="0" fontId="8" fillId="7" borderId="0" xfId="0" applyFont="1" applyFill="1" applyAlignment="1">
      <alignment vertical="top" wrapText="1"/>
    </xf>
    <xf numFmtId="0" fontId="5" fillId="7" borderId="0" xfId="0" applyFont="1" applyFill="1" applyAlignment="1">
      <alignment vertical="top"/>
    </xf>
    <xf numFmtId="0" fontId="8" fillId="4" borderId="0" xfId="0" applyFont="1" applyFill="1" applyAlignment="1">
      <alignment vertical="top" wrapText="1"/>
    </xf>
    <xf numFmtId="0" fontId="9" fillId="0" borderId="0" xfId="0" applyFont="1" applyAlignment="1">
      <alignment vertical="center" wrapText="1"/>
    </xf>
    <xf numFmtId="0" fontId="8" fillId="5" borderId="0" xfId="0" applyFont="1" applyFill="1" applyAlignment="1">
      <alignment vertical="center" wrapText="1"/>
    </xf>
    <xf numFmtId="0" fontId="8" fillId="7" borderId="0" xfId="0" applyFont="1" applyFill="1" applyAlignment="1">
      <alignment vertical="center" wrapText="1"/>
    </xf>
    <xf numFmtId="0" fontId="9" fillId="0" borderId="0" xfId="0" applyFont="1" applyAlignment="1">
      <alignment horizontal="center" vertical="center"/>
    </xf>
    <xf numFmtId="0" fontId="0" fillId="4" borderId="0" xfId="0" applyFill="1"/>
    <xf numFmtId="0" fontId="6" fillId="4" borderId="0" xfId="0" applyFont="1" applyFill="1" applyBorder="1" applyAlignment="1">
      <alignment horizontal="left" vertical="top" wrapText="1"/>
    </xf>
    <xf numFmtId="0" fontId="7" fillId="4" borderId="0" xfId="1" applyFill="1" applyAlignment="1">
      <alignment vertical="top" wrapText="1"/>
    </xf>
    <xf numFmtId="0" fontId="11" fillId="4" borderId="0" xfId="1" applyFont="1" applyFill="1" applyAlignment="1">
      <alignment vertical="top" wrapText="1"/>
    </xf>
    <xf numFmtId="0" fontId="5" fillId="4" borderId="0" xfId="0" applyFont="1" applyFill="1" applyAlignment="1">
      <alignment vertical="top"/>
    </xf>
    <xf numFmtId="0" fontId="8" fillId="7" borderId="3" xfId="0" applyFont="1" applyFill="1" applyBorder="1" applyAlignment="1">
      <alignment vertical="top" wrapText="1"/>
    </xf>
    <xf numFmtId="0" fontId="8" fillId="0" borderId="2" xfId="0" applyFont="1" applyFill="1" applyBorder="1" applyAlignment="1">
      <alignment vertical="top" wrapText="1"/>
    </xf>
    <xf numFmtId="0" fontId="8" fillId="3" borderId="2" xfId="0" applyFont="1" applyFill="1" applyBorder="1" applyAlignment="1">
      <alignment wrapText="1"/>
    </xf>
    <xf numFmtId="0" fontId="8" fillId="3" borderId="2" xfId="0" applyFont="1" applyFill="1" applyBorder="1"/>
    <xf numFmtId="0" fontId="0" fillId="0" borderId="0" xfId="0" applyBorder="1"/>
    <xf numFmtId="0" fontId="17" fillId="0" borderId="2" xfId="0" applyFont="1" applyFill="1" applyBorder="1" applyAlignment="1">
      <alignment horizontal="right"/>
    </xf>
    <xf numFmtId="0" fontId="17" fillId="0" borderId="2" xfId="0" applyFont="1" applyFill="1" applyBorder="1"/>
    <xf numFmtId="0" fontId="17" fillId="0" borderId="2" xfId="0" applyFont="1" applyFill="1" applyBorder="1" applyAlignment="1"/>
    <xf numFmtId="0" fontId="0" fillId="8" borderId="0" xfId="0" applyFill="1"/>
    <xf numFmtId="0" fontId="17" fillId="8" borderId="2" xfId="0" applyFont="1" applyFill="1" applyBorder="1"/>
    <xf numFmtId="0" fontId="17" fillId="8" borderId="2" xfId="0" applyFont="1" applyFill="1" applyBorder="1" applyAlignment="1">
      <alignment wrapText="1"/>
    </xf>
    <xf numFmtId="0" fontId="17" fillId="8" borderId="2" xfId="0" applyFont="1" applyFill="1" applyBorder="1" applyAlignment="1">
      <alignment horizontal="right"/>
    </xf>
    <xf numFmtId="0" fontId="8" fillId="8" borderId="2" xfId="0" applyFont="1" applyFill="1" applyBorder="1" applyAlignment="1">
      <alignment wrapText="1"/>
    </xf>
    <xf numFmtId="0" fontId="8" fillId="0" borderId="2" xfId="0" applyFont="1" applyFill="1" applyBorder="1" applyAlignment="1">
      <alignment wrapText="1"/>
    </xf>
    <xf numFmtId="0" fontId="15" fillId="0" borderId="2" xfId="0" applyFont="1" applyFill="1" applyBorder="1"/>
    <xf numFmtId="0" fontId="16" fillId="8" borderId="2" xfId="0" applyFont="1" applyFill="1" applyBorder="1" applyAlignment="1">
      <alignment vertical="top" wrapText="1"/>
    </xf>
    <xf numFmtId="0" fontId="16" fillId="8" borderId="2" xfId="0" applyFont="1" applyFill="1" applyBorder="1" applyAlignment="1">
      <alignment wrapText="1"/>
    </xf>
    <xf numFmtId="0" fontId="9" fillId="9" borderId="2" xfId="0" applyFont="1" applyFill="1" applyBorder="1" applyAlignment="1">
      <alignment vertical="top" wrapText="1"/>
    </xf>
    <xf numFmtId="0" fontId="9" fillId="9" borderId="2" xfId="0" applyFont="1" applyFill="1" applyBorder="1"/>
    <xf numFmtId="0" fontId="13" fillId="9" borderId="2" xfId="0" applyFont="1" applyFill="1" applyBorder="1"/>
    <xf numFmtId="0" fontId="18" fillId="0" borderId="2" xfId="0" applyFont="1" applyFill="1" applyBorder="1"/>
    <xf numFmtId="0" fontId="0" fillId="0" borderId="2" xfId="0" applyBorder="1"/>
    <xf numFmtId="0" fontId="0" fillId="0" borderId="2" xfId="0" applyFill="1" applyBorder="1"/>
    <xf numFmtId="0" fontId="18" fillId="8" borderId="2" xfId="0" applyFont="1" applyFill="1" applyBorder="1"/>
    <xf numFmtId="0" fontId="0" fillId="8" borderId="2" xfId="0" applyFill="1" applyBorder="1"/>
    <xf numFmtId="0" fontId="14" fillId="0" borderId="2" xfId="0" applyFont="1" applyFill="1" applyBorder="1"/>
    <xf numFmtId="0" fontId="0" fillId="3" borderId="0" xfId="0" applyFill="1"/>
    <xf numFmtId="0" fontId="4" fillId="0" borderId="0" xfId="0" applyFont="1" applyAlignment="1">
      <alignment vertical="top" wrapText="1"/>
    </xf>
    <xf numFmtId="0" fontId="4" fillId="0" borderId="0" xfId="0" applyFont="1" applyAlignment="1">
      <alignment vertical="top"/>
    </xf>
    <xf numFmtId="0" fontId="4" fillId="7" borderId="0" xfId="0" applyFont="1" applyFill="1" applyAlignment="1">
      <alignment vertical="top"/>
    </xf>
    <xf numFmtId="0" fontId="4" fillId="7" borderId="0" xfId="0" applyFont="1" applyFill="1" applyAlignment="1">
      <alignment vertical="top" wrapText="1"/>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6" borderId="0" xfId="0" applyFont="1" applyFill="1" applyAlignment="1">
      <alignment vertical="top" wrapText="1"/>
    </xf>
    <xf numFmtId="0" fontId="4" fillId="4" borderId="2" xfId="0" applyFont="1" applyFill="1" applyBorder="1" applyAlignment="1">
      <alignment vertical="top"/>
    </xf>
    <xf numFmtId="0" fontId="4" fillId="4" borderId="0" xfId="0" applyFont="1" applyFill="1" applyAlignment="1">
      <alignment vertical="top" wrapText="1"/>
    </xf>
    <xf numFmtId="0" fontId="4" fillId="0" borderId="1" xfId="0" applyFont="1" applyBorder="1" applyAlignment="1">
      <alignment vertical="top" wrapText="1"/>
    </xf>
    <xf numFmtId="0" fontId="4" fillId="3" borderId="1" xfId="0" applyFont="1" applyFill="1" applyBorder="1" applyAlignment="1">
      <alignment vertical="top" wrapText="1"/>
    </xf>
    <xf numFmtId="0" fontId="4" fillId="7" borderId="2" xfId="0" applyFont="1" applyFill="1" applyBorder="1" applyAlignment="1">
      <alignment horizontal="center" vertical="center"/>
    </xf>
    <xf numFmtId="0" fontId="4" fillId="4" borderId="2" xfId="0" applyFont="1" applyFill="1" applyBorder="1" applyAlignment="1">
      <alignment vertical="top" wrapText="1"/>
    </xf>
    <xf numFmtId="0" fontId="4" fillId="0" borderId="2" xfId="0" applyFont="1" applyBorder="1" applyAlignment="1">
      <alignment wrapText="1"/>
    </xf>
    <xf numFmtId="0" fontId="4" fillId="0" borderId="2" xfId="0" applyFont="1" applyBorder="1" applyAlignment="1">
      <alignment horizontal="right"/>
    </xf>
    <xf numFmtId="0" fontId="4" fillId="0" borderId="2" xfId="0" applyFont="1" applyBorder="1"/>
    <xf numFmtId="0" fontId="4" fillId="8" borderId="2" xfId="0" applyFont="1" applyFill="1" applyBorder="1"/>
    <xf numFmtId="0" fontId="4" fillId="3" borderId="2" xfId="0" applyFont="1" applyFill="1" applyBorder="1" applyAlignment="1">
      <alignment wrapText="1"/>
    </xf>
    <xf numFmtId="0" fontId="4" fillId="3" borderId="2" xfId="0" applyFont="1" applyFill="1" applyBorder="1" applyAlignment="1">
      <alignment horizontal="right"/>
    </xf>
    <xf numFmtId="0" fontId="4" fillId="3" borderId="2" xfId="0" applyFont="1" applyFill="1" applyBorder="1"/>
    <xf numFmtId="0" fontId="4" fillId="8" borderId="2" xfId="0" applyFont="1" applyFill="1" applyBorder="1" applyAlignment="1">
      <alignment wrapText="1"/>
    </xf>
    <xf numFmtId="0" fontId="4" fillId="8" borderId="2" xfId="0" applyFont="1" applyFill="1" applyBorder="1" applyAlignment="1">
      <alignment horizontal="right"/>
    </xf>
    <xf numFmtId="0" fontId="4" fillId="0" borderId="2" xfId="0" applyFont="1" applyFill="1" applyBorder="1" applyAlignment="1">
      <alignment wrapText="1"/>
    </xf>
    <xf numFmtId="0" fontId="4" fillId="0" borderId="2" xfId="0" applyFont="1" applyFill="1" applyBorder="1" applyAlignment="1">
      <alignment horizontal="right"/>
    </xf>
    <xf numFmtId="0" fontId="4" fillId="0" borderId="2" xfId="0" applyFont="1" applyFill="1" applyBorder="1"/>
    <xf numFmtId="0" fontId="3" fillId="0" borderId="2" xfId="0" applyFont="1" applyBorder="1" applyAlignment="1">
      <alignment wrapText="1"/>
    </xf>
    <xf numFmtId="0" fontId="8" fillId="0" borderId="0" xfId="0" applyFont="1" applyFill="1" applyBorder="1" applyAlignment="1">
      <alignment wrapText="1"/>
    </xf>
    <xf numFmtId="0" fontId="9" fillId="9" borderId="13" xfId="0" applyFont="1" applyFill="1" applyBorder="1"/>
    <xf numFmtId="0" fontId="4" fillId="0" borderId="9" xfId="0" applyFont="1" applyBorder="1" applyAlignment="1">
      <alignment wrapText="1"/>
    </xf>
    <xf numFmtId="0" fontId="4" fillId="0" borderId="9" xfId="0" applyFont="1" applyBorder="1" applyAlignment="1">
      <alignment horizontal="right"/>
    </xf>
    <xf numFmtId="0" fontId="4" fillId="0" borderId="9" xfId="0" applyFont="1" applyBorder="1"/>
    <xf numFmtId="0" fontId="4" fillId="8" borderId="9" xfId="0" applyFont="1" applyFill="1" applyBorder="1"/>
    <xf numFmtId="0" fontId="0" fillId="0" borderId="10" xfId="0" applyBorder="1"/>
    <xf numFmtId="0" fontId="8" fillId="8" borderId="0" xfId="0" applyFont="1" applyFill="1" applyBorder="1" applyAlignment="1">
      <alignment wrapText="1"/>
    </xf>
    <xf numFmtId="0" fontId="8" fillId="3" borderId="8" xfId="0" applyFont="1" applyFill="1" applyBorder="1" applyAlignment="1">
      <alignment wrapText="1"/>
    </xf>
    <xf numFmtId="0" fontId="16" fillId="8" borderId="8" xfId="0" applyFont="1" applyFill="1" applyBorder="1" applyAlignment="1">
      <alignment wrapText="1"/>
    </xf>
    <xf numFmtId="0" fontId="10" fillId="0" borderId="2" xfId="0" applyFont="1" applyBorder="1"/>
    <xf numFmtId="0" fontId="4" fillId="3" borderId="9" xfId="0" applyFont="1" applyFill="1" applyBorder="1" applyAlignment="1">
      <alignment wrapText="1"/>
    </xf>
    <xf numFmtId="0" fontId="17" fillId="8" borderId="9" xfId="0" applyFont="1" applyFill="1" applyBorder="1" applyAlignment="1">
      <alignment wrapText="1"/>
    </xf>
    <xf numFmtId="0" fontId="4" fillId="3" borderId="9" xfId="0" applyFont="1" applyFill="1" applyBorder="1" applyAlignment="1">
      <alignment horizontal="right"/>
    </xf>
    <xf numFmtId="0" fontId="17" fillId="8" borderId="9" xfId="0" applyFont="1" applyFill="1" applyBorder="1" applyAlignment="1">
      <alignment horizontal="right"/>
    </xf>
    <xf numFmtId="0" fontId="8" fillId="3" borderId="9" xfId="0" applyFont="1" applyFill="1" applyBorder="1"/>
    <xf numFmtId="0" fontId="17" fillId="8" borderId="9" xfId="0" applyFont="1" applyFill="1" applyBorder="1"/>
    <xf numFmtId="0" fontId="4" fillId="3" borderId="9" xfId="0" applyFont="1" applyFill="1" applyBorder="1"/>
    <xf numFmtId="0" fontId="18" fillId="8" borderId="10" xfId="0" applyFont="1" applyFill="1" applyBorder="1"/>
    <xf numFmtId="0" fontId="2" fillId="0" borderId="0" xfId="0" applyFont="1"/>
    <xf numFmtId="0" fontId="8" fillId="0" borderId="2" xfId="0" applyFont="1" applyBorder="1"/>
    <xf numFmtId="0" fontId="8" fillId="4" borderId="2" xfId="0" applyFont="1" applyFill="1" applyBorder="1" applyAlignment="1">
      <alignment wrapText="1"/>
    </xf>
    <xf numFmtId="0" fontId="10" fillId="4" borderId="2" xfId="0" applyFont="1" applyFill="1" applyBorder="1"/>
    <xf numFmtId="0" fontId="8" fillId="4" borderId="2" xfId="0" applyFont="1" applyFill="1" applyBorder="1" applyAlignment="1">
      <alignment vertical="top" wrapText="1"/>
    </xf>
    <xf numFmtId="0" fontId="19" fillId="0" borderId="2" xfId="0" applyFont="1" applyBorder="1"/>
    <xf numFmtId="0" fontId="7" fillId="0" borderId="2" xfId="1" applyBorder="1"/>
    <xf numFmtId="0" fontId="7" fillId="0" borderId="0" xfId="1"/>
    <xf numFmtId="0" fontId="4" fillId="0" borderId="2" xfId="0" applyFont="1" applyBorder="1" applyAlignment="1">
      <alignment horizontal="center"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9" fillId="9" borderId="8" xfId="0" applyFont="1" applyFill="1" applyBorder="1" applyAlignment="1">
      <alignment wrapText="1"/>
    </xf>
    <xf numFmtId="0" fontId="0" fillId="9" borderId="9" xfId="0" applyFill="1" applyBorder="1" applyAlignment="1"/>
    <xf numFmtId="0" fontId="0" fillId="0" borderId="10" xfId="0" applyBorder="1" applyAlignment="1"/>
    <xf numFmtId="0" fontId="0" fillId="9" borderId="11" xfId="0" applyFill="1" applyBorder="1" applyAlignment="1"/>
    <xf numFmtId="0" fontId="0" fillId="9" borderId="12" xfId="0" applyFill="1" applyBorder="1" applyAlignment="1"/>
    <xf numFmtId="0" fontId="0" fillId="0" borderId="7" xfId="0" applyBorder="1" applyAlignment="1"/>
    <xf numFmtId="0" fontId="10" fillId="0" borderId="2" xfId="0" applyFont="1" applyBorder="1" applyAlignment="1">
      <alignment vertical="center"/>
    </xf>
  </cellXfs>
  <cellStyles count="2">
    <cellStyle name="Hyperlink" xfId="1" builtinId="8"/>
    <cellStyle name="Normal" xfId="0" builtinId="0"/>
  </cellStyles>
  <dxfs count="0"/>
  <tableStyles count="0" defaultTableStyle="TableStyleMedium9"/>
  <colors>
    <mruColors>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field.janice@marshfieldclinic.org" TargetMode="External"/><Relationship Id="rId13" Type="http://schemas.openxmlformats.org/officeDocument/2006/relationships/hyperlink" Target="mailto:a.barefoot@yourtownhealth.com" TargetMode="External"/><Relationship Id="rId18" Type="http://schemas.openxmlformats.org/officeDocument/2006/relationships/hyperlink" Target="mailto:davisl@piedmonthealth.org" TargetMode="External"/><Relationship Id="rId3" Type="http://schemas.openxmlformats.org/officeDocument/2006/relationships/hyperlink" Target="mailto:jsavage@healthlincchc.org" TargetMode="External"/><Relationship Id="rId21" Type="http://schemas.openxmlformats.org/officeDocument/2006/relationships/hyperlink" Target="mailto:vadastur@sabancommunityclinic.org" TargetMode="External"/><Relationship Id="rId7" Type="http://schemas.openxmlformats.org/officeDocument/2006/relationships/hyperlink" Target="mailto:kleutsch.teresa@marshfieldclinic.org" TargetMode="External"/><Relationship Id="rId12" Type="http://schemas.openxmlformats.org/officeDocument/2006/relationships/hyperlink" Target="mailto:wollenzi@aol.com" TargetMode="External"/><Relationship Id="rId17" Type="http://schemas.openxmlformats.org/officeDocument/2006/relationships/hyperlink" Target="mailto:cookh@piedmonthealth.org" TargetMode="External"/><Relationship Id="rId2" Type="http://schemas.openxmlformats.org/officeDocument/2006/relationships/hyperlink" Target="mailto:izeckel@healthlincchc.org" TargetMode="External"/><Relationship Id="rId16" Type="http://schemas.openxmlformats.org/officeDocument/2006/relationships/hyperlink" Target="mailto:mattisok@peidmonthealth.org" TargetMode="External"/><Relationship Id="rId20" Type="http://schemas.openxmlformats.org/officeDocument/2006/relationships/hyperlink" Target="mailto:dldeskins@columbus.gov" TargetMode="External"/><Relationship Id="rId1" Type="http://schemas.openxmlformats.org/officeDocument/2006/relationships/hyperlink" Target="mailto:izeckel@healthlincchc.org" TargetMode="External"/><Relationship Id="rId6" Type="http://schemas.openxmlformats.org/officeDocument/2006/relationships/hyperlink" Target="mailto:ryan.megan@marshfieldclinic.org" TargetMode="External"/><Relationship Id="rId11" Type="http://schemas.openxmlformats.org/officeDocument/2006/relationships/hyperlink" Target="mailto:sheila.coleman@missioneastdallas.org" TargetMode="External"/><Relationship Id="rId24" Type="http://schemas.openxmlformats.org/officeDocument/2006/relationships/hyperlink" Target="mailto:egossett@sabancommunityclinic.org" TargetMode="External"/><Relationship Id="rId5" Type="http://schemas.openxmlformats.org/officeDocument/2006/relationships/hyperlink" Target="mailto:polacek.anita@marshfieldclinic.org" TargetMode="External"/><Relationship Id="rId15" Type="http://schemas.openxmlformats.org/officeDocument/2006/relationships/hyperlink" Target="mailto:joni.jackson@yourtownhealth.com" TargetMode="External"/><Relationship Id="rId23" Type="http://schemas.openxmlformats.org/officeDocument/2006/relationships/hyperlink" Target="mailto:rrivera@sabancommunityclinic.org" TargetMode="External"/><Relationship Id="rId10" Type="http://schemas.openxmlformats.org/officeDocument/2006/relationships/hyperlink" Target="mailto:maria.alcala@missioneastdallas.org" TargetMode="External"/><Relationship Id="rId19" Type="http://schemas.openxmlformats.org/officeDocument/2006/relationships/hyperlink" Target="mailto:patterse@piedmonthealth.org" TargetMode="External"/><Relationship Id="rId4" Type="http://schemas.openxmlformats.org/officeDocument/2006/relationships/hyperlink" Target="mailto:agates@healthlincchc.org" TargetMode="External"/><Relationship Id="rId9" Type="http://schemas.openxmlformats.org/officeDocument/2006/relationships/hyperlink" Target="mailto:kristen.ellis@missioneastdallas.org" TargetMode="External"/><Relationship Id="rId14" Type="http://schemas.openxmlformats.org/officeDocument/2006/relationships/hyperlink" Target="mailto:joni.jackson@yourtownhealth.com" TargetMode="External"/><Relationship Id="rId22" Type="http://schemas.openxmlformats.org/officeDocument/2006/relationships/hyperlink" Target="mailto:vadastur@sabancommunityclinic.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gates@healthlincchc.org" TargetMode="External"/><Relationship Id="rId13" Type="http://schemas.openxmlformats.org/officeDocument/2006/relationships/hyperlink" Target="mailto:kristen.ellis@missioneastdallas.org" TargetMode="External"/><Relationship Id="rId18" Type="http://schemas.openxmlformats.org/officeDocument/2006/relationships/hyperlink" Target="mailto:hsciford@deliverdental.com" TargetMode="External"/><Relationship Id="rId26" Type="http://schemas.openxmlformats.org/officeDocument/2006/relationships/hyperlink" Target="mailto:davisl@piedmonthealth.org" TargetMode="External"/><Relationship Id="rId3" Type="http://schemas.openxmlformats.org/officeDocument/2006/relationships/hyperlink" Target="mailto:ssaylor@gphainc.org" TargetMode="External"/><Relationship Id="rId21" Type="http://schemas.openxmlformats.org/officeDocument/2006/relationships/hyperlink" Target="mailto:a.barefoot@yourtownhealth.com" TargetMode="External"/><Relationship Id="rId34" Type="http://schemas.openxmlformats.org/officeDocument/2006/relationships/hyperlink" Target="mailto:vadastur@sabancommunityclinic.org" TargetMode="External"/><Relationship Id="rId7" Type="http://schemas.openxmlformats.org/officeDocument/2006/relationships/hyperlink" Target="mailto:jsavage@healthlincchc.org" TargetMode="External"/><Relationship Id="rId12" Type="http://schemas.openxmlformats.org/officeDocument/2006/relationships/hyperlink" Target="mailto:field.janice@marshfieldclinic.org" TargetMode="External"/><Relationship Id="rId17" Type="http://schemas.openxmlformats.org/officeDocument/2006/relationships/hyperlink" Target="mailto:kthomas@deliverdental.com" TargetMode="External"/><Relationship Id="rId25" Type="http://schemas.openxmlformats.org/officeDocument/2006/relationships/hyperlink" Target="mailto:cookh@piedmonthealth.org" TargetMode="External"/><Relationship Id="rId33" Type="http://schemas.openxmlformats.org/officeDocument/2006/relationships/hyperlink" Target="mailto:vadastur@sabancommunityclinic.org" TargetMode="External"/><Relationship Id="rId2" Type="http://schemas.openxmlformats.org/officeDocument/2006/relationships/hyperlink" Target="mailto:alloyd@gphainc.org" TargetMode="External"/><Relationship Id="rId16" Type="http://schemas.openxmlformats.org/officeDocument/2006/relationships/hyperlink" Target="mailto:nmamo@deliverdental.com" TargetMode="External"/><Relationship Id="rId20" Type="http://schemas.openxmlformats.org/officeDocument/2006/relationships/hyperlink" Target="mailto:wollenzi@aol.com" TargetMode="External"/><Relationship Id="rId29" Type="http://schemas.openxmlformats.org/officeDocument/2006/relationships/hyperlink" Target="mailto:walkerby@rwjms.rutgers.edu" TargetMode="External"/><Relationship Id="rId1" Type="http://schemas.openxmlformats.org/officeDocument/2006/relationships/hyperlink" Target="mailto:ssaylor@gphainc.org" TargetMode="External"/><Relationship Id="rId6" Type="http://schemas.openxmlformats.org/officeDocument/2006/relationships/hyperlink" Target="mailto:izeckel@healthlincchc.org" TargetMode="External"/><Relationship Id="rId11" Type="http://schemas.openxmlformats.org/officeDocument/2006/relationships/hyperlink" Target="mailto:kleutsch.teresa@marshfieldclinic.org" TargetMode="External"/><Relationship Id="rId24" Type="http://schemas.openxmlformats.org/officeDocument/2006/relationships/hyperlink" Target="mailto:mattisok@peidmonthealth.org" TargetMode="External"/><Relationship Id="rId32" Type="http://schemas.openxmlformats.org/officeDocument/2006/relationships/hyperlink" Target="mailto:rose.jeanbaptiste@rutgers.edu" TargetMode="External"/><Relationship Id="rId5" Type="http://schemas.openxmlformats.org/officeDocument/2006/relationships/hyperlink" Target="mailto:izeckel@healthlincchc.org" TargetMode="External"/><Relationship Id="rId15" Type="http://schemas.openxmlformats.org/officeDocument/2006/relationships/hyperlink" Target="mailto:sheila.coleman@missioneastdallas.org" TargetMode="External"/><Relationship Id="rId23" Type="http://schemas.openxmlformats.org/officeDocument/2006/relationships/hyperlink" Target="mailto:joni.jackson@yourtownhealth.com" TargetMode="External"/><Relationship Id="rId28" Type="http://schemas.openxmlformats.org/officeDocument/2006/relationships/hyperlink" Target="mailto:dldeskins@columbus.gov" TargetMode="External"/><Relationship Id="rId36" Type="http://schemas.openxmlformats.org/officeDocument/2006/relationships/hyperlink" Target="mailto:egossett@sabancommunityclinic.org" TargetMode="External"/><Relationship Id="rId10" Type="http://schemas.openxmlformats.org/officeDocument/2006/relationships/hyperlink" Target="mailto:ryan.megan@marshfieldclinic.org" TargetMode="External"/><Relationship Id="rId19" Type="http://schemas.openxmlformats.org/officeDocument/2006/relationships/hyperlink" Target="mailto:nmamo@deliverdental.com" TargetMode="External"/><Relationship Id="rId31" Type="http://schemas.openxmlformats.org/officeDocument/2006/relationships/hyperlink" Target="mailto:walkerby@rwjms.rutgers.edu" TargetMode="External"/><Relationship Id="rId4" Type="http://schemas.openxmlformats.org/officeDocument/2006/relationships/hyperlink" Target="mailto:yhbarlow@gphainc.org" TargetMode="External"/><Relationship Id="rId9" Type="http://schemas.openxmlformats.org/officeDocument/2006/relationships/hyperlink" Target="mailto:polacek.anita@marshfieldclinic.org" TargetMode="External"/><Relationship Id="rId14" Type="http://schemas.openxmlformats.org/officeDocument/2006/relationships/hyperlink" Target="mailto:maria.alcala@missioneastdallas.org" TargetMode="External"/><Relationship Id="rId22" Type="http://schemas.openxmlformats.org/officeDocument/2006/relationships/hyperlink" Target="mailto:joni.jackson@yourtownhealth.com" TargetMode="External"/><Relationship Id="rId27" Type="http://schemas.openxmlformats.org/officeDocument/2006/relationships/hyperlink" Target="mailto:patterse@piedmonthealth.org" TargetMode="External"/><Relationship Id="rId30" Type="http://schemas.openxmlformats.org/officeDocument/2006/relationships/hyperlink" Target="mailto:giffleds@rwjms.rutgers.edu" TargetMode="External"/><Relationship Id="rId35" Type="http://schemas.openxmlformats.org/officeDocument/2006/relationships/hyperlink" Target="mailto:rrivera@sabancommunityclinic.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jackie.nestle@sclhs.net" TargetMode="External"/><Relationship Id="rId2" Type="http://schemas.openxmlformats.org/officeDocument/2006/relationships/hyperlink" Target="mailto:kpelerin@hhchc.org" TargetMode="External"/><Relationship Id="rId1" Type="http://schemas.openxmlformats.org/officeDocument/2006/relationships/hyperlink" Target="mailto:rgesker@maryscenter.org" TargetMode="External"/><Relationship Id="rId6" Type="http://schemas.openxmlformats.org/officeDocument/2006/relationships/printerSettings" Target="../printerSettings/printerSettings3.bin"/><Relationship Id="rId5" Type="http://schemas.openxmlformats.org/officeDocument/2006/relationships/hyperlink" Target="mailto:soconnor@sunshineclinic.org" TargetMode="External"/><Relationship Id="rId4" Type="http://schemas.openxmlformats.org/officeDocument/2006/relationships/hyperlink" Target="mailto:vbrickel@sunshineclini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46"/>
  <sheetViews>
    <sheetView zoomScale="75" workbookViewId="0">
      <pane xSplit="2" topLeftCell="Y1" activePane="topRight" state="frozen"/>
      <selection pane="topRight" sqref="A1:XFD30"/>
    </sheetView>
  </sheetViews>
  <sheetFormatPr defaultColWidth="10.8984375" defaultRowHeight="14.4" x14ac:dyDescent="0.3"/>
  <cols>
    <col min="1" max="1" width="10.8984375" style="1"/>
    <col min="2" max="2" width="15.3984375" style="1" customWidth="1"/>
    <col min="3" max="3" width="31.5" style="1" customWidth="1"/>
    <col min="4" max="4" width="28.59765625" style="1" customWidth="1"/>
    <col min="5" max="5" width="26.09765625" style="1" customWidth="1"/>
    <col min="6" max="6" width="50.5" style="2" bestFit="1" customWidth="1"/>
    <col min="7" max="7" width="31.59765625" style="2" bestFit="1" customWidth="1"/>
    <col min="8" max="8" width="36.09765625" style="2" bestFit="1" customWidth="1"/>
    <col min="9" max="9" width="23.5" style="2" bestFit="1" customWidth="1"/>
    <col min="10" max="10" width="22.5" style="2" bestFit="1" customWidth="1"/>
    <col min="11" max="11" width="32.8984375" style="2" customWidth="1"/>
    <col min="12" max="12" width="45.09765625" style="2" bestFit="1" customWidth="1"/>
    <col min="13" max="13" width="48.09765625" style="2" bestFit="1" customWidth="1"/>
    <col min="14" max="14" width="31.59765625" style="2" bestFit="1" customWidth="1"/>
    <col min="15" max="15" width="34.59765625" style="2" bestFit="1" customWidth="1"/>
    <col min="16" max="16" width="49.09765625" style="2" bestFit="1" customWidth="1"/>
    <col min="17" max="17" width="14.09765625" style="2" bestFit="1" customWidth="1"/>
    <col min="18" max="18" width="19.5" style="2" bestFit="1" customWidth="1"/>
    <col min="19" max="19" width="18.5" style="2" bestFit="1" customWidth="1"/>
    <col min="20" max="20" width="26" style="2" bestFit="1" customWidth="1"/>
    <col min="21" max="21" width="17.59765625" style="2" bestFit="1" customWidth="1"/>
    <col min="22" max="22" width="22.5" style="2" bestFit="1" customWidth="1"/>
    <col min="23" max="23" width="14.5" style="2" bestFit="1" customWidth="1"/>
    <col min="24" max="24" width="51.59765625" style="2" bestFit="1" customWidth="1"/>
    <col min="25" max="25" width="42" style="2" bestFit="1" customWidth="1"/>
    <col min="26" max="26" width="14.5" style="2" bestFit="1" customWidth="1"/>
    <col min="27" max="27" width="33.09765625" style="2" bestFit="1" customWidth="1"/>
    <col min="28" max="28" width="22.59765625" style="2" bestFit="1" customWidth="1"/>
    <col min="29" max="29" width="43.09765625" style="2" bestFit="1" customWidth="1"/>
    <col min="30" max="30" width="32.5" style="2" bestFit="1" customWidth="1"/>
    <col min="31" max="31" width="24.09765625" style="2" bestFit="1" customWidth="1"/>
    <col min="32" max="32" width="24" style="2" bestFit="1" customWidth="1"/>
    <col min="33" max="33" width="32.59765625" style="2" bestFit="1" customWidth="1"/>
    <col min="34" max="34" width="45.5" style="2" bestFit="1" customWidth="1"/>
    <col min="35" max="35" width="35.09765625" style="2" bestFit="1" customWidth="1"/>
    <col min="36" max="36" width="30" style="2" bestFit="1" customWidth="1"/>
    <col min="37" max="37" width="19.09765625" style="2" bestFit="1" customWidth="1"/>
    <col min="38" max="38" width="40.59765625" style="2" bestFit="1" customWidth="1"/>
    <col min="39" max="39" width="43.59765625" style="2" bestFit="1" customWidth="1"/>
    <col min="40" max="16384" width="10.8984375" style="1"/>
  </cols>
  <sheetData>
    <row r="1" spans="2:39" ht="43.2" x14ac:dyDescent="0.3">
      <c r="B1" s="16" t="s">
        <v>0</v>
      </c>
      <c r="C1" s="16" t="s">
        <v>1</v>
      </c>
      <c r="D1" s="17" t="s">
        <v>2</v>
      </c>
      <c r="E1" s="18" t="s">
        <v>3</v>
      </c>
      <c r="F1" s="16" t="s">
        <v>4</v>
      </c>
      <c r="G1" s="16" t="s">
        <v>5</v>
      </c>
      <c r="H1" s="16" t="s">
        <v>6</v>
      </c>
      <c r="I1" s="16" t="s">
        <v>7</v>
      </c>
      <c r="J1" s="16" t="s">
        <v>8</v>
      </c>
      <c r="K1" s="16" t="s">
        <v>9</v>
      </c>
      <c r="L1" s="16" t="s">
        <v>10</v>
      </c>
      <c r="M1" s="16" t="s">
        <v>11</v>
      </c>
      <c r="N1" s="16" t="s">
        <v>12</v>
      </c>
      <c r="O1" s="16" t="s">
        <v>13</v>
      </c>
      <c r="P1" s="16" t="s">
        <v>14</v>
      </c>
      <c r="Q1" s="16" t="s">
        <v>15</v>
      </c>
      <c r="R1" s="16" t="s">
        <v>16</v>
      </c>
      <c r="S1" s="16" t="s">
        <v>17</v>
      </c>
      <c r="T1" s="16" t="s">
        <v>18</v>
      </c>
      <c r="U1" s="16" t="s">
        <v>19</v>
      </c>
      <c r="V1" s="16" t="s">
        <v>20</v>
      </c>
      <c r="W1" s="16" t="s">
        <v>21</v>
      </c>
      <c r="X1" s="16" t="s">
        <v>22</v>
      </c>
      <c r="Y1" s="16" t="s">
        <v>23</v>
      </c>
      <c r="Z1" s="16" t="s">
        <v>24</v>
      </c>
      <c r="AA1" s="16" t="s">
        <v>25</v>
      </c>
      <c r="AB1" s="16" t="s">
        <v>26</v>
      </c>
      <c r="AC1" s="16" t="s">
        <v>27</v>
      </c>
      <c r="AD1" s="16" t="s">
        <v>28</v>
      </c>
      <c r="AE1" s="16" t="s">
        <v>29</v>
      </c>
      <c r="AF1" s="16" t="s">
        <v>30</v>
      </c>
      <c r="AG1" s="16" t="s">
        <v>31</v>
      </c>
      <c r="AH1" s="16" t="s">
        <v>32</v>
      </c>
      <c r="AI1" s="16" t="s">
        <v>33</v>
      </c>
      <c r="AJ1" s="16" t="s">
        <v>34</v>
      </c>
      <c r="AK1" s="16" t="s">
        <v>35</v>
      </c>
      <c r="AL1" s="16" t="s">
        <v>36</v>
      </c>
      <c r="AM1" s="16" t="s">
        <v>37</v>
      </c>
    </row>
    <row r="2" spans="2:39" ht="28.8" x14ac:dyDescent="0.3">
      <c r="B2" s="9" t="s">
        <v>38</v>
      </c>
      <c r="C2" s="63" t="s">
        <v>39</v>
      </c>
      <c r="D2" s="5" t="s">
        <v>40</v>
      </c>
      <c r="E2" s="5" t="s">
        <v>41</v>
      </c>
      <c r="F2" s="63" t="s">
        <v>42</v>
      </c>
      <c r="G2" s="63" t="s">
        <v>43</v>
      </c>
      <c r="H2" s="63" t="s">
        <v>44</v>
      </c>
      <c r="I2" s="63" t="s">
        <v>45</v>
      </c>
      <c r="J2" s="63" t="s">
        <v>46</v>
      </c>
      <c r="K2" s="63" t="s">
        <v>47</v>
      </c>
      <c r="L2" s="63" t="s">
        <v>48</v>
      </c>
      <c r="M2" s="63" t="s">
        <v>49</v>
      </c>
      <c r="N2" s="63" t="s">
        <v>50</v>
      </c>
      <c r="O2" s="63" t="s">
        <v>51</v>
      </c>
      <c r="P2" s="63" t="s">
        <v>52</v>
      </c>
      <c r="Q2" s="63" t="s">
        <v>53</v>
      </c>
      <c r="R2" s="63" t="s">
        <v>54</v>
      </c>
      <c r="S2" s="63" t="s">
        <v>55</v>
      </c>
      <c r="T2" s="63" t="s">
        <v>56</v>
      </c>
      <c r="U2" s="63" t="s">
        <v>57</v>
      </c>
      <c r="V2" s="63" t="s">
        <v>58</v>
      </c>
      <c r="W2" s="63" t="s">
        <v>59</v>
      </c>
      <c r="X2" s="63" t="s">
        <v>60</v>
      </c>
      <c r="Y2" s="63" t="s">
        <v>61</v>
      </c>
      <c r="Z2" s="63" t="s">
        <v>62</v>
      </c>
      <c r="AA2" s="63" t="s">
        <v>63</v>
      </c>
      <c r="AB2" s="63" t="s">
        <v>64</v>
      </c>
      <c r="AC2" s="63" t="s">
        <v>65</v>
      </c>
      <c r="AD2" s="63" t="s">
        <v>66</v>
      </c>
      <c r="AE2" s="63"/>
      <c r="AF2" s="63" t="s">
        <v>67</v>
      </c>
      <c r="AG2" s="63" t="s">
        <v>68</v>
      </c>
      <c r="AH2" s="63" t="s">
        <v>69</v>
      </c>
      <c r="AI2" s="63" t="s">
        <v>70</v>
      </c>
      <c r="AJ2" s="63" t="s">
        <v>71</v>
      </c>
      <c r="AK2" s="63" t="s">
        <v>72</v>
      </c>
      <c r="AL2" s="63" t="s">
        <v>73</v>
      </c>
      <c r="AM2" s="63" t="s">
        <v>74</v>
      </c>
    </row>
    <row r="3" spans="2:39" ht="28.8" x14ac:dyDescent="0.3">
      <c r="B3" s="9" t="s">
        <v>75</v>
      </c>
      <c r="C3" s="3" t="s">
        <v>76</v>
      </c>
      <c r="D3" s="5" t="s">
        <v>77</v>
      </c>
      <c r="E3" s="63" t="s">
        <v>78</v>
      </c>
      <c r="F3" s="63" t="s">
        <v>79</v>
      </c>
      <c r="G3" s="63" t="s">
        <v>80</v>
      </c>
      <c r="H3" s="63" t="s">
        <v>81</v>
      </c>
      <c r="I3" s="63" t="s">
        <v>82</v>
      </c>
      <c r="J3" s="63" t="s">
        <v>46</v>
      </c>
      <c r="K3" s="63" t="s">
        <v>47</v>
      </c>
      <c r="L3" s="63" t="s">
        <v>83</v>
      </c>
      <c r="M3" s="63" t="s">
        <v>84</v>
      </c>
      <c r="N3" s="63" t="s">
        <v>85</v>
      </c>
      <c r="O3" s="63" t="s">
        <v>86</v>
      </c>
      <c r="P3" s="63" t="s">
        <v>87</v>
      </c>
      <c r="Q3" s="63" t="s">
        <v>88</v>
      </c>
      <c r="R3" s="63" t="s">
        <v>89</v>
      </c>
      <c r="S3" s="63" t="s">
        <v>55</v>
      </c>
      <c r="T3" s="63" t="s">
        <v>90</v>
      </c>
      <c r="U3" s="63" t="s">
        <v>91</v>
      </c>
      <c r="V3" s="63" t="s">
        <v>92</v>
      </c>
      <c r="W3" s="63" t="s">
        <v>93</v>
      </c>
      <c r="X3" s="63" t="s">
        <v>94</v>
      </c>
      <c r="Y3" s="63" t="s">
        <v>95</v>
      </c>
      <c r="Z3" s="63" t="s">
        <v>96</v>
      </c>
      <c r="AA3" s="63" t="s">
        <v>97</v>
      </c>
      <c r="AB3" s="63" t="s">
        <v>64</v>
      </c>
      <c r="AC3" s="63" t="s">
        <v>65</v>
      </c>
      <c r="AD3" s="63" t="s">
        <v>98</v>
      </c>
      <c r="AE3" s="63" t="s">
        <v>99</v>
      </c>
      <c r="AF3" s="63" t="s">
        <v>67</v>
      </c>
      <c r="AG3" s="63" t="s">
        <v>100</v>
      </c>
      <c r="AH3" s="63" t="s">
        <v>101</v>
      </c>
      <c r="AI3" s="63" t="s">
        <v>102</v>
      </c>
      <c r="AJ3" s="63" t="s">
        <v>71</v>
      </c>
      <c r="AK3" s="63" t="s">
        <v>103</v>
      </c>
      <c r="AL3" s="63" t="s">
        <v>104</v>
      </c>
      <c r="AM3" s="63" t="s">
        <v>105</v>
      </c>
    </row>
    <row r="4" spans="2:39" ht="43.2" x14ac:dyDescent="0.3">
      <c r="B4" s="9" t="s">
        <v>106</v>
      </c>
      <c r="C4" s="3" t="s">
        <v>107</v>
      </c>
      <c r="D4" s="5" t="s">
        <v>108</v>
      </c>
      <c r="E4" s="5" t="s">
        <v>109</v>
      </c>
      <c r="F4" s="63" t="s">
        <v>38</v>
      </c>
      <c r="G4" s="63" t="s">
        <v>110</v>
      </c>
      <c r="H4" s="63" t="s">
        <v>111</v>
      </c>
      <c r="I4" s="63" t="s">
        <v>112</v>
      </c>
      <c r="J4" s="63" t="s">
        <v>113</v>
      </c>
      <c r="K4" s="63" t="s">
        <v>113</v>
      </c>
      <c r="L4" s="63" t="s">
        <v>114</v>
      </c>
      <c r="M4" s="63" t="s">
        <v>115</v>
      </c>
      <c r="N4" s="63" t="s">
        <v>116</v>
      </c>
      <c r="O4" s="63" t="s">
        <v>117</v>
      </c>
      <c r="P4" s="63" t="s">
        <v>118</v>
      </c>
      <c r="Q4" s="63" t="s">
        <v>119</v>
      </c>
      <c r="R4" s="63" t="s">
        <v>113</v>
      </c>
      <c r="S4" s="63" t="s">
        <v>113</v>
      </c>
      <c r="T4" s="63" t="s">
        <v>120</v>
      </c>
      <c r="U4" s="63" t="s">
        <v>121</v>
      </c>
      <c r="V4" s="63" t="s">
        <v>122</v>
      </c>
      <c r="W4" s="63" t="s">
        <v>123</v>
      </c>
      <c r="X4" s="63" t="s">
        <v>124</v>
      </c>
      <c r="Y4" s="63" t="s">
        <v>125</v>
      </c>
      <c r="Z4" s="63" t="s">
        <v>126</v>
      </c>
      <c r="AA4" s="63" t="s">
        <v>127</v>
      </c>
      <c r="AB4" s="63" t="s">
        <v>128</v>
      </c>
      <c r="AC4" s="63" t="s">
        <v>38</v>
      </c>
      <c r="AD4" s="63" t="s">
        <v>38</v>
      </c>
      <c r="AE4" s="63" t="s">
        <v>38</v>
      </c>
      <c r="AF4" s="63" t="s">
        <v>38</v>
      </c>
      <c r="AG4" s="63" t="s">
        <v>129</v>
      </c>
      <c r="AH4" s="63" t="s">
        <v>130</v>
      </c>
      <c r="AI4" s="63" t="s">
        <v>131</v>
      </c>
      <c r="AJ4" s="63" t="s">
        <v>113</v>
      </c>
      <c r="AK4" s="63" t="s">
        <v>113</v>
      </c>
      <c r="AL4" s="63" t="s">
        <v>132</v>
      </c>
      <c r="AM4" s="63" t="s">
        <v>113</v>
      </c>
    </row>
    <row r="5" spans="2:39" x14ac:dyDescent="0.3">
      <c r="B5" s="9" t="s">
        <v>133</v>
      </c>
      <c r="C5" s="3" t="s">
        <v>134</v>
      </c>
      <c r="D5" s="5" t="s">
        <v>135</v>
      </c>
      <c r="E5" s="5" t="s">
        <v>136</v>
      </c>
      <c r="F5" s="63" t="s">
        <v>137</v>
      </c>
      <c r="G5" s="63" t="s">
        <v>138</v>
      </c>
      <c r="H5" s="63" t="s">
        <v>139</v>
      </c>
      <c r="I5" s="63" t="s">
        <v>140</v>
      </c>
      <c r="J5" s="63" t="s">
        <v>141</v>
      </c>
      <c r="K5" s="63" t="s">
        <v>142</v>
      </c>
      <c r="L5" s="63" t="s">
        <v>143</v>
      </c>
      <c r="M5" s="63" t="s">
        <v>144</v>
      </c>
      <c r="N5" s="63" t="s">
        <v>145</v>
      </c>
      <c r="O5" s="63" t="s">
        <v>146</v>
      </c>
      <c r="P5" s="63" t="s">
        <v>147</v>
      </c>
      <c r="Q5" s="63" t="s">
        <v>148</v>
      </c>
      <c r="R5" s="63" t="s">
        <v>149</v>
      </c>
      <c r="S5" s="63" t="s">
        <v>150</v>
      </c>
      <c r="T5" s="63" t="s">
        <v>151</v>
      </c>
      <c r="U5" s="63" t="s">
        <v>152</v>
      </c>
      <c r="V5" s="63" t="s">
        <v>153</v>
      </c>
      <c r="W5" s="63" t="s">
        <v>154</v>
      </c>
      <c r="X5" s="63" t="s">
        <v>155</v>
      </c>
      <c r="Y5" s="63" t="s">
        <v>156</v>
      </c>
      <c r="Z5" s="63" t="s">
        <v>157</v>
      </c>
      <c r="AA5" s="63" t="s">
        <v>158</v>
      </c>
      <c r="AB5" s="63" t="s">
        <v>159</v>
      </c>
      <c r="AC5" s="63" t="s">
        <v>160</v>
      </c>
      <c r="AD5" s="63" t="s">
        <v>161</v>
      </c>
      <c r="AE5" s="63" t="s">
        <v>162</v>
      </c>
      <c r="AF5" s="63" t="s">
        <v>163</v>
      </c>
      <c r="AG5" s="63">
        <v>3373422566</v>
      </c>
      <c r="AH5" s="63" t="s">
        <v>164</v>
      </c>
      <c r="AI5" s="63">
        <v>9077332273</v>
      </c>
      <c r="AJ5" s="63" t="s">
        <v>165</v>
      </c>
      <c r="AK5" s="63" t="s">
        <v>166</v>
      </c>
      <c r="AL5" s="63" t="s">
        <v>167</v>
      </c>
      <c r="AM5" s="63" t="s">
        <v>168</v>
      </c>
    </row>
    <row r="6" spans="2:39" ht="46.8" x14ac:dyDescent="0.3">
      <c r="B6" s="9" t="s">
        <v>169</v>
      </c>
      <c r="C6" s="3" t="s">
        <v>170</v>
      </c>
      <c r="D6" s="5" t="s">
        <v>171</v>
      </c>
      <c r="E6" s="63" t="s">
        <v>172</v>
      </c>
      <c r="F6" s="63" t="s">
        <v>173</v>
      </c>
      <c r="G6" s="63" t="s">
        <v>174</v>
      </c>
      <c r="H6" s="63" t="s">
        <v>175</v>
      </c>
      <c r="I6" s="8" t="s">
        <v>176</v>
      </c>
      <c r="J6" s="8" t="s">
        <v>177</v>
      </c>
      <c r="K6" s="63" t="s">
        <v>178</v>
      </c>
      <c r="L6" s="63" t="s">
        <v>179</v>
      </c>
      <c r="M6" s="63" t="s">
        <v>180</v>
      </c>
      <c r="N6" s="63" t="s">
        <v>181</v>
      </c>
      <c r="O6" s="63" t="s">
        <v>182</v>
      </c>
      <c r="P6" s="63" t="s">
        <v>183</v>
      </c>
      <c r="Q6" s="8" t="s">
        <v>184</v>
      </c>
      <c r="R6" s="63" t="s">
        <v>185</v>
      </c>
      <c r="S6" s="8" t="s">
        <v>186</v>
      </c>
      <c r="T6" s="63" t="s">
        <v>187</v>
      </c>
      <c r="U6" s="63" t="s">
        <v>188</v>
      </c>
      <c r="V6" s="63" t="s">
        <v>189</v>
      </c>
      <c r="W6" s="8" t="s">
        <v>190</v>
      </c>
      <c r="X6" s="63" t="s">
        <v>191</v>
      </c>
      <c r="Y6" s="63" t="s">
        <v>192</v>
      </c>
      <c r="Z6" s="63" t="s">
        <v>193</v>
      </c>
      <c r="AA6" s="8" t="s">
        <v>194</v>
      </c>
      <c r="AB6" s="63" t="s">
        <v>195</v>
      </c>
      <c r="AC6" s="8" t="s">
        <v>196</v>
      </c>
      <c r="AD6" s="63" t="s">
        <v>197</v>
      </c>
      <c r="AE6" s="8" t="s">
        <v>198</v>
      </c>
      <c r="AF6" s="8" t="s">
        <v>199</v>
      </c>
      <c r="AG6" s="63" t="s">
        <v>200</v>
      </c>
      <c r="AH6" s="63" t="s">
        <v>201</v>
      </c>
      <c r="AI6" s="63" t="s">
        <v>202</v>
      </c>
      <c r="AJ6" s="63" t="s">
        <v>203</v>
      </c>
      <c r="AK6" s="63" t="s">
        <v>204</v>
      </c>
      <c r="AL6" s="63" t="s">
        <v>205</v>
      </c>
      <c r="AM6" s="63" t="s">
        <v>206</v>
      </c>
    </row>
    <row r="7" spans="2:39" ht="43.2" x14ac:dyDescent="0.3">
      <c r="B7" s="9" t="s">
        <v>207</v>
      </c>
      <c r="C7" s="3" t="s">
        <v>208</v>
      </c>
      <c r="D7" s="63"/>
      <c r="E7" s="63"/>
      <c r="F7" s="63" t="s">
        <v>209</v>
      </c>
      <c r="G7" s="63"/>
      <c r="H7" s="63"/>
      <c r="I7" s="63"/>
      <c r="J7" s="63"/>
      <c r="K7" s="63"/>
      <c r="L7" s="63"/>
      <c r="M7" s="63"/>
      <c r="N7" s="63"/>
      <c r="O7" s="63"/>
      <c r="P7" s="63" t="s">
        <v>210</v>
      </c>
      <c r="Q7" s="63"/>
      <c r="R7" s="63"/>
      <c r="S7" s="63"/>
      <c r="T7" s="63"/>
      <c r="U7" s="63"/>
      <c r="V7" s="63"/>
      <c r="W7" s="63"/>
      <c r="X7" s="63" t="s">
        <v>211</v>
      </c>
      <c r="Y7" s="63"/>
      <c r="Z7" s="63"/>
      <c r="AA7" s="63"/>
      <c r="AB7" s="63"/>
      <c r="AC7" s="63"/>
      <c r="AD7" s="63" t="s">
        <v>28</v>
      </c>
      <c r="AE7" s="63"/>
      <c r="AF7" s="63"/>
      <c r="AG7" s="63"/>
      <c r="AH7" s="63"/>
      <c r="AI7" s="63" t="s">
        <v>212</v>
      </c>
      <c r="AJ7" s="63"/>
      <c r="AK7" s="63"/>
      <c r="AL7" s="63" t="s">
        <v>213</v>
      </c>
      <c r="AM7" s="63"/>
    </row>
    <row r="8" spans="2:39" ht="28.8" x14ac:dyDescent="0.3">
      <c r="B8" s="9" t="s">
        <v>214</v>
      </c>
      <c r="C8" s="3" t="s">
        <v>215</v>
      </c>
      <c r="D8" s="5" t="s">
        <v>216</v>
      </c>
      <c r="E8" s="5" t="s">
        <v>217</v>
      </c>
      <c r="F8" s="63" t="s">
        <v>218</v>
      </c>
      <c r="G8" s="63" t="s">
        <v>219</v>
      </c>
      <c r="H8" s="63" t="s">
        <v>220</v>
      </c>
      <c r="I8" s="63" t="s">
        <v>221</v>
      </c>
      <c r="J8" s="63" t="s">
        <v>222</v>
      </c>
      <c r="K8" s="63" t="s">
        <v>223</v>
      </c>
      <c r="L8" s="63" t="s">
        <v>224</v>
      </c>
      <c r="M8" s="63" t="s">
        <v>225</v>
      </c>
      <c r="N8" s="63" t="s">
        <v>226</v>
      </c>
      <c r="O8" s="63" t="s">
        <v>227</v>
      </c>
      <c r="P8" s="63" t="s">
        <v>228</v>
      </c>
      <c r="Q8" s="63" t="s">
        <v>229</v>
      </c>
      <c r="R8" s="63" t="s">
        <v>230</v>
      </c>
      <c r="S8" s="63" t="s">
        <v>231</v>
      </c>
      <c r="T8" s="63" t="s">
        <v>232</v>
      </c>
      <c r="U8" s="63" t="s">
        <v>233</v>
      </c>
      <c r="V8" s="63" t="s">
        <v>234</v>
      </c>
      <c r="W8" s="63" t="s">
        <v>235</v>
      </c>
      <c r="X8" s="63" t="s">
        <v>236</v>
      </c>
      <c r="Y8" s="63" t="s">
        <v>237</v>
      </c>
      <c r="Z8" s="63" t="s">
        <v>238</v>
      </c>
      <c r="AA8" s="63" t="s">
        <v>239</v>
      </c>
      <c r="AB8" s="63" t="s">
        <v>240</v>
      </c>
      <c r="AC8" s="63" t="s">
        <v>241</v>
      </c>
      <c r="AD8" s="63" t="s">
        <v>242</v>
      </c>
      <c r="AE8" s="63" t="s">
        <v>243</v>
      </c>
      <c r="AF8" s="63" t="s">
        <v>244</v>
      </c>
      <c r="AG8" s="63" t="s">
        <v>245</v>
      </c>
      <c r="AH8" s="63" t="s">
        <v>246</v>
      </c>
      <c r="AI8" s="63" t="s">
        <v>247</v>
      </c>
      <c r="AJ8" s="63" t="s">
        <v>248</v>
      </c>
      <c r="AK8" s="63" t="s">
        <v>249</v>
      </c>
      <c r="AL8" s="63" t="s">
        <v>250</v>
      </c>
      <c r="AM8" s="63" t="s">
        <v>251</v>
      </c>
    </row>
    <row r="9" spans="2:39" ht="28.8" x14ac:dyDescent="0.3">
      <c r="B9" s="9" t="s">
        <v>252</v>
      </c>
      <c r="C9" s="3" t="s">
        <v>253</v>
      </c>
      <c r="D9" s="5" t="s">
        <v>254</v>
      </c>
      <c r="E9" s="5" t="s">
        <v>255</v>
      </c>
      <c r="F9" s="63" t="s">
        <v>256</v>
      </c>
      <c r="G9" s="63" t="s">
        <v>257</v>
      </c>
      <c r="H9" s="63" t="s">
        <v>258</v>
      </c>
      <c r="I9" s="63" t="s">
        <v>259</v>
      </c>
      <c r="J9" s="63" t="s">
        <v>260</v>
      </c>
      <c r="K9" s="63" t="s">
        <v>261</v>
      </c>
      <c r="L9" s="63" t="s">
        <v>262</v>
      </c>
      <c r="M9" s="63" t="s">
        <v>263</v>
      </c>
      <c r="N9" s="63" t="s">
        <v>264</v>
      </c>
      <c r="O9" s="63" t="s">
        <v>265</v>
      </c>
      <c r="P9" s="63" t="s">
        <v>266</v>
      </c>
      <c r="Q9" s="63" t="s">
        <v>267</v>
      </c>
      <c r="R9" s="63" t="s">
        <v>268</v>
      </c>
      <c r="S9" s="63" t="s">
        <v>269</v>
      </c>
      <c r="T9" s="63" t="s">
        <v>270</v>
      </c>
      <c r="U9" s="63" t="s">
        <v>271</v>
      </c>
      <c r="V9" s="63" t="s">
        <v>272</v>
      </c>
      <c r="W9" s="63" t="s">
        <v>273</v>
      </c>
      <c r="X9" s="63" t="s">
        <v>274</v>
      </c>
      <c r="Y9" s="63" t="s">
        <v>275</v>
      </c>
      <c r="Z9" s="63" t="s">
        <v>276</v>
      </c>
      <c r="AA9" s="63" t="s">
        <v>277</v>
      </c>
      <c r="AB9" s="63" t="s">
        <v>278</v>
      </c>
      <c r="AC9" s="63" t="s">
        <v>279</v>
      </c>
      <c r="AD9" s="63" t="s">
        <v>280</v>
      </c>
      <c r="AE9" s="63" t="s">
        <v>281</v>
      </c>
      <c r="AF9" s="63" t="s">
        <v>282</v>
      </c>
      <c r="AG9" s="63" t="s">
        <v>283</v>
      </c>
      <c r="AH9" s="63" t="s">
        <v>284</v>
      </c>
      <c r="AI9" s="63" t="s">
        <v>285</v>
      </c>
      <c r="AJ9" s="63" t="s">
        <v>286</v>
      </c>
      <c r="AK9" s="63" t="s">
        <v>287</v>
      </c>
      <c r="AL9" s="63" t="s">
        <v>288</v>
      </c>
      <c r="AM9" s="63" t="s">
        <v>289</v>
      </c>
    </row>
    <row r="10" spans="2:39" ht="28.8" x14ac:dyDescent="0.3">
      <c r="B10" s="9" t="s">
        <v>290</v>
      </c>
      <c r="C10" s="3" t="s">
        <v>291</v>
      </c>
      <c r="D10" s="5" t="s">
        <v>40</v>
      </c>
      <c r="E10" s="5" t="s">
        <v>41</v>
      </c>
      <c r="F10" s="63" t="s">
        <v>79</v>
      </c>
      <c r="G10" s="63" t="s">
        <v>43</v>
      </c>
      <c r="H10" s="63" t="s">
        <v>44</v>
      </c>
      <c r="I10" s="63" t="s">
        <v>45</v>
      </c>
      <c r="J10" s="63" t="s">
        <v>46</v>
      </c>
      <c r="K10" s="63" t="s">
        <v>47</v>
      </c>
      <c r="L10" s="63" t="s">
        <v>48</v>
      </c>
      <c r="M10" s="63" t="s">
        <v>292</v>
      </c>
      <c r="N10" s="63" t="s">
        <v>293</v>
      </c>
      <c r="O10" s="63" t="s">
        <v>51</v>
      </c>
      <c r="P10" s="63" t="s">
        <v>87</v>
      </c>
      <c r="Q10" s="63" t="s">
        <v>294</v>
      </c>
      <c r="R10" s="63" t="s">
        <v>295</v>
      </c>
      <c r="S10" s="63"/>
      <c r="T10" s="63" t="s">
        <v>56</v>
      </c>
      <c r="U10" s="63" t="s">
        <v>296</v>
      </c>
      <c r="V10" s="63" t="s">
        <v>297</v>
      </c>
      <c r="W10" s="63" t="s">
        <v>59</v>
      </c>
      <c r="X10" s="63" t="s">
        <v>298</v>
      </c>
      <c r="Y10" s="63" t="s">
        <v>61</v>
      </c>
      <c r="Z10" s="63" t="s">
        <v>299</v>
      </c>
      <c r="AA10" s="63" t="s">
        <v>300</v>
      </c>
      <c r="AB10" s="63"/>
      <c r="AC10" s="63" t="s">
        <v>301</v>
      </c>
      <c r="AD10" s="63" t="s">
        <v>98</v>
      </c>
      <c r="AE10" s="63" t="s">
        <v>302</v>
      </c>
      <c r="AF10" s="63" t="s">
        <v>67</v>
      </c>
      <c r="AG10" s="63" t="s">
        <v>303</v>
      </c>
      <c r="AH10" s="63" t="s">
        <v>304</v>
      </c>
      <c r="AI10" s="63" t="s">
        <v>305</v>
      </c>
      <c r="AJ10" s="63" t="s">
        <v>306</v>
      </c>
      <c r="AK10" s="63" t="s">
        <v>307</v>
      </c>
      <c r="AL10" s="63" t="s">
        <v>308</v>
      </c>
      <c r="AM10" s="63" t="s">
        <v>309</v>
      </c>
    </row>
    <row r="11" spans="2:39" ht="28.8" x14ac:dyDescent="0.3">
      <c r="B11" s="9" t="s">
        <v>106</v>
      </c>
      <c r="C11" s="3" t="s">
        <v>310</v>
      </c>
      <c r="D11" s="6" t="s">
        <v>311</v>
      </c>
      <c r="E11" s="5" t="s">
        <v>312</v>
      </c>
      <c r="F11" s="63" t="s">
        <v>38</v>
      </c>
      <c r="G11" s="63" t="s">
        <v>313</v>
      </c>
      <c r="H11" s="63" t="s">
        <v>38</v>
      </c>
      <c r="I11" s="63" t="s">
        <v>113</v>
      </c>
      <c r="J11" s="63" t="s">
        <v>113</v>
      </c>
      <c r="K11" s="63" t="s">
        <v>113</v>
      </c>
      <c r="L11" s="63" t="s">
        <v>38</v>
      </c>
      <c r="M11" s="63" t="s">
        <v>38</v>
      </c>
      <c r="N11" s="63" t="s">
        <v>314</v>
      </c>
      <c r="O11" s="63" t="s">
        <v>38</v>
      </c>
      <c r="P11" s="63" t="s">
        <v>118</v>
      </c>
      <c r="Q11" s="63" t="s">
        <v>315</v>
      </c>
      <c r="R11" s="63" t="s">
        <v>316</v>
      </c>
      <c r="S11" s="63"/>
      <c r="T11" s="63" t="s">
        <v>317</v>
      </c>
      <c r="U11" s="63" t="s">
        <v>38</v>
      </c>
      <c r="V11" s="63" t="s">
        <v>318</v>
      </c>
      <c r="W11" s="63" t="s">
        <v>38</v>
      </c>
      <c r="X11" s="63" t="s">
        <v>319</v>
      </c>
      <c r="Y11" s="63" t="s">
        <v>320</v>
      </c>
      <c r="Z11" s="63" t="s">
        <v>113</v>
      </c>
      <c r="AA11" s="63" t="s">
        <v>321</v>
      </c>
      <c r="AB11" s="63"/>
      <c r="AC11" s="63" t="s">
        <v>322</v>
      </c>
      <c r="AD11" s="63" t="s">
        <v>38</v>
      </c>
      <c r="AE11" s="63" t="s">
        <v>318</v>
      </c>
      <c r="AF11" s="63" t="s">
        <v>38</v>
      </c>
      <c r="AG11" s="63" t="s">
        <v>129</v>
      </c>
      <c r="AH11" s="63" t="s">
        <v>129</v>
      </c>
      <c r="AI11" s="63" t="s">
        <v>128</v>
      </c>
      <c r="AJ11" s="63" t="s">
        <v>315</v>
      </c>
      <c r="AK11" s="63" t="s">
        <v>323</v>
      </c>
      <c r="AL11" s="63" t="s">
        <v>324</v>
      </c>
      <c r="AM11" s="63" t="s">
        <v>129</v>
      </c>
    </row>
    <row r="12" spans="2:39" x14ac:dyDescent="0.3">
      <c r="B12" s="9" t="s">
        <v>133</v>
      </c>
      <c r="C12" s="3" t="s">
        <v>325</v>
      </c>
      <c r="D12" s="5" t="s">
        <v>135</v>
      </c>
      <c r="E12" s="5" t="s">
        <v>326</v>
      </c>
      <c r="F12" s="63" t="s">
        <v>137</v>
      </c>
      <c r="G12" s="63" t="s">
        <v>327</v>
      </c>
      <c r="H12" s="63" t="s">
        <v>139</v>
      </c>
      <c r="I12" s="63" t="s">
        <v>140</v>
      </c>
      <c r="J12" s="63" t="s">
        <v>141</v>
      </c>
      <c r="K12" s="63" t="s">
        <v>142</v>
      </c>
      <c r="L12" s="63"/>
      <c r="M12" s="63" t="s">
        <v>328</v>
      </c>
      <c r="N12" s="63" t="s">
        <v>329</v>
      </c>
      <c r="O12" s="63" t="s">
        <v>146</v>
      </c>
      <c r="P12" s="63" t="s">
        <v>147</v>
      </c>
      <c r="Q12" s="63"/>
      <c r="R12" s="63" t="s">
        <v>330</v>
      </c>
      <c r="S12" s="63"/>
      <c r="T12" s="63" t="s">
        <v>151</v>
      </c>
      <c r="U12" s="63" t="s">
        <v>331</v>
      </c>
      <c r="V12" s="63" t="s">
        <v>332</v>
      </c>
      <c r="W12" s="63"/>
      <c r="X12" s="63" t="s">
        <v>333</v>
      </c>
      <c r="Y12" s="63" t="s">
        <v>334</v>
      </c>
      <c r="Z12" s="63" t="s">
        <v>157</v>
      </c>
      <c r="AA12" s="63" t="s">
        <v>335</v>
      </c>
      <c r="AB12" s="63"/>
      <c r="AC12" s="63" t="s">
        <v>336</v>
      </c>
      <c r="AD12" s="63" t="s">
        <v>161</v>
      </c>
      <c r="AE12" s="63" t="s">
        <v>337</v>
      </c>
      <c r="AF12" s="63" t="s">
        <v>163</v>
      </c>
      <c r="AG12" s="63">
        <v>3373422566</v>
      </c>
      <c r="AH12" s="63" t="s">
        <v>338</v>
      </c>
      <c r="AI12" s="63">
        <v>9077332273</v>
      </c>
      <c r="AJ12" s="63" t="s">
        <v>339</v>
      </c>
      <c r="AK12" s="63" t="s">
        <v>340</v>
      </c>
      <c r="AL12" s="63" t="s">
        <v>341</v>
      </c>
      <c r="AM12" s="63" t="s">
        <v>342</v>
      </c>
    </row>
    <row r="13" spans="2:39" ht="46.8" x14ac:dyDescent="0.3">
      <c r="B13" s="9" t="s">
        <v>169</v>
      </c>
      <c r="C13" s="3" t="s">
        <v>343</v>
      </c>
      <c r="D13" s="5" t="s">
        <v>344</v>
      </c>
      <c r="E13" s="63" t="s">
        <v>345</v>
      </c>
      <c r="F13" s="63" t="s">
        <v>173</v>
      </c>
      <c r="G13" s="63" t="s">
        <v>346</v>
      </c>
      <c r="H13" s="63" t="s">
        <v>347</v>
      </c>
      <c r="I13" s="8" t="s">
        <v>348</v>
      </c>
      <c r="J13" s="8" t="s">
        <v>177</v>
      </c>
      <c r="K13" s="63" t="s">
        <v>178</v>
      </c>
      <c r="L13" s="63" t="s">
        <v>349</v>
      </c>
      <c r="M13" s="63" t="s">
        <v>350</v>
      </c>
      <c r="N13" s="63" t="s">
        <v>351</v>
      </c>
      <c r="O13" s="63" t="s">
        <v>352</v>
      </c>
      <c r="P13" s="63" t="s">
        <v>183</v>
      </c>
      <c r="Q13" s="8" t="s">
        <v>353</v>
      </c>
      <c r="R13" s="63" t="s">
        <v>354</v>
      </c>
      <c r="S13" s="63"/>
      <c r="T13" s="63" t="s">
        <v>355</v>
      </c>
      <c r="U13" s="63" t="s">
        <v>356</v>
      </c>
      <c r="V13" s="63" t="s">
        <v>357</v>
      </c>
      <c r="W13" s="8" t="s">
        <v>358</v>
      </c>
      <c r="X13" s="63" t="s">
        <v>359</v>
      </c>
      <c r="Y13" s="63" t="s">
        <v>360</v>
      </c>
      <c r="Z13" s="63" t="s">
        <v>361</v>
      </c>
      <c r="AA13" s="8" t="s">
        <v>362</v>
      </c>
      <c r="AB13" s="63"/>
      <c r="AC13" s="8" t="s">
        <v>363</v>
      </c>
      <c r="AD13" s="8" t="s">
        <v>197</v>
      </c>
      <c r="AE13" s="8" t="s">
        <v>364</v>
      </c>
      <c r="AF13" s="8" t="s">
        <v>199</v>
      </c>
      <c r="AG13" s="63" t="s">
        <v>200</v>
      </c>
      <c r="AH13" s="63" t="s">
        <v>365</v>
      </c>
      <c r="AI13" s="63" t="s">
        <v>366</v>
      </c>
      <c r="AJ13" s="63" t="s">
        <v>367</v>
      </c>
      <c r="AK13" s="63" t="s">
        <v>368</v>
      </c>
      <c r="AL13" s="63" t="s">
        <v>369</v>
      </c>
      <c r="AM13" s="63" t="s">
        <v>370</v>
      </c>
    </row>
    <row r="14" spans="2:39" ht="15.6" x14ac:dyDescent="0.3">
      <c r="B14" s="9"/>
      <c r="C14" s="3"/>
      <c r="D14" s="5"/>
      <c r="E14" s="63"/>
      <c r="F14" s="63"/>
      <c r="G14" s="63"/>
      <c r="H14" s="63"/>
      <c r="I14" s="8"/>
      <c r="J14" s="8"/>
      <c r="K14" s="63"/>
      <c r="L14" s="63"/>
      <c r="M14" s="63" t="s">
        <v>371</v>
      </c>
      <c r="N14" s="63"/>
      <c r="O14" s="63"/>
      <c r="P14" s="63"/>
      <c r="Q14" s="63" t="s">
        <v>371</v>
      </c>
      <c r="R14" s="63"/>
      <c r="S14" s="63"/>
      <c r="T14" s="63"/>
      <c r="U14" s="63"/>
      <c r="V14" s="63"/>
      <c r="W14" s="63"/>
      <c r="X14" s="63"/>
      <c r="Y14" s="63"/>
      <c r="Z14" s="63"/>
      <c r="AA14" s="63"/>
      <c r="AB14" s="63"/>
      <c r="AC14" s="63"/>
      <c r="AD14" s="63"/>
      <c r="AE14" s="63"/>
      <c r="AF14" s="63"/>
      <c r="AG14" s="63"/>
      <c r="AH14" s="63"/>
      <c r="AI14" s="63"/>
      <c r="AJ14" s="63"/>
      <c r="AK14" s="63"/>
      <c r="AL14" s="63"/>
      <c r="AM14" s="63"/>
    </row>
    <row r="15" spans="2:39" x14ac:dyDescent="0.3">
      <c r="B15" s="9" t="s">
        <v>372</v>
      </c>
      <c r="C15" s="3" t="s">
        <v>373</v>
      </c>
      <c r="D15" s="5" t="s">
        <v>374</v>
      </c>
      <c r="E15" s="5" t="s">
        <v>375</v>
      </c>
      <c r="F15" s="63" t="s">
        <v>376</v>
      </c>
      <c r="G15" s="63" t="s">
        <v>80</v>
      </c>
      <c r="H15" s="63" t="s">
        <v>377</v>
      </c>
      <c r="I15" s="63" t="s">
        <v>82</v>
      </c>
      <c r="J15" s="63" t="s">
        <v>378</v>
      </c>
      <c r="K15" s="63" t="s">
        <v>379</v>
      </c>
      <c r="L15" s="63" t="s">
        <v>380</v>
      </c>
      <c r="M15" s="63" t="s">
        <v>381</v>
      </c>
      <c r="N15" s="63" t="s">
        <v>382</v>
      </c>
      <c r="O15" s="63" t="s">
        <v>383</v>
      </c>
      <c r="P15" s="63" t="s">
        <v>384</v>
      </c>
      <c r="Q15" s="63" t="s">
        <v>385</v>
      </c>
      <c r="R15" s="63" t="s">
        <v>386</v>
      </c>
      <c r="S15" s="63" t="s">
        <v>387</v>
      </c>
      <c r="T15" s="63" t="s">
        <v>388</v>
      </c>
      <c r="U15" s="63" t="s">
        <v>389</v>
      </c>
      <c r="V15" s="63" t="s">
        <v>390</v>
      </c>
      <c r="W15" s="63" t="s">
        <v>391</v>
      </c>
      <c r="X15" s="63" t="s">
        <v>392</v>
      </c>
      <c r="Y15" s="63" t="s">
        <v>95</v>
      </c>
      <c r="Z15" s="63" t="s">
        <v>393</v>
      </c>
      <c r="AA15" s="63" t="s">
        <v>394</v>
      </c>
      <c r="AB15" s="63" t="s">
        <v>395</v>
      </c>
      <c r="AC15" s="63" t="s">
        <v>396</v>
      </c>
      <c r="AD15" s="63" t="s">
        <v>397</v>
      </c>
      <c r="AE15" s="63" t="s">
        <v>99</v>
      </c>
      <c r="AF15" s="63" t="s">
        <v>398</v>
      </c>
      <c r="AG15" s="63" t="s">
        <v>399</v>
      </c>
      <c r="AH15" s="63" t="s">
        <v>400</v>
      </c>
      <c r="AI15" s="63" t="s">
        <v>102</v>
      </c>
      <c r="AJ15" s="63" t="s">
        <v>401</v>
      </c>
      <c r="AK15" s="63" t="s">
        <v>402</v>
      </c>
      <c r="AL15" s="63" t="s">
        <v>403</v>
      </c>
      <c r="AM15" s="63" t="s">
        <v>404</v>
      </c>
    </row>
    <row r="16" spans="2:39" ht="28.8" x14ac:dyDescent="0.3">
      <c r="B16" s="9" t="s">
        <v>106</v>
      </c>
      <c r="C16" s="3" t="s">
        <v>405</v>
      </c>
      <c r="D16" s="5" t="s">
        <v>406</v>
      </c>
      <c r="E16" s="5" t="s">
        <v>407</v>
      </c>
      <c r="F16" s="63" t="s">
        <v>408</v>
      </c>
      <c r="G16" s="63" t="s">
        <v>110</v>
      </c>
      <c r="H16" s="63" t="s">
        <v>409</v>
      </c>
      <c r="I16" s="63" t="s">
        <v>410</v>
      </c>
      <c r="J16" s="63" t="s">
        <v>411</v>
      </c>
      <c r="K16" s="63" t="s">
        <v>412</v>
      </c>
      <c r="L16" s="63" t="s">
        <v>111</v>
      </c>
      <c r="M16" s="63" t="s">
        <v>413</v>
      </c>
      <c r="N16" s="63" t="s">
        <v>414</v>
      </c>
      <c r="O16" s="63" t="s">
        <v>415</v>
      </c>
      <c r="P16" s="63" t="s">
        <v>416</v>
      </c>
      <c r="Q16" s="63" t="s">
        <v>417</v>
      </c>
      <c r="R16" s="63" t="s">
        <v>418</v>
      </c>
      <c r="S16" s="63" t="s">
        <v>419</v>
      </c>
      <c r="T16" s="63" t="s">
        <v>420</v>
      </c>
      <c r="U16" s="63" t="s">
        <v>111</v>
      </c>
      <c r="V16" s="63" t="s">
        <v>318</v>
      </c>
      <c r="W16" s="63" t="s">
        <v>421</v>
      </c>
      <c r="X16" s="63" t="s">
        <v>422</v>
      </c>
      <c r="Y16" s="63" t="s">
        <v>125</v>
      </c>
      <c r="Z16" s="63" t="s">
        <v>111</v>
      </c>
      <c r="AA16" s="63" t="s">
        <v>423</v>
      </c>
      <c r="AB16" s="63" t="s">
        <v>424</v>
      </c>
      <c r="AC16" s="63" t="s">
        <v>425</v>
      </c>
      <c r="AD16" s="63" t="s">
        <v>426</v>
      </c>
      <c r="AE16" s="63" t="s">
        <v>38</v>
      </c>
      <c r="AF16" s="63" t="s">
        <v>111</v>
      </c>
      <c r="AG16" s="63" t="s">
        <v>129</v>
      </c>
      <c r="AH16" s="63" t="s">
        <v>427</v>
      </c>
      <c r="AI16" s="63" t="s">
        <v>131</v>
      </c>
      <c r="AJ16" s="63" t="s">
        <v>428</v>
      </c>
      <c r="AK16" s="63" t="s">
        <v>429</v>
      </c>
      <c r="AL16" s="63" t="s">
        <v>430</v>
      </c>
      <c r="AM16" s="63" t="s">
        <v>126</v>
      </c>
    </row>
    <row r="17" spans="1:39" x14ac:dyDescent="0.3">
      <c r="A17" s="64"/>
      <c r="B17" s="9" t="s">
        <v>133</v>
      </c>
      <c r="C17" s="3" t="s">
        <v>431</v>
      </c>
      <c r="D17" s="5" t="s">
        <v>135</v>
      </c>
      <c r="E17" s="5" t="s">
        <v>432</v>
      </c>
      <c r="F17" s="63" t="s">
        <v>433</v>
      </c>
      <c r="G17" s="63" t="s">
        <v>138</v>
      </c>
      <c r="H17" s="63" t="s">
        <v>434</v>
      </c>
      <c r="I17" s="63" t="s">
        <v>140</v>
      </c>
      <c r="J17" s="63" t="s">
        <v>435</v>
      </c>
      <c r="K17" s="63" t="s">
        <v>436</v>
      </c>
      <c r="L17" s="63" t="s">
        <v>437</v>
      </c>
      <c r="M17" s="63" t="s">
        <v>438</v>
      </c>
      <c r="N17" s="63" t="s">
        <v>439</v>
      </c>
      <c r="O17" s="63" t="s">
        <v>146</v>
      </c>
      <c r="P17" s="63" t="s">
        <v>440</v>
      </c>
      <c r="Q17" s="63"/>
      <c r="R17" s="63" t="s">
        <v>441</v>
      </c>
      <c r="S17" s="63" t="s">
        <v>442</v>
      </c>
      <c r="T17" s="63" t="s">
        <v>151</v>
      </c>
      <c r="U17" s="63" t="s">
        <v>443</v>
      </c>
      <c r="V17" s="63" t="s">
        <v>444</v>
      </c>
      <c r="W17" s="63"/>
      <c r="X17" s="63" t="s">
        <v>445</v>
      </c>
      <c r="Y17" s="63" t="s">
        <v>156</v>
      </c>
      <c r="Z17" s="63" t="s">
        <v>157</v>
      </c>
      <c r="AA17" s="63" t="s">
        <v>335</v>
      </c>
      <c r="AB17" s="63" t="s">
        <v>446</v>
      </c>
      <c r="AC17" s="63" t="s">
        <v>447</v>
      </c>
      <c r="AD17" s="63" t="s">
        <v>448</v>
      </c>
      <c r="AE17" s="63" t="s">
        <v>162</v>
      </c>
      <c r="AF17" s="63" t="s">
        <v>449</v>
      </c>
      <c r="AG17" s="63">
        <v>3378933443</v>
      </c>
      <c r="AH17" s="63" t="s">
        <v>450</v>
      </c>
      <c r="AI17" s="63">
        <v>9077332273</v>
      </c>
      <c r="AJ17" s="63" t="s">
        <v>451</v>
      </c>
      <c r="AK17" s="63" t="s">
        <v>452</v>
      </c>
      <c r="AL17" s="63" t="s">
        <v>453</v>
      </c>
      <c r="AM17" s="63" t="s">
        <v>454</v>
      </c>
    </row>
    <row r="18" spans="1:39" ht="46.8" x14ac:dyDescent="0.3">
      <c r="A18" s="64"/>
      <c r="B18" s="9" t="s">
        <v>169</v>
      </c>
      <c r="C18" s="3" t="s">
        <v>455</v>
      </c>
      <c r="D18" s="5" t="s">
        <v>456</v>
      </c>
      <c r="E18" s="63" t="s">
        <v>457</v>
      </c>
      <c r="F18" s="63" t="s">
        <v>458</v>
      </c>
      <c r="G18" s="63" t="s">
        <v>174</v>
      </c>
      <c r="H18" s="63" t="s">
        <v>459</v>
      </c>
      <c r="I18" s="8" t="s">
        <v>176</v>
      </c>
      <c r="J18" s="8" t="s">
        <v>460</v>
      </c>
      <c r="K18" s="63" t="s">
        <v>461</v>
      </c>
      <c r="L18" s="63" t="s">
        <v>462</v>
      </c>
      <c r="M18" s="63" t="s">
        <v>463</v>
      </c>
      <c r="N18" s="63" t="s">
        <v>464</v>
      </c>
      <c r="O18" s="63" t="s">
        <v>465</v>
      </c>
      <c r="P18" s="63" t="s">
        <v>466</v>
      </c>
      <c r="Q18" s="8" t="s">
        <v>467</v>
      </c>
      <c r="R18" s="63" t="s">
        <v>468</v>
      </c>
      <c r="S18" s="8" t="s">
        <v>469</v>
      </c>
      <c r="T18" s="63" t="s">
        <v>470</v>
      </c>
      <c r="U18" s="63" t="s">
        <v>471</v>
      </c>
      <c r="V18" s="63" t="s">
        <v>472</v>
      </c>
      <c r="W18" s="8" t="s">
        <v>473</v>
      </c>
      <c r="X18" s="63" t="s">
        <v>474</v>
      </c>
      <c r="Y18" s="63" t="s">
        <v>192</v>
      </c>
      <c r="Z18" s="63" t="s">
        <v>475</v>
      </c>
      <c r="AA18" s="8" t="s">
        <v>476</v>
      </c>
      <c r="AB18" s="63" t="s">
        <v>477</v>
      </c>
      <c r="AC18" s="8" t="s">
        <v>478</v>
      </c>
      <c r="AD18" s="63" t="s">
        <v>479</v>
      </c>
      <c r="AE18" s="8" t="s">
        <v>198</v>
      </c>
      <c r="AF18" s="8" t="s">
        <v>480</v>
      </c>
      <c r="AG18" s="63" t="s">
        <v>481</v>
      </c>
      <c r="AH18" s="63" t="s">
        <v>482</v>
      </c>
      <c r="AI18" s="63" t="s">
        <v>202</v>
      </c>
      <c r="AJ18" s="63" t="s">
        <v>483</v>
      </c>
      <c r="AK18" s="63" t="s">
        <v>484</v>
      </c>
      <c r="AL18" s="63" t="s">
        <v>485</v>
      </c>
      <c r="AM18" s="63" t="s">
        <v>486</v>
      </c>
    </row>
    <row r="19" spans="1:39" ht="15.6" x14ac:dyDescent="0.3">
      <c r="A19" s="64"/>
      <c r="B19" s="9"/>
      <c r="C19" s="3"/>
      <c r="D19" s="5"/>
      <c r="E19" s="63"/>
      <c r="F19" s="63"/>
      <c r="G19" s="63"/>
      <c r="H19" s="63"/>
      <c r="I19" s="8"/>
      <c r="J19" s="8"/>
      <c r="K19" s="63"/>
      <c r="L19" s="63"/>
      <c r="M19" s="63" t="s">
        <v>487</v>
      </c>
      <c r="N19" s="63"/>
      <c r="O19" s="63"/>
      <c r="P19" s="63"/>
      <c r="Q19" s="63" t="s">
        <v>371</v>
      </c>
      <c r="R19" s="63"/>
      <c r="S19" s="63"/>
      <c r="T19" s="63"/>
      <c r="U19" s="63"/>
      <c r="V19" s="63"/>
      <c r="W19" s="63"/>
      <c r="X19" s="63"/>
      <c r="Y19" s="63"/>
      <c r="Z19" s="63"/>
      <c r="AA19" s="63"/>
      <c r="AB19" s="63"/>
      <c r="AC19" s="63"/>
      <c r="AD19" s="63"/>
      <c r="AE19" s="63"/>
      <c r="AF19" s="63"/>
      <c r="AG19" s="63" t="s">
        <v>371</v>
      </c>
      <c r="AH19" s="63"/>
      <c r="AI19" s="63"/>
      <c r="AJ19" s="63"/>
      <c r="AK19" s="63"/>
      <c r="AL19" s="63"/>
      <c r="AM19" s="63"/>
    </row>
    <row r="20" spans="1:39" x14ac:dyDescent="0.3">
      <c r="A20" s="64"/>
      <c r="B20" s="9" t="s">
        <v>488</v>
      </c>
      <c r="C20" s="3" t="s">
        <v>489</v>
      </c>
      <c r="D20" s="5" t="s">
        <v>490</v>
      </c>
      <c r="E20" s="5" t="s">
        <v>491</v>
      </c>
      <c r="F20" s="63" t="s">
        <v>492</v>
      </c>
      <c r="G20" s="63" t="s">
        <v>493</v>
      </c>
      <c r="H20" s="63" t="s">
        <v>494</v>
      </c>
      <c r="I20" s="63" t="s">
        <v>495</v>
      </c>
      <c r="J20" s="63" t="s">
        <v>496</v>
      </c>
      <c r="K20" s="63" t="s">
        <v>497</v>
      </c>
      <c r="L20" s="63" t="s">
        <v>83</v>
      </c>
      <c r="M20" s="63" t="s">
        <v>498</v>
      </c>
      <c r="N20" s="63" t="s">
        <v>499</v>
      </c>
      <c r="O20" s="63" t="s">
        <v>500</v>
      </c>
      <c r="P20" s="63" t="s">
        <v>501</v>
      </c>
      <c r="Q20" s="63" t="s">
        <v>502</v>
      </c>
      <c r="R20" s="63" t="s">
        <v>503</v>
      </c>
      <c r="S20" s="63" t="s">
        <v>504</v>
      </c>
      <c r="T20" s="63" t="s">
        <v>505</v>
      </c>
      <c r="U20" s="63" t="s">
        <v>506</v>
      </c>
      <c r="V20" s="63" t="s">
        <v>507</v>
      </c>
      <c r="W20" s="63" t="s">
        <v>93</v>
      </c>
      <c r="X20" s="63" t="s">
        <v>508</v>
      </c>
      <c r="Y20" s="63" t="s">
        <v>509</v>
      </c>
      <c r="Z20" s="63" t="s">
        <v>510</v>
      </c>
      <c r="AA20" s="63" t="s">
        <v>394</v>
      </c>
      <c r="AB20" s="63" t="s">
        <v>511</v>
      </c>
      <c r="AC20" s="63" t="s">
        <v>512</v>
      </c>
      <c r="AD20" s="63" t="s">
        <v>513</v>
      </c>
      <c r="AE20" s="63" t="s">
        <v>514</v>
      </c>
      <c r="AF20" s="63" t="s">
        <v>515</v>
      </c>
      <c r="AG20" s="63" t="s">
        <v>516</v>
      </c>
      <c r="AH20" s="63" t="s">
        <v>101</v>
      </c>
      <c r="AI20" s="63" t="s">
        <v>517</v>
      </c>
      <c r="AJ20" s="63" t="s">
        <v>518</v>
      </c>
      <c r="AK20" s="63" t="s">
        <v>519</v>
      </c>
      <c r="AL20" s="63" t="s">
        <v>104</v>
      </c>
      <c r="AM20" s="63" t="s">
        <v>520</v>
      </c>
    </row>
    <row r="21" spans="1:39" ht="28.8" x14ac:dyDescent="0.3">
      <c r="A21" s="64"/>
      <c r="B21" s="9" t="s">
        <v>106</v>
      </c>
      <c r="C21" s="3" t="s">
        <v>521</v>
      </c>
      <c r="D21" s="5" t="s">
        <v>522</v>
      </c>
      <c r="E21" s="5" t="s">
        <v>523</v>
      </c>
      <c r="F21" s="63" t="s">
        <v>114</v>
      </c>
      <c r="G21" s="63" t="s">
        <v>524</v>
      </c>
      <c r="H21" s="63" t="s">
        <v>525</v>
      </c>
      <c r="I21" s="63" t="s">
        <v>526</v>
      </c>
      <c r="J21" s="63" t="s">
        <v>527</v>
      </c>
      <c r="K21" s="63" t="s">
        <v>528</v>
      </c>
      <c r="L21" s="63" t="s">
        <v>114</v>
      </c>
      <c r="M21" s="63" t="s">
        <v>529</v>
      </c>
      <c r="N21" s="63" t="s">
        <v>414</v>
      </c>
      <c r="O21" s="63" t="s">
        <v>530</v>
      </c>
      <c r="P21" s="63" t="s">
        <v>531</v>
      </c>
      <c r="Q21" s="63" t="s">
        <v>119</v>
      </c>
      <c r="R21" s="63" t="s">
        <v>532</v>
      </c>
      <c r="S21" s="63" t="s">
        <v>533</v>
      </c>
      <c r="T21" s="63" t="s">
        <v>534</v>
      </c>
      <c r="U21" s="63" t="s">
        <v>535</v>
      </c>
      <c r="V21" s="63" t="s">
        <v>318</v>
      </c>
      <c r="W21" s="63" t="s">
        <v>123</v>
      </c>
      <c r="X21" s="63" t="s">
        <v>536</v>
      </c>
      <c r="Y21" s="63" t="s">
        <v>528</v>
      </c>
      <c r="Z21" s="63" t="s">
        <v>537</v>
      </c>
      <c r="AA21" s="63" t="s">
        <v>423</v>
      </c>
      <c r="AB21" s="63" t="s">
        <v>527</v>
      </c>
      <c r="AC21" s="63" t="s">
        <v>538</v>
      </c>
      <c r="AD21" s="63" t="s">
        <v>527</v>
      </c>
      <c r="AE21" s="63" t="s">
        <v>539</v>
      </c>
      <c r="AF21" s="63" t="s">
        <v>540</v>
      </c>
      <c r="AG21" s="63" t="s">
        <v>541</v>
      </c>
      <c r="AH21" s="63" t="s">
        <v>130</v>
      </c>
      <c r="AI21" s="63" t="s">
        <v>542</v>
      </c>
      <c r="AJ21" s="63" t="s">
        <v>543</v>
      </c>
      <c r="AK21" s="63" t="s">
        <v>544</v>
      </c>
      <c r="AL21" s="63" t="s">
        <v>132</v>
      </c>
      <c r="AM21" s="63" t="s">
        <v>545</v>
      </c>
    </row>
    <row r="22" spans="1:39" x14ac:dyDescent="0.3">
      <c r="A22" s="64"/>
      <c r="B22" s="9" t="s">
        <v>133</v>
      </c>
      <c r="C22" s="3" t="s">
        <v>546</v>
      </c>
      <c r="D22" s="5" t="s">
        <v>135</v>
      </c>
      <c r="E22" s="5" t="s">
        <v>547</v>
      </c>
      <c r="F22" s="63" t="s">
        <v>548</v>
      </c>
      <c r="G22" s="63" t="s">
        <v>549</v>
      </c>
      <c r="H22" s="63" t="s">
        <v>550</v>
      </c>
      <c r="I22" s="63" t="s">
        <v>140</v>
      </c>
      <c r="J22" s="63" t="s">
        <v>551</v>
      </c>
      <c r="K22" s="63" t="s">
        <v>552</v>
      </c>
      <c r="L22" s="63" t="s">
        <v>553</v>
      </c>
      <c r="M22" s="63" t="s">
        <v>554</v>
      </c>
      <c r="N22" s="63" t="s">
        <v>439</v>
      </c>
      <c r="O22" s="63" t="s">
        <v>146</v>
      </c>
      <c r="P22" s="63" t="s">
        <v>555</v>
      </c>
      <c r="Q22" s="63"/>
      <c r="R22" s="63" t="s">
        <v>556</v>
      </c>
      <c r="S22" s="63" t="s">
        <v>557</v>
      </c>
      <c r="T22" s="63" t="s">
        <v>151</v>
      </c>
      <c r="U22" s="63" t="s">
        <v>558</v>
      </c>
      <c r="V22" s="63" t="s">
        <v>559</v>
      </c>
      <c r="W22" s="63" t="s">
        <v>154</v>
      </c>
      <c r="X22" s="63" t="s">
        <v>560</v>
      </c>
      <c r="Y22" s="63" t="s">
        <v>561</v>
      </c>
      <c r="Z22" s="63" t="s">
        <v>157</v>
      </c>
      <c r="AA22" s="63" t="s">
        <v>335</v>
      </c>
      <c r="AB22" s="63" t="s">
        <v>562</v>
      </c>
      <c r="AC22" s="63" t="s">
        <v>563</v>
      </c>
      <c r="AD22" s="63" t="s">
        <v>564</v>
      </c>
      <c r="AE22" s="63" t="s">
        <v>565</v>
      </c>
      <c r="AF22" s="63" t="s">
        <v>566</v>
      </c>
      <c r="AG22" s="63">
        <v>3373654945</v>
      </c>
      <c r="AH22" s="63" t="s">
        <v>164</v>
      </c>
      <c r="AI22" s="63">
        <v>9077332273</v>
      </c>
      <c r="AJ22" s="63" t="s">
        <v>567</v>
      </c>
      <c r="AK22" s="63" t="s">
        <v>568</v>
      </c>
      <c r="AL22" s="63" t="s">
        <v>167</v>
      </c>
      <c r="AM22" s="63" t="s">
        <v>569</v>
      </c>
    </row>
    <row r="23" spans="1:39" ht="46.8" x14ac:dyDescent="0.3">
      <c r="A23" s="64"/>
      <c r="B23" s="9" t="s">
        <v>169</v>
      </c>
      <c r="C23" s="3" t="s">
        <v>570</v>
      </c>
      <c r="D23" s="63" t="s">
        <v>571</v>
      </c>
      <c r="E23" s="63" t="s">
        <v>572</v>
      </c>
      <c r="F23" s="63" t="s">
        <v>573</v>
      </c>
      <c r="G23" s="63" t="s">
        <v>574</v>
      </c>
      <c r="H23" s="63" t="s">
        <v>575</v>
      </c>
      <c r="I23" s="8" t="s">
        <v>576</v>
      </c>
      <c r="J23" s="8" t="s">
        <v>577</v>
      </c>
      <c r="K23" s="63" t="s">
        <v>578</v>
      </c>
      <c r="L23" s="63" t="s">
        <v>179</v>
      </c>
      <c r="M23" s="63" t="s">
        <v>579</v>
      </c>
      <c r="N23" s="63" t="s">
        <v>580</v>
      </c>
      <c r="O23" s="63" t="s">
        <v>581</v>
      </c>
      <c r="P23" s="63" t="s">
        <v>582</v>
      </c>
      <c r="Q23" s="8" t="s">
        <v>583</v>
      </c>
      <c r="R23" s="63" t="s">
        <v>584</v>
      </c>
      <c r="S23" s="8" t="s">
        <v>585</v>
      </c>
      <c r="T23" s="63" t="s">
        <v>586</v>
      </c>
      <c r="U23" s="63" t="s">
        <v>587</v>
      </c>
      <c r="V23" s="63" t="s">
        <v>588</v>
      </c>
      <c r="W23" s="8" t="s">
        <v>190</v>
      </c>
      <c r="X23" s="63" t="s">
        <v>589</v>
      </c>
      <c r="Y23" s="63" t="s">
        <v>590</v>
      </c>
      <c r="Z23" s="63" t="s">
        <v>591</v>
      </c>
      <c r="AA23" s="8" t="s">
        <v>476</v>
      </c>
      <c r="AB23" s="63" t="s">
        <v>592</v>
      </c>
      <c r="AC23" s="8" t="s">
        <v>593</v>
      </c>
      <c r="AD23" s="63" t="s">
        <v>594</v>
      </c>
      <c r="AE23" s="8" t="s">
        <v>595</v>
      </c>
      <c r="AF23" s="8" t="s">
        <v>596</v>
      </c>
      <c r="AG23" s="63" t="s">
        <v>597</v>
      </c>
      <c r="AH23" s="63" t="s">
        <v>201</v>
      </c>
      <c r="AI23" s="63" t="s">
        <v>598</v>
      </c>
      <c r="AJ23" s="63" t="s">
        <v>599</v>
      </c>
      <c r="AK23" s="63" t="s">
        <v>600</v>
      </c>
      <c r="AL23" s="63" t="s">
        <v>205</v>
      </c>
      <c r="AM23" s="63" t="s">
        <v>601</v>
      </c>
    </row>
    <row r="24" spans="1:39" s="25" customFormat="1" x14ac:dyDescent="0.3">
      <c r="A24" s="65"/>
      <c r="B24" s="24" t="s">
        <v>602</v>
      </c>
      <c r="C24" s="66">
        <f t="shared" ref="C24" si="0">SUM(C26:C29)</f>
        <v>1</v>
      </c>
      <c r="D24" s="66">
        <f>SUM(D25:D30)</f>
        <v>2</v>
      </c>
      <c r="E24" s="66">
        <f t="shared" ref="E24:AM24" si="1">SUM(E25:E30)</f>
        <v>2</v>
      </c>
      <c r="F24" s="66">
        <f t="shared" si="1"/>
        <v>3.5</v>
      </c>
      <c r="G24" s="66">
        <f t="shared" si="1"/>
        <v>1</v>
      </c>
      <c r="H24" s="66">
        <f t="shared" si="1"/>
        <v>2</v>
      </c>
      <c r="I24" s="66">
        <f t="shared" si="1"/>
        <v>0</v>
      </c>
      <c r="J24" s="66">
        <f t="shared" si="1"/>
        <v>1</v>
      </c>
      <c r="K24" s="66">
        <f t="shared" si="1"/>
        <v>1</v>
      </c>
      <c r="L24" s="66">
        <f t="shared" si="1"/>
        <v>3</v>
      </c>
      <c r="M24" s="66">
        <f t="shared" si="1"/>
        <v>2</v>
      </c>
      <c r="N24" s="66">
        <f t="shared" si="1"/>
        <v>3.75</v>
      </c>
      <c r="O24" s="66">
        <f t="shared" si="1"/>
        <v>4</v>
      </c>
      <c r="P24" s="66">
        <f t="shared" si="1"/>
        <v>4</v>
      </c>
      <c r="Q24" s="66">
        <f t="shared" si="1"/>
        <v>2</v>
      </c>
      <c r="R24" s="66">
        <f t="shared" si="1"/>
        <v>2</v>
      </c>
      <c r="S24" s="66">
        <f t="shared" si="1"/>
        <v>3</v>
      </c>
      <c r="T24" s="66">
        <f t="shared" si="1"/>
        <v>1.5</v>
      </c>
      <c r="U24" s="66">
        <f t="shared" si="1"/>
        <v>1</v>
      </c>
      <c r="V24" s="66">
        <f t="shared" si="1"/>
        <v>2</v>
      </c>
      <c r="W24" s="66">
        <f t="shared" si="1"/>
        <v>1.5</v>
      </c>
      <c r="X24" s="66">
        <f t="shared" si="1"/>
        <v>3</v>
      </c>
      <c r="Y24" s="66">
        <f t="shared" si="1"/>
        <v>3</v>
      </c>
      <c r="Z24" s="66">
        <f t="shared" si="1"/>
        <v>0</v>
      </c>
      <c r="AA24" s="66">
        <f t="shared" si="1"/>
        <v>1</v>
      </c>
      <c r="AB24" s="66">
        <f t="shared" si="1"/>
        <v>2</v>
      </c>
      <c r="AC24" s="66">
        <f t="shared" si="1"/>
        <v>1.5</v>
      </c>
      <c r="AD24" s="66">
        <f t="shared" si="1"/>
        <v>2</v>
      </c>
      <c r="AE24" s="66">
        <f t="shared" si="1"/>
        <v>3</v>
      </c>
      <c r="AF24" s="66">
        <f t="shared" si="1"/>
        <v>2</v>
      </c>
      <c r="AG24" s="66">
        <f t="shared" si="1"/>
        <v>0</v>
      </c>
      <c r="AH24" s="66">
        <f t="shared" si="1"/>
        <v>3</v>
      </c>
      <c r="AI24" s="66">
        <f t="shared" si="1"/>
        <v>2</v>
      </c>
      <c r="AJ24" s="66">
        <f t="shared" si="1"/>
        <v>1</v>
      </c>
      <c r="AK24" s="66">
        <f t="shared" si="1"/>
        <v>0</v>
      </c>
      <c r="AL24" s="66">
        <f t="shared" si="1"/>
        <v>2.5</v>
      </c>
      <c r="AM24" s="66">
        <f t="shared" si="1"/>
        <v>3.5</v>
      </c>
    </row>
    <row r="25" spans="1:39" s="25" customFormat="1" ht="43.2" x14ac:dyDescent="0.3">
      <c r="A25" s="67" t="s">
        <v>603</v>
      </c>
      <c r="B25" s="36" t="s">
        <v>604</v>
      </c>
      <c r="C25" s="68">
        <v>1</v>
      </c>
      <c r="D25" s="68">
        <v>1</v>
      </c>
      <c r="E25" s="68"/>
      <c r="F25" s="68">
        <v>0.5</v>
      </c>
      <c r="G25" s="68"/>
      <c r="H25" s="68"/>
      <c r="I25" s="68"/>
      <c r="J25" s="68"/>
      <c r="K25" s="68"/>
      <c r="L25" s="68"/>
      <c r="M25" s="68"/>
      <c r="N25" s="68">
        <v>0.75</v>
      </c>
      <c r="O25" s="68"/>
      <c r="P25" s="68">
        <v>1</v>
      </c>
      <c r="Q25" s="68"/>
      <c r="R25" s="68">
        <v>1</v>
      </c>
      <c r="S25" s="68">
        <v>1</v>
      </c>
      <c r="T25" s="68">
        <v>0.5</v>
      </c>
      <c r="U25" s="68"/>
      <c r="V25" s="68"/>
      <c r="W25" s="68">
        <v>0.5</v>
      </c>
      <c r="X25" s="68"/>
      <c r="Y25" s="68">
        <v>1</v>
      </c>
      <c r="Z25" s="68"/>
      <c r="AA25" s="68"/>
      <c r="AB25" s="68"/>
      <c r="AC25" s="68">
        <v>0.5</v>
      </c>
      <c r="AD25" s="68"/>
      <c r="AE25" s="68"/>
      <c r="AF25" s="68"/>
      <c r="AG25" s="68"/>
      <c r="AH25" s="68"/>
      <c r="AI25" s="68"/>
      <c r="AJ25" s="68"/>
      <c r="AK25" s="68"/>
      <c r="AL25" s="68">
        <v>0.5</v>
      </c>
      <c r="AM25" s="68">
        <v>0.5</v>
      </c>
    </row>
    <row r="26" spans="1:39" ht="15.6" x14ac:dyDescent="0.3">
      <c r="A26" s="116" t="s">
        <v>605</v>
      </c>
      <c r="B26" s="9" t="s">
        <v>606</v>
      </c>
      <c r="C26" s="3">
        <v>1</v>
      </c>
      <c r="D26" s="63"/>
      <c r="E26" s="63">
        <v>1</v>
      </c>
      <c r="F26" s="63">
        <v>1</v>
      </c>
      <c r="G26" s="63"/>
      <c r="H26" s="63"/>
      <c r="I26" s="8"/>
      <c r="J26" s="8"/>
      <c r="K26" s="63">
        <v>1</v>
      </c>
      <c r="L26" s="63">
        <v>1</v>
      </c>
      <c r="M26" s="63">
        <v>1</v>
      </c>
      <c r="N26" s="63">
        <v>1</v>
      </c>
      <c r="O26" s="63"/>
      <c r="P26" s="63">
        <v>1</v>
      </c>
      <c r="Q26" s="19">
        <v>1</v>
      </c>
      <c r="R26" s="63"/>
      <c r="S26" s="8"/>
      <c r="T26" s="63"/>
      <c r="U26" s="63"/>
      <c r="V26" s="63">
        <v>1</v>
      </c>
      <c r="W26" s="8"/>
      <c r="X26" s="63"/>
      <c r="Y26" s="63">
        <v>1</v>
      </c>
      <c r="Z26" s="63"/>
      <c r="AA26" s="8">
        <v>1</v>
      </c>
      <c r="AB26" s="63"/>
      <c r="AC26" s="8">
        <v>1</v>
      </c>
      <c r="AD26" s="63">
        <v>1</v>
      </c>
      <c r="AE26" s="8">
        <v>1</v>
      </c>
      <c r="AF26" s="8"/>
      <c r="AG26" s="63"/>
      <c r="AH26" s="63">
        <v>1</v>
      </c>
      <c r="AI26" s="63"/>
      <c r="AJ26" s="63">
        <v>1</v>
      </c>
      <c r="AK26" s="63"/>
      <c r="AL26" s="63"/>
      <c r="AM26" s="63">
        <v>1</v>
      </c>
    </row>
    <row r="27" spans="1:39" ht="28.8" x14ac:dyDescent="0.3">
      <c r="A27" s="116"/>
      <c r="B27" s="9" t="s">
        <v>607</v>
      </c>
      <c r="C27" s="3"/>
      <c r="D27" s="63"/>
      <c r="E27" s="63">
        <v>1</v>
      </c>
      <c r="F27" s="63"/>
      <c r="G27" s="63"/>
      <c r="H27" s="63"/>
      <c r="I27" s="8"/>
      <c r="J27" s="8"/>
      <c r="K27" s="63"/>
      <c r="L27" s="63"/>
      <c r="M27" s="63"/>
      <c r="N27" s="63">
        <v>1</v>
      </c>
      <c r="O27" s="63">
        <v>1</v>
      </c>
      <c r="P27" s="63"/>
      <c r="Q27" s="8"/>
      <c r="R27" s="63"/>
      <c r="S27" s="19">
        <v>1</v>
      </c>
      <c r="T27" s="63"/>
      <c r="U27" s="63"/>
      <c r="V27" s="63"/>
      <c r="W27" s="8">
        <v>1</v>
      </c>
      <c r="X27" s="63">
        <v>1</v>
      </c>
      <c r="Y27" s="63">
        <v>1</v>
      </c>
      <c r="Z27" s="63"/>
      <c r="AA27" s="8"/>
      <c r="AB27" s="63">
        <v>1</v>
      </c>
      <c r="AC27" s="8"/>
      <c r="AD27" s="63"/>
      <c r="AE27" s="8"/>
      <c r="AF27" s="8">
        <v>1</v>
      </c>
      <c r="AG27" s="63"/>
      <c r="AH27" s="63">
        <v>1</v>
      </c>
      <c r="AI27" s="63">
        <v>1</v>
      </c>
      <c r="AJ27" s="63"/>
      <c r="AK27" s="63"/>
      <c r="AL27" s="63">
        <v>1</v>
      </c>
      <c r="AM27" s="63"/>
    </row>
    <row r="28" spans="1:39" s="23" customFormat="1" ht="15.6" x14ac:dyDescent="0.3">
      <c r="A28" s="116"/>
      <c r="B28" s="20" t="s">
        <v>608</v>
      </c>
      <c r="C28" s="21"/>
      <c r="D28" s="69"/>
      <c r="E28" s="69"/>
      <c r="F28" s="69">
        <v>1</v>
      </c>
      <c r="G28" s="69"/>
      <c r="H28" s="69">
        <v>1</v>
      </c>
      <c r="I28" s="22"/>
      <c r="J28" s="22"/>
      <c r="K28" s="69"/>
      <c r="L28" s="69">
        <v>1</v>
      </c>
      <c r="M28" s="69">
        <v>1</v>
      </c>
      <c r="N28" s="69">
        <v>1</v>
      </c>
      <c r="O28" s="69">
        <v>1</v>
      </c>
      <c r="P28" s="69">
        <v>1</v>
      </c>
      <c r="Q28" s="22"/>
      <c r="R28" s="69"/>
      <c r="S28" s="22"/>
      <c r="T28" s="69"/>
      <c r="U28" s="69"/>
      <c r="V28" s="69"/>
      <c r="W28" s="22"/>
      <c r="X28" s="69">
        <v>1</v>
      </c>
      <c r="Y28" s="69"/>
      <c r="Z28" s="69"/>
      <c r="AA28" s="22"/>
      <c r="AB28" s="69"/>
      <c r="AC28" s="22"/>
      <c r="AD28" s="69"/>
      <c r="AE28" s="22">
        <v>1</v>
      </c>
      <c r="AF28" s="22"/>
      <c r="AG28" s="69"/>
      <c r="AH28" s="69">
        <v>1</v>
      </c>
      <c r="AI28" s="69">
        <v>1</v>
      </c>
      <c r="AJ28" s="69"/>
      <c r="AK28" s="69"/>
      <c r="AL28" s="69"/>
      <c r="AM28" s="69">
        <v>1</v>
      </c>
    </row>
    <row r="29" spans="1:39" ht="15.6" x14ac:dyDescent="0.3">
      <c r="A29" s="116"/>
      <c r="B29" s="9" t="s">
        <v>609</v>
      </c>
      <c r="C29" s="3"/>
      <c r="D29" s="63">
        <v>1</v>
      </c>
      <c r="E29" s="63"/>
      <c r="F29" s="63">
        <v>1</v>
      </c>
      <c r="G29" s="63"/>
      <c r="H29" s="63">
        <v>1</v>
      </c>
      <c r="I29" s="8"/>
      <c r="J29" s="8"/>
      <c r="K29" s="63"/>
      <c r="L29" s="63"/>
      <c r="M29" s="63"/>
      <c r="N29" s="63"/>
      <c r="O29" s="63">
        <v>1</v>
      </c>
      <c r="P29" s="63"/>
      <c r="Q29" s="8"/>
      <c r="R29" s="63">
        <v>1</v>
      </c>
      <c r="S29" s="19">
        <v>1</v>
      </c>
      <c r="T29" s="63"/>
      <c r="U29" s="63">
        <v>1</v>
      </c>
      <c r="V29" s="63"/>
      <c r="W29" s="8"/>
      <c r="X29" s="63"/>
      <c r="Y29" s="63"/>
      <c r="Z29" s="63"/>
      <c r="AA29" s="8"/>
      <c r="AB29" s="63"/>
      <c r="AC29" s="8"/>
      <c r="AD29" s="63"/>
      <c r="AE29" s="8"/>
      <c r="AF29" s="8"/>
      <c r="AG29" s="63"/>
      <c r="AH29" s="63"/>
      <c r="AI29" s="63"/>
      <c r="AJ29" s="63"/>
      <c r="AK29" s="63"/>
      <c r="AL29" s="63">
        <v>1</v>
      </c>
      <c r="AM29" s="63"/>
    </row>
    <row r="30" spans="1:39" s="35" customFormat="1" ht="15.6" x14ac:dyDescent="0.3">
      <c r="A30" s="70" t="s">
        <v>610</v>
      </c>
      <c r="B30" s="26"/>
      <c r="C30" s="32"/>
      <c r="D30" s="71"/>
      <c r="E30" s="71"/>
      <c r="F30" s="71"/>
      <c r="G30" s="71">
        <v>1</v>
      </c>
      <c r="H30" s="71"/>
      <c r="I30" s="33"/>
      <c r="J30" s="33">
        <v>1</v>
      </c>
      <c r="K30" s="71"/>
      <c r="L30" s="71">
        <v>1</v>
      </c>
      <c r="M30" s="71"/>
      <c r="N30" s="71"/>
      <c r="O30" s="71">
        <v>1</v>
      </c>
      <c r="P30" s="71">
        <v>1</v>
      </c>
      <c r="Q30" s="33">
        <v>1</v>
      </c>
      <c r="R30" s="71"/>
      <c r="S30" s="34"/>
      <c r="T30" s="71">
        <v>1</v>
      </c>
      <c r="U30" s="71"/>
      <c r="V30" s="71">
        <v>1</v>
      </c>
      <c r="W30" s="33"/>
      <c r="X30" s="71">
        <v>1</v>
      </c>
      <c r="Y30" s="71"/>
      <c r="Z30" s="71"/>
      <c r="AA30" s="33"/>
      <c r="AB30" s="71">
        <v>1</v>
      </c>
      <c r="AC30" s="33"/>
      <c r="AD30" s="71">
        <v>1</v>
      </c>
      <c r="AE30" s="33">
        <v>1</v>
      </c>
      <c r="AF30" s="33">
        <v>1</v>
      </c>
      <c r="AG30" s="71"/>
      <c r="AH30" s="71"/>
      <c r="AI30" s="71"/>
      <c r="AJ30" s="71"/>
      <c r="AK30" s="71"/>
      <c r="AL30" s="71"/>
      <c r="AM30" s="71">
        <v>1</v>
      </c>
    </row>
    <row r="31" spans="1:39" ht="15.6" x14ac:dyDescent="0.3">
      <c r="A31" s="64"/>
      <c r="B31" s="9">
        <f>COUNTA(C31:AM31)</f>
        <v>19</v>
      </c>
      <c r="C31" s="3"/>
      <c r="D31" s="63"/>
      <c r="E31" s="63"/>
      <c r="F31" s="63" t="s">
        <v>611</v>
      </c>
      <c r="G31" s="63"/>
      <c r="H31" s="63" t="s">
        <v>611</v>
      </c>
      <c r="I31" s="8"/>
      <c r="J31" s="8"/>
      <c r="K31" s="63"/>
      <c r="L31" s="63"/>
      <c r="M31" s="63" t="s">
        <v>371</v>
      </c>
      <c r="N31" s="63" t="s">
        <v>611</v>
      </c>
      <c r="O31" s="63" t="s">
        <v>611</v>
      </c>
      <c r="P31" s="63" t="s">
        <v>611</v>
      </c>
      <c r="Q31" s="63" t="s">
        <v>371</v>
      </c>
      <c r="R31" s="63"/>
      <c r="S31" s="63" t="s">
        <v>611</v>
      </c>
      <c r="T31" s="63"/>
      <c r="U31" s="63" t="s">
        <v>611</v>
      </c>
      <c r="V31" s="63" t="s">
        <v>611</v>
      </c>
      <c r="W31" s="63"/>
      <c r="X31" s="63" t="s">
        <v>611</v>
      </c>
      <c r="Y31" s="63" t="s">
        <v>611</v>
      </c>
      <c r="Z31" s="63"/>
      <c r="AA31" s="63" t="s">
        <v>611</v>
      </c>
      <c r="AB31" s="63" t="s">
        <v>611</v>
      </c>
      <c r="AC31" s="63" t="s">
        <v>611</v>
      </c>
      <c r="AD31" s="63"/>
      <c r="AE31" s="63"/>
      <c r="AF31" s="63" t="s">
        <v>612</v>
      </c>
      <c r="AG31" s="63" t="s">
        <v>371</v>
      </c>
      <c r="AH31" s="63" t="s">
        <v>611</v>
      </c>
      <c r="AI31" s="63"/>
      <c r="AJ31" s="63"/>
      <c r="AK31" s="63"/>
      <c r="AL31" s="63"/>
      <c r="AM31" s="63" t="s">
        <v>611</v>
      </c>
    </row>
    <row r="32" spans="1:39" ht="374.4" x14ac:dyDescent="0.3">
      <c r="A32" s="64"/>
      <c r="B32" s="9" t="s">
        <v>613</v>
      </c>
      <c r="C32" s="3" t="s">
        <v>614</v>
      </c>
      <c r="D32" s="4" t="s">
        <v>615</v>
      </c>
      <c r="E32" s="4" t="s">
        <v>616</v>
      </c>
      <c r="F32" s="63" t="s">
        <v>617</v>
      </c>
      <c r="G32" s="63" t="s">
        <v>618</v>
      </c>
      <c r="H32" s="63" t="s">
        <v>619</v>
      </c>
      <c r="I32" s="63" t="s">
        <v>620</v>
      </c>
      <c r="J32" s="63" t="s">
        <v>621</v>
      </c>
      <c r="K32" s="63" t="s">
        <v>622</v>
      </c>
      <c r="L32" s="63" t="s">
        <v>623</v>
      </c>
      <c r="M32" s="63" t="s">
        <v>624</v>
      </c>
      <c r="N32" s="63" t="s">
        <v>625</v>
      </c>
      <c r="O32" s="63" t="s">
        <v>626</v>
      </c>
      <c r="P32" s="63" t="s">
        <v>627</v>
      </c>
      <c r="Q32" s="63" t="s">
        <v>628</v>
      </c>
      <c r="R32" s="63" t="s">
        <v>629</v>
      </c>
      <c r="S32" s="63" t="s">
        <v>630</v>
      </c>
      <c r="T32" s="63" t="s">
        <v>631</v>
      </c>
      <c r="U32" s="63" t="s">
        <v>632</v>
      </c>
      <c r="V32" s="63" t="s">
        <v>633</v>
      </c>
      <c r="W32" s="63" t="s">
        <v>634</v>
      </c>
      <c r="X32" s="63" t="s">
        <v>635</v>
      </c>
      <c r="Y32" s="63" t="s">
        <v>636</v>
      </c>
      <c r="Z32" s="63" t="s">
        <v>637</v>
      </c>
      <c r="AA32" s="63" t="s">
        <v>638</v>
      </c>
      <c r="AB32" s="63" t="s">
        <v>639</v>
      </c>
      <c r="AC32" s="63" t="s">
        <v>640</v>
      </c>
      <c r="AD32" s="63" t="s">
        <v>641</v>
      </c>
      <c r="AE32" s="63" t="s">
        <v>642</v>
      </c>
      <c r="AF32" s="63" t="s">
        <v>643</v>
      </c>
      <c r="AG32" s="63"/>
      <c r="AH32" s="63" t="s">
        <v>644</v>
      </c>
      <c r="AI32" s="63" t="s">
        <v>645</v>
      </c>
      <c r="AJ32" s="63" t="s">
        <v>646</v>
      </c>
      <c r="AK32" s="63" t="s">
        <v>647</v>
      </c>
      <c r="AL32" s="63" t="s">
        <v>648</v>
      </c>
      <c r="AM32" s="63" t="s">
        <v>649</v>
      </c>
    </row>
    <row r="33" spans="2:39" ht="28.8" x14ac:dyDescent="0.3">
      <c r="B33" s="9" t="s">
        <v>650</v>
      </c>
      <c r="C33" s="63" t="s">
        <v>651</v>
      </c>
      <c r="D33" s="4" t="s">
        <v>652</v>
      </c>
      <c r="E33" s="4" t="s">
        <v>653</v>
      </c>
      <c r="F33" s="63" t="s">
        <v>652</v>
      </c>
      <c r="G33" s="63" t="s">
        <v>651</v>
      </c>
      <c r="H33" s="63" t="s">
        <v>653</v>
      </c>
      <c r="I33" s="63" t="s">
        <v>653</v>
      </c>
      <c r="J33" s="63" t="s">
        <v>654</v>
      </c>
      <c r="K33" s="63" t="s">
        <v>655</v>
      </c>
      <c r="L33" s="63" t="s">
        <v>655</v>
      </c>
      <c r="M33" s="63" t="s">
        <v>653</v>
      </c>
      <c r="N33" s="63" t="s">
        <v>656</v>
      </c>
      <c r="O33" s="63" t="s">
        <v>656</v>
      </c>
      <c r="P33" s="63" t="s">
        <v>656</v>
      </c>
      <c r="Q33" s="63" t="s">
        <v>657</v>
      </c>
      <c r="R33" s="63" t="s">
        <v>656</v>
      </c>
      <c r="S33" s="63" t="s">
        <v>655</v>
      </c>
      <c r="T33" s="63" t="s">
        <v>653</v>
      </c>
      <c r="U33" s="63" t="s">
        <v>653</v>
      </c>
      <c r="V33" s="63" t="s">
        <v>653</v>
      </c>
      <c r="W33" s="63" t="s">
        <v>656</v>
      </c>
      <c r="X33" s="63" t="s">
        <v>654</v>
      </c>
      <c r="Y33" s="63" t="s">
        <v>655</v>
      </c>
      <c r="Z33" s="63" t="s">
        <v>656</v>
      </c>
      <c r="AA33" s="63" t="s">
        <v>655</v>
      </c>
      <c r="AB33" s="63" t="s">
        <v>656</v>
      </c>
      <c r="AC33" s="63" t="s">
        <v>656</v>
      </c>
      <c r="AD33" s="63" t="s">
        <v>656</v>
      </c>
      <c r="AE33" s="63" t="s">
        <v>656</v>
      </c>
      <c r="AF33" s="63" t="s">
        <v>656</v>
      </c>
      <c r="AG33" s="63" t="s">
        <v>654</v>
      </c>
      <c r="AH33" s="63" t="s">
        <v>658</v>
      </c>
      <c r="AI33" s="63" t="s">
        <v>659</v>
      </c>
      <c r="AJ33" s="63" t="s">
        <v>656</v>
      </c>
      <c r="AK33" s="63" t="s">
        <v>653</v>
      </c>
      <c r="AL33" s="63" t="s">
        <v>655</v>
      </c>
      <c r="AM33" s="63" t="s">
        <v>655</v>
      </c>
    </row>
    <row r="34" spans="2:39" x14ac:dyDescent="0.3">
      <c r="B34" s="9" t="s">
        <v>660</v>
      </c>
      <c r="C34" s="63" t="s">
        <v>661</v>
      </c>
      <c r="D34" s="4" t="s">
        <v>661</v>
      </c>
      <c r="E34" s="4" t="s">
        <v>661</v>
      </c>
      <c r="F34" s="63" t="s">
        <v>661</v>
      </c>
      <c r="G34" s="63" t="s">
        <v>662</v>
      </c>
      <c r="H34" s="63" t="s">
        <v>661</v>
      </c>
      <c r="I34" s="63" t="s">
        <v>661</v>
      </c>
      <c r="J34" s="63" t="s">
        <v>661</v>
      </c>
      <c r="K34" s="63" t="s">
        <v>661</v>
      </c>
      <c r="L34" s="63" t="s">
        <v>661</v>
      </c>
      <c r="M34" s="63" t="s">
        <v>661</v>
      </c>
      <c r="N34" s="63" t="s">
        <v>662</v>
      </c>
      <c r="O34" s="63" t="s">
        <v>662</v>
      </c>
      <c r="P34" s="63" t="s">
        <v>662</v>
      </c>
      <c r="Q34" s="63" t="s">
        <v>661</v>
      </c>
      <c r="R34" s="63" t="s">
        <v>661</v>
      </c>
      <c r="S34" s="63" t="s">
        <v>661</v>
      </c>
      <c r="T34" s="63" t="s">
        <v>661</v>
      </c>
      <c r="U34" s="63" t="s">
        <v>661</v>
      </c>
      <c r="V34" s="63" t="s">
        <v>661</v>
      </c>
      <c r="W34" s="63" t="s">
        <v>662</v>
      </c>
      <c r="X34" s="63" t="s">
        <v>661</v>
      </c>
      <c r="Y34" s="63" t="s">
        <v>661</v>
      </c>
      <c r="Z34" s="63" t="s">
        <v>662</v>
      </c>
      <c r="AA34" s="63" t="s">
        <v>661</v>
      </c>
      <c r="AB34" s="63" t="s">
        <v>662</v>
      </c>
      <c r="AC34" s="63" t="s">
        <v>661</v>
      </c>
      <c r="AD34" s="63" t="s">
        <v>663</v>
      </c>
      <c r="AE34" s="63" t="s">
        <v>663</v>
      </c>
      <c r="AF34" s="63" t="s">
        <v>661</v>
      </c>
      <c r="AG34" s="63" t="s">
        <v>661</v>
      </c>
      <c r="AH34" s="63" t="s">
        <v>661</v>
      </c>
      <c r="AI34" s="63" t="s">
        <v>661</v>
      </c>
      <c r="AJ34" s="63" t="s">
        <v>661</v>
      </c>
      <c r="AK34" s="63" t="s">
        <v>661</v>
      </c>
      <c r="AL34" s="63" t="s">
        <v>661</v>
      </c>
      <c r="AM34" s="63" t="s">
        <v>661</v>
      </c>
    </row>
    <row r="35" spans="2:39" x14ac:dyDescent="0.3">
      <c r="B35" s="9" t="s">
        <v>664</v>
      </c>
      <c r="C35" s="63" t="s">
        <v>661</v>
      </c>
      <c r="D35" s="4" t="s">
        <v>661</v>
      </c>
      <c r="E35" s="4" t="s">
        <v>661</v>
      </c>
      <c r="F35" s="63" t="s">
        <v>661</v>
      </c>
      <c r="G35" s="63" t="s">
        <v>661</v>
      </c>
      <c r="H35" s="63" t="s">
        <v>661</v>
      </c>
      <c r="I35" s="63" t="s">
        <v>661</v>
      </c>
      <c r="J35" s="63" t="s">
        <v>661</v>
      </c>
      <c r="K35" s="63" t="s">
        <v>661</v>
      </c>
      <c r="L35" s="63" t="s">
        <v>661</v>
      </c>
      <c r="M35" s="63" t="s">
        <v>661</v>
      </c>
      <c r="N35" s="63" t="s">
        <v>662</v>
      </c>
      <c r="O35" s="63" t="s">
        <v>661</v>
      </c>
      <c r="P35" s="63" t="s">
        <v>662</v>
      </c>
      <c r="Q35" s="63" t="s">
        <v>662</v>
      </c>
      <c r="R35" s="63" t="s">
        <v>661</v>
      </c>
      <c r="S35" s="63" t="s">
        <v>661</v>
      </c>
      <c r="T35" s="63" t="s">
        <v>661</v>
      </c>
      <c r="U35" s="63" t="s">
        <v>661</v>
      </c>
      <c r="V35" s="63" t="s">
        <v>661</v>
      </c>
      <c r="W35" s="63" t="s">
        <v>662</v>
      </c>
      <c r="X35" s="63" t="s">
        <v>661</v>
      </c>
      <c r="Y35" s="63" t="s">
        <v>661</v>
      </c>
      <c r="Z35" s="63" t="s">
        <v>661</v>
      </c>
      <c r="AA35" s="63" t="s">
        <v>661</v>
      </c>
      <c r="AB35" s="63" t="s">
        <v>662</v>
      </c>
      <c r="AC35" s="63" t="s">
        <v>661</v>
      </c>
      <c r="AD35" s="63" t="s">
        <v>661</v>
      </c>
      <c r="AE35" s="63" t="s">
        <v>661</v>
      </c>
      <c r="AF35" s="63" t="s">
        <v>661</v>
      </c>
      <c r="AG35" s="63" t="s">
        <v>663</v>
      </c>
      <c r="AH35" s="63" t="s">
        <v>661</v>
      </c>
      <c r="AI35" s="63" t="s">
        <v>661</v>
      </c>
      <c r="AJ35" s="63" t="s">
        <v>661</v>
      </c>
      <c r="AK35" s="63" t="s">
        <v>661</v>
      </c>
      <c r="AL35" s="63" t="s">
        <v>661</v>
      </c>
      <c r="AM35" s="63" t="s">
        <v>661</v>
      </c>
    </row>
    <row r="36" spans="2:39" ht="43.2" x14ac:dyDescent="0.3">
      <c r="B36" s="9" t="s">
        <v>665</v>
      </c>
      <c r="C36" s="63" t="s">
        <v>666</v>
      </c>
      <c r="D36" s="63" t="s">
        <v>667</v>
      </c>
      <c r="E36" s="63" t="s">
        <v>668</v>
      </c>
      <c r="F36" s="63" t="s">
        <v>667</v>
      </c>
      <c r="G36" s="63" t="s">
        <v>651</v>
      </c>
      <c r="H36" s="63" t="s">
        <v>669</v>
      </c>
      <c r="I36" s="63" t="s">
        <v>669</v>
      </c>
      <c r="J36" s="63" t="s">
        <v>670</v>
      </c>
      <c r="K36" s="63" t="s">
        <v>671</v>
      </c>
      <c r="L36" s="63" t="s">
        <v>672</v>
      </c>
      <c r="M36" s="63" t="s">
        <v>669</v>
      </c>
      <c r="N36" s="63"/>
      <c r="O36" s="63" t="s">
        <v>673</v>
      </c>
      <c r="P36" s="63"/>
      <c r="Q36" s="63"/>
      <c r="R36" s="63" t="s">
        <v>674</v>
      </c>
      <c r="S36" s="63" t="s">
        <v>671</v>
      </c>
      <c r="T36" s="63" t="s">
        <v>669</v>
      </c>
      <c r="U36" s="63" t="s">
        <v>675</v>
      </c>
      <c r="V36" s="63" t="s">
        <v>676</v>
      </c>
      <c r="W36" s="63"/>
      <c r="X36" s="63" t="s">
        <v>677</v>
      </c>
      <c r="Y36" s="63" t="s">
        <v>655</v>
      </c>
      <c r="Z36" s="63" t="s">
        <v>678</v>
      </c>
      <c r="AA36" s="63" t="s">
        <v>671</v>
      </c>
      <c r="AB36" s="63"/>
      <c r="AC36" s="63" t="s">
        <v>679</v>
      </c>
      <c r="AD36" s="63" t="s">
        <v>680</v>
      </c>
      <c r="AE36" s="63" t="s">
        <v>681</v>
      </c>
      <c r="AF36" s="63" t="s">
        <v>682</v>
      </c>
      <c r="AG36" s="63"/>
      <c r="AH36" s="63" t="s">
        <v>683</v>
      </c>
      <c r="AI36" s="63" t="s">
        <v>684</v>
      </c>
      <c r="AJ36" s="63" t="s">
        <v>685</v>
      </c>
      <c r="AK36" s="63" t="s">
        <v>669</v>
      </c>
      <c r="AL36" s="63" t="s">
        <v>671</v>
      </c>
      <c r="AM36" s="63" t="s">
        <v>671</v>
      </c>
    </row>
    <row r="37" spans="2:39" x14ac:dyDescent="0.3">
      <c r="B37" s="9" t="s">
        <v>686</v>
      </c>
      <c r="C37" s="63" t="s">
        <v>662</v>
      </c>
      <c r="D37" s="63" t="s">
        <v>662</v>
      </c>
      <c r="E37" s="63" t="s">
        <v>687</v>
      </c>
      <c r="F37" s="63" t="s">
        <v>661</v>
      </c>
      <c r="G37" s="63" t="s">
        <v>661</v>
      </c>
      <c r="H37" s="63" t="s">
        <v>661</v>
      </c>
      <c r="I37" s="63" t="s">
        <v>661</v>
      </c>
      <c r="J37" s="63" t="s">
        <v>661</v>
      </c>
      <c r="K37" s="63" t="s">
        <v>661</v>
      </c>
      <c r="L37" s="63" t="s">
        <v>661</v>
      </c>
      <c r="M37" s="63" t="s">
        <v>661</v>
      </c>
      <c r="N37" s="63" t="s">
        <v>661</v>
      </c>
      <c r="O37" s="63" t="s">
        <v>661</v>
      </c>
      <c r="P37" s="63" t="s">
        <v>661</v>
      </c>
      <c r="Q37" s="63" t="s">
        <v>661</v>
      </c>
      <c r="R37" s="63" t="s">
        <v>661</v>
      </c>
      <c r="S37" s="63" t="s">
        <v>661</v>
      </c>
      <c r="T37" s="63" t="s">
        <v>661</v>
      </c>
      <c r="U37" s="63" t="s">
        <v>661</v>
      </c>
      <c r="V37" s="63" t="s">
        <v>661</v>
      </c>
      <c r="W37" s="63" t="s">
        <v>662</v>
      </c>
      <c r="X37" s="63" t="s">
        <v>661</v>
      </c>
      <c r="Y37" s="63" t="s">
        <v>661</v>
      </c>
      <c r="Z37" s="63" t="s">
        <v>661</v>
      </c>
      <c r="AA37" s="63" t="s">
        <v>662</v>
      </c>
      <c r="AB37" s="63" t="s">
        <v>661</v>
      </c>
      <c r="AC37" s="63" t="s">
        <v>661</v>
      </c>
      <c r="AD37" s="63" t="s">
        <v>661</v>
      </c>
      <c r="AE37" s="63" t="s">
        <v>661</v>
      </c>
      <c r="AF37" s="63" t="s">
        <v>661</v>
      </c>
      <c r="AG37" s="63" t="s">
        <v>661</v>
      </c>
      <c r="AH37" s="63" t="s">
        <v>661</v>
      </c>
      <c r="AI37" s="63" t="s">
        <v>661</v>
      </c>
      <c r="AJ37" s="63" t="s">
        <v>662</v>
      </c>
      <c r="AK37" s="63" t="s">
        <v>661</v>
      </c>
      <c r="AL37" s="63" t="s">
        <v>662</v>
      </c>
      <c r="AM37" s="63" t="s">
        <v>661</v>
      </c>
    </row>
    <row r="38" spans="2:39" ht="144" x14ac:dyDescent="0.3">
      <c r="B38" s="9" t="s">
        <v>665</v>
      </c>
      <c r="C38" s="63"/>
      <c r="D38" s="63"/>
      <c r="E38" s="63" t="s">
        <v>688</v>
      </c>
      <c r="F38" s="63" t="s">
        <v>689</v>
      </c>
      <c r="G38" s="63" t="s">
        <v>690</v>
      </c>
      <c r="H38" s="63" t="s">
        <v>691</v>
      </c>
      <c r="I38" s="63" t="s">
        <v>692</v>
      </c>
      <c r="J38" s="63" t="s">
        <v>693</v>
      </c>
      <c r="K38" s="63" t="s">
        <v>694</v>
      </c>
      <c r="L38" s="63" t="s">
        <v>695</v>
      </c>
      <c r="M38" s="63" t="s">
        <v>696</v>
      </c>
      <c r="N38" s="63" t="s">
        <v>697</v>
      </c>
      <c r="O38" s="63" t="s">
        <v>698</v>
      </c>
      <c r="P38" s="63" t="s">
        <v>699</v>
      </c>
      <c r="Q38" s="63" t="s">
        <v>700</v>
      </c>
      <c r="R38" s="63" t="s">
        <v>701</v>
      </c>
      <c r="S38" s="63" t="s">
        <v>702</v>
      </c>
      <c r="T38" s="63" t="s">
        <v>703</v>
      </c>
      <c r="U38" s="63" t="s">
        <v>704</v>
      </c>
      <c r="V38" s="63" t="s">
        <v>705</v>
      </c>
      <c r="W38" s="63"/>
      <c r="X38" s="63" t="s">
        <v>706</v>
      </c>
      <c r="Y38" s="63" t="s">
        <v>707</v>
      </c>
      <c r="Z38" s="63" t="s">
        <v>708</v>
      </c>
      <c r="AA38" s="63"/>
      <c r="AB38" s="63" t="s">
        <v>709</v>
      </c>
      <c r="AC38" s="63" t="s">
        <v>710</v>
      </c>
      <c r="AD38" s="63" t="s">
        <v>711</v>
      </c>
      <c r="AE38" s="63" t="s">
        <v>712</v>
      </c>
      <c r="AF38" s="63" t="s">
        <v>713</v>
      </c>
      <c r="AG38" s="63" t="s">
        <v>714</v>
      </c>
      <c r="AH38" s="63" t="s">
        <v>715</v>
      </c>
      <c r="AI38" s="63" t="s">
        <v>716</v>
      </c>
      <c r="AJ38" s="63"/>
      <c r="AK38" s="63" t="s">
        <v>717</v>
      </c>
      <c r="AL38" s="63"/>
      <c r="AM38" s="63" t="s">
        <v>718</v>
      </c>
    </row>
    <row r="39" spans="2:39" x14ac:dyDescent="0.3">
      <c r="B39" s="9" t="s">
        <v>719</v>
      </c>
      <c r="C39" s="63" t="s">
        <v>661</v>
      </c>
      <c r="D39" s="63" t="s">
        <v>661</v>
      </c>
      <c r="E39" s="63" t="s">
        <v>661</v>
      </c>
      <c r="F39" s="63" t="s">
        <v>661</v>
      </c>
      <c r="G39" s="63" t="s">
        <v>661</v>
      </c>
      <c r="H39" s="63" t="s">
        <v>661</v>
      </c>
      <c r="I39" s="63" t="s">
        <v>661</v>
      </c>
      <c r="J39" s="63" t="s">
        <v>661</v>
      </c>
      <c r="K39" s="63" t="s">
        <v>661</v>
      </c>
      <c r="L39" s="63" t="s">
        <v>661</v>
      </c>
      <c r="M39" s="63" t="s">
        <v>661</v>
      </c>
      <c r="N39" s="63" t="s">
        <v>661</v>
      </c>
      <c r="O39" s="63" t="s">
        <v>661</v>
      </c>
      <c r="P39" s="63" t="s">
        <v>661</v>
      </c>
      <c r="Q39" s="63" t="s">
        <v>661</v>
      </c>
      <c r="R39" s="63" t="s">
        <v>661</v>
      </c>
      <c r="S39" s="63" t="s">
        <v>661</v>
      </c>
      <c r="T39" s="63" t="s">
        <v>661</v>
      </c>
      <c r="U39" s="63" t="s">
        <v>661</v>
      </c>
      <c r="V39" s="63" t="s">
        <v>661</v>
      </c>
      <c r="W39" s="63" t="s">
        <v>661</v>
      </c>
      <c r="X39" s="63" t="s">
        <v>661</v>
      </c>
      <c r="Y39" s="63" t="s">
        <v>661</v>
      </c>
      <c r="Z39" s="63" t="s">
        <v>661</v>
      </c>
      <c r="AA39" s="63" t="s">
        <v>661</v>
      </c>
      <c r="AB39" s="63" t="s">
        <v>661</v>
      </c>
      <c r="AC39" s="63" t="s">
        <v>661</v>
      </c>
      <c r="AD39" s="63" t="s">
        <v>661</v>
      </c>
      <c r="AE39" s="63" t="s">
        <v>661</v>
      </c>
      <c r="AF39" s="63" t="s">
        <v>661</v>
      </c>
      <c r="AG39" s="63" t="s">
        <v>661</v>
      </c>
      <c r="AH39" s="63" t="s">
        <v>661</v>
      </c>
      <c r="AI39" s="63" t="s">
        <v>661</v>
      </c>
      <c r="AJ39" s="63" t="s">
        <v>661</v>
      </c>
      <c r="AK39" s="63" t="s">
        <v>661</v>
      </c>
      <c r="AL39" s="63" t="s">
        <v>661</v>
      </c>
      <c r="AM39" s="63" t="s">
        <v>661</v>
      </c>
    </row>
    <row r="40" spans="2:39" ht="72" x14ac:dyDescent="0.3">
      <c r="B40" s="9" t="s">
        <v>720</v>
      </c>
      <c r="C40" s="63" t="s">
        <v>721</v>
      </c>
      <c r="D40" s="63" t="s">
        <v>722</v>
      </c>
      <c r="E40" s="63" t="s">
        <v>723</v>
      </c>
      <c r="F40" s="63" t="s">
        <v>724</v>
      </c>
      <c r="G40" s="63" t="s">
        <v>725</v>
      </c>
      <c r="H40" s="63" t="s">
        <v>726</v>
      </c>
      <c r="I40" s="63" t="s">
        <v>727</v>
      </c>
      <c r="J40" s="63" t="s">
        <v>728</v>
      </c>
      <c r="K40" s="63" t="s">
        <v>729</v>
      </c>
      <c r="L40" s="63" t="s">
        <v>730</v>
      </c>
      <c r="M40" s="63" t="s">
        <v>731</v>
      </c>
      <c r="N40" s="63" t="s">
        <v>732</v>
      </c>
      <c r="O40" s="63" t="s">
        <v>733</v>
      </c>
      <c r="P40" s="63" t="s">
        <v>734</v>
      </c>
      <c r="Q40" s="63" t="s">
        <v>735</v>
      </c>
      <c r="R40" s="63" t="s">
        <v>736</v>
      </c>
      <c r="S40" s="63" t="s">
        <v>737</v>
      </c>
      <c r="T40" s="63" t="s">
        <v>738</v>
      </c>
      <c r="U40" s="63" t="s">
        <v>727</v>
      </c>
      <c r="V40" s="63" t="s">
        <v>739</v>
      </c>
      <c r="W40" s="63" t="s">
        <v>740</v>
      </c>
      <c r="X40" s="63" t="s">
        <v>741</v>
      </c>
      <c r="Y40" s="63" t="s">
        <v>742</v>
      </c>
      <c r="Z40" s="63" t="s">
        <v>727</v>
      </c>
      <c r="AA40" s="63" t="s">
        <v>727</v>
      </c>
      <c r="AB40" s="63" t="s">
        <v>743</v>
      </c>
      <c r="AC40" s="63" t="s">
        <v>744</v>
      </c>
      <c r="AD40" s="63" t="s">
        <v>739</v>
      </c>
      <c r="AE40" s="63" t="s">
        <v>745</v>
      </c>
      <c r="AF40" s="63" t="s">
        <v>746</v>
      </c>
      <c r="AG40" s="63" t="s">
        <v>747</v>
      </c>
      <c r="AH40" s="63" t="s">
        <v>727</v>
      </c>
      <c r="AI40" s="63" t="s">
        <v>748</v>
      </c>
      <c r="AJ40" s="63" t="s">
        <v>749</v>
      </c>
      <c r="AK40" s="63" t="s">
        <v>727</v>
      </c>
      <c r="AL40" s="63" t="s">
        <v>750</v>
      </c>
      <c r="AM40" s="63" t="s">
        <v>751</v>
      </c>
    </row>
    <row r="41" spans="2:39" x14ac:dyDescent="0.3">
      <c r="B41" s="9" t="s">
        <v>752</v>
      </c>
      <c r="C41" s="63" t="s">
        <v>662</v>
      </c>
      <c r="D41" s="63" t="s">
        <v>661</v>
      </c>
      <c r="E41" s="63" t="s">
        <v>661</v>
      </c>
      <c r="F41" s="63" t="s">
        <v>661</v>
      </c>
      <c r="G41" s="63" t="s">
        <v>662</v>
      </c>
      <c r="H41" s="63" t="s">
        <v>661</v>
      </c>
      <c r="I41" s="63" t="s">
        <v>661</v>
      </c>
      <c r="J41" s="63" t="s">
        <v>661</v>
      </c>
      <c r="K41" s="63" t="s">
        <v>661</v>
      </c>
      <c r="L41" s="63" t="s">
        <v>661</v>
      </c>
      <c r="M41" s="63" t="s">
        <v>661</v>
      </c>
      <c r="N41" s="63" t="s">
        <v>661</v>
      </c>
      <c r="O41" s="63" t="s">
        <v>661</v>
      </c>
      <c r="P41" s="63" t="s">
        <v>661</v>
      </c>
      <c r="Q41" s="63" t="s">
        <v>662</v>
      </c>
      <c r="R41" s="63" t="s">
        <v>661</v>
      </c>
      <c r="S41" s="63" t="s">
        <v>661</v>
      </c>
      <c r="T41" s="63" t="s">
        <v>661</v>
      </c>
      <c r="U41" s="63" t="s">
        <v>661</v>
      </c>
      <c r="V41" s="63" t="s">
        <v>661</v>
      </c>
      <c r="W41" s="63" t="s">
        <v>661</v>
      </c>
      <c r="X41" s="63" t="s">
        <v>661</v>
      </c>
      <c r="Y41" s="63" t="s">
        <v>661</v>
      </c>
      <c r="Z41" s="63" t="s">
        <v>661</v>
      </c>
      <c r="AA41" s="63" t="s">
        <v>661</v>
      </c>
      <c r="AB41" s="63" t="s">
        <v>661</v>
      </c>
      <c r="AC41" s="63" t="s">
        <v>661</v>
      </c>
      <c r="AD41" s="63" t="s">
        <v>661</v>
      </c>
      <c r="AE41" s="63" t="s">
        <v>661</v>
      </c>
      <c r="AF41" s="63" t="s">
        <v>661</v>
      </c>
      <c r="AG41" s="63" t="s">
        <v>661</v>
      </c>
      <c r="AH41" s="63" t="s">
        <v>661</v>
      </c>
      <c r="AI41" s="63" t="s">
        <v>661</v>
      </c>
      <c r="AJ41" s="63" t="s">
        <v>661</v>
      </c>
      <c r="AK41" s="63" t="s">
        <v>661</v>
      </c>
      <c r="AL41" s="63" t="s">
        <v>661</v>
      </c>
      <c r="AM41" s="63" t="s">
        <v>661</v>
      </c>
    </row>
    <row r="42" spans="2:39" x14ac:dyDescent="0.3">
      <c r="B42" s="9" t="s">
        <v>753</v>
      </c>
      <c r="C42" s="63" t="s">
        <v>662</v>
      </c>
      <c r="D42" s="63" t="s">
        <v>662</v>
      </c>
      <c r="E42" s="63" t="s">
        <v>661</v>
      </c>
      <c r="F42" s="63" t="s">
        <v>661</v>
      </c>
      <c r="G42" s="63" t="s">
        <v>661</v>
      </c>
      <c r="H42" s="63" t="s">
        <v>661</v>
      </c>
      <c r="I42" s="63" t="s">
        <v>661</v>
      </c>
      <c r="J42" s="63" t="s">
        <v>661</v>
      </c>
      <c r="K42" s="63" t="s">
        <v>662</v>
      </c>
      <c r="L42" s="63" t="s">
        <v>661</v>
      </c>
      <c r="M42" s="63" t="s">
        <v>661</v>
      </c>
      <c r="N42" s="63" t="s">
        <v>662</v>
      </c>
      <c r="O42" s="63" t="s">
        <v>662</v>
      </c>
      <c r="P42" s="63" t="s">
        <v>661</v>
      </c>
      <c r="Q42" s="63" t="s">
        <v>662</v>
      </c>
      <c r="R42" s="63" t="s">
        <v>662</v>
      </c>
      <c r="S42" s="63" t="s">
        <v>661</v>
      </c>
      <c r="T42" s="63" t="s">
        <v>661</v>
      </c>
      <c r="U42" s="63" t="s">
        <v>662</v>
      </c>
      <c r="V42" s="63" t="s">
        <v>661</v>
      </c>
      <c r="W42" s="63" t="s">
        <v>662</v>
      </c>
      <c r="X42" s="63" t="s">
        <v>663</v>
      </c>
      <c r="Y42" s="63" t="s">
        <v>661</v>
      </c>
      <c r="Z42" s="63" t="s">
        <v>661</v>
      </c>
      <c r="AA42" s="63" t="s">
        <v>661</v>
      </c>
      <c r="AB42" s="63" t="s">
        <v>662</v>
      </c>
      <c r="AC42" s="63" t="s">
        <v>661</v>
      </c>
      <c r="AD42" s="63" t="s">
        <v>661</v>
      </c>
      <c r="AE42" s="63" t="s">
        <v>663</v>
      </c>
      <c r="AF42" s="63" t="s">
        <v>661</v>
      </c>
      <c r="AG42" s="63"/>
      <c r="AH42" s="63"/>
      <c r="AI42" s="63" t="s">
        <v>661</v>
      </c>
      <c r="AJ42" s="63" t="s">
        <v>661</v>
      </c>
      <c r="AK42" s="63" t="s">
        <v>661</v>
      </c>
      <c r="AL42" s="63" t="s">
        <v>662</v>
      </c>
      <c r="AM42" s="63"/>
    </row>
    <row r="43" spans="2:39" ht="360" x14ac:dyDescent="0.3">
      <c r="B43" s="9" t="s">
        <v>665</v>
      </c>
      <c r="C43" s="63"/>
      <c r="D43" s="63" t="s">
        <v>754</v>
      </c>
      <c r="E43" s="4" t="s">
        <v>755</v>
      </c>
      <c r="F43" s="63" t="s">
        <v>756</v>
      </c>
      <c r="G43" s="63" t="s">
        <v>757</v>
      </c>
      <c r="H43" s="63" t="s">
        <v>758</v>
      </c>
      <c r="I43" s="63" t="s">
        <v>759</v>
      </c>
      <c r="J43" s="63" t="s">
        <v>760</v>
      </c>
      <c r="K43" s="63"/>
      <c r="L43" s="63" t="s">
        <v>761</v>
      </c>
      <c r="M43" s="63" t="s">
        <v>762</v>
      </c>
      <c r="N43" s="63" t="s">
        <v>763</v>
      </c>
      <c r="O43" s="63"/>
      <c r="P43" s="63" t="s">
        <v>764</v>
      </c>
      <c r="Q43" s="63"/>
      <c r="R43" s="63" t="s">
        <v>765</v>
      </c>
      <c r="S43" s="63" t="s">
        <v>766</v>
      </c>
      <c r="T43" s="63" t="s">
        <v>767</v>
      </c>
      <c r="U43" s="63" t="s">
        <v>768</v>
      </c>
      <c r="V43" s="63" t="s">
        <v>769</v>
      </c>
      <c r="W43" s="63"/>
      <c r="X43" s="63" t="s">
        <v>770</v>
      </c>
      <c r="Y43" s="63" t="s">
        <v>771</v>
      </c>
      <c r="Z43" s="63" t="s">
        <v>772</v>
      </c>
      <c r="AA43" s="63" t="s">
        <v>773</v>
      </c>
      <c r="AB43" s="63" t="s">
        <v>774</v>
      </c>
      <c r="AC43" s="63" t="s">
        <v>775</v>
      </c>
      <c r="AD43" s="63" t="s">
        <v>776</v>
      </c>
      <c r="AE43" s="63"/>
      <c r="AF43" s="63" t="s">
        <v>777</v>
      </c>
      <c r="AG43" s="63"/>
      <c r="AH43" s="63" t="s">
        <v>778</v>
      </c>
      <c r="AI43" s="63" t="s">
        <v>779</v>
      </c>
      <c r="AJ43" s="63" t="s">
        <v>780</v>
      </c>
      <c r="AK43" s="63" t="s">
        <v>781</v>
      </c>
      <c r="AL43" s="63" t="s">
        <v>782</v>
      </c>
      <c r="AM43" s="63" t="s">
        <v>783</v>
      </c>
    </row>
    <row r="44" spans="2:39" ht="360" x14ac:dyDescent="0.3">
      <c r="B44" s="9" t="s">
        <v>784</v>
      </c>
      <c r="C44" s="63"/>
      <c r="D44" s="63"/>
      <c r="E44" s="4"/>
      <c r="F44" s="63" t="s">
        <v>785</v>
      </c>
      <c r="G44" s="63" t="s">
        <v>786</v>
      </c>
      <c r="H44" s="63"/>
      <c r="I44" s="63" t="s">
        <v>759</v>
      </c>
      <c r="J44" s="63"/>
      <c r="K44" s="63"/>
      <c r="L44" s="63" t="s">
        <v>787</v>
      </c>
      <c r="M44" s="63"/>
      <c r="N44" s="63"/>
      <c r="O44" s="63"/>
      <c r="P44" s="63" t="s">
        <v>788</v>
      </c>
      <c r="Q44" s="63"/>
      <c r="R44" s="63" t="s">
        <v>789</v>
      </c>
      <c r="S44" s="63"/>
      <c r="T44" s="63" t="s">
        <v>790</v>
      </c>
      <c r="U44" s="63" t="s">
        <v>791</v>
      </c>
      <c r="V44" s="63" t="s">
        <v>792</v>
      </c>
      <c r="W44" s="63" t="s">
        <v>793</v>
      </c>
      <c r="X44" s="63" t="s">
        <v>794</v>
      </c>
      <c r="Y44" s="63" t="s">
        <v>795</v>
      </c>
      <c r="Z44" s="63" t="s">
        <v>796</v>
      </c>
      <c r="AA44" s="63" t="s">
        <v>797</v>
      </c>
      <c r="AB44" s="63"/>
      <c r="AC44" s="63" t="s">
        <v>798</v>
      </c>
      <c r="AD44" s="63" t="s">
        <v>799</v>
      </c>
      <c r="AE44" s="63" t="s">
        <v>800</v>
      </c>
      <c r="AF44" s="63" t="s">
        <v>801</v>
      </c>
      <c r="AG44" s="63" t="s">
        <v>802</v>
      </c>
      <c r="AH44" s="63" t="s">
        <v>803</v>
      </c>
      <c r="AI44" s="63" t="s">
        <v>804</v>
      </c>
      <c r="AJ44" s="63" t="s">
        <v>805</v>
      </c>
      <c r="AK44" s="63" t="s">
        <v>806</v>
      </c>
      <c r="AL44" s="63" t="s">
        <v>807</v>
      </c>
      <c r="AM44" s="63" t="s">
        <v>808</v>
      </c>
    </row>
    <row r="45" spans="2:39" x14ac:dyDescent="0.3">
      <c r="B45" s="64"/>
      <c r="C45" s="64"/>
      <c r="D45" s="64"/>
      <c r="E45" s="7"/>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row>
    <row r="46" spans="2:39" x14ac:dyDescent="0.3">
      <c r="B46" s="64"/>
      <c r="C46" s="64"/>
      <c r="D46" s="64"/>
      <c r="E46" s="7"/>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row>
  </sheetData>
  <mergeCells count="1">
    <mergeCell ref="A26:A29"/>
  </mergeCells>
  <phoneticPr fontId="12" type="noConversion"/>
  <hyperlinks>
    <hyperlink ref="I6" r:id="rId1"/>
    <hyperlink ref="I13" r:id="rId2"/>
    <hyperlink ref="I18" r:id="rId3"/>
    <hyperlink ref="I23" r:id="rId4"/>
    <hyperlink ref="J6" r:id="rId5"/>
    <hyperlink ref="J13" r:id="rId6"/>
    <hyperlink ref="J18" r:id="rId7"/>
    <hyperlink ref="J23" r:id="rId8"/>
    <hyperlink ref="Q6" r:id="rId9"/>
    <hyperlink ref="Q13" r:id="rId10"/>
    <hyperlink ref="Q18" r:id="rId11"/>
    <hyperlink ref="Q23" r:id="rId12"/>
    <hyperlink ref="S6" r:id="rId13"/>
    <hyperlink ref="S18" r:id="rId14"/>
    <hyperlink ref="S23" r:id="rId15"/>
    <hyperlink ref="W6" r:id="rId16"/>
    <hyperlink ref="W13" r:id="rId17"/>
    <hyperlink ref="W18" r:id="rId18"/>
    <hyperlink ref="W23" r:id="rId19"/>
    <hyperlink ref="AA6" r:id="rId20"/>
    <hyperlink ref="AA13" r:id="rId21"/>
    <hyperlink ref="AA18" r:id="rId22"/>
    <hyperlink ref="AA23" r:id="rId23"/>
    <hyperlink ref="AC6" r:id="rId24"/>
    <hyperlink ref="AC13" r:id="rId25"/>
    <hyperlink ref="AC18" r:id="rId26"/>
    <hyperlink ref="AC23" r:id="rId27"/>
    <hyperlink ref="AD13" r:id="rId28"/>
    <hyperlink ref="AE6" r:id="rId29"/>
    <hyperlink ref="AE13" r:id="rId30"/>
    <hyperlink ref="AE18" r:id="rId31"/>
    <hyperlink ref="AE23" r:id="rId32"/>
    <hyperlink ref="AF6" r:id="rId33"/>
    <hyperlink ref="AF13" r:id="rId34"/>
    <hyperlink ref="AF18" r:id="rId35"/>
    <hyperlink ref="AF23" r:id="rId36"/>
  </hyperlink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19"/>
  <sheetViews>
    <sheetView workbookViewId="0">
      <selection activeCell="AK1" sqref="A1:AK1048576"/>
    </sheetView>
  </sheetViews>
  <sheetFormatPr defaultColWidth="8.8984375" defaultRowHeight="15.6" x14ac:dyDescent="0.3"/>
  <cols>
    <col min="23" max="23" width="13.59765625" customWidth="1"/>
    <col min="25" max="25" width="76.3984375" customWidth="1"/>
    <col min="26" max="26" width="11.3984375" customWidth="1"/>
    <col min="27" max="27" width="11" customWidth="1"/>
    <col min="29" max="29" width="16.5" customWidth="1"/>
    <col min="30" max="30" width="12.09765625" customWidth="1"/>
    <col min="31" max="31" width="28.09765625" customWidth="1"/>
    <col min="32" max="32" width="17.3984375" customWidth="1"/>
    <col min="33" max="33" width="34" customWidth="1"/>
    <col min="36" max="36" width="45" customWidth="1"/>
    <col min="37" max="37" width="44.09765625" customWidth="1"/>
  </cols>
  <sheetData>
    <row r="1" spans="1:38" ht="31.2" x14ac:dyDescent="0.3">
      <c r="A1" s="10" t="s">
        <v>0</v>
      </c>
      <c r="B1" s="10" t="s">
        <v>38</v>
      </c>
      <c r="C1" s="10" t="s">
        <v>75</v>
      </c>
      <c r="D1" s="10" t="s">
        <v>106</v>
      </c>
      <c r="E1" s="10" t="s">
        <v>133</v>
      </c>
      <c r="F1" s="10" t="s">
        <v>169</v>
      </c>
      <c r="G1" s="10" t="s">
        <v>207</v>
      </c>
      <c r="H1" s="10" t="s">
        <v>214</v>
      </c>
      <c r="I1" s="10" t="s">
        <v>252</v>
      </c>
      <c r="J1" s="10" t="s">
        <v>290</v>
      </c>
      <c r="K1" s="10" t="s">
        <v>106</v>
      </c>
      <c r="L1" s="10" t="s">
        <v>133</v>
      </c>
      <c r="M1" s="10" t="s">
        <v>169</v>
      </c>
      <c r="N1" s="10"/>
      <c r="O1" s="10" t="s">
        <v>372</v>
      </c>
      <c r="P1" s="10" t="s">
        <v>106</v>
      </c>
      <c r="Q1" s="10" t="s">
        <v>133</v>
      </c>
      <c r="R1" s="10" t="s">
        <v>169</v>
      </c>
      <c r="S1" s="10"/>
      <c r="T1" s="10" t="s">
        <v>488</v>
      </c>
      <c r="U1" s="10" t="s">
        <v>106</v>
      </c>
      <c r="V1" s="10" t="s">
        <v>133</v>
      </c>
      <c r="W1" s="10" t="s">
        <v>169</v>
      </c>
      <c r="X1" s="10"/>
      <c r="Y1" s="10" t="s">
        <v>613</v>
      </c>
      <c r="Z1" s="10" t="s">
        <v>650</v>
      </c>
      <c r="AA1" s="10" t="s">
        <v>660</v>
      </c>
      <c r="AB1" s="10" t="s">
        <v>664</v>
      </c>
      <c r="AC1" s="10" t="s">
        <v>665</v>
      </c>
      <c r="AD1" s="10" t="s">
        <v>686</v>
      </c>
      <c r="AE1" s="10" t="s">
        <v>665</v>
      </c>
      <c r="AF1" s="10" t="s">
        <v>719</v>
      </c>
      <c r="AG1" s="10" t="s">
        <v>720</v>
      </c>
      <c r="AH1" s="10" t="s">
        <v>752</v>
      </c>
      <c r="AI1" s="10" t="s">
        <v>753</v>
      </c>
      <c r="AJ1" s="10" t="s">
        <v>665</v>
      </c>
      <c r="AK1" s="10" t="s">
        <v>784</v>
      </c>
      <c r="AL1" s="64"/>
    </row>
    <row r="2" spans="1:38" ht="144" x14ac:dyDescent="0.3">
      <c r="A2" s="72" t="s">
        <v>23</v>
      </c>
      <c r="B2" s="72" t="s">
        <v>61</v>
      </c>
      <c r="C2" s="72" t="s">
        <v>95</v>
      </c>
      <c r="D2" s="72" t="s">
        <v>125</v>
      </c>
      <c r="E2" s="72" t="s">
        <v>156</v>
      </c>
      <c r="F2" s="72" t="s">
        <v>192</v>
      </c>
      <c r="G2" s="72"/>
      <c r="H2" s="72" t="s">
        <v>237</v>
      </c>
      <c r="I2" s="72" t="s">
        <v>275</v>
      </c>
      <c r="J2" s="72" t="s">
        <v>61</v>
      </c>
      <c r="K2" s="72" t="s">
        <v>320</v>
      </c>
      <c r="L2" s="72" t="s">
        <v>334</v>
      </c>
      <c r="M2" s="72" t="s">
        <v>360</v>
      </c>
      <c r="N2" s="72"/>
      <c r="O2" s="72" t="s">
        <v>95</v>
      </c>
      <c r="P2" s="72" t="s">
        <v>125</v>
      </c>
      <c r="Q2" s="72" t="s">
        <v>156</v>
      </c>
      <c r="R2" s="72" t="s">
        <v>192</v>
      </c>
      <c r="S2" s="72"/>
      <c r="T2" s="72" t="s">
        <v>509</v>
      </c>
      <c r="U2" s="72" t="s">
        <v>528</v>
      </c>
      <c r="V2" s="72" t="s">
        <v>561</v>
      </c>
      <c r="W2" s="72" t="s">
        <v>590</v>
      </c>
      <c r="X2" s="72"/>
      <c r="Y2" s="72" t="s">
        <v>636</v>
      </c>
      <c r="Z2" s="72" t="s">
        <v>655</v>
      </c>
      <c r="AA2" s="72" t="s">
        <v>661</v>
      </c>
      <c r="AB2" s="72" t="s">
        <v>661</v>
      </c>
      <c r="AC2" s="72" t="s">
        <v>655</v>
      </c>
      <c r="AD2" s="72" t="s">
        <v>661</v>
      </c>
      <c r="AE2" s="72" t="s">
        <v>707</v>
      </c>
      <c r="AF2" s="72" t="s">
        <v>661</v>
      </c>
      <c r="AG2" s="72" t="s">
        <v>742</v>
      </c>
      <c r="AH2" s="72" t="s">
        <v>661</v>
      </c>
      <c r="AI2" s="72" t="s">
        <v>661</v>
      </c>
      <c r="AJ2" s="72" t="s">
        <v>771</v>
      </c>
      <c r="AK2" s="72" t="s">
        <v>795</v>
      </c>
    </row>
    <row r="3" spans="1:38" ht="187.2" x14ac:dyDescent="0.3">
      <c r="A3" s="73" t="s">
        <v>18</v>
      </c>
      <c r="B3" s="73" t="s">
        <v>56</v>
      </c>
      <c r="C3" s="73" t="s">
        <v>90</v>
      </c>
      <c r="D3" s="73" t="s">
        <v>120</v>
      </c>
      <c r="E3" s="73" t="s">
        <v>151</v>
      </c>
      <c r="F3" s="73" t="s">
        <v>187</v>
      </c>
      <c r="G3" s="73"/>
      <c r="H3" s="73" t="s">
        <v>232</v>
      </c>
      <c r="I3" s="73" t="s">
        <v>270</v>
      </c>
      <c r="J3" s="73" t="s">
        <v>56</v>
      </c>
      <c r="K3" s="73" t="s">
        <v>317</v>
      </c>
      <c r="L3" s="73" t="s">
        <v>151</v>
      </c>
      <c r="M3" s="73" t="s">
        <v>355</v>
      </c>
      <c r="N3" s="73"/>
      <c r="O3" s="73" t="s">
        <v>388</v>
      </c>
      <c r="P3" s="73" t="s">
        <v>420</v>
      </c>
      <c r="Q3" s="73" t="s">
        <v>151</v>
      </c>
      <c r="R3" s="73" t="s">
        <v>470</v>
      </c>
      <c r="S3" s="73"/>
      <c r="T3" s="73" t="s">
        <v>505</v>
      </c>
      <c r="U3" s="73" t="s">
        <v>534</v>
      </c>
      <c r="V3" s="73" t="s">
        <v>151</v>
      </c>
      <c r="W3" s="73" t="s">
        <v>586</v>
      </c>
      <c r="X3" s="73"/>
      <c r="Y3" s="73" t="s">
        <v>631</v>
      </c>
      <c r="Z3" s="73" t="s">
        <v>653</v>
      </c>
      <c r="AA3" s="73" t="s">
        <v>661</v>
      </c>
      <c r="AB3" s="73" t="s">
        <v>661</v>
      </c>
      <c r="AC3" s="73" t="s">
        <v>669</v>
      </c>
      <c r="AD3" s="73" t="s">
        <v>661</v>
      </c>
      <c r="AE3" s="73" t="s">
        <v>703</v>
      </c>
      <c r="AF3" s="73" t="s">
        <v>661</v>
      </c>
      <c r="AG3" s="73" t="s">
        <v>738</v>
      </c>
      <c r="AH3" s="73" t="s">
        <v>661</v>
      </c>
      <c r="AI3" s="73" t="s">
        <v>661</v>
      </c>
      <c r="AJ3" s="73" t="s">
        <v>767</v>
      </c>
      <c r="AK3" s="73" t="s">
        <v>790</v>
      </c>
    </row>
    <row r="4" spans="1:38" ht="201.6" x14ac:dyDescent="0.3">
      <c r="A4" s="72" t="s">
        <v>1</v>
      </c>
      <c r="B4" s="72" t="s">
        <v>39</v>
      </c>
      <c r="C4" s="11" t="s">
        <v>76</v>
      </c>
      <c r="D4" s="11" t="s">
        <v>107</v>
      </c>
      <c r="E4" s="11" t="s">
        <v>134</v>
      </c>
      <c r="F4" s="11" t="s">
        <v>170</v>
      </c>
      <c r="G4" s="11" t="s">
        <v>208</v>
      </c>
      <c r="H4" s="11" t="s">
        <v>215</v>
      </c>
      <c r="I4" s="11" t="s">
        <v>253</v>
      </c>
      <c r="J4" s="11" t="s">
        <v>291</v>
      </c>
      <c r="K4" s="11" t="s">
        <v>310</v>
      </c>
      <c r="L4" s="11" t="s">
        <v>325</v>
      </c>
      <c r="M4" s="11" t="s">
        <v>343</v>
      </c>
      <c r="N4" s="11"/>
      <c r="O4" s="11" t="s">
        <v>373</v>
      </c>
      <c r="P4" s="11" t="s">
        <v>405</v>
      </c>
      <c r="Q4" s="11" t="s">
        <v>431</v>
      </c>
      <c r="R4" s="11" t="s">
        <v>455</v>
      </c>
      <c r="S4" s="11"/>
      <c r="T4" s="11" t="s">
        <v>489</v>
      </c>
      <c r="U4" s="11" t="s">
        <v>521</v>
      </c>
      <c r="V4" s="11" t="s">
        <v>546</v>
      </c>
      <c r="W4" s="11" t="s">
        <v>570</v>
      </c>
      <c r="X4" s="11"/>
      <c r="Y4" s="11" t="s">
        <v>614</v>
      </c>
      <c r="Z4" s="72" t="s">
        <v>651</v>
      </c>
      <c r="AA4" s="72" t="s">
        <v>661</v>
      </c>
      <c r="AB4" s="72" t="s">
        <v>661</v>
      </c>
      <c r="AC4" s="72" t="s">
        <v>666</v>
      </c>
      <c r="AD4" s="72" t="s">
        <v>662</v>
      </c>
      <c r="AE4" s="72"/>
      <c r="AF4" s="72" t="s">
        <v>661</v>
      </c>
      <c r="AG4" s="72" t="s">
        <v>721</v>
      </c>
      <c r="AH4" s="72" t="s">
        <v>662</v>
      </c>
      <c r="AI4" s="72" t="s">
        <v>662</v>
      </c>
      <c r="AJ4" s="72"/>
      <c r="AK4" s="72"/>
    </row>
    <row r="5" spans="1:38" ht="115.2" x14ac:dyDescent="0.3">
      <c r="A5" s="13" t="s">
        <v>2</v>
      </c>
      <c r="B5" s="14" t="s">
        <v>40</v>
      </c>
      <c r="C5" s="14" t="s">
        <v>77</v>
      </c>
      <c r="D5" s="14" t="s">
        <v>108</v>
      </c>
      <c r="E5" s="14" t="s">
        <v>135</v>
      </c>
      <c r="F5" s="14" t="s">
        <v>171</v>
      </c>
      <c r="G5" s="73"/>
      <c r="H5" s="14" t="s">
        <v>216</v>
      </c>
      <c r="I5" s="14" t="s">
        <v>254</v>
      </c>
      <c r="J5" s="14" t="s">
        <v>40</v>
      </c>
      <c r="K5" s="14" t="s">
        <v>311</v>
      </c>
      <c r="L5" s="14" t="s">
        <v>135</v>
      </c>
      <c r="M5" s="14" t="s">
        <v>344</v>
      </c>
      <c r="N5" s="14"/>
      <c r="O5" s="14" t="s">
        <v>374</v>
      </c>
      <c r="P5" s="14" t="s">
        <v>406</v>
      </c>
      <c r="Q5" s="14" t="s">
        <v>135</v>
      </c>
      <c r="R5" s="14" t="s">
        <v>456</v>
      </c>
      <c r="S5" s="14"/>
      <c r="T5" s="14" t="s">
        <v>490</v>
      </c>
      <c r="U5" s="14" t="s">
        <v>522</v>
      </c>
      <c r="V5" s="14" t="s">
        <v>135</v>
      </c>
      <c r="W5" s="73" t="s">
        <v>571</v>
      </c>
      <c r="X5" s="73"/>
      <c r="Y5" s="13" t="s">
        <v>615</v>
      </c>
      <c r="Z5" s="13" t="s">
        <v>652</v>
      </c>
      <c r="AA5" s="13" t="s">
        <v>661</v>
      </c>
      <c r="AB5" s="13" t="s">
        <v>661</v>
      </c>
      <c r="AC5" s="73" t="s">
        <v>667</v>
      </c>
      <c r="AD5" s="73" t="s">
        <v>662</v>
      </c>
      <c r="AE5" s="73"/>
      <c r="AF5" s="73" t="s">
        <v>661</v>
      </c>
      <c r="AG5" s="73" t="s">
        <v>722</v>
      </c>
      <c r="AH5" s="73" t="s">
        <v>661</v>
      </c>
      <c r="AI5" s="73" t="s">
        <v>662</v>
      </c>
      <c r="AJ5" s="73" t="s">
        <v>754</v>
      </c>
      <c r="AK5" s="73"/>
    </row>
    <row r="6" spans="1:38" ht="316.8" x14ac:dyDescent="0.3">
      <c r="A6" s="72" t="s">
        <v>4</v>
      </c>
      <c r="B6" s="72" t="s">
        <v>42</v>
      </c>
      <c r="C6" s="72" t="s">
        <v>79</v>
      </c>
      <c r="D6" s="72" t="s">
        <v>38</v>
      </c>
      <c r="E6" s="72" t="s">
        <v>137</v>
      </c>
      <c r="F6" s="72" t="s">
        <v>173</v>
      </c>
      <c r="G6" s="72" t="s">
        <v>209</v>
      </c>
      <c r="H6" s="72" t="s">
        <v>218</v>
      </c>
      <c r="I6" s="72" t="s">
        <v>256</v>
      </c>
      <c r="J6" s="72" t="s">
        <v>79</v>
      </c>
      <c r="K6" s="72" t="s">
        <v>38</v>
      </c>
      <c r="L6" s="72" t="s">
        <v>137</v>
      </c>
      <c r="M6" s="72" t="s">
        <v>173</v>
      </c>
      <c r="N6" s="72"/>
      <c r="O6" s="72" t="s">
        <v>376</v>
      </c>
      <c r="P6" s="72" t="s">
        <v>408</v>
      </c>
      <c r="Q6" s="72" t="s">
        <v>433</v>
      </c>
      <c r="R6" s="72" t="s">
        <v>458</v>
      </c>
      <c r="S6" s="72"/>
      <c r="T6" s="72" t="s">
        <v>492</v>
      </c>
      <c r="U6" s="72" t="s">
        <v>114</v>
      </c>
      <c r="V6" s="72" t="s">
        <v>548</v>
      </c>
      <c r="W6" s="72" t="s">
        <v>573</v>
      </c>
      <c r="X6" s="72"/>
      <c r="Y6" s="72" t="s">
        <v>617</v>
      </c>
      <c r="Z6" s="72" t="s">
        <v>652</v>
      </c>
      <c r="AA6" s="72" t="s">
        <v>661</v>
      </c>
      <c r="AB6" s="72" t="s">
        <v>661</v>
      </c>
      <c r="AC6" s="72" t="s">
        <v>667</v>
      </c>
      <c r="AD6" s="72" t="s">
        <v>661</v>
      </c>
      <c r="AE6" s="72" t="s">
        <v>689</v>
      </c>
      <c r="AF6" s="72" t="s">
        <v>661</v>
      </c>
      <c r="AG6" s="72" t="s">
        <v>724</v>
      </c>
      <c r="AH6" s="72" t="s">
        <v>661</v>
      </c>
      <c r="AI6" s="72" t="s">
        <v>661</v>
      </c>
      <c r="AJ6" s="72" t="s">
        <v>756</v>
      </c>
      <c r="AK6" s="72" t="s">
        <v>785</v>
      </c>
    </row>
    <row r="7" spans="1:38" ht="57.6" x14ac:dyDescent="0.3">
      <c r="A7" s="73" t="s">
        <v>8</v>
      </c>
      <c r="B7" s="73" t="s">
        <v>46</v>
      </c>
      <c r="C7" s="73" t="s">
        <v>46</v>
      </c>
      <c r="D7" s="73" t="s">
        <v>113</v>
      </c>
      <c r="E7" s="73" t="s">
        <v>141</v>
      </c>
      <c r="F7" s="15" t="s">
        <v>177</v>
      </c>
      <c r="G7" s="73"/>
      <c r="H7" s="73" t="s">
        <v>222</v>
      </c>
      <c r="I7" s="73" t="s">
        <v>260</v>
      </c>
      <c r="J7" s="73" t="s">
        <v>46</v>
      </c>
      <c r="K7" s="73" t="s">
        <v>113</v>
      </c>
      <c r="L7" s="73" t="s">
        <v>141</v>
      </c>
      <c r="M7" s="15" t="s">
        <v>177</v>
      </c>
      <c r="N7" s="15"/>
      <c r="O7" s="73" t="s">
        <v>378</v>
      </c>
      <c r="P7" s="73" t="s">
        <v>411</v>
      </c>
      <c r="Q7" s="73" t="s">
        <v>435</v>
      </c>
      <c r="R7" s="15" t="s">
        <v>460</v>
      </c>
      <c r="S7" s="15"/>
      <c r="T7" s="73" t="s">
        <v>496</v>
      </c>
      <c r="U7" s="73" t="s">
        <v>527</v>
      </c>
      <c r="V7" s="73" t="s">
        <v>551</v>
      </c>
      <c r="W7" s="15" t="s">
        <v>577</v>
      </c>
      <c r="X7" s="15"/>
      <c r="Y7" s="73" t="s">
        <v>621</v>
      </c>
      <c r="Z7" s="73" t="s">
        <v>654</v>
      </c>
      <c r="AA7" s="73" t="s">
        <v>661</v>
      </c>
      <c r="AB7" s="73" t="s">
        <v>661</v>
      </c>
      <c r="AC7" s="73" t="s">
        <v>670</v>
      </c>
      <c r="AD7" s="73" t="s">
        <v>661</v>
      </c>
      <c r="AE7" s="73" t="s">
        <v>693</v>
      </c>
      <c r="AF7" s="73" t="s">
        <v>661</v>
      </c>
      <c r="AG7" s="73" t="s">
        <v>728</v>
      </c>
      <c r="AH7" s="73" t="s">
        <v>661</v>
      </c>
      <c r="AI7" s="73" t="s">
        <v>661</v>
      </c>
      <c r="AJ7" s="73" t="s">
        <v>760</v>
      </c>
      <c r="AK7" s="73"/>
    </row>
    <row r="8" spans="1:38" ht="216" x14ac:dyDescent="0.3">
      <c r="A8" s="72" t="s">
        <v>12</v>
      </c>
      <c r="B8" s="72" t="s">
        <v>50</v>
      </c>
      <c r="C8" s="72" t="s">
        <v>85</v>
      </c>
      <c r="D8" s="72" t="s">
        <v>116</v>
      </c>
      <c r="E8" s="72" t="s">
        <v>145</v>
      </c>
      <c r="F8" s="72" t="s">
        <v>181</v>
      </c>
      <c r="G8" s="72"/>
      <c r="H8" s="72" t="s">
        <v>226</v>
      </c>
      <c r="I8" s="72" t="s">
        <v>264</v>
      </c>
      <c r="J8" s="72" t="s">
        <v>293</v>
      </c>
      <c r="K8" s="72" t="s">
        <v>314</v>
      </c>
      <c r="L8" s="72" t="s">
        <v>329</v>
      </c>
      <c r="M8" s="72" t="s">
        <v>351</v>
      </c>
      <c r="N8" s="72"/>
      <c r="O8" s="72" t="s">
        <v>382</v>
      </c>
      <c r="P8" s="72" t="s">
        <v>414</v>
      </c>
      <c r="Q8" s="72" t="s">
        <v>439</v>
      </c>
      <c r="R8" s="72" t="s">
        <v>464</v>
      </c>
      <c r="S8" s="72"/>
      <c r="T8" s="72" t="s">
        <v>499</v>
      </c>
      <c r="U8" s="72" t="s">
        <v>414</v>
      </c>
      <c r="V8" s="72" t="s">
        <v>439</v>
      </c>
      <c r="W8" s="72" t="s">
        <v>580</v>
      </c>
      <c r="X8" s="72"/>
      <c r="Y8" s="72" t="s">
        <v>625</v>
      </c>
      <c r="Z8" s="72" t="s">
        <v>656</v>
      </c>
      <c r="AA8" s="72" t="s">
        <v>662</v>
      </c>
      <c r="AB8" s="72" t="s">
        <v>662</v>
      </c>
      <c r="AC8" s="72"/>
      <c r="AD8" s="72" t="s">
        <v>661</v>
      </c>
      <c r="AE8" s="72" t="s">
        <v>697</v>
      </c>
      <c r="AF8" s="72" t="s">
        <v>661</v>
      </c>
      <c r="AG8" s="72" t="s">
        <v>732</v>
      </c>
      <c r="AH8" s="72" t="s">
        <v>661</v>
      </c>
      <c r="AI8" s="72" t="s">
        <v>662</v>
      </c>
      <c r="AJ8" s="72" t="s">
        <v>763</v>
      </c>
      <c r="AK8" s="72"/>
    </row>
    <row r="9" spans="1:38" ht="360" x14ac:dyDescent="0.3">
      <c r="A9" s="73" t="s">
        <v>14</v>
      </c>
      <c r="B9" s="73" t="s">
        <v>52</v>
      </c>
      <c r="C9" s="73" t="s">
        <v>87</v>
      </c>
      <c r="D9" s="73" t="s">
        <v>118</v>
      </c>
      <c r="E9" s="73" t="s">
        <v>147</v>
      </c>
      <c r="F9" s="73" t="s">
        <v>183</v>
      </c>
      <c r="G9" s="73" t="s">
        <v>210</v>
      </c>
      <c r="H9" s="73" t="s">
        <v>228</v>
      </c>
      <c r="I9" s="73" t="s">
        <v>266</v>
      </c>
      <c r="J9" s="73" t="s">
        <v>87</v>
      </c>
      <c r="K9" s="73" t="s">
        <v>118</v>
      </c>
      <c r="L9" s="73" t="s">
        <v>147</v>
      </c>
      <c r="M9" s="73" t="s">
        <v>183</v>
      </c>
      <c r="N9" s="73"/>
      <c r="O9" s="73" t="s">
        <v>384</v>
      </c>
      <c r="P9" s="73" t="s">
        <v>416</v>
      </c>
      <c r="Q9" s="73" t="s">
        <v>440</v>
      </c>
      <c r="R9" s="73" t="s">
        <v>466</v>
      </c>
      <c r="S9" s="73"/>
      <c r="T9" s="73" t="s">
        <v>501</v>
      </c>
      <c r="U9" s="73" t="s">
        <v>531</v>
      </c>
      <c r="V9" s="73" t="s">
        <v>555</v>
      </c>
      <c r="W9" s="73" t="s">
        <v>582</v>
      </c>
      <c r="X9" s="73"/>
      <c r="Y9" s="73" t="s">
        <v>627</v>
      </c>
      <c r="Z9" s="73" t="s">
        <v>656</v>
      </c>
      <c r="AA9" s="73" t="s">
        <v>662</v>
      </c>
      <c r="AB9" s="73" t="s">
        <v>662</v>
      </c>
      <c r="AC9" s="73"/>
      <c r="AD9" s="73" t="s">
        <v>661</v>
      </c>
      <c r="AE9" s="73" t="s">
        <v>699</v>
      </c>
      <c r="AF9" s="73" t="s">
        <v>661</v>
      </c>
      <c r="AG9" s="73" t="s">
        <v>734</v>
      </c>
      <c r="AH9" s="73" t="s">
        <v>661</v>
      </c>
      <c r="AI9" s="73" t="s">
        <v>661</v>
      </c>
      <c r="AJ9" s="73" t="s">
        <v>764</v>
      </c>
      <c r="AK9" s="73" t="s">
        <v>788</v>
      </c>
    </row>
    <row r="10" spans="1:38" ht="78" x14ac:dyDescent="0.3">
      <c r="A10" s="72" t="s">
        <v>15</v>
      </c>
      <c r="B10" s="72" t="s">
        <v>53</v>
      </c>
      <c r="C10" s="72" t="s">
        <v>88</v>
      </c>
      <c r="D10" s="72" t="s">
        <v>119</v>
      </c>
      <c r="E10" s="72" t="s">
        <v>148</v>
      </c>
      <c r="F10" s="12" t="s">
        <v>184</v>
      </c>
      <c r="G10" s="72"/>
      <c r="H10" s="72" t="s">
        <v>229</v>
      </c>
      <c r="I10" s="72" t="s">
        <v>267</v>
      </c>
      <c r="J10" s="72" t="s">
        <v>294</v>
      </c>
      <c r="K10" s="72" t="s">
        <v>315</v>
      </c>
      <c r="L10" s="72"/>
      <c r="M10" s="12" t="s">
        <v>353</v>
      </c>
      <c r="N10" s="72" t="s">
        <v>371</v>
      </c>
      <c r="O10" s="72" t="s">
        <v>385</v>
      </c>
      <c r="P10" s="72" t="s">
        <v>417</v>
      </c>
      <c r="Q10" s="72"/>
      <c r="R10" s="12" t="s">
        <v>467</v>
      </c>
      <c r="S10" s="72" t="s">
        <v>371</v>
      </c>
      <c r="T10" s="72" t="s">
        <v>502</v>
      </c>
      <c r="U10" s="72" t="s">
        <v>119</v>
      </c>
      <c r="V10" s="72"/>
      <c r="W10" s="12" t="s">
        <v>583</v>
      </c>
      <c r="X10" s="72" t="s">
        <v>371</v>
      </c>
      <c r="Y10" s="72" t="s">
        <v>628</v>
      </c>
      <c r="Z10" s="72" t="s">
        <v>657</v>
      </c>
      <c r="AA10" s="72" t="s">
        <v>661</v>
      </c>
      <c r="AB10" s="72" t="s">
        <v>662</v>
      </c>
      <c r="AC10" s="72"/>
      <c r="AD10" s="72" t="s">
        <v>661</v>
      </c>
      <c r="AE10" s="72" t="s">
        <v>700</v>
      </c>
      <c r="AF10" s="72" t="s">
        <v>661</v>
      </c>
      <c r="AG10" s="72" t="s">
        <v>735</v>
      </c>
      <c r="AH10" s="72" t="s">
        <v>662</v>
      </c>
      <c r="AI10" s="72" t="s">
        <v>662</v>
      </c>
      <c r="AJ10" s="72"/>
      <c r="AK10" s="72"/>
    </row>
    <row r="11" spans="1:38" ht="86.4" x14ac:dyDescent="0.3">
      <c r="A11" s="73" t="s">
        <v>17</v>
      </c>
      <c r="B11" s="73" t="s">
        <v>55</v>
      </c>
      <c r="C11" s="73" t="s">
        <v>55</v>
      </c>
      <c r="D11" s="73" t="s">
        <v>113</v>
      </c>
      <c r="E11" s="73" t="s">
        <v>150</v>
      </c>
      <c r="F11" s="15" t="s">
        <v>186</v>
      </c>
      <c r="G11" s="73"/>
      <c r="H11" s="73" t="s">
        <v>231</v>
      </c>
      <c r="I11" s="73" t="s">
        <v>269</v>
      </c>
      <c r="J11" s="73"/>
      <c r="K11" s="73"/>
      <c r="L11" s="73"/>
      <c r="M11" s="73"/>
      <c r="N11" s="73"/>
      <c r="O11" s="73" t="s">
        <v>387</v>
      </c>
      <c r="P11" s="73" t="s">
        <v>419</v>
      </c>
      <c r="Q11" s="73" t="s">
        <v>442</v>
      </c>
      <c r="R11" s="15" t="s">
        <v>469</v>
      </c>
      <c r="S11" s="73"/>
      <c r="T11" s="73" t="s">
        <v>504</v>
      </c>
      <c r="U11" s="73" t="s">
        <v>533</v>
      </c>
      <c r="V11" s="73" t="s">
        <v>557</v>
      </c>
      <c r="W11" s="15" t="s">
        <v>585</v>
      </c>
      <c r="X11" s="73"/>
      <c r="Y11" s="73" t="s">
        <v>630</v>
      </c>
      <c r="Z11" s="73" t="s">
        <v>655</v>
      </c>
      <c r="AA11" s="73" t="s">
        <v>661</v>
      </c>
      <c r="AB11" s="73" t="s">
        <v>661</v>
      </c>
      <c r="AC11" s="73" t="s">
        <v>671</v>
      </c>
      <c r="AD11" s="73" t="s">
        <v>661</v>
      </c>
      <c r="AE11" s="73" t="s">
        <v>702</v>
      </c>
      <c r="AF11" s="73" t="s">
        <v>661</v>
      </c>
      <c r="AG11" s="73" t="s">
        <v>737</v>
      </c>
      <c r="AH11" s="73" t="s">
        <v>661</v>
      </c>
      <c r="AI11" s="73" t="s">
        <v>661</v>
      </c>
      <c r="AJ11" s="73" t="s">
        <v>766</v>
      </c>
      <c r="AK11" s="73"/>
    </row>
    <row r="12" spans="1:38" ht="244.8" x14ac:dyDescent="0.3">
      <c r="A12" s="72" t="s">
        <v>22</v>
      </c>
      <c r="B12" s="72" t="s">
        <v>60</v>
      </c>
      <c r="C12" s="72" t="s">
        <v>94</v>
      </c>
      <c r="D12" s="72" t="s">
        <v>124</v>
      </c>
      <c r="E12" s="72" t="s">
        <v>155</v>
      </c>
      <c r="F12" s="72" t="s">
        <v>191</v>
      </c>
      <c r="G12" s="72" t="s">
        <v>211</v>
      </c>
      <c r="H12" s="72" t="s">
        <v>236</v>
      </c>
      <c r="I12" s="72" t="s">
        <v>274</v>
      </c>
      <c r="J12" s="72" t="s">
        <v>298</v>
      </c>
      <c r="K12" s="72" t="s">
        <v>319</v>
      </c>
      <c r="L12" s="72" t="s">
        <v>333</v>
      </c>
      <c r="M12" s="72" t="s">
        <v>359</v>
      </c>
      <c r="N12" s="72"/>
      <c r="O12" s="72" t="s">
        <v>392</v>
      </c>
      <c r="P12" s="72" t="s">
        <v>422</v>
      </c>
      <c r="Q12" s="72" t="s">
        <v>445</v>
      </c>
      <c r="R12" s="72" t="s">
        <v>474</v>
      </c>
      <c r="S12" s="72"/>
      <c r="T12" s="72" t="s">
        <v>508</v>
      </c>
      <c r="U12" s="72" t="s">
        <v>536</v>
      </c>
      <c r="V12" s="72" t="s">
        <v>560</v>
      </c>
      <c r="W12" s="72" t="s">
        <v>589</v>
      </c>
      <c r="X12" s="72"/>
      <c r="Y12" s="72" t="s">
        <v>635</v>
      </c>
      <c r="Z12" s="72" t="s">
        <v>654</v>
      </c>
      <c r="AA12" s="72" t="s">
        <v>661</v>
      </c>
      <c r="AB12" s="72" t="s">
        <v>661</v>
      </c>
      <c r="AC12" s="72" t="s">
        <v>677</v>
      </c>
      <c r="AD12" s="72" t="s">
        <v>661</v>
      </c>
      <c r="AE12" s="72" t="s">
        <v>706</v>
      </c>
      <c r="AF12" s="72" t="s">
        <v>661</v>
      </c>
      <c r="AG12" s="72" t="s">
        <v>741</v>
      </c>
      <c r="AH12" s="72" t="s">
        <v>661</v>
      </c>
      <c r="AI12" s="72" t="s">
        <v>663</v>
      </c>
      <c r="AJ12" s="72" t="s">
        <v>770</v>
      </c>
      <c r="AK12" s="72" t="s">
        <v>794</v>
      </c>
    </row>
    <row r="13" spans="1:38" ht="144" x14ac:dyDescent="0.3">
      <c r="A13" s="73" t="s">
        <v>25</v>
      </c>
      <c r="B13" s="73" t="s">
        <v>63</v>
      </c>
      <c r="C13" s="73" t="s">
        <v>97</v>
      </c>
      <c r="D13" s="73" t="s">
        <v>127</v>
      </c>
      <c r="E13" s="73" t="s">
        <v>158</v>
      </c>
      <c r="F13" s="15" t="s">
        <v>194</v>
      </c>
      <c r="G13" s="73"/>
      <c r="H13" s="73" t="s">
        <v>239</v>
      </c>
      <c r="I13" s="73" t="s">
        <v>277</v>
      </c>
      <c r="J13" s="73" t="s">
        <v>300</v>
      </c>
      <c r="K13" s="73" t="s">
        <v>321</v>
      </c>
      <c r="L13" s="73" t="s">
        <v>335</v>
      </c>
      <c r="M13" s="15" t="s">
        <v>362</v>
      </c>
      <c r="N13" s="73"/>
      <c r="O13" s="73" t="s">
        <v>394</v>
      </c>
      <c r="P13" s="73" t="s">
        <v>423</v>
      </c>
      <c r="Q13" s="73" t="s">
        <v>335</v>
      </c>
      <c r="R13" s="15" t="s">
        <v>476</v>
      </c>
      <c r="S13" s="73"/>
      <c r="T13" s="73" t="s">
        <v>394</v>
      </c>
      <c r="U13" s="73" t="s">
        <v>423</v>
      </c>
      <c r="V13" s="73" t="s">
        <v>335</v>
      </c>
      <c r="W13" s="15" t="s">
        <v>476</v>
      </c>
      <c r="X13" s="73"/>
      <c r="Y13" s="73" t="s">
        <v>638</v>
      </c>
      <c r="Z13" s="73" t="s">
        <v>655</v>
      </c>
      <c r="AA13" s="73" t="s">
        <v>661</v>
      </c>
      <c r="AB13" s="73" t="s">
        <v>661</v>
      </c>
      <c r="AC13" s="73" t="s">
        <v>671</v>
      </c>
      <c r="AD13" s="73" t="s">
        <v>662</v>
      </c>
      <c r="AE13" s="73"/>
      <c r="AF13" s="73" t="s">
        <v>661</v>
      </c>
      <c r="AG13" s="73" t="s">
        <v>727</v>
      </c>
      <c r="AH13" s="73" t="s">
        <v>661</v>
      </c>
      <c r="AI13" s="73" t="s">
        <v>661</v>
      </c>
      <c r="AJ13" s="73" t="s">
        <v>773</v>
      </c>
      <c r="AK13" s="73" t="s">
        <v>797</v>
      </c>
    </row>
    <row r="14" spans="1:38" ht="345.6" x14ac:dyDescent="0.3">
      <c r="A14" s="72" t="s">
        <v>27</v>
      </c>
      <c r="B14" s="72" t="s">
        <v>65</v>
      </c>
      <c r="C14" s="72" t="s">
        <v>65</v>
      </c>
      <c r="D14" s="72" t="s">
        <v>38</v>
      </c>
      <c r="E14" s="72" t="s">
        <v>160</v>
      </c>
      <c r="F14" s="12" t="s">
        <v>196</v>
      </c>
      <c r="G14" s="72"/>
      <c r="H14" s="72" t="s">
        <v>241</v>
      </c>
      <c r="I14" s="72" t="s">
        <v>279</v>
      </c>
      <c r="J14" s="72" t="s">
        <v>301</v>
      </c>
      <c r="K14" s="72" t="s">
        <v>322</v>
      </c>
      <c r="L14" s="72" t="s">
        <v>336</v>
      </c>
      <c r="M14" s="12" t="s">
        <v>363</v>
      </c>
      <c r="N14" s="72"/>
      <c r="O14" s="72" t="s">
        <v>396</v>
      </c>
      <c r="P14" s="72" t="s">
        <v>425</v>
      </c>
      <c r="Q14" s="72" t="s">
        <v>447</v>
      </c>
      <c r="R14" s="12" t="s">
        <v>478</v>
      </c>
      <c r="S14" s="72"/>
      <c r="T14" s="72" t="s">
        <v>512</v>
      </c>
      <c r="U14" s="72" t="s">
        <v>538</v>
      </c>
      <c r="V14" s="72" t="s">
        <v>563</v>
      </c>
      <c r="W14" s="12" t="s">
        <v>593</v>
      </c>
      <c r="X14" s="72"/>
      <c r="Y14" s="72" t="s">
        <v>640</v>
      </c>
      <c r="Z14" s="72" t="s">
        <v>656</v>
      </c>
      <c r="AA14" s="72" t="s">
        <v>661</v>
      </c>
      <c r="AB14" s="72" t="s">
        <v>661</v>
      </c>
      <c r="AC14" s="72" t="s">
        <v>679</v>
      </c>
      <c r="AD14" s="72" t="s">
        <v>661</v>
      </c>
      <c r="AE14" s="72" t="s">
        <v>710</v>
      </c>
      <c r="AF14" s="72" t="s">
        <v>661</v>
      </c>
      <c r="AG14" s="72" t="s">
        <v>744</v>
      </c>
      <c r="AH14" s="72" t="s">
        <v>661</v>
      </c>
      <c r="AI14" s="72" t="s">
        <v>661</v>
      </c>
      <c r="AJ14" s="72" t="s">
        <v>775</v>
      </c>
      <c r="AK14" s="72" t="s">
        <v>798</v>
      </c>
    </row>
    <row r="15" spans="1:38" ht="259.2" x14ac:dyDescent="0.3">
      <c r="A15" s="73" t="s">
        <v>28</v>
      </c>
      <c r="B15" s="73" t="s">
        <v>66</v>
      </c>
      <c r="C15" s="73" t="s">
        <v>98</v>
      </c>
      <c r="D15" s="73" t="s">
        <v>38</v>
      </c>
      <c r="E15" s="73" t="s">
        <v>161</v>
      </c>
      <c r="F15" s="73" t="s">
        <v>197</v>
      </c>
      <c r="G15" s="73" t="s">
        <v>28</v>
      </c>
      <c r="H15" s="73" t="s">
        <v>242</v>
      </c>
      <c r="I15" s="73" t="s">
        <v>280</v>
      </c>
      <c r="J15" s="73" t="s">
        <v>98</v>
      </c>
      <c r="K15" s="73" t="s">
        <v>38</v>
      </c>
      <c r="L15" s="73" t="s">
        <v>161</v>
      </c>
      <c r="M15" s="15" t="s">
        <v>197</v>
      </c>
      <c r="N15" s="73"/>
      <c r="O15" s="73" t="s">
        <v>397</v>
      </c>
      <c r="P15" s="73" t="s">
        <v>426</v>
      </c>
      <c r="Q15" s="73" t="s">
        <v>448</v>
      </c>
      <c r="R15" s="73" t="s">
        <v>479</v>
      </c>
      <c r="S15" s="73"/>
      <c r="T15" s="73" t="s">
        <v>513</v>
      </c>
      <c r="U15" s="73" t="s">
        <v>527</v>
      </c>
      <c r="V15" s="73" t="s">
        <v>564</v>
      </c>
      <c r="W15" s="73" t="s">
        <v>594</v>
      </c>
      <c r="X15" s="73"/>
      <c r="Y15" s="73" t="s">
        <v>641</v>
      </c>
      <c r="Z15" s="73" t="s">
        <v>656</v>
      </c>
      <c r="AA15" s="73" t="s">
        <v>663</v>
      </c>
      <c r="AB15" s="73" t="s">
        <v>661</v>
      </c>
      <c r="AC15" s="73" t="s">
        <v>680</v>
      </c>
      <c r="AD15" s="73" t="s">
        <v>661</v>
      </c>
      <c r="AE15" s="73" t="s">
        <v>711</v>
      </c>
      <c r="AF15" s="73" t="s">
        <v>661</v>
      </c>
      <c r="AG15" s="73" t="s">
        <v>739</v>
      </c>
      <c r="AH15" s="73" t="s">
        <v>661</v>
      </c>
      <c r="AI15" s="73" t="s">
        <v>661</v>
      </c>
      <c r="AJ15" s="73" t="s">
        <v>776</v>
      </c>
      <c r="AK15" s="73" t="s">
        <v>799</v>
      </c>
    </row>
    <row r="16" spans="1:38" ht="115.2" x14ac:dyDescent="0.3">
      <c r="A16" s="72" t="s">
        <v>30</v>
      </c>
      <c r="B16" s="72" t="s">
        <v>67</v>
      </c>
      <c r="C16" s="72" t="s">
        <v>67</v>
      </c>
      <c r="D16" s="72" t="s">
        <v>38</v>
      </c>
      <c r="E16" s="72" t="s">
        <v>163</v>
      </c>
      <c r="F16" s="12" t="s">
        <v>199</v>
      </c>
      <c r="G16" s="72"/>
      <c r="H16" s="72" t="s">
        <v>244</v>
      </c>
      <c r="I16" s="72" t="s">
        <v>282</v>
      </c>
      <c r="J16" s="72" t="s">
        <v>67</v>
      </c>
      <c r="K16" s="72" t="s">
        <v>38</v>
      </c>
      <c r="L16" s="72" t="s">
        <v>163</v>
      </c>
      <c r="M16" s="12" t="s">
        <v>199</v>
      </c>
      <c r="N16" s="72"/>
      <c r="O16" s="72" t="s">
        <v>398</v>
      </c>
      <c r="P16" s="72" t="s">
        <v>111</v>
      </c>
      <c r="Q16" s="72" t="s">
        <v>449</v>
      </c>
      <c r="R16" s="12" t="s">
        <v>480</v>
      </c>
      <c r="S16" s="72"/>
      <c r="T16" s="72" t="s">
        <v>515</v>
      </c>
      <c r="U16" s="72" t="s">
        <v>540</v>
      </c>
      <c r="V16" s="72" t="s">
        <v>566</v>
      </c>
      <c r="W16" s="12" t="s">
        <v>596</v>
      </c>
      <c r="X16" s="72"/>
      <c r="Y16" s="72" t="s">
        <v>643</v>
      </c>
      <c r="Z16" s="72" t="s">
        <v>656</v>
      </c>
      <c r="AA16" s="72" t="s">
        <v>661</v>
      </c>
      <c r="AB16" s="72" t="s">
        <v>661</v>
      </c>
      <c r="AC16" s="72" t="s">
        <v>682</v>
      </c>
      <c r="AD16" s="72" t="s">
        <v>661</v>
      </c>
      <c r="AE16" s="72" t="s">
        <v>713</v>
      </c>
      <c r="AF16" s="72" t="s">
        <v>661</v>
      </c>
      <c r="AG16" s="72" t="s">
        <v>746</v>
      </c>
      <c r="AH16" s="72" t="s">
        <v>661</v>
      </c>
      <c r="AI16" s="72" t="s">
        <v>661</v>
      </c>
      <c r="AJ16" s="72" t="s">
        <v>777</v>
      </c>
      <c r="AK16" s="72" t="s">
        <v>801</v>
      </c>
    </row>
    <row r="17" spans="1:37" ht="259.2" x14ac:dyDescent="0.3">
      <c r="A17" s="73" t="s">
        <v>33</v>
      </c>
      <c r="B17" s="73" t="s">
        <v>70</v>
      </c>
      <c r="C17" s="73" t="s">
        <v>102</v>
      </c>
      <c r="D17" s="73" t="s">
        <v>131</v>
      </c>
      <c r="E17" s="73">
        <v>9077332273</v>
      </c>
      <c r="F17" s="73" t="s">
        <v>202</v>
      </c>
      <c r="G17" s="73" t="s">
        <v>212</v>
      </c>
      <c r="H17" s="73" t="s">
        <v>247</v>
      </c>
      <c r="I17" s="73" t="s">
        <v>285</v>
      </c>
      <c r="J17" s="73" t="s">
        <v>305</v>
      </c>
      <c r="K17" s="73" t="s">
        <v>128</v>
      </c>
      <c r="L17" s="73">
        <v>9077332273</v>
      </c>
      <c r="M17" s="73" t="s">
        <v>366</v>
      </c>
      <c r="N17" s="73"/>
      <c r="O17" s="73" t="s">
        <v>102</v>
      </c>
      <c r="P17" s="73" t="s">
        <v>131</v>
      </c>
      <c r="Q17" s="73">
        <v>9077332273</v>
      </c>
      <c r="R17" s="73" t="s">
        <v>202</v>
      </c>
      <c r="S17" s="73"/>
      <c r="T17" s="73" t="s">
        <v>517</v>
      </c>
      <c r="U17" s="73" t="s">
        <v>542</v>
      </c>
      <c r="V17" s="73">
        <v>9077332273</v>
      </c>
      <c r="W17" s="73" t="s">
        <v>598</v>
      </c>
      <c r="X17" s="73"/>
      <c r="Y17" s="73" t="s">
        <v>645</v>
      </c>
      <c r="Z17" s="73" t="s">
        <v>659</v>
      </c>
      <c r="AA17" s="73" t="s">
        <v>661</v>
      </c>
      <c r="AB17" s="73" t="s">
        <v>661</v>
      </c>
      <c r="AC17" s="73" t="s">
        <v>684</v>
      </c>
      <c r="AD17" s="73" t="s">
        <v>661</v>
      </c>
      <c r="AE17" s="73" t="s">
        <v>716</v>
      </c>
      <c r="AF17" s="73" t="s">
        <v>661</v>
      </c>
      <c r="AG17" s="73" t="s">
        <v>748</v>
      </c>
      <c r="AH17" s="73" t="s">
        <v>661</v>
      </c>
      <c r="AI17" s="73" t="s">
        <v>661</v>
      </c>
      <c r="AJ17" s="73" t="s">
        <v>779</v>
      </c>
      <c r="AK17" s="73" t="s">
        <v>804</v>
      </c>
    </row>
    <row r="18" spans="1:37" ht="187.2" x14ac:dyDescent="0.3">
      <c r="A18" s="72" t="s">
        <v>36</v>
      </c>
      <c r="B18" s="72" t="s">
        <v>73</v>
      </c>
      <c r="C18" s="72" t="s">
        <v>104</v>
      </c>
      <c r="D18" s="72" t="s">
        <v>132</v>
      </c>
      <c r="E18" s="72" t="s">
        <v>167</v>
      </c>
      <c r="F18" s="72" t="s">
        <v>205</v>
      </c>
      <c r="G18" s="72" t="s">
        <v>213</v>
      </c>
      <c r="H18" s="72" t="s">
        <v>250</v>
      </c>
      <c r="I18" s="72" t="s">
        <v>288</v>
      </c>
      <c r="J18" s="72" t="s">
        <v>308</v>
      </c>
      <c r="K18" s="72" t="s">
        <v>324</v>
      </c>
      <c r="L18" s="72" t="s">
        <v>341</v>
      </c>
      <c r="M18" s="72" t="s">
        <v>369</v>
      </c>
      <c r="N18" s="72"/>
      <c r="O18" s="72" t="s">
        <v>403</v>
      </c>
      <c r="P18" s="72" t="s">
        <v>430</v>
      </c>
      <c r="Q18" s="72" t="s">
        <v>453</v>
      </c>
      <c r="R18" s="72" t="s">
        <v>485</v>
      </c>
      <c r="S18" s="72"/>
      <c r="T18" s="72" t="s">
        <v>104</v>
      </c>
      <c r="U18" s="72" t="s">
        <v>132</v>
      </c>
      <c r="V18" s="72" t="s">
        <v>167</v>
      </c>
      <c r="W18" s="72" t="s">
        <v>205</v>
      </c>
      <c r="X18" s="72"/>
      <c r="Y18" s="72" t="s">
        <v>648</v>
      </c>
      <c r="Z18" s="72" t="s">
        <v>655</v>
      </c>
      <c r="AA18" s="72" t="s">
        <v>661</v>
      </c>
      <c r="AB18" s="72" t="s">
        <v>661</v>
      </c>
      <c r="AC18" s="72" t="s">
        <v>671</v>
      </c>
      <c r="AD18" s="72" t="s">
        <v>662</v>
      </c>
      <c r="AE18" s="72"/>
      <c r="AF18" s="72" t="s">
        <v>661</v>
      </c>
      <c r="AG18" s="72" t="s">
        <v>750</v>
      </c>
      <c r="AH18" s="72" t="s">
        <v>661</v>
      </c>
      <c r="AI18" s="72" t="s">
        <v>662</v>
      </c>
      <c r="AJ18" s="72" t="s">
        <v>782</v>
      </c>
      <c r="AK18" s="72" t="s">
        <v>807</v>
      </c>
    </row>
    <row r="19" spans="1:37" ht="345.6" x14ac:dyDescent="0.3">
      <c r="A19" s="73" t="s">
        <v>37</v>
      </c>
      <c r="B19" s="73" t="s">
        <v>74</v>
      </c>
      <c r="C19" s="73" t="s">
        <v>105</v>
      </c>
      <c r="D19" s="73" t="s">
        <v>113</v>
      </c>
      <c r="E19" s="73" t="s">
        <v>168</v>
      </c>
      <c r="F19" s="73" t="s">
        <v>206</v>
      </c>
      <c r="G19" s="73"/>
      <c r="H19" s="73" t="s">
        <v>251</v>
      </c>
      <c r="I19" s="73" t="s">
        <v>289</v>
      </c>
      <c r="J19" s="73" t="s">
        <v>309</v>
      </c>
      <c r="K19" s="73" t="s">
        <v>129</v>
      </c>
      <c r="L19" s="73" t="s">
        <v>342</v>
      </c>
      <c r="M19" s="73" t="s">
        <v>370</v>
      </c>
      <c r="N19" s="73"/>
      <c r="O19" s="73" t="s">
        <v>404</v>
      </c>
      <c r="P19" s="73" t="s">
        <v>126</v>
      </c>
      <c r="Q19" s="73" t="s">
        <v>454</v>
      </c>
      <c r="R19" s="73" t="s">
        <v>486</v>
      </c>
      <c r="S19" s="73"/>
      <c r="T19" s="73" t="s">
        <v>520</v>
      </c>
      <c r="U19" s="73" t="s">
        <v>545</v>
      </c>
      <c r="V19" s="73" t="s">
        <v>569</v>
      </c>
      <c r="W19" s="73" t="s">
        <v>601</v>
      </c>
      <c r="X19" s="73"/>
      <c r="Y19" s="73" t="s">
        <v>649</v>
      </c>
      <c r="Z19" s="73" t="s">
        <v>655</v>
      </c>
      <c r="AA19" s="73" t="s">
        <v>661</v>
      </c>
      <c r="AB19" s="73" t="s">
        <v>661</v>
      </c>
      <c r="AC19" s="73" t="s">
        <v>671</v>
      </c>
      <c r="AD19" s="73" t="s">
        <v>661</v>
      </c>
      <c r="AE19" s="73" t="s">
        <v>718</v>
      </c>
      <c r="AF19" s="73" t="s">
        <v>661</v>
      </c>
      <c r="AG19" s="73" t="s">
        <v>751</v>
      </c>
      <c r="AH19" s="73" t="s">
        <v>661</v>
      </c>
      <c r="AI19" s="73"/>
      <c r="AJ19" s="73" t="s">
        <v>783</v>
      </c>
      <c r="AK19" s="73" t="s">
        <v>808</v>
      </c>
    </row>
  </sheetData>
  <phoneticPr fontId="12" type="noConversion"/>
  <hyperlinks>
    <hyperlink ref="F7" r:id="rId1"/>
    <hyperlink ref="M7" r:id="rId2"/>
    <hyperlink ref="R7" r:id="rId3"/>
    <hyperlink ref="W7" r:id="rId4"/>
    <hyperlink ref="F10" r:id="rId5"/>
    <hyperlink ref="M10" r:id="rId6"/>
    <hyperlink ref="R10" r:id="rId7"/>
    <hyperlink ref="W10" r:id="rId8"/>
    <hyperlink ref="F11" r:id="rId9"/>
    <hyperlink ref="R11" r:id="rId10"/>
    <hyperlink ref="W11" r:id="rId11"/>
    <hyperlink ref="F13" r:id="rId12"/>
    <hyperlink ref="M13" r:id="rId13"/>
    <hyperlink ref="R13" r:id="rId14"/>
    <hyperlink ref="W13" r:id="rId15"/>
    <hyperlink ref="F14" r:id="rId16"/>
    <hyperlink ref="M14" r:id="rId17"/>
    <hyperlink ref="R14" r:id="rId18"/>
    <hyperlink ref="W14" r:id="rId19"/>
    <hyperlink ref="M15" r:id="rId20"/>
    <hyperlink ref="F16" r:id="rId21"/>
    <hyperlink ref="M16" r:id="rId22"/>
    <hyperlink ref="R16" r:id="rId23"/>
    <hyperlink ref="W16" r:id="rId24"/>
  </hyperlinks>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Q38"/>
  <sheetViews>
    <sheetView topLeftCell="A4" workbookViewId="0">
      <selection activeCell="Y4" activeCellId="1" sqref="B1:B1048576 Y1:Y1048576"/>
    </sheetView>
  </sheetViews>
  <sheetFormatPr defaultColWidth="8.8984375" defaultRowHeight="15.6" x14ac:dyDescent="0.3"/>
  <sheetData>
    <row r="1" spans="1:43" ht="43.2" x14ac:dyDescent="0.3">
      <c r="B1" s="16" t="s">
        <v>0</v>
      </c>
      <c r="C1" s="9" t="s">
        <v>38</v>
      </c>
      <c r="D1" s="9" t="s">
        <v>75</v>
      </c>
      <c r="E1" s="9" t="s">
        <v>106</v>
      </c>
      <c r="F1" s="9" t="s">
        <v>133</v>
      </c>
      <c r="G1" s="9" t="s">
        <v>169</v>
      </c>
      <c r="H1" s="9" t="s">
        <v>207</v>
      </c>
      <c r="I1" s="9" t="s">
        <v>214</v>
      </c>
      <c r="J1" s="9" t="s">
        <v>252</v>
      </c>
      <c r="K1" s="9" t="s">
        <v>290</v>
      </c>
      <c r="L1" s="9" t="s">
        <v>106</v>
      </c>
      <c r="M1" s="9" t="s">
        <v>133</v>
      </c>
      <c r="N1" s="9" t="s">
        <v>169</v>
      </c>
      <c r="O1" s="9"/>
      <c r="P1" s="9" t="s">
        <v>372</v>
      </c>
      <c r="Q1" s="9" t="s">
        <v>106</v>
      </c>
      <c r="R1" s="9" t="s">
        <v>133</v>
      </c>
      <c r="S1" s="9" t="s">
        <v>169</v>
      </c>
      <c r="T1" s="9"/>
      <c r="U1" s="9" t="s">
        <v>488</v>
      </c>
      <c r="V1" s="9" t="s">
        <v>106</v>
      </c>
      <c r="W1" s="9" t="s">
        <v>133</v>
      </c>
      <c r="X1" s="9" t="s">
        <v>169</v>
      </c>
      <c r="Y1" s="24" t="s">
        <v>602</v>
      </c>
      <c r="Z1" s="9" t="s">
        <v>606</v>
      </c>
      <c r="AA1" s="9" t="s">
        <v>607</v>
      </c>
      <c r="AB1" s="20" t="s">
        <v>608</v>
      </c>
      <c r="AC1" s="9" t="s">
        <v>609</v>
      </c>
      <c r="AD1" s="9">
        <f>COUNTA(AD2:AD38)</f>
        <v>19</v>
      </c>
      <c r="AE1" s="9" t="s">
        <v>613</v>
      </c>
      <c r="AF1" s="9" t="s">
        <v>650</v>
      </c>
      <c r="AG1" s="9" t="s">
        <v>660</v>
      </c>
      <c r="AH1" s="9" t="s">
        <v>664</v>
      </c>
      <c r="AI1" s="9" t="s">
        <v>665</v>
      </c>
      <c r="AJ1" s="9" t="s">
        <v>686</v>
      </c>
      <c r="AK1" s="9" t="s">
        <v>665</v>
      </c>
      <c r="AL1" s="9" t="s">
        <v>719</v>
      </c>
      <c r="AM1" s="9" t="s">
        <v>720</v>
      </c>
      <c r="AN1" s="9" t="s">
        <v>752</v>
      </c>
      <c r="AO1" s="9" t="s">
        <v>753</v>
      </c>
      <c r="AP1" s="9" t="s">
        <v>665</v>
      </c>
      <c r="AQ1" s="9" t="s">
        <v>784</v>
      </c>
    </row>
    <row r="2" spans="1:43" ht="409.6" x14ac:dyDescent="0.3">
      <c r="A2">
        <v>1</v>
      </c>
      <c r="B2" s="16" t="s">
        <v>1</v>
      </c>
      <c r="C2" s="63" t="s">
        <v>39</v>
      </c>
      <c r="D2" s="3" t="s">
        <v>76</v>
      </c>
      <c r="E2" s="3" t="s">
        <v>107</v>
      </c>
      <c r="F2" s="3" t="s">
        <v>134</v>
      </c>
      <c r="G2" s="3" t="s">
        <v>170</v>
      </c>
      <c r="H2" s="3" t="s">
        <v>208</v>
      </c>
      <c r="I2" s="3" t="s">
        <v>215</v>
      </c>
      <c r="J2" s="3" t="s">
        <v>253</v>
      </c>
      <c r="K2" s="3" t="s">
        <v>291</v>
      </c>
      <c r="L2" s="3" t="s">
        <v>310</v>
      </c>
      <c r="M2" s="3" t="s">
        <v>325</v>
      </c>
      <c r="N2" s="3" t="s">
        <v>343</v>
      </c>
      <c r="O2" s="3"/>
      <c r="P2" s="3" t="s">
        <v>373</v>
      </c>
      <c r="Q2" s="3" t="s">
        <v>405</v>
      </c>
      <c r="R2" s="3" t="s">
        <v>431</v>
      </c>
      <c r="S2" s="3" t="s">
        <v>455</v>
      </c>
      <c r="T2" s="3"/>
      <c r="U2" s="3" t="s">
        <v>489</v>
      </c>
      <c r="V2" s="3" t="s">
        <v>521</v>
      </c>
      <c r="W2" s="3" t="s">
        <v>546</v>
      </c>
      <c r="X2" s="3" t="s">
        <v>570</v>
      </c>
      <c r="Y2" s="66">
        <f t="shared" ref="Y2:Y38" si="0">SUM(Z2:AC2)</f>
        <v>1</v>
      </c>
      <c r="Z2" s="3">
        <v>1</v>
      </c>
      <c r="AA2" s="3"/>
      <c r="AB2" s="21"/>
      <c r="AC2" s="3"/>
      <c r="AD2" s="3"/>
      <c r="AE2" s="3" t="s">
        <v>614</v>
      </c>
      <c r="AF2" s="63" t="s">
        <v>651</v>
      </c>
      <c r="AG2" s="63" t="s">
        <v>661</v>
      </c>
      <c r="AH2" s="63" t="s">
        <v>661</v>
      </c>
      <c r="AI2" s="63" t="s">
        <v>666</v>
      </c>
      <c r="AJ2" s="63" t="s">
        <v>662</v>
      </c>
      <c r="AK2" s="63"/>
      <c r="AL2" s="63" t="s">
        <v>661</v>
      </c>
      <c r="AM2" s="63" t="s">
        <v>721</v>
      </c>
      <c r="AN2" s="63" t="s">
        <v>662</v>
      </c>
      <c r="AO2" s="63" t="s">
        <v>662</v>
      </c>
      <c r="AP2" s="63"/>
      <c r="AQ2" s="63"/>
    </row>
    <row r="3" spans="1:43" ht="409.6" x14ac:dyDescent="0.3">
      <c r="A3">
        <v>2</v>
      </c>
      <c r="B3" s="17" t="s">
        <v>2</v>
      </c>
      <c r="C3" s="5" t="s">
        <v>40</v>
      </c>
      <c r="D3" s="5" t="s">
        <v>77</v>
      </c>
      <c r="E3" s="5" t="s">
        <v>108</v>
      </c>
      <c r="F3" s="5" t="s">
        <v>135</v>
      </c>
      <c r="G3" s="5" t="s">
        <v>171</v>
      </c>
      <c r="H3" s="63"/>
      <c r="I3" s="5" t="s">
        <v>216</v>
      </c>
      <c r="J3" s="5" t="s">
        <v>254</v>
      </c>
      <c r="K3" s="5" t="s">
        <v>40</v>
      </c>
      <c r="L3" s="6" t="s">
        <v>311</v>
      </c>
      <c r="M3" s="5" t="s">
        <v>135</v>
      </c>
      <c r="N3" s="5" t="s">
        <v>344</v>
      </c>
      <c r="O3" s="5"/>
      <c r="P3" s="5" t="s">
        <v>374</v>
      </c>
      <c r="Q3" s="5" t="s">
        <v>406</v>
      </c>
      <c r="R3" s="5" t="s">
        <v>135</v>
      </c>
      <c r="S3" s="5" t="s">
        <v>456</v>
      </c>
      <c r="T3" s="5"/>
      <c r="U3" s="5" t="s">
        <v>490</v>
      </c>
      <c r="V3" s="5" t="s">
        <v>522</v>
      </c>
      <c r="W3" s="5" t="s">
        <v>135</v>
      </c>
      <c r="X3" s="63" t="s">
        <v>571</v>
      </c>
      <c r="Y3" s="66">
        <f t="shared" si="0"/>
        <v>1</v>
      </c>
      <c r="Z3" s="63"/>
      <c r="AA3" s="63"/>
      <c r="AB3" s="69"/>
      <c r="AC3" s="63">
        <v>1</v>
      </c>
      <c r="AD3" s="63"/>
      <c r="AE3" s="4" t="s">
        <v>615</v>
      </c>
      <c r="AF3" s="4" t="s">
        <v>652</v>
      </c>
      <c r="AG3" s="4" t="s">
        <v>661</v>
      </c>
      <c r="AH3" s="4" t="s">
        <v>661</v>
      </c>
      <c r="AI3" s="63" t="s">
        <v>667</v>
      </c>
      <c r="AJ3" s="63" t="s">
        <v>662</v>
      </c>
      <c r="AK3" s="63"/>
      <c r="AL3" s="63" t="s">
        <v>661</v>
      </c>
      <c r="AM3" s="63" t="s">
        <v>722</v>
      </c>
      <c r="AN3" s="63" t="s">
        <v>661</v>
      </c>
      <c r="AO3" s="63" t="s">
        <v>662</v>
      </c>
      <c r="AP3" s="63" t="s">
        <v>754</v>
      </c>
      <c r="AQ3" s="63"/>
    </row>
    <row r="4" spans="1:43" ht="409.6" x14ac:dyDescent="0.3">
      <c r="B4" s="18" t="s">
        <v>3</v>
      </c>
      <c r="C4" s="5" t="s">
        <v>41</v>
      </c>
      <c r="D4" s="63" t="s">
        <v>78</v>
      </c>
      <c r="E4" s="5" t="s">
        <v>109</v>
      </c>
      <c r="F4" s="5" t="s">
        <v>136</v>
      </c>
      <c r="G4" s="63" t="s">
        <v>172</v>
      </c>
      <c r="H4" s="63"/>
      <c r="I4" s="5" t="s">
        <v>217</v>
      </c>
      <c r="J4" s="5" t="s">
        <v>255</v>
      </c>
      <c r="K4" s="5" t="s">
        <v>41</v>
      </c>
      <c r="L4" s="5" t="s">
        <v>312</v>
      </c>
      <c r="M4" s="5" t="s">
        <v>326</v>
      </c>
      <c r="N4" s="63" t="s">
        <v>345</v>
      </c>
      <c r="O4" s="63"/>
      <c r="P4" s="5" t="s">
        <v>375</v>
      </c>
      <c r="Q4" s="5" t="s">
        <v>407</v>
      </c>
      <c r="R4" s="5" t="s">
        <v>432</v>
      </c>
      <c r="S4" s="63" t="s">
        <v>457</v>
      </c>
      <c r="T4" s="63"/>
      <c r="U4" s="5" t="s">
        <v>491</v>
      </c>
      <c r="V4" s="5" t="s">
        <v>523</v>
      </c>
      <c r="W4" s="5" t="s">
        <v>547</v>
      </c>
      <c r="X4" s="63" t="s">
        <v>572</v>
      </c>
      <c r="Y4" s="66">
        <f t="shared" si="0"/>
        <v>2</v>
      </c>
      <c r="Z4" s="63">
        <v>1</v>
      </c>
      <c r="AA4" s="63">
        <v>1</v>
      </c>
      <c r="AB4" s="69"/>
      <c r="AC4" s="63"/>
      <c r="AD4" s="63"/>
      <c r="AE4" s="4" t="s">
        <v>616</v>
      </c>
      <c r="AF4" s="4" t="s">
        <v>653</v>
      </c>
      <c r="AG4" s="4" t="s">
        <v>661</v>
      </c>
      <c r="AH4" s="4" t="s">
        <v>661</v>
      </c>
      <c r="AI4" s="63" t="s">
        <v>668</v>
      </c>
      <c r="AJ4" s="63" t="s">
        <v>687</v>
      </c>
      <c r="AK4" s="63" t="s">
        <v>688</v>
      </c>
      <c r="AL4" s="63" t="s">
        <v>661</v>
      </c>
      <c r="AM4" s="63" t="s">
        <v>723</v>
      </c>
      <c r="AN4" s="63" t="s">
        <v>661</v>
      </c>
      <c r="AO4" s="63" t="s">
        <v>661</v>
      </c>
      <c r="AP4" s="4" t="s">
        <v>755</v>
      </c>
      <c r="AQ4" s="4"/>
    </row>
    <row r="5" spans="1:43" ht="409.6" x14ac:dyDescent="0.3">
      <c r="B5" s="16" t="s">
        <v>4</v>
      </c>
      <c r="C5" s="63" t="s">
        <v>42</v>
      </c>
      <c r="D5" s="63" t="s">
        <v>79</v>
      </c>
      <c r="E5" s="63" t="s">
        <v>38</v>
      </c>
      <c r="F5" s="63" t="s">
        <v>137</v>
      </c>
      <c r="G5" s="63" t="s">
        <v>173</v>
      </c>
      <c r="H5" s="63" t="s">
        <v>209</v>
      </c>
      <c r="I5" s="63" t="s">
        <v>218</v>
      </c>
      <c r="J5" s="63" t="s">
        <v>256</v>
      </c>
      <c r="K5" s="63" t="s">
        <v>79</v>
      </c>
      <c r="L5" s="63" t="s">
        <v>38</v>
      </c>
      <c r="M5" s="63" t="s">
        <v>137</v>
      </c>
      <c r="N5" s="63" t="s">
        <v>173</v>
      </c>
      <c r="O5" s="63"/>
      <c r="P5" s="63" t="s">
        <v>376</v>
      </c>
      <c r="Q5" s="63" t="s">
        <v>408</v>
      </c>
      <c r="R5" s="63" t="s">
        <v>433</v>
      </c>
      <c r="S5" s="63" t="s">
        <v>458</v>
      </c>
      <c r="T5" s="63"/>
      <c r="U5" s="63" t="s">
        <v>492</v>
      </c>
      <c r="V5" s="63" t="s">
        <v>114</v>
      </c>
      <c r="W5" s="63" t="s">
        <v>548</v>
      </c>
      <c r="X5" s="63" t="s">
        <v>573</v>
      </c>
      <c r="Y5" s="66">
        <f t="shared" si="0"/>
        <v>3</v>
      </c>
      <c r="Z5" s="63">
        <v>1</v>
      </c>
      <c r="AA5" s="63"/>
      <c r="AB5" s="69">
        <v>1</v>
      </c>
      <c r="AC5" s="63">
        <v>1</v>
      </c>
      <c r="AD5" s="63" t="s">
        <v>611</v>
      </c>
      <c r="AE5" s="63" t="s">
        <v>617</v>
      </c>
      <c r="AF5" s="63" t="s">
        <v>652</v>
      </c>
      <c r="AG5" s="63" t="s">
        <v>661</v>
      </c>
      <c r="AH5" s="63" t="s">
        <v>661</v>
      </c>
      <c r="AI5" s="63" t="s">
        <v>667</v>
      </c>
      <c r="AJ5" s="63" t="s">
        <v>661</v>
      </c>
      <c r="AK5" s="63" t="s">
        <v>689</v>
      </c>
      <c r="AL5" s="63" t="s">
        <v>661</v>
      </c>
      <c r="AM5" s="63" t="s">
        <v>724</v>
      </c>
      <c r="AN5" s="63" t="s">
        <v>661</v>
      </c>
      <c r="AO5" s="63" t="s">
        <v>661</v>
      </c>
      <c r="AP5" s="63" t="s">
        <v>756</v>
      </c>
      <c r="AQ5" s="63" t="s">
        <v>785</v>
      </c>
    </row>
    <row r="6" spans="1:43" ht="331.2" x14ac:dyDescent="0.3">
      <c r="B6" s="16" t="s">
        <v>5</v>
      </c>
      <c r="C6" s="63" t="s">
        <v>43</v>
      </c>
      <c r="D6" s="63" t="s">
        <v>80</v>
      </c>
      <c r="E6" s="63" t="s">
        <v>110</v>
      </c>
      <c r="F6" s="63" t="s">
        <v>138</v>
      </c>
      <c r="G6" s="63" t="s">
        <v>174</v>
      </c>
      <c r="H6" s="63"/>
      <c r="I6" s="63" t="s">
        <v>219</v>
      </c>
      <c r="J6" s="63" t="s">
        <v>257</v>
      </c>
      <c r="K6" s="63" t="s">
        <v>43</v>
      </c>
      <c r="L6" s="63" t="s">
        <v>313</v>
      </c>
      <c r="M6" s="63" t="s">
        <v>327</v>
      </c>
      <c r="N6" s="63" t="s">
        <v>346</v>
      </c>
      <c r="O6" s="63"/>
      <c r="P6" s="63" t="s">
        <v>80</v>
      </c>
      <c r="Q6" s="63" t="s">
        <v>110</v>
      </c>
      <c r="R6" s="63" t="s">
        <v>138</v>
      </c>
      <c r="S6" s="63" t="s">
        <v>174</v>
      </c>
      <c r="T6" s="63"/>
      <c r="U6" s="63" t="s">
        <v>493</v>
      </c>
      <c r="V6" s="63" t="s">
        <v>524</v>
      </c>
      <c r="W6" s="63" t="s">
        <v>549</v>
      </c>
      <c r="X6" s="63" t="s">
        <v>574</v>
      </c>
      <c r="Y6" s="66">
        <f t="shared" si="0"/>
        <v>0</v>
      </c>
      <c r="Z6" s="63"/>
      <c r="AA6" s="63"/>
      <c r="AB6" s="69"/>
      <c r="AC6" s="63"/>
      <c r="AD6" s="63"/>
      <c r="AE6" s="63" t="s">
        <v>618</v>
      </c>
      <c r="AF6" s="63" t="s">
        <v>651</v>
      </c>
      <c r="AG6" s="63" t="s">
        <v>662</v>
      </c>
      <c r="AH6" s="63" t="s">
        <v>661</v>
      </c>
      <c r="AI6" s="63" t="s">
        <v>651</v>
      </c>
      <c r="AJ6" s="63" t="s">
        <v>661</v>
      </c>
      <c r="AK6" s="63" t="s">
        <v>690</v>
      </c>
      <c r="AL6" s="63" t="s">
        <v>661</v>
      </c>
      <c r="AM6" s="63" t="s">
        <v>725</v>
      </c>
      <c r="AN6" s="63" t="s">
        <v>662</v>
      </c>
      <c r="AO6" s="63" t="s">
        <v>661</v>
      </c>
      <c r="AP6" s="63" t="s">
        <v>757</v>
      </c>
      <c r="AQ6" s="63" t="s">
        <v>786</v>
      </c>
    </row>
    <row r="7" spans="1:43" ht="409.6" x14ac:dyDescent="0.3">
      <c r="B7" s="16" t="s">
        <v>6</v>
      </c>
      <c r="C7" s="63" t="s">
        <v>44</v>
      </c>
      <c r="D7" s="63" t="s">
        <v>81</v>
      </c>
      <c r="E7" s="63" t="s">
        <v>111</v>
      </c>
      <c r="F7" s="63" t="s">
        <v>139</v>
      </c>
      <c r="G7" s="63" t="s">
        <v>175</v>
      </c>
      <c r="H7" s="63"/>
      <c r="I7" s="63" t="s">
        <v>220</v>
      </c>
      <c r="J7" s="63" t="s">
        <v>258</v>
      </c>
      <c r="K7" s="63" t="s">
        <v>44</v>
      </c>
      <c r="L7" s="63" t="s">
        <v>38</v>
      </c>
      <c r="M7" s="63" t="s">
        <v>139</v>
      </c>
      <c r="N7" s="63" t="s">
        <v>347</v>
      </c>
      <c r="O7" s="63"/>
      <c r="P7" s="63" t="s">
        <v>377</v>
      </c>
      <c r="Q7" s="63" t="s">
        <v>409</v>
      </c>
      <c r="R7" s="63" t="s">
        <v>434</v>
      </c>
      <c r="S7" s="63" t="s">
        <v>459</v>
      </c>
      <c r="T7" s="63"/>
      <c r="U7" s="63" t="s">
        <v>494</v>
      </c>
      <c r="V7" s="63" t="s">
        <v>525</v>
      </c>
      <c r="W7" s="63" t="s">
        <v>550</v>
      </c>
      <c r="X7" s="63" t="s">
        <v>575</v>
      </c>
      <c r="Y7" s="66">
        <f t="shared" si="0"/>
        <v>2</v>
      </c>
      <c r="Z7" s="63"/>
      <c r="AA7" s="63"/>
      <c r="AB7" s="69">
        <v>1</v>
      </c>
      <c r="AC7" s="63">
        <v>1</v>
      </c>
      <c r="AD7" s="63" t="s">
        <v>611</v>
      </c>
      <c r="AE7" s="63" t="s">
        <v>619</v>
      </c>
      <c r="AF7" s="63" t="s">
        <v>653</v>
      </c>
      <c r="AG7" s="63" t="s">
        <v>661</v>
      </c>
      <c r="AH7" s="63" t="s">
        <v>661</v>
      </c>
      <c r="AI7" s="63" t="s">
        <v>669</v>
      </c>
      <c r="AJ7" s="63" t="s">
        <v>661</v>
      </c>
      <c r="AK7" s="63" t="s">
        <v>691</v>
      </c>
      <c r="AL7" s="63" t="s">
        <v>661</v>
      </c>
      <c r="AM7" s="63" t="s">
        <v>726</v>
      </c>
      <c r="AN7" s="63" t="s">
        <v>661</v>
      </c>
      <c r="AO7" s="63" t="s">
        <v>661</v>
      </c>
      <c r="AP7" s="63" t="s">
        <v>758</v>
      </c>
      <c r="AQ7" s="63"/>
    </row>
    <row r="8" spans="1:43" ht="144" x14ac:dyDescent="0.3">
      <c r="B8" s="16" t="s">
        <v>7</v>
      </c>
      <c r="C8" s="63" t="s">
        <v>45</v>
      </c>
      <c r="D8" s="63" t="s">
        <v>82</v>
      </c>
      <c r="E8" s="63" t="s">
        <v>112</v>
      </c>
      <c r="F8" s="63" t="s">
        <v>140</v>
      </c>
      <c r="G8" s="8" t="s">
        <v>176</v>
      </c>
      <c r="H8" s="63"/>
      <c r="I8" s="63" t="s">
        <v>221</v>
      </c>
      <c r="J8" s="63" t="s">
        <v>259</v>
      </c>
      <c r="K8" s="63" t="s">
        <v>45</v>
      </c>
      <c r="L8" s="63" t="s">
        <v>113</v>
      </c>
      <c r="M8" s="63" t="s">
        <v>140</v>
      </c>
      <c r="N8" s="8" t="s">
        <v>348</v>
      </c>
      <c r="O8" s="8"/>
      <c r="P8" s="63" t="s">
        <v>82</v>
      </c>
      <c r="Q8" s="63" t="s">
        <v>410</v>
      </c>
      <c r="R8" s="63" t="s">
        <v>140</v>
      </c>
      <c r="S8" s="8" t="s">
        <v>176</v>
      </c>
      <c r="T8" s="8"/>
      <c r="U8" s="63" t="s">
        <v>495</v>
      </c>
      <c r="V8" s="63" t="s">
        <v>526</v>
      </c>
      <c r="W8" s="63" t="s">
        <v>140</v>
      </c>
      <c r="X8" s="8" t="s">
        <v>576</v>
      </c>
      <c r="Y8" s="66">
        <f t="shared" si="0"/>
        <v>0</v>
      </c>
      <c r="Z8" s="8"/>
      <c r="AA8" s="8"/>
      <c r="AB8" s="22"/>
      <c r="AC8" s="8"/>
      <c r="AD8" s="8"/>
      <c r="AE8" s="63" t="s">
        <v>620</v>
      </c>
      <c r="AF8" s="63" t="s">
        <v>653</v>
      </c>
      <c r="AG8" s="63" t="s">
        <v>661</v>
      </c>
      <c r="AH8" s="63" t="s">
        <v>661</v>
      </c>
      <c r="AI8" s="63" t="s">
        <v>669</v>
      </c>
      <c r="AJ8" s="63" t="s">
        <v>661</v>
      </c>
      <c r="AK8" s="63" t="s">
        <v>692</v>
      </c>
      <c r="AL8" s="63" t="s">
        <v>661</v>
      </c>
      <c r="AM8" s="63" t="s">
        <v>727</v>
      </c>
      <c r="AN8" s="63" t="s">
        <v>661</v>
      </c>
      <c r="AO8" s="63" t="s">
        <v>661</v>
      </c>
      <c r="AP8" s="63" t="s">
        <v>759</v>
      </c>
      <c r="AQ8" s="63" t="s">
        <v>759</v>
      </c>
    </row>
    <row r="9" spans="1:43" ht="244.8" x14ac:dyDescent="0.3">
      <c r="B9" s="16" t="s">
        <v>8</v>
      </c>
      <c r="C9" s="63" t="s">
        <v>46</v>
      </c>
      <c r="D9" s="63" t="s">
        <v>46</v>
      </c>
      <c r="E9" s="63" t="s">
        <v>113</v>
      </c>
      <c r="F9" s="63" t="s">
        <v>141</v>
      </c>
      <c r="G9" s="8" t="s">
        <v>177</v>
      </c>
      <c r="H9" s="63"/>
      <c r="I9" s="63" t="s">
        <v>222</v>
      </c>
      <c r="J9" s="63" t="s">
        <v>260</v>
      </c>
      <c r="K9" s="63" t="s">
        <v>46</v>
      </c>
      <c r="L9" s="63" t="s">
        <v>113</v>
      </c>
      <c r="M9" s="63" t="s">
        <v>141</v>
      </c>
      <c r="N9" s="8" t="s">
        <v>177</v>
      </c>
      <c r="O9" s="8"/>
      <c r="P9" s="63" t="s">
        <v>378</v>
      </c>
      <c r="Q9" s="63" t="s">
        <v>411</v>
      </c>
      <c r="R9" s="63" t="s">
        <v>435</v>
      </c>
      <c r="S9" s="8" t="s">
        <v>460</v>
      </c>
      <c r="T9" s="8"/>
      <c r="U9" s="63" t="s">
        <v>496</v>
      </c>
      <c r="V9" s="63" t="s">
        <v>527</v>
      </c>
      <c r="W9" s="63" t="s">
        <v>551</v>
      </c>
      <c r="X9" s="8" t="s">
        <v>577</v>
      </c>
      <c r="Y9" s="66">
        <f t="shared" si="0"/>
        <v>0</v>
      </c>
      <c r="Z9" s="8"/>
      <c r="AA9" s="8"/>
      <c r="AB9" s="22"/>
      <c r="AC9" s="8"/>
      <c r="AD9" s="8"/>
      <c r="AE9" s="63" t="s">
        <v>621</v>
      </c>
      <c r="AF9" s="63" t="s">
        <v>654</v>
      </c>
      <c r="AG9" s="63" t="s">
        <v>661</v>
      </c>
      <c r="AH9" s="63" t="s">
        <v>661</v>
      </c>
      <c r="AI9" s="63" t="s">
        <v>670</v>
      </c>
      <c r="AJ9" s="63" t="s">
        <v>661</v>
      </c>
      <c r="AK9" s="63" t="s">
        <v>693</v>
      </c>
      <c r="AL9" s="63" t="s">
        <v>661</v>
      </c>
      <c r="AM9" s="63" t="s">
        <v>728</v>
      </c>
      <c r="AN9" s="63" t="s">
        <v>661</v>
      </c>
      <c r="AO9" s="63" t="s">
        <v>661</v>
      </c>
      <c r="AP9" s="63" t="s">
        <v>760</v>
      </c>
      <c r="AQ9" s="63"/>
    </row>
    <row r="10" spans="1:43" ht="409.6" x14ac:dyDescent="0.3">
      <c r="B10" s="16" t="s">
        <v>9</v>
      </c>
      <c r="C10" s="63" t="s">
        <v>47</v>
      </c>
      <c r="D10" s="63" t="s">
        <v>47</v>
      </c>
      <c r="E10" s="63" t="s">
        <v>113</v>
      </c>
      <c r="F10" s="63" t="s">
        <v>142</v>
      </c>
      <c r="G10" s="63" t="s">
        <v>178</v>
      </c>
      <c r="H10" s="63"/>
      <c r="I10" s="63" t="s">
        <v>223</v>
      </c>
      <c r="J10" s="63" t="s">
        <v>261</v>
      </c>
      <c r="K10" s="63" t="s">
        <v>47</v>
      </c>
      <c r="L10" s="63" t="s">
        <v>113</v>
      </c>
      <c r="M10" s="63" t="s">
        <v>142</v>
      </c>
      <c r="N10" s="63" t="s">
        <v>178</v>
      </c>
      <c r="O10" s="63"/>
      <c r="P10" s="63" t="s">
        <v>379</v>
      </c>
      <c r="Q10" s="63" t="s">
        <v>412</v>
      </c>
      <c r="R10" s="63" t="s">
        <v>436</v>
      </c>
      <c r="S10" s="63" t="s">
        <v>461</v>
      </c>
      <c r="T10" s="63"/>
      <c r="U10" s="63" t="s">
        <v>497</v>
      </c>
      <c r="V10" s="63" t="s">
        <v>528</v>
      </c>
      <c r="W10" s="63" t="s">
        <v>552</v>
      </c>
      <c r="X10" s="63" t="s">
        <v>578</v>
      </c>
      <c r="Y10" s="66">
        <f t="shared" si="0"/>
        <v>1</v>
      </c>
      <c r="Z10" s="63">
        <v>1</v>
      </c>
      <c r="AA10" s="63"/>
      <c r="AB10" s="69"/>
      <c r="AC10" s="63"/>
      <c r="AD10" s="63"/>
      <c r="AE10" s="63" t="s">
        <v>622</v>
      </c>
      <c r="AF10" s="63" t="s">
        <v>655</v>
      </c>
      <c r="AG10" s="63" t="s">
        <v>661</v>
      </c>
      <c r="AH10" s="63" t="s">
        <v>661</v>
      </c>
      <c r="AI10" s="63" t="s">
        <v>671</v>
      </c>
      <c r="AJ10" s="63" t="s">
        <v>661</v>
      </c>
      <c r="AK10" s="63" t="s">
        <v>694</v>
      </c>
      <c r="AL10" s="63" t="s">
        <v>661</v>
      </c>
      <c r="AM10" s="63" t="s">
        <v>729</v>
      </c>
      <c r="AN10" s="63" t="s">
        <v>661</v>
      </c>
      <c r="AO10" s="63" t="s">
        <v>662</v>
      </c>
      <c r="AP10" s="63"/>
      <c r="AQ10" s="63"/>
    </row>
    <row r="11" spans="1:43" ht="409.6" x14ac:dyDescent="0.3">
      <c r="B11" s="16" t="s">
        <v>10</v>
      </c>
      <c r="C11" s="63" t="s">
        <v>48</v>
      </c>
      <c r="D11" s="63" t="s">
        <v>83</v>
      </c>
      <c r="E11" s="63" t="s">
        <v>114</v>
      </c>
      <c r="F11" s="63" t="s">
        <v>143</v>
      </c>
      <c r="G11" s="63" t="s">
        <v>179</v>
      </c>
      <c r="H11" s="63"/>
      <c r="I11" s="63" t="s">
        <v>224</v>
      </c>
      <c r="J11" s="63" t="s">
        <v>262</v>
      </c>
      <c r="K11" s="63" t="s">
        <v>48</v>
      </c>
      <c r="L11" s="63" t="s">
        <v>38</v>
      </c>
      <c r="M11" s="63"/>
      <c r="N11" s="63" t="s">
        <v>349</v>
      </c>
      <c r="O11" s="63"/>
      <c r="P11" s="63" t="s">
        <v>380</v>
      </c>
      <c r="Q11" s="63" t="s">
        <v>111</v>
      </c>
      <c r="R11" s="63" t="s">
        <v>437</v>
      </c>
      <c r="S11" s="63" t="s">
        <v>462</v>
      </c>
      <c r="T11" s="63"/>
      <c r="U11" s="63" t="s">
        <v>83</v>
      </c>
      <c r="V11" s="63" t="s">
        <v>114</v>
      </c>
      <c r="W11" s="63" t="s">
        <v>553</v>
      </c>
      <c r="X11" s="63" t="s">
        <v>179</v>
      </c>
      <c r="Y11" s="66">
        <f t="shared" si="0"/>
        <v>2</v>
      </c>
      <c r="Z11" s="63">
        <v>1</v>
      </c>
      <c r="AA11" s="63"/>
      <c r="AB11" s="69">
        <v>1</v>
      </c>
      <c r="AC11" s="63"/>
      <c r="AD11" s="63"/>
      <c r="AE11" s="63" t="s">
        <v>623</v>
      </c>
      <c r="AF11" s="63" t="s">
        <v>655</v>
      </c>
      <c r="AG11" s="63" t="s">
        <v>661</v>
      </c>
      <c r="AH11" s="63" t="s">
        <v>661</v>
      </c>
      <c r="AI11" s="63" t="s">
        <v>672</v>
      </c>
      <c r="AJ11" s="63" t="s">
        <v>661</v>
      </c>
      <c r="AK11" s="63" t="s">
        <v>695</v>
      </c>
      <c r="AL11" s="63" t="s">
        <v>661</v>
      </c>
      <c r="AM11" s="63" t="s">
        <v>730</v>
      </c>
      <c r="AN11" s="63" t="s">
        <v>661</v>
      </c>
      <c r="AO11" s="63" t="s">
        <v>661</v>
      </c>
      <c r="AP11" s="63" t="s">
        <v>761</v>
      </c>
      <c r="AQ11" s="63" t="s">
        <v>787</v>
      </c>
    </row>
    <row r="12" spans="1:43" ht="409.6" x14ac:dyDescent="0.3">
      <c r="B12" s="16" t="s">
        <v>11</v>
      </c>
      <c r="C12" s="63" t="s">
        <v>49</v>
      </c>
      <c r="D12" s="63" t="s">
        <v>84</v>
      </c>
      <c r="E12" s="63" t="s">
        <v>115</v>
      </c>
      <c r="F12" s="63" t="s">
        <v>144</v>
      </c>
      <c r="G12" s="63" t="s">
        <v>180</v>
      </c>
      <c r="H12" s="63"/>
      <c r="I12" s="63" t="s">
        <v>225</v>
      </c>
      <c r="J12" s="63" t="s">
        <v>263</v>
      </c>
      <c r="K12" s="63" t="s">
        <v>292</v>
      </c>
      <c r="L12" s="63" t="s">
        <v>38</v>
      </c>
      <c r="M12" s="63" t="s">
        <v>328</v>
      </c>
      <c r="N12" s="63" t="s">
        <v>350</v>
      </c>
      <c r="O12" s="63" t="s">
        <v>371</v>
      </c>
      <c r="P12" s="63" t="s">
        <v>381</v>
      </c>
      <c r="Q12" s="63" t="s">
        <v>413</v>
      </c>
      <c r="R12" s="63" t="s">
        <v>438</v>
      </c>
      <c r="S12" s="63" t="s">
        <v>463</v>
      </c>
      <c r="T12" s="63" t="s">
        <v>487</v>
      </c>
      <c r="U12" s="63" t="s">
        <v>498</v>
      </c>
      <c r="V12" s="63" t="s">
        <v>529</v>
      </c>
      <c r="W12" s="63" t="s">
        <v>554</v>
      </c>
      <c r="X12" s="63" t="s">
        <v>579</v>
      </c>
      <c r="Y12" s="66">
        <f t="shared" si="0"/>
        <v>2</v>
      </c>
      <c r="Z12" s="63">
        <v>1</v>
      </c>
      <c r="AA12" s="63"/>
      <c r="AB12" s="69">
        <v>1</v>
      </c>
      <c r="AC12" s="63"/>
      <c r="AD12" s="63" t="s">
        <v>371</v>
      </c>
      <c r="AE12" s="63" t="s">
        <v>624</v>
      </c>
      <c r="AF12" s="63" t="s">
        <v>653</v>
      </c>
      <c r="AG12" s="63" t="s">
        <v>661</v>
      </c>
      <c r="AH12" s="63" t="s">
        <v>661</v>
      </c>
      <c r="AI12" s="63" t="s">
        <v>669</v>
      </c>
      <c r="AJ12" s="63" t="s">
        <v>661</v>
      </c>
      <c r="AK12" s="63" t="s">
        <v>696</v>
      </c>
      <c r="AL12" s="63" t="s">
        <v>661</v>
      </c>
      <c r="AM12" s="63" t="s">
        <v>731</v>
      </c>
      <c r="AN12" s="63" t="s">
        <v>661</v>
      </c>
      <c r="AO12" s="63" t="s">
        <v>661</v>
      </c>
      <c r="AP12" s="63" t="s">
        <v>762</v>
      </c>
      <c r="AQ12" s="63"/>
    </row>
    <row r="13" spans="1:43" ht="409.6" x14ac:dyDescent="0.3">
      <c r="B13" s="16" t="s">
        <v>12</v>
      </c>
      <c r="C13" s="63" t="s">
        <v>50</v>
      </c>
      <c r="D13" s="63" t="s">
        <v>85</v>
      </c>
      <c r="E13" s="63" t="s">
        <v>116</v>
      </c>
      <c r="F13" s="63" t="s">
        <v>145</v>
      </c>
      <c r="G13" s="63" t="s">
        <v>181</v>
      </c>
      <c r="H13" s="63"/>
      <c r="I13" s="63" t="s">
        <v>226</v>
      </c>
      <c r="J13" s="63" t="s">
        <v>264</v>
      </c>
      <c r="K13" s="63" t="s">
        <v>293</v>
      </c>
      <c r="L13" s="63" t="s">
        <v>314</v>
      </c>
      <c r="M13" s="63" t="s">
        <v>329</v>
      </c>
      <c r="N13" s="63" t="s">
        <v>351</v>
      </c>
      <c r="O13" s="63"/>
      <c r="P13" s="63" t="s">
        <v>382</v>
      </c>
      <c r="Q13" s="63" t="s">
        <v>414</v>
      </c>
      <c r="R13" s="63" t="s">
        <v>439</v>
      </c>
      <c r="S13" s="63" t="s">
        <v>464</v>
      </c>
      <c r="T13" s="63"/>
      <c r="U13" s="63" t="s">
        <v>499</v>
      </c>
      <c r="V13" s="63" t="s">
        <v>414</v>
      </c>
      <c r="W13" s="63" t="s">
        <v>439</v>
      </c>
      <c r="X13" s="63" t="s">
        <v>580</v>
      </c>
      <c r="Y13" s="66">
        <f t="shared" si="0"/>
        <v>3</v>
      </c>
      <c r="Z13" s="63">
        <v>1</v>
      </c>
      <c r="AA13" s="63">
        <v>1</v>
      </c>
      <c r="AB13" s="69">
        <v>1</v>
      </c>
      <c r="AC13" s="63"/>
      <c r="AD13" s="63" t="s">
        <v>611</v>
      </c>
      <c r="AE13" s="63" t="s">
        <v>625</v>
      </c>
      <c r="AF13" s="63" t="s">
        <v>656</v>
      </c>
      <c r="AG13" s="63" t="s">
        <v>662</v>
      </c>
      <c r="AH13" s="63" t="s">
        <v>662</v>
      </c>
      <c r="AI13" s="63"/>
      <c r="AJ13" s="63" t="s">
        <v>661</v>
      </c>
      <c r="AK13" s="63" t="s">
        <v>697</v>
      </c>
      <c r="AL13" s="63" t="s">
        <v>661</v>
      </c>
      <c r="AM13" s="63" t="s">
        <v>732</v>
      </c>
      <c r="AN13" s="63" t="s">
        <v>661</v>
      </c>
      <c r="AO13" s="63" t="s">
        <v>662</v>
      </c>
      <c r="AP13" s="63" t="s">
        <v>763</v>
      </c>
      <c r="AQ13" s="63"/>
    </row>
    <row r="14" spans="1:43" ht="409.6" x14ac:dyDescent="0.3">
      <c r="B14" s="16" t="s">
        <v>13</v>
      </c>
      <c r="C14" s="63" t="s">
        <v>51</v>
      </c>
      <c r="D14" s="63" t="s">
        <v>86</v>
      </c>
      <c r="E14" s="63" t="s">
        <v>117</v>
      </c>
      <c r="F14" s="63" t="s">
        <v>146</v>
      </c>
      <c r="G14" s="63" t="s">
        <v>182</v>
      </c>
      <c r="H14" s="63"/>
      <c r="I14" s="63" t="s">
        <v>227</v>
      </c>
      <c r="J14" s="63" t="s">
        <v>265</v>
      </c>
      <c r="K14" s="63" t="s">
        <v>51</v>
      </c>
      <c r="L14" s="63" t="s">
        <v>38</v>
      </c>
      <c r="M14" s="63" t="s">
        <v>146</v>
      </c>
      <c r="N14" s="63" t="s">
        <v>352</v>
      </c>
      <c r="O14" s="63"/>
      <c r="P14" s="63" t="s">
        <v>383</v>
      </c>
      <c r="Q14" s="63" t="s">
        <v>415</v>
      </c>
      <c r="R14" s="63" t="s">
        <v>146</v>
      </c>
      <c r="S14" s="63" t="s">
        <v>465</v>
      </c>
      <c r="T14" s="63"/>
      <c r="U14" s="63" t="s">
        <v>500</v>
      </c>
      <c r="V14" s="63" t="s">
        <v>530</v>
      </c>
      <c r="W14" s="63" t="s">
        <v>146</v>
      </c>
      <c r="X14" s="63" t="s">
        <v>581</v>
      </c>
      <c r="Y14" s="66">
        <f t="shared" si="0"/>
        <v>3</v>
      </c>
      <c r="Z14" s="63"/>
      <c r="AA14" s="63">
        <v>1</v>
      </c>
      <c r="AB14" s="69">
        <v>1</v>
      </c>
      <c r="AC14" s="63">
        <v>1</v>
      </c>
      <c r="AD14" s="63" t="s">
        <v>611</v>
      </c>
      <c r="AE14" s="63" t="s">
        <v>626</v>
      </c>
      <c r="AF14" s="63" t="s">
        <v>656</v>
      </c>
      <c r="AG14" s="63" t="s">
        <v>662</v>
      </c>
      <c r="AH14" s="63" t="s">
        <v>661</v>
      </c>
      <c r="AI14" s="63" t="s">
        <v>673</v>
      </c>
      <c r="AJ14" s="63" t="s">
        <v>661</v>
      </c>
      <c r="AK14" s="63" t="s">
        <v>698</v>
      </c>
      <c r="AL14" s="63" t="s">
        <v>661</v>
      </c>
      <c r="AM14" s="63" t="s">
        <v>733</v>
      </c>
      <c r="AN14" s="63" t="s">
        <v>661</v>
      </c>
      <c r="AO14" s="63" t="s">
        <v>662</v>
      </c>
      <c r="AP14" s="63"/>
      <c r="AQ14" s="63"/>
    </row>
    <row r="15" spans="1:43" ht="409.6" x14ac:dyDescent="0.3">
      <c r="B15" s="16" t="s">
        <v>14</v>
      </c>
      <c r="C15" s="63" t="s">
        <v>52</v>
      </c>
      <c r="D15" s="63" t="s">
        <v>87</v>
      </c>
      <c r="E15" s="63" t="s">
        <v>118</v>
      </c>
      <c r="F15" s="63" t="s">
        <v>147</v>
      </c>
      <c r="G15" s="63" t="s">
        <v>183</v>
      </c>
      <c r="H15" s="63" t="s">
        <v>210</v>
      </c>
      <c r="I15" s="63" t="s">
        <v>228</v>
      </c>
      <c r="J15" s="63" t="s">
        <v>266</v>
      </c>
      <c r="K15" s="63" t="s">
        <v>87</v>
      </c>
      <c r="L15" s="63" t="s">
        <v>118</v>
      </c>
      <c r="M15" s="63" t="s">
        <v>147</v>
      </c>
      <c r="N15" s="63" t="s">
        <v>183</v>
      </c>
      <c r="O15" s="63"/>
      <c r="P15" s="63" t="s">
        <v>384</v>
      </c>
      <c r="Q15" s="63" t="s">
        <v>416</v>
      </c>
      <c r="R15" s="63" t="s">
        <v>440</v>
      </c>
      <c r="S15" s="63" t="s">
        <v>466</v>
      </c>
      <c r="T15" s="63"/>
      <c r="U15" s="63" t="s">
        <v>501</v>
      </c>
      <c r="V15" s="63" t="s">
        <v>531</v>
      </c>
      <c r="W15" s="63" t="s">
        <v>555</v>
      </c>
      <c r="X15" s="63" t="s">
        <v>582</v>
      </c>
      <c r="Y15" s="66">
        <f t="shared" si="0"/>
        <v>2</v>
      </c>
      <c r="Z15" s="63">
        <v>1</v>
      </c>
      <c r="AA15" s="63"/>
      <c r="AB15" s="69">
        <v>1</v>
      </c>
      <c r="AC15" s="63"/>
      <c r="AD15" s="63" t="s">
        <v>611</v>
      </c>
      <c r="AE15" s="63" t="s">
        <v>627</v>
      </c>
      <c r="AF15" s="63" t="s">
        <v>656</v>
      </c>
      <c r="AG15" s="63" t="s">
        <v>662</v>
      </c>
      <c r="AH15" s="63" t="s">
        <v>662</v>
      </c>
      <c r="AI15" s="63"/>
      <c r="AJ15" s="63" t="s">
        <v>661</v>
      </c>
      <c r="AK15" s="63" t="s">
        <v>699</v>
      </c>
      <c r="AL15" s="63" t="s">
        <v>661</v>
      </c>
      <c r="AM15" s="63" t="s">
        <v>734</v>
      </c>
      <c r="AN15" s="63" t="s">
        <v>661</v>
      </c>
      <c r="AO15" s="63" t="s">
        <v>661</v>
      </c>
      <c r="AP15" s="63" t="s">
        <v>764</v>
      </c>
      <c r="AQ15" s="63" t="s">
        <v>788</v>
      </c>
    </row>
    <row r="16" spans="1:43" ht="409.6" x14ac:dyDescent="0.3">
      <c r="B16" s="16" t="s">
        <v>15</v>
      </c>
      <c r="C16" s="63" t="s">
        <v>53</v>
      </c>
      <c r="D16" s="63" t="s">
        <v>88</v>
      </c>
      <c r="E16" s="63" t="s">
        <v>119</v>
      </c>
      <c r="F16" s="63" t="s">
        <v>148</v>
      </c>
      <c r="G16" s="8" t="s">
        <v>184</v>
      </c>
      <c r="H16" s="63"/>
      <c r="I16" s="63" t="s">
        <v>229</v>
      </c>
      <c r="J16" s="63" t="s">
        <v>267</v>
      </c>
      <c r="K16" s="63" t="s">
        <v>294</v>
      </c>
      <c r="L16" s="63" t="s">
        <v>315</v>
      </c>
      <c r="M16" s="63"/>
      <c r="N16" s="8" t="s">
        <v>353</v>
      </c>
      <c r="O16" s="63" t="s">
        <v>371</v>
      </c>
      <c r="P16" s="63" t="s">
        <v>385</v>
      </c>
      <c r="Q16" s="63" t="s">
        <v>417</v>
      </c>
      <c r="R16" s="63"/>
      <c r="S16" s="8" t="s">
        <v>467</v>
      </c>
      <c r="T16" s="63" t="s">
        <v>371</v>
      </c>
      <c r="U16" s="63" t="s">
        <v>502</v>
      </c>
      <c r="V16" s="63" t="s">
        <v>119</v>
      </c>
      <c r="W16" s="63"/>
      <c r="X16" s="8" t="s">
        <v>583</v>
      </c>
      <c r="Y16" s="66">
        <f t="shared" si="0"/>
        <v>1</v>
      </c>
      <c r="Z16" s="19">
        <v>1</v>
      </c>
      <c r="AA16" s="8"/>
      <c r="AB16" s="22"/>
      <c r="AC16" s="8"/>
      <c r="AD16" s="63" t="s">
        <v>371</v>
      </c>
      <c r="AE16" s="63" t="s">
        <v>628</v>
      </c>
      <c r="AF16" s="63" t="s">
        <v>657</v>
      </c>
      <c r="AG16" s="63" t="s">
        <v>661</v>
      </c>
      <c r="AH16" s="63" t="s">
        <v>662</v>
      </c>
      <c r="AI16" s="63"/>
      <c r="AJ16" s="63" t="s">
        <v>661</v>
      </c>
      <c r="AK16" s="63" t="s">
        <v>700</v>
      </c>
      <c r="AL16" s="63" t="s">
        <v>661</v>
      </c>
      <c r="AM16" s="63" t="s">
        <v>735</v>
      </c>
      <c r="AN16" s="63" t="s">
        <v>662</v>
      </c>
      <c r="AO16" s="63" t="s">
        <v>662</v>
      </c>
      <c r="AP16" s="63"/>
      <c r="AQ16" s="63"/>
    </row>
    <row r="17" spans="2:43" ht="409.6" x14ac:dyDescent="0.3">
      <c r="B17" s="16" t="s">
        <v>16</v>
      </c>
      <c r="C17" s="63" t="s">
        <v>54</v>
      </c>
      <c r="D17" s="63" t="s">
        <v>89</v>
      </c>
      <c r="E17" s="63" t="s">
        <v>113</v>
      </c>
      <c r="F17" s="63" t="s">
        <v>149</v>
      </c>
      <c r="G17" s="63" t="s">
        <v>185</v>
      </c>
      <c r="H17" s="63"/>
      <c r="I17" s="63" t="s">
        <v>230</v>
      </c>
      <c r="J17" s="63" t="s">
        <v>268</v>
      </c>
      <c r="K17" s="63" t="s">
        <v>295</v>
      </c>
      <c r="L17" s="63" t="s">
        <v>316</v>
      </c>
      <c r="M17" s="63" t="s">
        <v>330</v>
      </c>
      <c r="N17" s="63" t="s">
        <v>354</v>
      </c>
      <c r="O17" s="63"/>
      <c r="P17" s="63" t="s">
        <v>386</v>
      </c>
      <c r="Q17" s="63" t="s">
        <v>418</v>
      </c>
      <c r="R17" s="63" t="s">
        <v>441</v>
      </c>
      <c r="S17" s="63" t="s">
        <v>468</v>
      </c>
      <c r="T17" s="63"/>
      <c r="U17" s="63" t="s">
        <v>503</v>
      </c>
      <c r="V17" s="63" t="s">
        <v>532</v>
      </c>
      <c r="W17" s="63" t="s">
        <v>556</v>
      </c>
      <c r="X17" s="63" t="s">
        <v>584</v>
      </c>
      <c r="Y17" s="66">
        <f t="shared" si="0"/>
        <v>1</v>
      </c>
      <c r="Z17" s="63"/>
      <c r="AA17" s="63"/>
      <c r="AB17" s="69"/>
      <c r="AC17" s="63">
        <v>1</v>
      </c>
      <c r="AD17" s="63"/>
      <c r="AE17" s="63" t="s">
        <v>629</v>
      </c>
      <c r="AF17" s="63" t="s">
        <v>656</v>
      </c>
      <c r="AG17" s="63" t="s">
        <v>661</v>
      </c>
      <c r="AH17" s="63" t="s">
        <v>661</v>
      </c>
      <c r="AI17" s="63" t="s">
        <v>674</v>
      </c>
      <c r="AJ17" s="63" t="s">
        <v>661</v>
      </c>
      <c r="AK17" s="63" t="s">
        <v>701</v>
      </c>
      <c r="AL17" s="63" t="s">
        <v>661</v>
      </c>
      <c r="AM17" s="63" t="s">
        <v>736</v>
      </c>
      <c r="AN17" s="63" t="s">
        <v>661</v>
      </c>
      <c r="AO17" s="63" t="s">
        <v>662</v>
      </c>
      <c r="AP17" s="63" t="s">
        <v>765</v>
      </c>
      <c r="AQ17" s="63" t="s">
        <v>789</v>
      </c>
    </row>
    <row r="18" spans="2:43" ht="409.6" x14ac:dyDescent="0.3">
      <c r="B18" s="16" t="s">
        <v>17</v>
      </c>
      <c r="C18" s="63" t="s">
        <v>55</v>
      </c>
      <c r="D18" s="63" t="s">
        <v>55</v>
      </c>
      <c r="E18" s="63" t="s">
        <v>113</v>
      </c>
      <c r="F18" s="63" t="s">
        <v>150</v>
      </c>
      <c r="G18" s="8" t="s">
        <v>186</v>
      </c>
      <c r="H18" s="63"/>
      <c r="I18" s="63" t="s">
        <v>231</v>
      </c>
      <c r="J18" s="63" t="s">
        <v>269</v>
      </c>
      <c r="K18" s="63"/>
      <c r="L18" s="63"/>
      <c r="M18" s="63"/>
      <c r="N18" s="63"/>
      <c r="O18" s="63"/>
      <c r="P18" s="63" t="s">
        <v>387</v>
      </c>
      <c r="Q18" s="63" t="s">
        <v>419</v>
      </c>
      <c r="R18" s="63" t="s">
        <v>442</v>
      </c>
      <c r="S18" s="8" t="s">
        <v>469</v>
      </c>
      <c r="T18" s="63"/>
      <c r="U18" s="63" t="s">
        <v>504</v>
      </c>
      <c r="V18" s="63" t="s">
        <v>533</v>
      </c>
      <c r="W18" s="63" t="s">
        <v>557</v>
      </c>
      <c r="X18" s="8" t="s">
        <v>585</v>
      </c>
      <c r="Y18" s="66">
        <f t="shared" si="0"/>
        <v>2</v>
      </c>
      <c r="Z18" s="8"/>
      <c r="AA18" s="19">
        <v>1</v>
      </c>
      <c r="AB18" s="22"/>
      <c r="AC18" s="19">
        <v>1</v>
      </c>
      <c r="AD18" s="63" t="s">
        <v>611</v>
      </c>
      <c r="AE18" s="63" t="s">
        <v>630</v>
      </c>
      <c r="AF18" s="63" t="s">
        <v>655</v>
      </c>
      <c r="AG18" s="63" t="s">
        <v>661</v>
      </c>
      <c r="AH18" s="63" t="s">
        <v>661</v>
      </c>
      <c r="AI18" s="63" t="s">
        <v>671</v>
      </c>
      <c r="AJ18" s="63" t="s">
        <v>661</v>
      </c>
      <c r="AK18" s="63" t="s">
        <v>702</v>
      </c>
      <c r="AL18" s="63" t="s">
        <v>661</v>
      </c>
      <c r="AM18" s="63" t="s">
        <v>737</v>
      </c>
      <c r="AN18" s="63" t="s">
        <v>661</v>
      </c>
      <c r="AO18" s="63" t="s">
        <v>661</v>
      </c>
      <c r="AP18" s="63" t="s">
        <v>766</v>
      </c>
      <c r="AQ18" s="63"/>
    </row>
    <row r="19" spans="2:43" ht="409.6" x14ac:dyDescent="0.3">
      <c r="B19" s="16" t="s">
        <v>18</v>
      </c>
      <c r="C19" s="63" t="s">
        <v>56</v>
      </c>
      <c r="D19" s="63" t="s">
        <v>90</v>
      </c>
      <c r="E19" s="63" t="s">
        <v>120</v>
      </c>
      <c r="F19" s="63" t="s">
        <v>151</v>
      </c>
      <c r="G19" s="63" t="s">
        <v>187</v>
      </c>
      <c r="H19" s="63"/>
      <c r="I19" s="63" t="s">
        <v>232</v>
      </c>
      <c r="J19" s="63" t="s">
        <v>270</v>
      </c>
      <c r="K19" s="63" t="s">
        <v>56</v>
      </c>
      <c r="L19" s="63" t="s">
        <v>317</v>
      </c>
      <c r="M19" s="63" t="s">
        <v>151</v>
      </c>
      <c r="N19" s="63" t="s">
        <v>355</v>
      </c>
      <c r="O19" s="63"/>
      <c r="P19" s="63" t="s">
        <v>388</v>
      </c>
      <c r="Q19" s="63" t="s">
        <v>420</v>
      </c>
      <c r="R19" s="63" t="s">
        <v>151</v>
      </c>
      <c r="S19" s="63" t="s">
        <v>470</v>
      </c>
      <c r="T19" s="63"/>
      <c r="U19" s="63" t="s">
        <v>505</v>
      </c>
      <c r="V19" s="63" t="s">
        <v>534</v>
      </c>
      <c r="W19" s="63" t="s">
        <v>151</v>
      </c>
      <c r="X19" s="63" t="s">
        <v>586</v>
      </c>
      <c r="Y19" s="66">
        <f t="shared" si="0"/>
        <v>0</v>
      </c>
      <c r="Z19" s="63"/>
      <c r="AA19" s="63"/>
      <c r="AB19" s="69"/>
      <c r="AC19" s="63"/>
      <c r="AD19" s="63"/>
      <c r="AE19" s="63" t="s">
        <v>631</v>
      </c>
      <c r="AF19" s="63" t="s">
        <v>653</v>
      </c>
      <c r="AG19" s="63" t="s">
        <v>661</v>
      </c>
      <c r="AH19" s="63" t="s">
        <v>661</v>
      </c>
      <c r="AI19" s="63" t="s">
        <v>669</v>
      </c>
      <c r="AJ19" s="63" t="s">
        <v>661</v>
      </c>
      <c r="AK19" s="63" t="s">
        <v>703</v>
      </c>
      <c r="AL19" s="63" t="s">
        <v>661</v>
      </c>
      <c r="AM19" s="63" t="s">
        <v>738</v>
      </c>
      <c r="AN19" s="63" t="s">
        <v>661</v>
      </c>
      <c r="AO19" s="63" t="s">
        <v>661</v>
      </c>
      <c r="AP19" s="63" t="s">
        <v>767</v>
      </c>
      <c r="AQ19" s="63" t="s">
        <v>790</v>
      </c>
    </row>
    <row r="20" spans="2:43" ht="409.6" x14ac:dyDescent="0.3">
      <c r="B20" s="16" t="s">
        <v>19</v>
      </c>
      <c r="C20" s="63" t="s">
        <v>57</v>
      </c>
      <c r="D20" s="63" t="s">
        <v>91</v>
      </c>
      <c r="E20" s="63" t="s">
        <v>121</v>
      </c>
      <c r="F20" s="63" t="s">
        <v>152</v>
      </c>
      <c r="G20" s="63" t="s">
        <v>188</v>
      </c>
      <c r="H20" s="63"/>
      <c r="I20" s="63" t="s">
        <v>233</v>
      </c>
      <c r="J20" s="63" t="s">
        <v>271</v>
      </c>
      <c r="K20" s="63" t="s">
        <v>296</v>
      </c>
      <c r="L20" s="63" t="s">
        <v>38</v>
      </c>
      <c r="M20" s="63" t="s">
        <v>331</v>
      </c>
      <c r="N20" s="63" t="s">
        <v>356</v>
      </c>
      <c r="O20" s="63"/>
      <c r="P20" s="63" t="s">
        <v>389</v>
      </c>
      <c r="Q20" s="63" t="s">
        <v>111</v>
      </c>
      <c r="R20" s="63" t="s">
        <v>443</v>
      </c>
      <c r="S20" s="63" t="s">
        <v>471</v>
      </c>
      <c r="T20" s="63"/>
      <c r="U20" s="63" t="s">
        <v>506</v>
      </c>
      <c r="V20" s="63" t="s">
        <v>535</v>
      </c>
      <c r="W20" s="63" t="s">
        <v>558</v>
      </c>
      <c r="X20" s="63" t="s">
        <v>587</v>
      </c>
      <c r="Y20" s="66">
        <f t="shared" si="0"/>
        <v>1</v>
      </c>
      <c r="Z20" s="63"/>
      <c r="AA20" s="63"/>
      <c r="AB20" s="69"/>
      <c r="AC20" s="63">
        <v>1</v>
      </c>
      <c r="AD20" s="63" t="s">
        <v>611</v>
      </c>
      <c r="AE20" s="63" t="s">
        <v>632</v>
      </c>
      <c r="AF20" s="63" t="s">
        <v>653</v>
      </c>
      <c r="AG20" s="63" t="s">
        <v>661</v>
      </c>
      <c r="AH20" s="63" t="s">
        <v>661</v>
      </c>
      <c r="AI20" s="63" t="s">
        <v>675</v>
      </c>
      <c r="AJ20" s="63" t="s">
        <v>661</v>
      </c>
      <c r="AK20" s="63" t="s">
        <v>704</v>
      </c>
      <c r="AL20" s="63" t="s">
        <v>661</v>
      </c>
      <c r="AM20" s="63" t="s">
        <v>727</v>
      </c>
      <c r="AN20" s="63" t="s">
        <v>661</v>
      </c>
      <c r="AO20" s="63" t="s">
        <v>662</v>
      </c>
      <c r="AP20" s="63" t="s">
        <v>768</v>
      </c>
      <c r="AQ20" s="63" t="s">
        <v>791</v>
      </c>
    </row>
    <row r="21" spans="2:43" ht="409.6" x14ac:dyDescent="0.3">
      <c r="B21" s="16" t="s">
        <v>20</v>
      </c>
      <c r="C21" s="63" t="s">
        <v>58</v>
      </c>
      <c r="D21" s="63" t="s">
        <v>92</v>
      </c>
      <c r="E21" s="63" t="s">
        <v>122</v>
      </c>
      <c r="F21" s="63" t="s">
        <v>153</v>
      </c>
      <c r="G21" s="63" t="s">
        <v>189</v>
      </c>
      <c r="H21" s="63"/>
      <c r="I21" s="63" t="s">
        <v>234</v>
      </c>
      <c r="J21" s="63" t="s">
        <v>272</v>
      </c>
      <c r="K21" s="63" t="s">
        <v>297</v>
      </c>
      <c r="L21" s="63" t="s">
        <v>318</v>
      </c>
      <c r="M21" s="63" t="s">
        <v>332</v>
      </c>
      <c r="N21" s="63" t="s">
        <v>357</v>
      </c>
      <c r="O21" s="63"/>
      <c r="P21" s="63" t="s">
        <v>390</v>
      </c>
      <c r="Q21" s="63" t="s">
        <v>318</v>
      </c>
      <c r="R21" s="63" t="s">
        <v>444</v>
      </c>
      <c r="S21" s="63" t="s">
        <v>472</v>
      </c>
      <c r="T21" s="63"/>
      <c r="U21" s="63" t="s">
        <v>507</v>
      </c>
      <c r="V21" s="63" t="s">
        <v>318</v>
      </c>
      <c r="W21" s="63" t="s">
        <v>559</v>
      </c>
      <c r="X21" s="63" t="s">
        <v>588</v>
      </c>
      <c r="Y21" s="66">
        <f t="shared" si="0"/>
        <v>1</v>
      </c>
      <c r="Z21" s="63">
        <v>1</v>
      </c>
      <c r="AA21" s="63"/>
      <c r="AB21" s="69"/>
      <c r="AC21" s="63"/>
      <c r="AD21" s="63" t="s">
        <v>611</v>
      </c>
      <c r="AE21" s="63" t="s">
        <v>633</v>
      </c>
      <c r="AF21" s="63" t="s">
        <v>653</v>
      </c>
      <c r="AG21" s="63" t="s">
        <v>661</v>
      </c>
      <c r="AH21" s="63" t="s">
        <v>661</v>
      </c>
      <c r="AI21" s="63" t="s">
        <v>676</v>
      </c>
      <c r="AJ21" s="63" t="s">
        <v>661</v>
      </c>
      <c r="AK21" s="63" t="s">
        <v>705</v>
      </c>
      <c r="AL21" s="63" t="s">
        <v>661</v>
      </c>
      <c r="AM21" s="63" t="s">
        <v>739</v>
      </c>
      <c r="AN21" s="63" t="s">
        <v>661</v>
      </c>
      <c r="AO21" s="63" t="s">
        <v>661</v>
      </c>
      <c r="AP21" s="63" t="s">
        <v>769</v>
      </c>
      <c r="AQ21" s="63" t="s">
        <v>792</v>
      </c>
    </row>
    <row r="22" spans="2:43" ht="409.6" x14ac:dyDescent="0.3">
      <c r="B22" s="16" t="s">
        <v>21</v>
      </c>
      <c r="C22" s="63" t="s">
        <v>59</v>
      </c>
      <c r="D22" s="63" t="s">
        <v>93</v>
      </c>
      <c r="E22" s="63" t="s">
        <v>123</v>
      </c>
      <c r="F22" s="63" t="s">
        <v>154</v>
      </c>
      <c r="G22" s="8" t="s">
        <v>190</v>
      </c>
      <c r="H22" s="63"/>
      <c r="I22" s="63" t="s">
        <v>235</v>
      </c>
      <c r="J22" s="63" t="s">
        <v>273</v>
      </c>
      <c r="K22" s="63" t="s">
        <v>59</v>
      </c>
      <c r="L22" s="63" t="s">
        <v>38</v>
      </c>
      <c r="M22" s="63"/>
      <c r="N22" s="8" t="s">
        <v>358</v>
      </c>
      <c r="O22" s="63"/>
      <c r="P22" s="63" t="s">
        <v>391</v>
      </c>
      <c r="Q22" s="63" t="s">
        <v>421</v>
      </c>
      <c r="R22" s="63"/>
      <c r="S22" s="8" t="s">
        <v>473</v>
      </c>
      <c r="T22" s="63"/>
      <c r="U22" s="63" t="s">
        <v>93</v>
      </c>
      <c r="V22" s="63" t="s">
        <v>123</v>
      </c>
      <c r="W22" s="63" t="s">
        <v>154</v>
      </c>
      <c r="X22" s="8" t="s">
        <v>190</v>
      </c>
      <c r="Y22" s="66">
        <f t="shared" si="0"/>
        <v>1</v>
      </c>
      <c r="Z22" s="8"/>
      <c r="AA22" s="8">
        <v>1</v>
      </c>
      <c r="AB22" s="22"/>
      <c r="AC22" s="8"/>
      <c r="AD22" s="63"/>
      <c r="AE22" s="63" t="s">
        <v>634</v>
      </c>
      <c r="AF22" s="63" t="s">
        <v>656</v>
      </c>
      <c r="AG22" s="63" t="s">
        <v>662</v>
      </c>
      <c r="AH22" s="63" t="s">
        <v>662</v>
      </c>
      <c r="AI22" s="63"/>
      <c r="AJ22" s="63" t="s">
        <v>662</v>
      </c>
      <c r="AK22" s="63"/>
      <c r="AL22" s="63" t="s">
        <v>661</v>
      </c>
      <c r="AM22" s="63" t="s">
        <v>740</v>
      </c>
      <c r="AN22" s="63" t="s">
        <v>661</v>
      </c>
      <c r="AO22" s="63" t="s">
        <v>662</v>
      </c>
      <c r="AP22" s="63"/>
      <c r="AQ22" s="63" t="s">
        <v>793</v>
      </c>
    </row>
    <row r="23" spans="2:43" ht="409.6" x14ac:dyDescent="0.3">
      <c r="B23" s="16" t="s">
        <v>22</v>
      </c>
      <c r="C23" s="63" t="s">
        <v>60</v>
      </c>
      <c r="D23" s="63" t="s">
        <v>94</v>
      </c>
      <c r="E23" s="63" t="s">
        <v>124</v>
      </c>
      <c r="F23" s="63" t="s">
        <v>155</v>
      </c>
      <c r="G23" s="63" t="s">
        <v>191</v>
      </c>
      <c r="H23" s="63" t="s">
        <v>211</v>
      </c>
      <c r="I23" s="63" t="s">
        <v>236</v>
      </c>
      <c r="J23" s="63" t="s">
        <v>274</v>
      </c>
      <c r="K23" s="63" t="s">
        <v>298</v>
      </c>
      <c r="L23" s="63" t="s">
        <v>319</v>
      </c>
      <c r="M23" s="63" t="s">
        <v>333</v>
      </c>
      <c r="N23" s="63" t="s">
        <v>359</v>
      </c>
      <c r="O23" s="63"/>
      <c r="P23" s="63" t="s">
        <v>392</v>
      </c>
      <c r="Q23" s="63" t="s">
        <v>422</v>
      </c>
      <c r="R23" s="63" t="s">
        <v>445</v>
      </c>
      <c r="S23" s="63" t="s">
        <v>474</v>
      </c>
      <c r="T23" s="63"/>
      <c r="U23" s="63" t="s">
        <v>508</v>
      </c>
      <c r="V23" s="63" t="s">
        <v>536</v>
      </c>
      <c r="W23" s="63" t="s">
        <v>560</v>
      </c>
      <c r="X23" s="63" t="s">
        <v>589</v>
      </c>
      <c r="Y23" s="66">
        <f t="shared" si="0"/>
        <v>2</v>
      </c>
      <c r="Z23" s="63"/>
      <c r="AA23" s="63">
        <v>1</v>
      </c>
      <c r="AB23" s="69">
        <v>1</v>
      </c>
      <c r="AC23" s="63"/>
      <c r="AD23" s="63" t="s">
        <v>611</v>
      </c>
      <c r="AE23" s="63" t="s">
        <v>635</v>
      </c>
      <c r="AF23" s="63" t="s">
        <v>654</v>
      </c>
      <c r="AG23" s="63" t="s">
        <v>661</v>
      </c>
      <c r="AH23" s="63" t="s">
        <v>661</v>
      </c>
      <c r="AI23" s="63" t="s">
        <v>677</v>
      </c>
      <c r="AJ23" s="63" t="s">
        <v>661</v>
      </c>
      <c r="AK23" s="63" t="s">
        <v>706</v>
      </c>
      <c r="AL23" s="63" t="s">
        <v>661</v>
      </c>
      <c r="AM23" s="63" t="s">
        <v>741</v>
      </c>
      <c r="AN23" s="63" t="s">
        <v>661</v>
      </c>
      <c r="AO23" s="63" t="s">
        <v>663</v>
      </c>
      <c r="AP23" s="63" t="s">
        <v>770</v>
      </c>
      <c r="AQ23" s="63" t="s">
        <v>794</v>
      </c>
    </row>
    <row r="24" spans="2:43" ht="409.6" x14ac:dyDescent="0.3">
      <c r="B24" s="16" t="s">
        <v>23</v>
      </c>
      <c r="C24" s="63" t="s">
        <v>61</v>
      </c>
      <c r="D24" s="63" t="s">
        <v>95</v>
      </c>
      <c r="E24" s="63" t="s">
        <v>125</v>
      </c>
      <c r="F24" s="63" t="s">
        <v>156</v>
      </c>
      <c r="G24" s="63" t="s">
        <v>192</v>
      </c>
      <c r="H24" s="63"/>
      <c r="I24" s="63" t="s">
        <v>237</v>
      </c>
      <c r="J24" s="63" t="s">
        <v>275</v>
      </c>
      <c r="K24" s="63" t="s">
        <v>61</v>
      </c>
      <c r="L24" s="63" t="s">
        <v>320</v>
      </c>
      <c r="M24" s="63" t="s">
        <v>334</v>
      </c>
      <c r="N24" s="63" t="s">
        <v>360</v>
      </c>
      <c r="O24" s="63"/>
      <c r="P24" s="63" t="s">
        <v>95</v>
      </c>
      <c r="Q24" s="63" t="s">
        <v>125</v>
      </c>
      <c r="R24" s="63" t="s">
        <v>156</v>
      </c>
      <c r="S24" s="63" t="s">
        <v>192</v>
      </c>
      <c r="T24" s="63"/>
      <c r="U24" s="63" t="s">
        <v>509</v>
      </c>
      <c r="V24" s="63" t="s">
        <v>528</v>
      </c>
      <c r="W24" s="63" t="s">
        <v>561</v>
      </c>
      <c r="X24" s="63" t="s">
        <v>590</v>
      </c>
      <c r="Y24" s="66">
        <f t="shared" si="0"/>
        <v>2</v>
      </c>
      <c r="Z24" s="63">
        <v>1</v>
      </c>
      <c r="AA24" s="63">
        <v>1</v>
      </c>
      <c r="AB24" s="69"/>
      <c r="AC24" s="63"/>
      <c r="AD24" s="63" t="s">
        <v>611</v>
      </c>
      <c r="AE24" s="63" t="s">
        <v>636</v>
      </c>
      <c r="AF24" s="63" t="s">
        <v>655</v>
      </c>
      <c r="AG24" s="63" t="s">
        <v>661</v>
      </c>
      <c r="AH24" s="63" t="s">
        <v>661</v>
      </c>
      <c r="AI24" s="63" t="s">
        <v>655</v>
      </c>
      <c r="AJ24" s="63" t="s">
        <v>661</v>
      </c>
      <c r="AK24" s="63" t="s">
        <v>707</v>
      </c>
      <c r="AL24" s="63" t="s">
        <v>661</v>
      </c>
      <c r="AM24" s="63" t="s">
        <v>742</v>
      </c>
      <c r="AN24" s="63" t="s">
        <v>661</v>
      </c>
      <c r="AO24" s="63" t="s">
        <v>661</v>
      </c>
      <c r="AP24" s="63" t="s">
        <v>771</v>
      </c>
      <c r="AQ24" s="63" t="s">
        <v>795</v>
      </c>
    </row>
    <row r="25" spans="2:43" ht="360" x14ac:dyDescent="0.3">
      <c r="B25" s="16" t="s">
        <v>24</v>
      </c>
      <c r="C25" s="63" t="s">
        <v>62</v>
      </c>
      <c r="D25" s="63" t="s">
        <v>96</v>
      </c>
      <c r="E25" s="63" t="s">
        <v>126</v>
      </c>
      <c r="F25" s="63" t="s">
        <v>157</v>
      </c>
      <c r="G25" s="63" t="s">
        <v>193</v>
      </c>
      <c r="H25" s="63"/>
      <c r="I25" s="63" t="s">
        <v>238</v>
      </c>
      <c r="J25" s="63" t="s">
        <v>276</v>
      </c>
      <c r="K25" s="63" t="s">
        <v>299</v>
      </c>
      <c r="L25" s="63" t="s">
        <v>113</v>
      </c>
      <c r="M25" s="63" t="s">
        <v>157</v>
      </c>
      <c r="N25" s="63" t="s">
        <v>361</v>
      </c>
      <c r="O25" s="63"/>
      <c r="P25" s="63" t="s">
        <v>393</v>
      </c>
      <c r="Q25" s="63" t="s">
        <v>111</v>
      </c>
      <c r="R25" s="63" t="s">
        <v>157</v>
      </c>
      <c r="S25" s="63" t="s">
        <v>475</v>
      </c>
      <c r="T25" s="63"/>
      <c r="U25" s="63" t="s">
        <v>510</v>
      </c>
      <c r="V25" s="63" t="s">
        <v>537</v>
      </c>
      <c r="W25" s="63" t="s">
        <v>157</v>
      </c>
      <c r="X25" s="63" t="s">
        <v>591</v>
      </c>
      <c r="Y25" s="66">
        <f t="shared" si="0"/>
        <v>0</v>
      </c>
      <c r="Z25" s="63"/>
      <c r="AA25" s="63"/>
      <c r="AB25" s="69"/>
      <c r="AC25" s="63"/>
      <c r="AD25" s="63"/>
      <c r="AE25" s="63" t="s">
        <v>637</v>
      </c>
      <c r="AF25" s="63" t="s">
        <v>656</v>
      </c>
      <c r="AG25" s="63" t="s">
        <v>662</v>
      </c>
      <c r="AH25" s="63" t="s">
        <v>661</v>
      </c>
      <c r="AI25" s="63" t="s">
        <v>678</v>
      </c>
      <c r="AJ25" s="63" t="s">
        <v>661</v>
      </c>
      <c r="AK25" s="63" t="s">
        <v>708</v>
      </c>
      <c r="AL25" s="63" t="s">
        <v>661</v>
      </c>
      <c r="AM25" s="63" t="s">
        <v>727</v>
      </c>
      <c r="AN25" s="63" t="s">
        <v>661</v>
      </c>
      <c r="AO25" s="63" t="s">
        <v>661</v>
      </c>
      <c r="AP25" s="63" t="s">
        <v>772</v>
      </c>
      <c r="AQ25" s="63" t="s">
        <v>796</v>
      </c>
    </row>
    <row r="26" spans="2:43" ht="409.6" x14ac:dyDescent="0.3">
      <c r="B26" s="16" t="s">
        <v>25</v>
      </c>
      <c r="C26" s="63" t="s">
        <v>63</v>
      </c>
      <c r="D26" s="63" t="s">
        <v>97</v>
      </c>
      <c r="E26" s="63" t="s">
        <v>127</v>
      </c>
      <c r="F26" s="63" t="s">
        <v>158</v>
      </c>
      <c r="G26" s="8" t="s">
        <v>194</v>
      </c>
      <c r="H26" s="63"/>
      <c r="I26" s="63" t="s">
        <v>239</v>
      </c>
      <c r="J26" s="63" t="s">
        <v>277</v>
      </c>
      <c r="K26" s="63" t="s">
        <v>300</v>
      </c>
      <c r="L26" s="63" t="s">
        <v>321</v>
      </c>
      <c r="M26" s="63" t="s">
        <v>335</v>
      </c>
      <c r="N26" s="8" t="s">
        <v>362</v>
      </c>
      <c r="O26" s="63"/>
      <c r="P26" s="63" t="s">
        <v>394</v>
      </c>
      <c r="Q26" s="63" t="s">
        <v>423</v>
      </c>
      <c r="R26" s="63" t="s">
        <v>335</v>
      </c>
      <c r="S26" s="8" t="s">
        <v>476</v>
      </c>
      <c r="T26" s="63"/>
      <c r="U26" s="63" t="s">
        <v>394</v>
      </c>
      <c r="V26" s="63" t="s">
        <v>423</v>
      </c>
      <c r="W26" s="63" t="s">
        <v>335</v>
      </c>
      <c r="X26" s="8" t="s">
        <v>476</v>
      </c>
      <c r="Y26" s="66">
        <f t="shared" si="0"/>
        <v>1</v>
      </c>
      <c r="Z26" s="8">
        <v>1</v>
      </c>
      <c r="AA26" s="8"/>
      <c r="AB26" s="22"/>
      <c r="AC26" s="8"/>
      <c r="AD26" s="63" t="s">
        <v>611</v>
      </c>
      <c r="AE26" s="63" t="s">
        <v>638</v>
      </c>
      <c r="AF26" s="63" t="s">
        <v>655</v>
      </c>
      <c r="AG26" s="63" t="s">
        <v>661</v>
      </c>
      <c r="AH26" s="63" t="s">
        <v>661</v>
      </c>
      <c r="AI26" s="63" t="s">
        <v>671</v>
      </c>
      <c r="AJ26" s="63" t="s">
        <v>662</v>
      </c>
      <c r="AK26" s="63"/>
      <c r="AL26" s="63" t="s">
        <v>661</v>
      </c>
      <c r="AM26" s="63" t="s">
        <v>727</v>
      </c>
      <c r="AN26" s="63" t="s">
        <v>661</v>
      </c>
      <c r="AO26" s="63" t="s">
        <v>661</v>
      </c>
      <c r="AP26" s="63" t="s">
        <v>773</v>
      </c>
      <c r="AQ26" s="63" t="s">
        <v>797</v>
      </c>
    </row>
    <row r="27" spans="2:43" ht="409.6" x14ac:dyDescent="0.3">
      <c r="B27" s="16" t="s">
        <v>26</v>
      </c>
      <c r="C27" s="63" t="s">
        <v>64</v>
      </c>
      <c r="D27" s="63" t="s">
        <v>64</v>
      </c>
      <c r="E27" s="63" t="s">
        <v>128</v>
      </c>
      <c r="F27" s="63" t="s">
        <v>159</v>
      </c>
      <c r="G27" s="63" t="s">
        <v>195</v>
      </c>
      <c r="H27" s="63"/>
      <c r="I27" s="63" t="s">
        <v>240</v>
      </c>
      <c r="J27" s="63" t="s">
        <v>278</v>
      </c>
      <c r="K27" s="63"/>
      <c r="L27" s="63"/>
      <c r="M27" s="63"/>
      <c r="N27" s="63"/>
      <c r="O27" s="63"/>
      <c r="P27" s="63" t="s">
        <v>395</v>
      </c>
      <c r="Q27" s="63" t="s">
        <v>424</v>
      </c>
      <c r="R27" s="63" t="s">
        <v>446</v>
      </c>
      <c r="S27" s="63" t="s">
        <v>477</v>
      </c>
      <c r="T27" s="63"/>
      <c r="U27" s="63" t="s">
        <v>511</v>
      </c>
      <c r="V27" s="63" t="s">
        <v>527</v>
      </c>
      <c r="W27" s="63" t="s">
        <v>562</v>
      </c>
      <c r="X27" s="63" t="s">
        <v>592</v>
      </c>
      <c r="Y27" s="66">
        <f t="shared" si="0"/>
        <v>1</v>
      </c>
      <c r="Z27" s="63"/>
      <c r="AA27" s="63">
        <v>1</v>
      </c>
      <c r="AB27" s="69"/>
      <c r="AC27" s="63"/>
      <c r="AD27" s="63" t="s">
        <v>611</v>
      </c>
      <c r="AE27" s="63" t="s">
        <v>639</v>
      </c>
      <c r="AF27" s="63" t="s">
        <v>656</v>
      </c>
      <c r="AG27" s="63" t="s">
        <v>662</v>
      </c>
      <c r="AH27" s="63" t="s">
        <v>662</v>
      </c>
      <c r="AI27" s="63"/>
      <c r="AJ27" s="63" t="s">
        <v>661</v>
      </c>
      <c r="AK27" s="63" t="s">
        <v>709</v>
      </c>
      <c r="AL27" s="63" t="s">
        <v>661</v>
      </c>
      <c r="AM27" s="63" t="s">
        <v>743</v>
      </c>
      <c r="AN27" s="63" t="s">
        <v>661</v>
      </c>
      <c r="AO27" s="63" t="s">
        <v>662</v>
      </c>
      <c r="AP27" s="63" t="s">
        <v>774</v>
      </c>
      <c r="AQ27" s="63"/>
    </row>
    <row r="28" spans="2:43" ht="409.6" x14ac:dyDescent="0.3">
      <c r="B28" s="16" t="s">
        <v>27</v>
      </c>
      <c r="C28" s="63" t="s">
        <v>65</v>
      </c>
      <c r="D28" s="63" t="s">
        <v>65</v>
      </c>
      <c r="E28" s="63" t="s">
        <v>38</v>
      </c>
      <c r="F28" s="63" t="s">
        <v>160</v>
      </c>
      <c r="G28" s="8" t="s">
        <v>196</v>
      </c>
      <c r="H28" s="63"/>
      <c r="I28" s="63" t="s">
        <v>241</v>
      </c>
      <c r="J28" s="63" t="s">
        <v>279</v>
      </c>
      <c r="K28" s="63" t="s">
        <v>301</v>
      </c>
      <c r="L28" s="63" t="s">
        <v>322</v>
      </c>
      <c r="M28" s="63" t="s">
        <v>336</v>
      </c>
      <c r="N28" s="8" t="s">
        <v>363</v>
      </c>
      <c r="O28" s="63"/>
      <c r="P28" s="63" t="s">
        <v>396</v>
      </c>
      <c r="Q28" s="63" t="s">
        <v>425</v>
      </c>
      <c r="R28" s="63" t="s">
        <v>447</v>
      </c>
      <c r="S28" s="8" t="s">
        <v>478</v>
      </c>
      <c r="T28" s="63"/>
      <c r="U28" s="63" t="s">
        <v>512</v>
      </c>
      <c r="V28" s="63" t="s">
        <v>538</v>
      </c>
      <c r="W28" s="63" t="s">
        <v>563</v>
      </c>
      <c r="X28" s="8" t="s">
        <v>593</v>
      </c>
      <c r="Y28" s="66">
        <f t="shared" si="0"/>
        <v>1</v>
      </c>
      <c r="Z28" s="8">
        <v>1</v>
      </c>
      <c r="AA28" s="8"/>
      <c r="AB28" s="22"/>
      <c r="AC28" s="8"/>
      <c r="AD28" s="63" t="s">
        <v>611</v>
      </c>
      <c r="AE28" s="63" t="s">
        <v>640</v>
      </c>
      <c r="AF28" s="63" t="s">
        <v>656</v>
      </c>
      <c r="AG28" s="63" t="s">
        <v>661</v>
      </c>
      <c r="AH28" s="63" t="s">
        <v>661</v>
      </c>
      <c r="AI28" s="63" t="s">
        <v>679</v>
      </c>
      <c r="AJ28" s="63" t="s">
        <v>661</v>
      </c>
      <c r="AK28" s="63" t="s">
        <v>710</v>
      </c>
      <c r="AL28" s="63" t="s">
        <v>661</v>
      </c>
      <c r="AM28" s="63" t="s">
        <v>744</v>
      </c>
      <c r="AN28" s="63" t="s">
        <v>661</v>
      </c>
      <c r="AO28" s="63" t="s">
        <v>661</v>
      </c>
      <c r="AP28" s="63" t="s">
        <v>775</v>
      </c>
      <c r="AQ28" s="63" t="s">
        <v>798</v>
      </c>
    </row>
    <row r="29" spans="2:43" ht="409.6" x14ac:dyDescent="0.3">
      <c r="B29" s="16" t="s">
        <v>28</v>
      </c>
      <c r="C29" s="63" t="s">
        <v>66</v>
      </c>
      <c r="D29" s="63" t="s">
        <v>98</v>
      </c>
      <c r="E29" s="63" t="s">
        <v>38</v>
      </c>
      <c r="F29" s="63" t="s">
        <v>161</v>
      </c>
      <c r="G29" s="63" t="s">
        <v>197</v>
      </c>
      <c r="H29" s="63" t="s">
        <v>28</v>
      </c>
      <c r="I29" s="63" t="s">
        <v>242</v>
      </c>
      <c r="J29" s="63" t="s">
        <v>280</v>
      </c>
      <c r="K29" s="63" t="s">
        <v>98</v>
      </c>
      <c r="L29" s="63" t="s">
        <v>38</v>
      </c>
      <c r="M29" s="63" t="s">
        <v>161</v>
      </c>
      <c r="N29" s="8" t="s">
        <v>197</v>
      </c>
      <c r="O29" s="63"/>
      <c r="P29" s="63" t="s">
        <v>397</v>
      </c>
      <c r="Q29" s="63" t="s">
        <v>426</v>
      </c>
      <c r="R29" s="63" t="s">
        <v>448</v>
      </c>
      <c r="S29" s="63" t="s">
        <v>479</v>
      </c>
      <c r="T29" s="63"/>
      <c r="U29" s="63" t="s">
        <v>513</v>
      </c>
      <c r="V29" s="63" t="s">
        <v>527</v>
      </c>
      <c r="W29" s="63" t="s">
        <v>564</v>
      </c>
      <c r="X29" s="63" t="s">
        <v>594</v>
      </c>
      <c r="Y29" s="66">
        <f t="shared" si="0"/>
        <v>1</v>
      </c>
      <c r="Z29" s="63">
        <v>1</v>
      </c>
      <c r="AA29" s="63"/>
      <c r="AB29" s="69"/>
      <c r="AC29" s="63"/>
      <c r="AD29" s="63"/>
      <c r="AE29" s="63" t="s">
        <v>641</v>
      </c>
      <c r="AF29" s="63" t="s">
        <v>656</v>
      </c>
      <c r="AG29" s="63" t="s">
        <v>663</v>
      </c>
      <c r="AH29" s="63" t="s">
        <v>661</v>
      </c>
      <c r="AI29" s="63" t="s">
        <v>680</v>
      </c>
      <c r="AJ29" s="63" t="s">
        <v>661</v>
      </c>
      <c r="AK29" s="63" t="s">
        <v>711</v>
      </c>
      <c r="AL29" s="63" t="s">
        <v>661</v>
      </c>
      <c r="AM29" s="63" t="s">
        <v>739</v>
      </c>
      <c r="AN29" s="63" t="s">
        <v>661</v>
      </c>
      <c r="AO29" s="63" t="s">
        <v>661</v>
      </c>
      <c r="AP29" s="63" t="s">
        <v>776</v>
      </c>
      <c r="AQ29" s="63" t="s">
        <v>799</v>
      </c>
    </row>
    <row r="30" spans="2:43" ht="409.6" x14ac:dyDescent="0.3">
      <c r="B30" s="16" t="s">
        <v>29</v>
      </c>
      <c r="C30" s="63"/>
      <c r="D30" s="63" t="s">
        <v>99</v>
      </c>
      <c r="E30" s="63" t="s">
        <v>38</v>
      </c>
      <c r="F30" s="63" t="s">
        <v>162</v>
      </c>
      <c r="G30" s="8" t="s">
        <v>198</v>
      </c>
      <c r="H30" s="63"/>
      <c r="I30" s="63" t="s">
        <v>243</v>
      </c>
      <c r="J30" s="63" t="s">
        <v>281</v>
      </c>
      <c r="K30" s="63" t="s">
        <v>302</v>
      </c>
      <c r="L30" s="63" t="s">
        <v>318</v>
      </c>
      <c r="M30" s="63" t="s">
        <v>337</v>
      </c>
      <c r="N30" s="8" t="s">
        <v>364</v>
      </c>
      <c r="O30" s="63"/>
      <c r="P30" s="63" t="s">
        <v>99</v>
      </c>
      <c r="Q30" s="63" t="s">
        <v>38</v>
      </c>
      <c r="R30" s="63" t="s">
        <v>162</v>
      </c>
      <c r="S30" s="8" t="s">
        <v>198</v>
      </c>
      <c r="T30" s="63"/>
      <c r="U30" s="63" t="s">
        <v>514</v>
      </c>
      <c r="V30" s="63" t="s">
        <v>539</v>
      </c>
      <c r="W30" s="63" t="s">
        <v>565</v>
      </c>
      <c r="X30" s="8" t="s">
        <v>595</v>
      </c>
      <c r="Y30" s="66">
        <f t="shared" si="0"/>
        <v>2</v>
      </c>
      <c r="Z30" s="8">
        <v>1</v>
      </c>
      <c r="AA30" s="8"/>
      <c r="AB30" s="22">
        <v>1</v>
      </c>
      <c r="AC30" s="8"/>
      <c r="AD30" s="63"/>
      <c r="AE30" s="63" t="s">
        <v>642</v>
      </c>
      <c r="AF30" s="63" t="s">
        <v>656</v>
      </c>
      <c r="AG30" s="63" t="s">
        <v>663</v>
      </c>
      <c r="AH30" s="63" t="s">
        <v>661</v>
      </c>
      <c r="AI30" s="63" t="s">
        <v>681</v>
      </c>
      <c r="AJ30" s="63" t="s">
        <v>661</v>
      </c>
      <c r="AK30" s="63" t="s">
        <v>712</v>
      </c>
      <c r="AL30" s="63" t="s">
        <v>661</v>
      </c>
      <c r="AM30" s="63" t="s">
        <v>745</v>
      </c>
      <c r="AN30" s="63" t="s">
        <v>661</v>
      </c>
      <c r="AO30" s="63" t="s">
        <v>663</v>
      </c>
      <c r="AP30" s="63"/>
      <c r="AQ30" s="63" t="s">
        <v>800</v>
      </c>
    </row>
    <row r="31" spans="2:43" ht="409.6" x14ac:dyDescent="0.3">
      <c r="B31" s="16" t="s">
        <v>30</v>
      </c>
      <c r="C31" s="63" t="s">
        <v>67</v>
      </c>
      <c r="D31" s="63" t="s">
        <v>67</v>
      </c>
      <c r="E31" s="63" t="s">
        <v>38</v>
      </c>
      <c r="F31" s="63" t="s">
        <v>163</v>
      </c>
      <c r="G31" s="8" t="s">
        <v>199</v>
      </c>
      <c r="H31" s="63"/>
      <c r="I31" s="63" t="s">
        <v>244</v>
      </c>
      <c r="J31" s="63" t="s">
        <v>282</v>
      </c>
      <c r="K31" s="63" t="s">
        <v>67</v>
      </c>
      <c r="L31" s="63" t="s">
        <v>38</v>
      </c>
      <c r="M31" s="63" t="s">
        <v>163</v>
      </c>
      <c r="N31" s="8" t="s">
        <v>199</v>
      </c>
      <c r="O31" s="63"/>
      <c r="P31" s="63" t="s">
        <v>398</v>
      </c>
      <c r="Q31" s="63" t="s">
        <v>111</v>
      </c>
      <c r="R31" s="63" t="s">
        <v>449</v>
      </c>
      <c r="S31" s="8" t="s">
        <v>480</v>
      </c>
      <c r="T31" s="63"/>
      <c r="U31" s="63" t="s">
        <v>515</v>
      </c>
      <c r="V31" s="63" t="s">
        <v>540</v>
      </c>
      <c r="W31" s="63" t="s">
        <v>566</v>
      </c>
      <c r="X31" s="8" t="s">
        <v>596</v>
      </c>
      <c r="Y31" s="66">
        <f t="shared" si="0"/>
        <v>1</v>
      </c>
      <c r="Z31" s="8"/>
      <c r="AA31" s="8">
        <v>1</v>
      </c>
      <c r="AB31" s="22"/>
      <c r="AC31" s="8"/>
      <c r="AD31" s="63" t="s">
        <v>612</v>
      </c>
      <c r="AE31" s="63" t="s">
        <v>643</v>
      </c>
      <c r="AF31" s="63" t="s">
        <v>656</v>
      </c>
      <c r="AG31" s="63" t="s">
        <v>661</v>
      </c>
      <c r="AH31" s="63" t="s">
        <v>661</v>
      </c>
      <c r="AI31" s="63" t="s">
        <v>682</v>
      </c>
      <c r="AJ31" s="63" t="s">
        <v>661</v>
      </c>
      <c r="AK31" s="63" t="s">
        <v>713</v>
      </c>
      <c r="AL31" s="63" t="s">
        <v>661</v>
      </c>
      <c r="AM31" s="63" t="s">
        <v>746</v>
      </c>
      <c r="AN31" s="63" t="s">
        <v>661</v>
      </c>
      <c r="AO31" s="63" t="s">
        <v>661</v>
      </c>
      <c r="AP31" s="63" t="s">
        <v>777</v>
      </c>
      <c r="AQ31" s="63" t="s">
        <v>801</v>
      </c>
    </row>
    <row r="32" spans="2:43" ht="409.6" x14ac:dyDescent="0.3">
      <c r="B32" s="16" t="s">
        <v>31</v>
      </c>
      <c r="C32" s="63" t="s">
        <v>68</v>
      </c>
      <c r="D32" s="63" t="s">
        <v>100</v>
      </c>
      <c r="E32" s="63" t="s">
        <v>129</v>
      </c>
      <c r="F32" s="63">
        <v>3373422566</v>
      </c>
      <c r="G32" s="63" t="s">
        <v>200</v>
      </c>
      <c r="H32" s="63"/>
      <c r="I32" s="63" t="s">
        <v>245</v>
      </c>
      <c r="J32" s="63" t="s">
        <v>283</v>
      </c>
      <c r="K32" s="63" t="s">
        <v>303</v>
      </c>
      <c r="L32" s="63" t="s">
        <v>129</v>
      </c>
      <c r="M32" s="63">
        <v>3373422566</v>
      </c>
      <c r="N32" s="63" t="s">
        <v>200</v>
      </c>
      <c r="O32" s="63"/>
      <c r="P32" s="63" t="s">
        <v>399</v>
      </c>
      <c r="Q32" s="63" t="s">
        <v>129</v>
      </c>
      <c r="R32" s="63">
        <v>3378933443</v>
      </c>
      <c r="S32" s="63" t="s">
        <v>481</v>
      </c>
      <c r="T32" s="63" t="s">
        <v>371</v>
      </c>
      <c r="U32" s="63" t="s">
        <v>516</v>
      </c>
      <c r="V32" s="63" t="s">
        <v>541</v>
      </c>
      <c r="W32" s="63">
        <v>3373654945</v>
      </c>
      <c r="X32" s="63" t="s">
        <v>597</v>
      </c>
      <c r="Y32" s="66">
        <f t="shared" si="0"/>
        <v>0</v>
      </c>
      <c r="Z32" s="63"/>
      <c r="AA32" s="63"/>
      <c r="AB32" s="69"/>
      <c r="AC32" s="63"/>
      <c r="AD32" s="63" t="s">
        <v>371</v>
      </c>
      <c r="AE32" s="63"/>
      <c r="AF32" s="63" t="s">
        <v>654</v>
      </c>
      <c r="AG32" s="63" t="s">
        <v>661</v>
      </c>
      <c r="AH32" s="63" t="s">
        <v>663</v>
      </c>
      <c r="AI32" s="63"/>
      <c r="AJ32" s="63" t="s">
        <v>661</v>
      </c>
      <c r="AK32" s="63" t="s">
        <v>714</v>
      </c>
      <c r="AL32" s="63" t="s">
        <v>661</v>
      </c>
      <c r="AM32" s="63" t="s">
        <v>747</v>
      </c>
      <c r="AN32" s="63" t="s">
        <v>661</v>
      </c>
      <c r="AO32" s="63"/>
      <c r="AP32" s="63"/>
      <c r="AQ32" s="63" t="s">
        <v>802</v>
      </c>
    </row>
    <row r="33" spans="2:43" ht="409.6" x14ac:dyDescent="0.3">
      <c r="B33" s="16" t="s">
        <v>32</v>
      </c>
      <c r="C33" s="63" t="s">
        <v>69</v>
      </c>
      <c r="D33" s="63" t="s">
        <v>101</v>
      </c>
      <c r="E33" s="63" t="s">
        <v>130</v>
      </c>
      <c r="F33" s="63" t="s">
        <v>164</v>
      </c>
      <c r="G33" s="63" t="s">
        <v>201</v>
      </c>
      <c r="H33" s="63"/>
      <c r="I33" s="63" t="s">
        <v>246</v>
      </c>
      <c r="J33" s="63" t="s">
        <v>284</v>
      </c>
      <c r="K33" s="63" t="s">
        <v>304</v>
      </c>
      <c r="L33" s="63" t="s">
        <v>129</v>
      </c>
      <c r="M33" s="63" t="s">
        <v>338</v>
      </c>
      <c r="N33" s="63" t="s">
        <v>365</v>
      </c>
      <c r="O33" s="63"/>
      <c r="P33" s="63" t="s">
        <v>400</v>
      </c>
      <c r="Q33" s="63" t="s">
        <v>427</v>
      </c>
      <c r="R33" s="63" t="s">
        <v>450</v>
      </c>
      <c r="S33" s="63" t="s">
        <v>482</v>
      </c>
      <c r="T33" s="63"/>
      <c r="U33" s="63" t="s">
        <v>101</v>
      </c>
      <c r="V33" s="63" t="s">
        <v>130</v>
      </c>
      <c r="W33" s="63" t="s">
        <v>164</v>
      </c>
      <c r="X33" s="63" t="s">
        <v>201</v>
      </c>
      <c r="Y33" s="66">
        <f t="shared" si="0"/>
        <v>3</v>
      </c>
      <c r="Z33" s="63">
        <v>1</v>
      </c>
      <c r="AA33" s="63">
        <v>1</v>
      </c>
      <c r="AB33" s="69">
        <v>1</v>
      </c>
      <c r="AC33" s="63"/>
      <c r="AD33" s="63" t="s">
        <v>611</v>
      </c>
      <c r="AE33" s="63" t="s">
        <v>644</v>
      </c>
      <c r="AF33" s="63" t="s">
        <v>658</v>
      </c>
      <c r="AG33" s="63" t="s">
        <v>661</v>
      </c>
      <c r="AH33" s="63" t="s">
        <v>661</v>
      </c>
      <c r="AI33" s="63" t="s">
        <v>683</v>
      </c>
      <c r="AJ33" s="63" t="s">
        <v>661</v>
      </c>
      <c r="AK33" s="63" t="s">
        <v>715</v>
      </c>
      <c r="AL33" s="63" t="s">
        <v>661</v>
      </c>
      <c r="AM33" s="63" t="s">
        <v>727</v>
      </c>
      <c r="AN33" s="63" t="s">
        <v>661</v>
      </c>
      <c r="AO33" s="63"/>
      <c r="AP33" s="63" t="s">
        <v>778</v>
      </c>
      <c r="AQ33" s="63" t="s">
        <v>803</v>
      </c>
    </row>
    <row r="34" spans="2:43" ht="409.6" x14ac:dyDescent="0.3">
      <c r="B34" s="16" t="s">
        <v>33</v>
      </c>
      <c r="C34" s="63" t="s">
        <v>70</v>
      </c>
      <c r="D34" s="63" t="s">
        <v>102</v>
      </c>
      <c r="E34" s="63" t="s">
        <v>131</v>
      </c>
      <c r="F34" s="63">
        <v>9077332273</v>
      </c>
      <c r="G34" s="63" t="s">
        <v>202</v>
      </c>
      <c r="H34" s="63" t="s">
        <v>212</v>
      </c>
      <c r="I34" s="63" t="s">
        <v>247</v>
      </c>
      <c r="J34" s="63" t="s">
        <v>285</v>
      </c>
      <c r="K34" s="63" t="s">
        <v>305</v>
      </c>
      <c r="L34" s="63" t="s">
        <v>128</v>
      </c>
      <c r="M34" s="63">
        <v>9077332273</v>
      </c>
      <c r="N34" s="63" t="s">
        <v>366</v>
      </c>
      <c r="O34" s="63"/>
      <c r="P34" s="63" t="s">
        <v>102</v>
      </c>
      <c r="Q34" s="63" t="s">
        <v>131</v>
      </c>
      <c r="R34" s="63">
        <v>9077332273</v>
      </c>
      <c r="S34" s="63" t="s">
        <v>202</v>
      </c>
      <c r="T34" s="63"/>
      <c r="U34" s="63" t="s">
        <v>517</v>
      </c>
      <c r="V34" s="63" t="s">
        <v>542</v>
      </c>
      <c r="W34" s="63">
        <v>9077332273</v>
      </c>
      <c r="X34" s="63" t="s">
        <v>598</v>
      </c>
      <c r="Y34" s="66">
        <f t="shared" si="0"/>
        <v>2</v>
      </c>
      <c r="Z34" s="63"/>
      <c r="AA34" s="63">
        <v>1</v>
      </c>
      <c r="AB34" s="69">
        <v>1</v>
      </c>
      <c r="AC34" s="63"/>
      <c r="AD34" s="63"/>
      <c r="AE34" s="63" t="s">
        <v>645</v>
      </c>
      <c r="AF34" s="63" t="s">
        <v>659</v>
      </c>
      <c r="AG34" s="63" t="s">
        <v>661</v>
      </c>
      <c r="AH34" s="63" t="s">
        <v>661</v>
      </c>
      <c r="AI34" s="63" t="s">
        <v>684</v>
      </c>
      <c r="AJ34" s="63" t="s">
        <v>661</v>
      </c>
      <c r="AK34" s="63" t="s">
        <v>716</v>
      </c>
      <c r="AL34" s="63" t="s">
        <v>661</v>
      </c>
      <c r="AM34" s="63" t="s">
        <v>748</v>
      </c>
      <c r="AN34" s="63" t="s">
        <v>661</v>
      </c>
      <c r="AO34" s="63" t="s">
        <v>661</v>
      </c>
      <c r="AP34" s="63" t="s">
        <v>779</v>
      </c>
      <c r="AQ34" s="63" t="s">
        <v>804</v>
      </c>
    </row>
    <row r="35" spans="2:43" ht="409.6" x14ac:dyDescent="0.3">
      <c r="B35" s="16" t="s">
        <v>34</v>
      </c>
      <c r="C35" s="63" t="s">
        <v>71</v>
      </c>
      <c r="D35" s="63" t="s">
        <v>71</v>
      </c>
      <c r="E35" s="63" t="s">
        <v>113</v>
      </c>
      <c r="F35" s="63" t="s">
        <v>165</v>
      </c>
      <c r="G35" s="63" t="s">
        <v>203</v>
      </c>
      <c r="H35" s="63"/>
      <c r="I35" s="63" t="s">
        <v>248</v>
      </c>
      <c r="J35" s="63" t="s">
        <v>286</v>
      </c>
      <c r="K35" s="63" t="s">
        <v>306</v>
      </c>
      <c r="L35" s="63" t="s">
        <v>315</v>
      </c>
      <c r="M35" s="63" t="s">
        <v>339</v>
      </c>
      <c r="N35" s="63" t="s">
        <v>367</v>
      </c>
      <c r="O35" s="63"/>
      <c r="P35" s="63" t="s">
        <v>401</v>
      </c>
      <c r="Q35" s="63" t="s">
        <v>428</v>
      </c>
      <c r="R35" s="63" t="s">
        <v>451</v>
      </c>
      <c r="S35" s="63" t="s">
        <v>483</v>
      </c>
      <c r="T35" s="63"/>
      <c r="U35" s="63" t="s">
        <v>518</v>
      </c>
      <c r="V35" s="63" t="s">
        <v>543</v>
      </c>
      <c r="W35" s="63" t="s">
        <v>567</v>
      </c>
      <c r="X35" s="63" t="s">
        <v>599</v>
      </c>
      <c r="Y35" s="66">
        <f t="shared" si="0"/>
        <v>1</v>
      </c>
      <c r="Z35" s="63">
        <v>1</v>
      </c>
      <c r="AA35" s="63"/>
      <c r="AB35" s="69"/>
      <c r="AC35" s="63"/>
      <c r="AD35" s="63"/>
      <c r="AE35" s="63" t="s">
        <v>646</v>
      </c>
      <c r="AF35" s="63" t="s">
        <v>656</v>
      </c>
      <c r="AG35" s="63" t="s">
        <v>661</v>
      </c>
      <c r="AH35" s="63" t="s">
        <v>661</v>
      </c>
      <c r="AI35" s="63" t="s">
        <v>685</v>
      </c>
      <c r="AJ35" s="63" t="s">
        <v>662</v>
      </c>
      <c r="AK35" s="63"/>
      <c r="AL35" s="63" t="s">
        <v>661</v>
      </c>
      <c r="AM35" s="63" t="s">
        <v>749</v>
      </c>
      <c r="AN35" s="63" t="s">
        <v>661</v>
      </c>
      <c r="AO35" s="63" t="s">
        <v>661</v>
      </c>
      <c r="AP35" s="63" t="s">
        <v>780</v>
      </c>
      <c r="AQ35" s="63" t="s">
        <v>805</v>
      </c>
    </row>
    <row r="36" spans="2:43" ht="216" x14ac:dyDescent="0.3">
      <c r="B36" s="16" t="s">
        <v>35</v>
      </c>
      <c r="C36" s="63" t="s">
        <v>72</v>
      </c>
      <c r="D36" s="63" t="s">
        <v>103</v>
      </c>
      <c r="E36" s="63" t="s">
        <v>113</v>
      </c>
      <c r="F36" s="63" t="s">
        <v>166</v>
      </c>
      <c r="G36" s="63" t="s">
        <v>204</v>
      </c>
      <c r="H36" s="63"/>
      <c r="I36" s="63" t="s">
        <v>249</v>
      </c>
      <c r="J36" s="63" t="s">
        <v>287</v>
      </c>
      <c r="K36" s="63" t="s">
        <v>307</v>
      </c>
      <c r="L36" s="63" t="s">
        <v>323</v>
      </c>
      <c r="M36" s="63" t="s">
        <v>340</v>
      </c>
      <c r="N36" s="63" t="s">
        <v>368</v>
      </c>
      <c r="O36" s="63"/>
      <c r="P36" s="63" t="s">
        <v>402</v>
      </c>
      <c r="Q36" s="63" t="s">
        <v>429</v>
      </c>
      <c r="R36" s="63" t="s">
        <v>452</v>
      </c>
      <c r="S36" s="63" t="s">
        <v>484</v>
      </c>
      <c r="T36" s="63"/>
      <c r="U36" s="63" t="s">
        <v>519</v>
      </c>
      <c r="V36" s="63" t="s">
        <v>544</v>
      </c>
      <c r="W36" s="63" t="s">
        <v>568</v>
      </c>
      <c r="X36" s="63" t="s">
        <v>600</v>
      </c>
      <c r="Y36" s="66">
        <f t="shared" si="0"/>
        <v>0</v>
      </c>
      <c r="Z36" s="63"/>
      <c r="AA36" s="63"/>
      <c r="AB36" s="69"/>
      <c r="AC36" s="63"/>
      <c r="AD36" s="63"/>
      <c r="AE36" s="63" t="s">
        <v>647</v>
      </c>
      <c r="AF36" s="63" t="s">
        <v>653</v>
      </c>
      <c r="AG36" s="63" t="s">
        <v>661</v>
      </c>
      <c r="AH36" s="63" t="s">
        <v>661</v>
      </c>
      <c r="AI36" s="63" t="s">
        <v>669</v>
      </c>
      <c r="AJ36" s="63" t="s">
        <v>661</v>
      </c>
      <c r="AK36" s="63" t="s">
        <v>717</v>
      </c>
      <c r="AL36" s="63" t="s">
        <v>661</v>
      </c>
      <c r="AM36" s="63" t="s">
        <v>727</v>
      </c>
      <c r="AN36" s="63" t="s">
        <v>661</v>
      </c>
      <c r="AO36" s="63" t="s">
        <v>661</v>
      </c>
      <c r="AP36" s="63" t="s">
        <v>781</v>
      </c>
      <c r="AQ36" s="63" t="s">
        <v>806</v>
      </c>
    </row>
    <row r="37" spans="2:43" ht="409.6" x14ac:dyDescent="0.3">
      <c r="B37" s="16" t="s">
        <v>36</v>
      </c>
      <c r="C37" s="63" t="s">
        <v>73</v>
      </c>
      <c r="D37" s="63" t="s">
        <v>104</v>
      </c>
      <c r="E37" s="63" t="s">
        <v>132</v>
      </c>
      <c r="F37" s="63" t="s">
        <v>167</v>
      </c>
      <c r="G37" s="63" t="s">
        <v>205</v>
      </c>
      <c r="H37" s="63" t="s">
        <v>213</v>
      </c>
      <c r="I37" s="63" t="s">
        <v>250</v>
      </c>
      <c r="J37" s="63" t="s">
        <v>288</v>
      </c>
      <c r="K37" s="63" t="s">
        <v>308</v>
      </c>
      <c r="L37" s="63" t="s">
        <v>324</v>
      </c>
      <c r="M37" s="63" t="s">
        <v>341</v>
      </c>
      <c r="N37" s="63" t="s">
        <v>369</v>
      </c>
      <c r="O37" s="63"/>
      <c r="P37" s="63" t="s">
        <v>403</v>
      </c>
      <c r="Q37" s="63" t="s">
        <v>430</v>
      </c>
      <c r="R37" s="63" t="s">
        <v>453</v>
      </c>
      <c r="S37" s="63" t="s">
        <v>485</v>
      </c>
      <c r="T37" s="63"/>
      <c r="U37" s="63" t="s">
        <v>104</v>
      </c>
      <c r="V37" s="63" t="s">
        <v>132</v>
      </c>
      <c r="W37" s="63" t="s">
        <v>167</v>
      </c>
      <c r="X37" s="63" t="s">
        <v>205</v>
      </c>
      <c r="Y37" s="66">
        <f t="shared" si="0"/>
        <v>2</v>
      </c>
      <c r="Z37" s="63"/>
      <c r="AA37" s="63">
        <v>1</v>
      </c>
      <c r="AB37" s="69"/>
      <c r="AC37" s="63">
        <v>1</v>
      </c>
      <c r="AD37" s="63"/>
      <c r="AE37" s="63" t="s">
        <v>648</v>
      </c>
      <c r="AF37" s="63" t="s">
        <v>655</v>
      </c>
      <c r="AG37" s="63" t="s">
        <v>661</v>
      </c>
      <c r="AH37" s="63" t="s">
        <v>661</v>
      </c>
      <c r="AI37" s="63" t="s">
        <v>671</v>
      </c>
      <c r="AJ37" s="63" t="s">
        <v>662</v>
      </c>
      <c r="AK37" s="63"/>
      <c r="AL37" s="63" t="s">
        <v>661</v>
      </c>
      <c r="AM37" s="63" t="s">
        <v>750</v>
      </c>
      <c r="AN37" s="63" t="s">
        <v>661</v>
      </c>
      <c r="AO37" s="63" t="s">
        <v>662</v>
      </c>
      <c r="AP37" s="63" t="s">
        <v>782</v>
      </c>
      <c r="AQ37" s="63" t="s">
        <v>807</v>
      </c>
    </row>
    <row r="38" spans="2:43" ht="409.6" x14ac:dyDescent="0.3">
      <c r="B38" s="16" t="s">
        <v>37</v>
      </c>
      <c r="C38" s="63" t="s">
        <v>74</v>
      </c>
      <c r="D38" s="63" t="s">
        <v>105</v>
      </c>
      <c r="E38" s="63" t="s">
        <v>113</v>
      </c>
      <c r="F38" s="63" t="s">
        <v>168</v>
      </c>
      <c r="G38" s="63" t="s">
        <v>206</v>
      </c>
      <c r="H38" s="63"/>
      <c r="I38" s="63" t="s">
        <v>251</v>
      </c>
      <c r="J38" s="63" t="s">
        <v>289</v>
      </c>
      <c r="K38" s="63" t="s">
        <v>309</v>
      </c>
      <c r="L38" s="63" t="s">
        <v>129</v>
      </c>
      <c r="M38" s="63" t="s">
        <v>342</v>
      </c>
      <c r="N38" s="63" t="s">
        <v>370</v>
      </c>
      <c r="O38" s="63"/>
      <c r="P38" s="63" t="s">
        <v>404</v>
      </c>
      <c r="Q38" s="63" t="s">
        <v>126</v>
      </c>
      <c r="R38" s="63" t="s">
        <v>454</v>
      </c>
      <c r="S38" s="63" t="s">
        <v>486</v>
      </c>
      <c r="T38" s="63"/>
      <c r="U38" s="63" t="s">
        <v>520</v>
      </c>
      <c r="V38" s="63" t="s">
        <v>545</v>
      </c>
      <c r="W38" s="63" t="s">
        <v>569</v>
      </c>
      <c r="X38" s="63" t="s">
        <v>601</v>
      </c>
      <c r="Y38" s="66">
        <f t="shared" si="0"/>
        <v>2</v>
      </c>
      <c r="Z38" s="63">
        <v>1</v>
      </c>
      <c r="AA38" s="63"/>
      <c r="AB38" s="69">
        <v>1</v>
      </c>
      <c r="AC38" s="63"/>
      <c r="AD38" s="63" t="s">
        <v>611</v>
      </c>
      <c r="AE38" s="63" t="s">
        <v>649</v>
      </c>
      <c r="AF38" s="63" t="s">
        <v>655</v>
      </c>
      <c r="AG38" s="63" t="s">
        <v>661</v>
      </c>
      <c r="AH38" s="63" t="s">
        <v>661</v>
      </c>
      <c r="AI38" s="63" t="s">
        <v>671</v>
      </c>
      <c r="AJ38" s="63" t="s">
        <v>661</v>
      </c>
      <c r="AK38" s="63" t="s">
        <v>718</v>
      </c>
      <c r="AL38" s="63" t="s">
        <v>661</v>
      </c>
      <c r="AM38" s="63" t="s">
        <v>751</v>
      </c>
      <c r="AN38" s="63" t="s">
        <v>661</v>
      </c>
      <c r="AO38" s="63"/>
      <c r="AP38" s="63" t="s">
        <v>783</v>
      </c>
      <c r="AQ38" s="63" t="s">
        <v>808</v>
      </c>
    </row>
  </sheetData>
  <phoneticPr fontId="12" type="noConversion"/>
  <hyperlinks>
    <hyperlink ref="G8" r:id="rId1"/>
    <hyperlink ref="N8" r:id="rId2"/>
    <hyperlink ref="S8" r:id="rId3"/>
    <hyperlink ref="X8" r:id="rId4"/>
    <hyperlink ref="G9" r:id="rId5"/>
    <hyperlink ref="N9" r:id="rId6"/>
    <hyperlink ref="S9" r:id="rId7"/>
    <hyperlink ref="X9" r:id="rId8"/>
    <hyperlink ref="G16" r:id="rId9"/>
    <hyperlink ref="N16" r:id="rId10"/>
    <hyperlink ref="S16" r:id="rId11"/>
    <hyperlink ref="X16" r:id="rId12"/>
    <hyperlink ref="G18" r:id="rId13"/>
    <hyperlink ref="S18" r:id="rId14"/>
    <hyperlink ref="X18" r:id="rId15"/>
    <hyperlink ref="G22" r:id="rId16"/>
    <hyperlink ref="N22" r:id="rId17"/>
    <hyperlink ref="S22" r:id="rId18"/>
    <hyperlink ref="X22" r:id="rId19"/>
    <hyperlink ref="G26" r:id="rId20"/>
    <hyperlink ref="N26" r:id="rId21"/>
    <hyperlink ref="S26" r:id="rId22"/>
    <hyperlink ref="X26" r:id="rId23"/>
    <hyperlink ref="G28" r:id="rId24"/>
    <hyperlink ref="N28" r:id="rId25"/>
    <hyperlink ref="S28" r:id="rId26"/>
    <hyperlink ref="X28" r:id="rId27"/>
    <hyperlink ref="N29" r:id="rId28"/>
    <hyperlink ref="G30" r:id="rId29"/>
    <hyperlink ref="N30" r:id="rId30"/>
    <hyperlink ref="S30" r:id="rId31"/>
    <hyperlink ref="X30" r:id="rId32"/>
    <hyperlink ref="G31" r:id="rId33"/>
    <hyperlink ref="N31" r:id="rId34"/>
    <hyperlink ref="S31" r:id="rId35"/>
    <hyperlink ref="X31" r:id="rId36"/>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8"/>
  <sheetViews>
    <sheetView topLeftCell="A19" workbookViewId="0">
      <selection activeCell="D1" sqref="D1:F38"/>
    </sheetView>
  </sheetViews>
  <sheetFormatPr defaultColWidth="8.8984375" defaultRowHeight="15.6" x14ac:dyDescent="0.3"/>
  <cols>
    <col min="2" max="2" width="50" customWidth="1"/>
    <col min="4" max="5" width="15" customWidth="1"/>
    <col min="6" max="6" width="20.59765625" customWidth="1"/>
  </cols>
  <sheetData>
    <row r="1" spans="1:6" ht="31.2" x14ac:dyDescent="0.3">
      <c r="A1" s="27" t="s">
        <v>809</v>
      </c>
      <c r="B1" s="28" t="s">
        <v>0</v>
      </c>
      <c r="C1" s="29" t="s">
        <v>602</v>
      </c>
      <c r="D1" s="30" t="s">
        <v>810</v>
      </c>
      <c r="E1" s="30" t="s">
        <v>811</v>
      </c>
      <c r="F1" s="30" t="s">
        <v>812</v>
      </c>
    </row>
    <row r="2" spans="1:6" ht="28.8" x14ac:dyDescent="0.3">
      <c r="A2">
        <v>1</v>
      </c>
      <c r="B2" s="16" t="s">
        <v>1</v>
      </c>
      <c r="C2" s="66">
        <v>1</v>
      </c>
      <c r="D2" t="s">
        <v>813</v>
      </c>
      <c r="E2" t="s">
        <v>814</v>
      </c>
      <c r="F2" t="s">
        <v>815</v>
      </c>
    </row>
    <row r="3" spans="1:6" x14ac:dyDescent="0.3">
      <c r="A3">
        <v>2</v>
      </c>
      <c r="B3" s="17" t="s">
        <v>2</v>
      </c>
      <c r="C3" s="66">
        <v>1</v>
      </c>
      <c r="D3" t="s">
        <v>816</v>
      </c>
      <c r="E3" t="s">
        <v>817</v>
      </c>
      <c r="F3" t="s">
        <v>818</v>
      </c>
    </row>
    <row r="4" spans="1:6" x14ac:dyDescent="0.3">
      <c r="A4">
        <v>3</v>
      </c>
      <c r="B4" s="18" t="s">
        <v>3</v>
      </c>
      <c r="C4" s="66">
        <v>2</v>
      </c>
      <c r="D4" t="s">
        <v>819</v>
      </c>
      <c r="E4" t="s">
        <v>820</v>
      </c>
      <c r="F4" t="s">
        <v>821</v>
      </c>
    </row>
    <row r="5" spans="1:6" x14ac:dyDescent="0.3">
      <c r="A5">
        <v>4</v>
      </c>
      <c r="B5" s="16" t="s">
        <v>4</v>
      </c>
      <c r="C5" s="66">
        <v>3</v>
      </c>
      <c r="D5" t="s">
        <v>822</v>
      </c>
      <c r="E5" t="s">
        <v>823</v>
      </c>
      <c r="F5" t="s">
        <v>824</v>
      </c>
    </row>
    <row r="6" spans="1:6" x14ac:dyDescent="0.3">
      <c r="A6">
        <v>5</v>
      </c>
      <c r="B6" s="16" t="s">
        <v>5</v>
      </c>
      <c r="C6" s="66">
        <v>0</v>
      </c>
      <c r="D6" t="s">
        <v>825</v>
      </c>
      <c r="E6" t="s">
        <v>826</v>
      </c>
      <c r="F6" t="s">
        <v>827</v>
      </c>
    </row>
    <row r="7" spans="1:6" ht="28.8" x14ac:dyDescent="0.3">
      <c r="A7">
        <v>6</v>
      </c>
      <c r="B7" s="16" t="s">
        <v>6</v>
      </c>
      <c r="C7" s="66">
        <v>2</v>
      </c>
      <c r="D7" t="s">
        <v>828</v>
      </c>
      <c r="E7" t="s">
        <v>817</v>
      </c>
      <c r="F7" t="s">
        <v>829</v>
      </c>
    </row>
    <row r="8" spans="1:6" x14ac:dyDescent="0.3">
      <c r="A8">
        <v>7</v>
      </c>
      <c r="B8" s="16" t="s">
        <v>7</v>
      </c>
      <c r="C8" s="66">
        <v>0</v>
      </c>
      <c r="D8" t="s">
        <v>830</v>
      </c>
      <c r="E8" t="s">
        <v>831</v>
      </c>
      <c r="F8" t="s">
        <v>832</v>
      </c>
    </row>
    <row r="9" spans="1:6" x14ac:dyDescent="0.3">
      <c r="A9">
        <v>8</v>
      </c>
      <c r="B9" s="16" t="s">
        <v>8</v>
      </c>
      <c r="C9" s="66">
        <v>0</v>
      </c>
      <c r="D9" t="s">
        <v>833</v>
      </c>
      <c r="E9" t="s">
        <v>834</v>
      </c>
      <c r="F9" t="s">
        <v>835</v>
      </c>
    </row>
    <row r="10" spans="1:6" x14ac:dyDescent="0.3">
      <c r="A10" s="31">
        <v>9</v>
      </c>
      <c r="B10" s="26" t="s">
        <v>9</v>
      </c>
      <c r="C10" s="71">
        <v>1</v>
      </c>
      <c r="D10" s="31" t="s">
        <v>836</v>
      </c>
      <c r="E10" s="31" t="s">
        <v>837</v>
      </c>
      <c r="F10" s="31" t="s">
        <v>838</v>
      </c>
    </row>
    <row r="11" spans="1:6" x14ac:dyDescent="0.3">
      <c r="A11">
        <v>10</v>
      </c>
      <c r="B11" s="16" t="s">
        <v>10</v>
      </c>
      <c r="C11" s="66">
        <v>2</v>
      </c>
      <c r="D11" t="s">
        <v>839</v>
      </c>
      <c r="E11" t="s">
        <v>817</v>
      </c>
      <c r="F11" t="s">
        <v>840</v>
      </c>
    </row>
    <row r="12" spans="1:6" x14ac:dyDescent="0.3">
      <c r="A12">
        <v>11</v>
      </c>
      <c r="B12" s="16" t="s">
        <v>11</v>
      </c>
      <c r="C12" s="66">
        <v>2</v>
      </c>
      <c r="D12" t="s">
        <v>841</v>
      </c>
      <c r="E12" t="s">
        <v>820</v>
      </c>
      <c r="F12" t="s">
        <v>842</v>
      </c>
    </row>
    <row r="13" spans="1:6" x14ac:dyDescent="0.3">
      <c r="A13">
        <v>12</v>
      </c>
      <c r="B13" s="16" t="s">
        <v>12</v>
      </c>
      <c r="C13" s="66">
        <v>3</v>
      </c>
      <c r="D13" t="s">
        <v>843</v>
      </c>
      <c r="E13" t="s">
        <v>844</v>
      </c>
      <c r="F13" t="s">
        <v>845</v>
      </c>
    </row>
    <row r="14" spans="1:6" x14ac:dyDescent="0.3">
      <c r="A14">
        <v>13</v>
      </c>
      <c r="B14" s="16" t="s">
        <v>13</v>
      </c>
      <c r="C14" s="66">
        <v>3</v>
      </c>
      <c r="D14" t="s">
        <v>846</v>
      </c>
      <c r="E14" t="s">
        <v>847</v>
      </c>
      <c r="F14" t="s">
        <v>848</v>
      </c>
    </row>
    <row r="15" spans="1:6" x14ac:dyDescent="0.3">
      <c r="A15">
        <v>14</v>
      </c>
      <c r="B15" s="16" t="s">
        <v>14</v>
      </c>
      <c r="C15" s="66">
        <v>2</v>
      </c>
      <c r="D15" t="s">
        <v>849</v>
      </c>
      <c r="E15" t="s">
        <v>850</v>
      </c>
      <c r="F15" t="s">
        <v>851</v>
      </c>
    </row>
    <row r="16" spans="1:6" x14ac:dyDescent="0.3">
      <c r="A16">
        <v>15</v>
      </c>
      <c r="B16" s="16" t="s">
        <v>15</v>
      </c>
      <c r="C16" s="66">
        <v>1</v>
      </c>
      <c r="D16" t="s">
        <v>852</v>
      </c>
      <c r="E16" t="s">
        <v>847</v>
      </c>
      <c r="F16" t="s">
        <v>853</v>
      </c>
    </row>
    <row r="17" spans="1:6" x14ac:dyDescent="0.3">
      <c r="A17">
        <v>16</v>
      </c>
      <c r="B17" s="16" t="s">
        <v>16</v>
      </c>
      <c r="C17" s="66">
        <v>1</v>
      </c>
      <c r="D17" t="s">
        <v>822</v>
      </c>
      <c r="E17" t="s">
        <v>823</v>
      </c>
      <c r="F17" t="s">
        <v>854</v>
      </c>
    </row>
    <row r="18" spans="1:6" x14ac:dyDescent="0.3">
      <c r="A18">
        <v>17</v>
      </c>
      <c r="B18" s="16" t="s">
        <v>17</v>
      </c>
      <c r="C18" s="66">
        <v>2</v>
      </c>
      <c r="D18" t="s">
        <v>855</v>
      </c>
      <c r="E18" t="s">
        <v>856</v>
      </c>
      <c r="F18" t="s">
        <v>857</v>
      </c>
    </row>
    <row r="19" spans="1:6" ht="28.8" x14ac:dyDescent="0.3">
      <c r="A19">
        <v>18</v>
      </c>
      <c r="B19" s="16" t="s">
        <v>18</v>
      </c>
      <c r="C19" s="66">
        <v>0</v>
      </c>
      <c r="D19" t="s">
        <v>858</v>
      </c>
      <c r="E19" t="s">
        <v>859</v>
      </c>
      <c r="F19" t="s">
        <v>860</v>
      </c>
    </row>
    <row r="20" spans="1:6" s="31" customFormat="1" x14ac:dyDescent="0.3">
      <c r="A20">
        <v>19</v>
      </c>
      <c r="B20" s="16" t="s">
        <v>19</v>
      </c>
      <c r="C20" s="66">
        <v>1</v>
      </c>
      <c r="D20" t="s">
        <v>861</v>
      </c>
      <c r="E20" t="s">
        <v>850</v>
      </c>
      <c r="F20" t="s">
        <v>862</v>
      </c>
    </row>
    <row r="21" spans="1:6" x14ac:dyDescent="0.3">
      <c r="A21">
        <v>20</v>
      </c>
      <c r="B21" s="16" t="s">
        <v>20</v>
      </c>
      <c r="C21" s="66">
        <v>1</v>
      </c>
      <c r="D21" t="s">
        <v>863</v>
      </c>
      <c r="E21" t="s">
        <v>864</v>
      </c>
      <c r="F21" t="s">
        <v>865</v>
      </c>
    </row>
    <row r="22" spans="1:6" x14ac:dyDescent="0.3">
      <c r="A22">
        <v>21</v>
      </c>
      <c r="B22" s="16" t="s">
        <v>21</v>
      </c>
      <c r="C22" s="66">
        <v>1</v>
      </c>
      <c r="D22" t="s">
        <v>866</v>
      </c>
      <c r="E22" t="s">
        <v>867</v>
      </c>
      <c r="F22" t="s">
        <v>868</v>
      </c>
    </row>
    <row r="23" spans="1:6" x14ac:dyDescent="0.3">
      <c r="A23">
        <v>22</v>
      </c>
      <c r="B23" s="16" t="s">
        <v>22</v>
      </c>
      <c r="C23" s="66">
        <v>2</v>
      </c>
      <c r="D23" t="s">
        <v>869</v>
      </c>
      <c r="E23" t="s">
        <v>850</v>
      </c>
      <c r="F23" t="s">
        <v>870</v>
      </c>
    </row>
    <row r="24" spans="1:6" x14ac:dyDescent="0.3">
      <c r="A24">
        <v>23</v>
      </c>
      <c r="B24" s="16" t="s">
        <v>23</v>
      </c>
      <c r="C24" s="66">
        <v>2</v>
      </c>
      <c r="D24" t="s">
        <v>871</v>
      </c>
      <c r="E24" t="s">
        <v>872</v>
      </c>
      <c r="F24" t="s">
        <v>873</v>
      </c>
    </row>
    <row r="25" spans="1:6" x14ac:dyDescent="0.3">
      <c r="A25">
        <v>24</v>
      </c>
      <c r="B25" s="16" t="s">
        <v>24</v>
      </c>
      <c r="C25" s="66">
        <v>0</v>
      </c>
      <c r="D25" t="s">
        <v>874</v>
      </c>
      <c r="E25" t="s">
        <v>847</v>
      </c>
      <c r="F25" t="s">
        <v>875</v>
      </c>
    </row>
    <row r="26" spans="1:6" x14ac:dyDescent="0.3">
      <c r="A26">
        <v>25</v>
      </c>
      <c r="B26" s="16" t="s">
        <v>25</v>
      </c>
      <c r="C26" s="66">
        <v>1</v>
      </c>
      <c r="D26" t="s">
        <v>876</v>
      </c>
      <c r="E26" t="s">
        <v>814</v>
      </c>
      <c r="F26" t="s">
        <v>877</v>
      </c>
    </row>
    <row r="27" spans="1:6" x14ac:dyDescent="0.3">
      <c r="A27">
        <v>26</v>
      </c>
      <c r="B27" s="16" t="s">
        <v>26</v>
      </c>
      <c r="C27" s="66">
        <v>1</v>
      </c>
      <c r="D27" t="s">
        <v>878</v>
      </c>
      <c r="E27" t="s">
        <v>850</v>
      </c>
      <c r="F27" t="s">
        <v>879</v>
      </c>
    </row>
    <row r="28" spans="1:6" x14ac:dyDescent="0.3">
      <c r="A28">
        <v>27</v>
      </c>
      <c r="B28" s="16" t="s">
        <v>27</v>
      </c>
      <c r="C28" s="66">
        <v>1</v>
      </c>
      <c r="D28" t="s">
        <v>880</v>
      </c>
      <c r="E28" t="s">
        <v>881</v>
      </c>
      <c r="F28" t="s">
        <v>882</v>
      </c>
    </row>
    <row r="29" spans="1:6" x14ac:dyDescent="0.3">
      <c r="A29">
        <v>28</v>
      </c>
      <c r="B29" s="16" t="s">
        <v>28</v>
      </c>
      <c r="C29" s="66">
        <v>1</v>
      </c>
      <c r="D29" t="s">
        <v>883</v>
      </c>
      <c r="E29" t="s">
        <v>884</v>
      </c>
      <c r="F29" t="s">
        <v>885</v>
      </c>
    </row>
    <row r="30" spans="1:6" x14ac:dyDescent="0.3">
      <c r="A30">
        <v>29</v>
      </c>
      <c r="B30" s="16" t="s">
        <v>29</v>
      </c>
      <c r="C30" s="66">
        <v>2</v>
      </c>
      <c r="D30" t="s">
        <v>886</v>
      </c>
      <c r="E30" t="s">
        <v>887</v>
      </c>
      <c r="F30" t="s">
        <v>888</v>
      </c>
    </row>
    <row r="31" spans="1:6" x14ac:dyDescent="0.3">
      <c r="A31">
        <v>30</v>
      </c>
      <c r="B31" s="16" t="s">
        <v>30</v>
      </c>
      <c r="C31" s="66">
        <v>1</v>
      </c>
      <c r="D31" t="s">
        <v>889</v>
      </c>
      <c r="E31" t="s">
        <v>850</v>
      </c>
      <c r="F31" t="s">
        <v>890</v>
      </c>
    </row>
    <row r="32" spans="1:6" x14ac:dyDescent="0.3">
      <c r="A32">
        <v>31</v>
      </c>
      <c r="B32" s="16" t="s">
        <v>31</v>
      </c>
      <c r="C32" s="66">
        <v>0</v>
      </c>
      <c r="D32" t="s">
        <v>891</v>
      </c>
      <c r="E32" t="s">
        <v>892</v>
      </c>
      <c r="F32" t="s">
        <v>893</v>
      </c>
    </row>
    <row r="33" spans="1:6" x14ac:dyDescent="0.3">
      <c r="A33">
        <v>32</v>
      </c>
      <c r="B33" s="16" t="s">
        <v>32</v>
      </c>
      <c r="C33" s="66">
        <v>3</v>
      </c>
      <c r="D33" t="s">
        <v>894</v>
      </c>
      <c r="E33" t="s">
        <v>872</v>
      </c>
      <c r="F33" t="s">
        <v>895</v>
      </c>
    </row>
    <row r="34" spans="1:6" x14ac:dyDescent="0.3">
      <c r="A34">
        <v>33</v>
      </c>
      <c r="B34" s="16" t="s">
        <v>33</v>
      </c>
      <c r="C34" s="66">
        <v>2</v>
      </c>
      <c r="D34" t="s">
        <v>896</v>
      </c>
      <c r="E34" t="s">
        <v>897</v>
      </c>
      <c r="F34" t="s">
        <v>898</v>
      </c>
    </row>
    <row r="35" spans="1:6" x14ac:dyDescent="0.3">
      <c r="A35">
        <v>34</v>
      </c>
      <c r="B35" s="16" t="s">
        <v>34</v>
      </c>
      <c r="C35" s="66">
        <v>1</v>
      </c>
      <c r="D35" t="s">
        <v>899</v>
      </c>
      <c r="E35" t="s">
        <v>900</v>
      </c>
      <c r="F35" t="s">
        <v>901</v>
      </c>
    </row>
    <row r="36" spans="1:6" x14ac:dyDescent="0.3">
      <c r="A36">
        <v>35</v>
      </c>
      <c r="B36" s="16" t="s">
        <v>35</v>
      </c>
      <c r="C36" s="66">
        <v>0</v>
      </c>
      <c r="D36" t="s">
        <v>902</v>
      </c>
      <c r="E36" t="s">
        <v>850</v>
      </c>
      <c r="F36" t="s">
        <v>903</v>
      </c>
    </row>
    <row r="37" spans="1:6" x14ac:dyDescent="0.3">
      <c r="A37">
        <v>36</v>
      </c>
      <c r="B37" s="16" t="s">
        <v>36</v>
      </c>
      <c r="C37" s="66">
        <v>2</v>
      </c>
      <c r="D37" t="s">
        <v>904</v>
      </c>
      <c r="E37" t="s">
        <v>867</v>
      </c>
      <c r="F37" t="s">
        <v>905</v>
      </c>
    </row>
    <row r="38" spans="1:6" x14ac:dyDescent="0.3">
      <c r="A38">
        <v>37</v>
      </c>
      <c r="B38" s="16" t="s">
        <v>37</v>
      </c>
      <c r="C38" s="66">
        <v>2</v>
      </c>
      <c r="D38" t="s">
        <v>906</v>
      </c>
      <c r="E38" t="s">
        <v>887</v>
      </c>
      <c r="F38" t="s">
        <v>907</v>
      </c>
    </row>
  </sheetData>
  <sortState ref="A2:F38">
    <sortCondition ref="A2:A38"/>
  </sortState>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M8"/>
  <sheetViews>
    <sheetView topLeftCell="W2" workbookViewId="0">
      <selection sqref="A1:AM8"/>
    </sheetView>
  </sheetViews>
  <sheetFormatPr defaultColWidth="8.8984375" defaultRowHeight="15.6" x14ac:dyDescent="0.3"/>
  <cols>
    <col min="2" max="2" width="10.8984375" customWidth="1"/>
  </cols>
  <sheetData>
    <row r="1" spans="1:39" ht="144" x14ac:dyDescent="0.3">
      <c r="A1" s="16" t="s">
        <v>0</v>
      </c>
      <c r="B1" s="16" t="s">
        <v>1</v>
      </c>
      <c r="C1" s="17" t="s">
        <v>2</v>
      </c>
      <c r="D1" s="18"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row>
    <row r="2" spans="1:39" x14ac:dyDescent="0.3">
      <c r="A2" s="65"/>
      <c r="B2" s="24" t="s">
        <v>602</v>
      </c>
      <c r="C2" s="66">
        <f t="shared" ref="C2" si="0">SUM(C4:C7)</f>
        <v>1</v>
      </c>
      <c r="D2" s="66">
        <f>SUM(D3:D8)</f>
        <v>2</v>
      </c>
      <c r="E2" s="66">
        <f t="shared" ref="E2:AM2" si="1">SUM(E3:E8)</f>
        <v>2</v>
      </c>
      <c r="F2" s="66">
        <f t="shared" si="1"/>
        <v>3.5</v>
      </c>
      <c r="G2" s="66">
        <f t="shared" si="1"/>
        <v>1</v>
      </c>
      <c r="H2" s="66">
        <f t="shared" si="1"/>
        <v>2</v>
      </c>
      <c r="I2" s="66">
        <f t="shared" si="1"/>
        <v>0</v>
      </c>
      <c r="J2" s="66">
        <f t="shared" si="1"/>
        <v>1</v>
      </c>
      <c r="K2" s="66">
        <f t="shared" si="1"/>
        <v>1</v>
      </c>
      <c r="L2" s="66">
        <f t="shared" si="1"/>
        <v>3</v>
      </c>
      <c r="M2" s="66">
        <f t="shared" si="1"/>
        <v>2</v>
      </c>
      <c r="N2" s="66">
        <f t="shared" si="1"/>
        <v>3.75</v>
      </c>
      <c r="O2" s="66">
        <f t="shared" si="1"/>
        <v>4</v>
      </c>
      <c r="P2" s="66">
        <f t="shared" si="1"/>
        <v>4</v>
      </c>
      <c r="Q2" s="66">
        <f t="shared" si="1"/>
        <v>2</v>
      </c>
      <c r="R2" s="66">
        <f t="shared" si="1"/>
        <v>2</v>
      </c>
      <c r="S2" s="66">
        <f t="shared" si="1"/>
        <v>3</v>
      </c>
      <c r="T2" s="66">
        <f t="shared" si="1"/>
        <v>1.5</v>
      </c>
      <c r="U2" s="66">
        <f t="shared" si="1"/>
        <v>1</v>
      </c>
      <c r="V2" s="66">
        <f t="shared" si="1"/>
        <v>2</v>
      </c>
      <c r="W2" s="66">
        <f t="shared" si="1"/>
        <v>1.5</v>
      </c>
      <c r="X2" s="66">
        <f t="shared" si="1"/>
        <v>3</v>
      </c>
      <c r="Y2" s="66">
        <f t="shared" si="1"/>
        <v>3</v>
      </c>
      <c r="Z2" s="66">
        <f t="shared" si="1"/>
        <v>0</v>
      </c>
      <c r="AA2" s="66">
        <f t="shared" si="1"/>
        <v>1</v>
      </c>
      <c r="AB2" s="66">
        <f t="shared" si="1"/>
        <v>2</v>
      </c>
      <c r="AC2" s="66">
        <f t="shared" si="1"/>
        <v>1.5</v>
      </c>
      <c r="AD2" s="66">
        <f t="shared" si="1"/>
        <v>2</v>
      </c>
      <c r="AE2" s="66">
        <f t="shared" si="1"/>
        <v>3</v>
      </c>
      <c r="AF2" s="66">
        <f t="shared" si="1"/>
        <v>2</v>
      </c>
      <c r="AG2" s="66">
        <f t="shared" si="1"/>
        <v>0</v>
      </c>
      <c r="AH2" s="66">
        <f t="shared" si="1"/>
        <v>3</v>
      </c>
      <c r="AI2" s="66">
        <f t="shared" si="1"/>
        <v>2</v>
      </c>
      <c r="AJ2" s="66">
        <f t="shared" si="1"/>
        <v>1</v>
      </c>
      <c r="AK2" s="66">
        <f t="shared" si="1"/>
        <v>0</v>
      </c>
      <c r="AL2" s="66">
        <f t="shared" si="1"/>
        <v>2.5</v>
      </c>
      <c r="AM2" s="66">
        <f t="shared" si="1"/>
        <v>3.5</v>
      </c>
    </row>
    <row r="3" spans="1:39" ht="72" x14ac:dyDescent="0.3">
      <c r="A3" s="74" t="s">
        <v>603</v>
      </c>
      <c r="B3" s="36" t="s">
        <v>604</v>
      </c>
      <c r="C3" s="68">
        <v>1</v>
      </c>
      <c r="D3" s="68">
        <v>1</v>
      </c>
      <c r="E3" s="68"/>
      <c r="F3" s="68">
        <v>0.5</v>
      </c>
      <c r="G3" s="68"/>
      <c r="H3" s="68"/>
      <c r="I3" s="68"/>
      <c r="J3" s="68"/>
      <c r="K3" s="68"/>
      <c r="L3" s="68"/>
      <c r="M3" s="68"/>
      <c r="N3" s="68">
        <v>0.75</v>
      </c>
      <c r="O3" s="68"/>
      <c r="P3" s="68">
        <v>1</v>
      </c>
      <c r="Q3" s="68"/>
      <c r="R3" s="68">
        <v>1</v>
      </c>
      <c r="S3" s="68">
        <v>1</v>
      </c>
      <c r="T3" s="68">
        <v>0.5</v>
      </c>
      <c r="U3" s="68"/>
      <c r="V3" s="68"/>
      <c r="W3" s="68">
        <v>0.5</v>
      </c>
      <c r="X3" s="68"/>
      <c r="Y3" s="68">
        <v>1</v>
      </c>
      <c r="Z3" s="68"/>
      <c r="AA3" s="68"/>
      <c r="AB3" s="68"/>
      <c r="AC3" s="68">
        <v>0.5</v>
      </c>
      <c r="AD3" s="68"/>
      <c r="AE3" s="68"/>
      <c r="AF3" s="68"/>
      <c r="AG3" s="68"/>
      <c r="AH3" s="68"/>
      <c r="AI3" s="68"/>
      <c r="AJ3" s="68"/>
      <c r="AK3" s="68"/>
      <c r="AL3" s="68">
        <v>0.5</v>
      </c>
      <c r="AM3" s="68">
        <v>0.5</v>
      </c>
    </row>
    <row r="4" spans="1:39" ht="43.2" x14ac:dyDescent="0.3">
      <c r="A4" s="117" t="s">
        <v>605</v>
      </c>
      <c r="B4" s="9" t="s">
        <v>908</v>
      </c>
      <c r="C4" s="3">
        <v>1</v>
      </c>
      <c r="D4" s="63"/>
      <c r="E4" s="63">
        <v>1</v>
      </c>
      <c r="F4" s="63">
        <v>1</v>
      </c>
      <c r="G4" s="63"/>
      <c r="H4" s="63"/>
      <c r="I4" s="8"/>
      <c r="J4" s="8"/>
      <c r="K4" s="63">
        <v>1</v>
      </c>
      <c r="L4" s="63">
        <v>1</v>
      </c>
      <c r="M4" s="63">
        <v>1</v>
      </c>
      <c r="N4" s="63">
        <v>1</v>
      </c>
      <c r="O4" s="63"/>
      <c r="P4" s="63">
        <v>1</v>
      </c>
      <c r="Q4" s="19">
        <v>1</v>
      </c>
      <c r="R4" s="63"/>
      <c r="S4" s="8"/>
      <c r="T4" s="63"/>
      <c r="U4" s="63"/>
      <c r="V4" s="63">
        <v>1</v>
      </c>
      <c r="W4" s="8"/>
      <c r="X4" s="63"/>
      <c r="Y4" s="63">
        <v>1</v>
      </c>
      <c r="Z4" s="63"/>
      <c r="AA4" s="8">
        <v>1</v>
      </c>
      <c r="AB4" s="63"/>
      <c r="AC4" s="8">
        <v>1</v>
      </c>
      <c r="AD4" s="63">
        <v>1</v>
      </c>
      <c r="AE4" s="8">
        <v>1</v>
      </c>
      <c r="AF4" s="8"/>
      <c r="AG4" s="63"/>
      <c r="AH4" s="63">
        <v>1</v>
      </c>
      <c r="AI4" s="63"/>
      <c r="AJ4" s="63">
        <v>1</v>
      </c>
      <c r="AK4" s="63"/>
      <c r="AL4" s="63"/>
      <c r="AM4" s="63">
        <v>1</v>
      </c>
    </row>
    <row r="5" spans="1:39" ht="43.2" x14ac:dyDescent="0.3">
      <c r="A5" s="118"/>
      <c r="B5" s="9" t="s">
        <v>909</v>
      </c>
      <c r="C5" s="3"/>
      <c r="D5" s="63"/>
      <c r="E5" s="63">
        <v>1</v>
      </c>
      <c r="F5" s="63"/>
      <c r="G5" s="63"/>
      <c r="H5" s="63"/>
      <c r="I5" s="8"/>
      <c r="J5" s="8"/>
      <c r="K5" s="63"/>
      <c r="L5" s="63"/>
      <c r="M5" s="63"/>
      <c r="N5" s="63">
        <v>1</v>
      </c>
      <c r="O5" s="63">
        <v>1</v>
      </c>
      <c r="P5" s="63"/>
      <c r="Q5" s="8"/>
      <c r="R5" s="63"/>
      <c r="S5" s="19">
        <v>1</v>
      </c>
      <c r="T5" s="63"/>
      <c r="U5" s="63"/>
      <c r="V5" s="63"/>
      <c r="W5" s="8">
        <v>1</v>
      </c>
      <c r="X5" s="63">
        <v>1</v>
      </c>
      <c r="Y5" s="63">
        <v>1</v>
      </c>
      <c r="Z5" s="63"/>
      <c r="AA5" s="8"/>
      <c r="AB5" s="63">
        <v>1</v>
      </c>
      <c r="AC5" s="8"/>
      <c r="AD5" s="63"/>
      <c r="AE5" s="8"/>
      <c r="AF5" s="8">
        <v>1</v>
      </c>
      <c r="AG5" s="63"/>
      <c r="AH5" s="63">
        <v>1</v>
      </c>
      <c r="AI5" s="63">
        <v>1</v>
      </c>
      <c r="AJ5" s="63"/>
      <c r="AK5" s="63"/>
      <c r="AL5" s="63">
        <v>1</v>
      </c>
      <c r="AM5" s="63"/>
    </row>
    <row r="6" spans="1:39" ht="28.8" x14ac:dyDescent="0.3">
      <c r="A6" s="118"/>
      <c r="B6" s="20" t="s">
        <v>910</v>
      </c>
      <c r="C6" s="21"/>
      <c r="D6" s="69"/>
      <c r="E6" s="69"/>
      <c r="F6" s="69">
        <v>1</v>
      </c>
      <c r="G6" s="69"/>
      <c r="H6" s="69">
        <v>1</v>
      </c>
      <c r="I6" s="22"/>
      <c r="J6" s="22"/>
      <c r="K6" s="69"/>
      <c r="L6" s="69">
        <v>1</v>
      </c>
      <c r="M6" s="69">
        <v>1</v>
      </c>
      <c r="N6" s="69">
        <v>1</v>
      </c>
      <c r="O6" s="69">
        <v>1</v>
      </c>
      <c r="P6" s="69">
        <v>1</v>
      </c>
      <c r="Q6" s="22"/>
      <c r="R6" s="69"/>
      <c r="S6" s="22"/>
      <c r="T6" s="69"/>
      <c r="U6" s="69"/>
      <c r="V6" s="69"/>
      <c r="W6" s="22"/>
      <c r="X6" s="69">
        <v>1</v>
      </c>
      <c r="Y6" s="69"/>
      <c r="Z6" s="69"/>
      <c r="AA6" s="22"/>
      <c r="AB6" s="69"/>
      <c r="AC6" s="22"/>
      <c r="AD6" s="69"/>
      <c r="AE6" s="22">
        <v>1</v>
      </c>
      <c r="AF6" s="22"/>
      <c r="AG6" s="69"/>
      <c r="AH6" s="69">
        <v>1</v>
      </c>
      <c r="AI6" s="69">
        <v>1</v>
      </c>
      <c r="AJ6" s="69"/>
      <c r="AK6" s="69"/>
      <c r="AL6" s="69"/>
      <c r="AM6" s="69">
        <v>1</v>
      </c>
    </row>
    <row r="7" spans="1:39" ht="28.8" x14ac:dyDescent="0.3">
      <c r="A7" s="119"/>
      <c r="B7" s="9" t="s">
        <v>911</v>
      </c>
      <c r="C7" s="3"/>
      <c r="D7" s="63">
        <v>1</v>
      </c>
      <c r="E7" s="63"/>
      <c r="F7" s="63">
        <v>1</v>
      </c>
      <c r="G7" s="63"/>
      <c r="H7" s="63">
        <v>1</v>
      </c>
      <c r="I7" s="8"/>
      <c r="J7" s="8"/>
      <c r="K7" s="63"/>
      <c r="L7" s="63"/>
      <c r="M7" s="63"/>
      <c r="N7" s="63"/>
      <c r="O7" s="63">
        <v>1</v>
      </c>
      <c r="P7" s="63"/>
      <c r="Q7" s="8"/>
      <c r="R7" s="63">
        <v>1</v>
      </c>
      <c r="S7" s="19">
        <v>1</v>
      </c>
      <c r="T7" s="63"/>
      <c r="U7" s="63">
        <v>1</v>
      </c>
      <c r="V7" s="63"/>
      <c r="W7" s="8"/>
      <c r="X7" s="63"/>
      <c r="Y7" s="63"/>
      <c r="Z7" s="63"/>
      <c r="AA7" s="8"/>
      <c r="AB7" s="63"/>
      <c r="AC7" s="8"/>
      <c r="AD7" s="63"/>
      <c r="AE7" s="8"/>
      <c r="AF7" s="8"/>
      <c r="AG7" s="63"/>
      <c r="AH7" s="63"/>
      <c r="AI7" s="63"/>
      <c r="AJ7" s="63"/>
      <c r="AK7" s="63"/>
      <c r="AL7" s="63">
        <v>1</v>
      </c>
      <c r="AM7" s="63"/>
    </row>
    <row r="8" spans="1:39" ht="43.2" x14ac:dyDescent="0.3">
      <c r="A8" s="75" t="s">
        <v>610</v>
      </c>
      <c r="B8" s="26"/>
      <c r="C8" s="32"/>
      <c r="D8" s="71"/>
      <c r="E8" s="71"/>
      <c r="F8" s="71"/>
      <c r="G8" s="71">
        <v>1</v>
      </c>
      <c r="H8" s="71"/>
      <c r="I8" s="33"/>
      <c r="J8" s="33">
        <v>1</v>
      </c>
      <c r="K8" s="71"/>
      <c r="L8" s="71">
        <v>1</v>
      </c>
      <c r="M8" s="71"/>
      <c r="N8" s="71"/>
      <c r="O8" s="71">
        <v>1</v>
      </c>
      <c r="P8" s="71">
        <v>1</v>
      </c>
      <c r="Q8" s="33">
        <v>1</v>
      </c>
      <c r="R8" s="71"/>
      <c r="S8" s="34"/>
      <c r="T8" s="71">
        <v>1</v>
      </c>
      <c r="U8" s="71"/>
      <c r="V8" s="71">
        <v>1</v>
      </c>
      <c r="W8" s="33"/>
      <c r="X8" s="71">
        <v>1</v>
      </c>
      <c r="Y8" s="71"/>
      <c r="Z8" s="71"/>
      <c r="AA8" s="33"/>
      <c r="AB8" s="71">
        <v>1</v>
      </c>
      <c r="AC8" s="33"/>
      <c r="AD8" s="71">
        <v>1</v>
      </c>
      <c r="AE8" s="33">
        <v>1</v>
      </c>
      <c r="AF8" s="33">
        <v>1</v>
      </c>
      <c r="AG8" s="71"/>
      <c r="AH8" s="71"/>
      <c r="AI8" s="71"/>
      <c r="AJ8" s="71"/>
      <c r="AK8" s="71"/>
      <c r="AL8" s="71"/>
      <c r="AM8" s="71">
        <v>1</v>
      </c>
    </row>
  </sheetData>
  <mergeCells count="1">
    <mergeCell ref="A4:A7"/>
  </mergeCells>
  <phoneticPr fontId="1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9"/>
  <sheetViews>
    <sheetView zoomScale="125" zoomScaleNormal="145" zoomScalePageLayoutView="145" workbookViewId="0">
      <selection activeCell="A15" sqref="A15"/>
    </sheetView>
  </sheetViews>
  <sheetFormatPr defaultColWidth="8.8984375" defaultRowHeight="15.6" x14ac:dyDescent="0.3"/>
  <cols>
    <col min="1" max="1" width="31.5" customWidth="1"/>
    <col min="2" max="2" width="25.09765625" customWidth="1"/>
    <col min="3" max="3" width="26.8984375" customWidth="1"/>
    <col min="5" max="5" width="8.3984375" customWidth="1"/>
    <col min="6" max="6" width="10.8984375" customWidth="1"/>
    <col min="7" max="7" width="15.3984375" customWidth="1"/>
    <col min="9" max="9" width="10.59765625" customWidth="1"/>
  </cols>
  <sheetData>
    <row r="1" spans="1:9" x14ac:dyDescent="0.3">
      <c r="A1" s="53" t="s">
        <v>0</v>
      </c>
      <c r="B1" s="53" t="s">
        <v>214</v>
      </c>
      <c r="C1" s="53" t="s">
        <v>252</v>
      </c>
      <c r="D1" s="54" t="s">
        <v>812</v>
      </c>
      <c r="E1" s="54" t="s">
        <v>912</v>
      </c>
      <c r="F1" s="54" t="s">
        <v>811</v>
      </c>
      <c r="G1" s="54" t="s">
        <v>810</v>
      </c>
      <c r="H1" s="55" t="s">
        <v>913</v>
      </c>
    </row>
    <row r="2" spans="1:9" ht="15.75" customHeight="1" x14ac:dyDescent="0.3">
      <c r="A2" s="51" t="s">
        <v>914</v>
      </c>
      <c r="B2" s="43" t="s">
        <v>915</v>
      </c>
      <c r="C2" s="43" t="s">
        <v>916</v>
      </c>
      <c r="D2" s="41" t="str">
        <f>RIGHT(C2,5)</f>
        <v>01376</v>
      </c>
      <c r="E2" s="42">
        <f>FIND(",",C2)+2</f>
        <v>16</v>
      </c>
      <c r="F2" s="45" t="s">
        <v>917</v>
      </c>
      <c r="G2" s="42" t="str">
        <f>MID(C2,1,E2-3)</f>
        <v>Turners Falls</v>
      </c>
      <c r="H2" s="56" t="s">
        <v>918</v>
      </c>
      <c r="I2" s="62" t="s">
        <v>919</v>
      </c>
    </row>
    <row r="3" spans="1:9" x14ac:dyDescent="0.3">
      <c r="A3" s="48" t="s">
        <v>37</v>
      </c>
      <c r="B3" s="76" t="s">
        <v>251</v>
      </c>
      <c r="C3" s="76" t="s">
        <v>289</v>
      </c>
      <c r="D3" s="77" t="str">
        <f>RIGHT(C3,5)</f>
        <v>07801</v>
      </c>
      <c r="E3" s="78">
        <f>FIND(",",C3)+2</f>
        <v>8</v>
      </c>
      <c r="F3" s="79" t="str">
        <f>MID(C3,E3,2)</f>
        <v>NJ</v>
      </c>
      <c r="G3" s="78" t="str">
        <f>MID(C3,1,E3-3)</f>
        <v>Dover</v>
      </c>
      <c r="H3" s="57" t="s">
        <v>920</v>
      </c>
    </row>
    <row r="4" spans="1:9" x14ac:dyDescent="0.3">
      <c r="A4" s="38" t="s">
        <v>921</v>
      </c>
      <c r="B4" s="80" t="s">
        <v>922</v>
      </c>
      <c r="C4" s="80" t="s">
        <v>923</v>
      </c>
      <c r="D4" s="81">
        <v>21629</v>
      </c>
      <c r="E4" s="39"/>
      <c r="F4" s="82" t="s">
        <v>924</v>
      </c>
      <c r="G4" s="82" t="s">
        <v>925</v>
      </c>
      <c r="H4" s="57" t="s">
        <v>926</v>
      </c>
    </row>
    <row r="5" spans="1:9" x14ac:dyDescent="0.3">
      <c r="A5" s="48" t="s">
        <v>4</v>
      </c>
      <c r="B5" s="76" t="s">
        <v>218</v>
      </c>
      <c r="C5" s="76" t="s">
        <v>256</v>
      </c>
      <c r="D5" s="77" t="str">
        <f>RIGHT(C5,5)</f>
        <v>20032</v>
      </c>
      <c r="E5" s="78">
        <f>FIND(",",C5)+2</f>
        <v>13</v>
      </c>
      <c r="F5" s="79" t="str">
        <f>MID(C5,E5,2)</f>
        <v>DC</v>
      </c>
      <c r="G5" s="78" t="str">
        <f>MID(C5,1,E5-3)</f>
        <v>Washington</v>
      </c>
      <c r="H5" s="57" t="s">
        <v>926</v>
      </c>
    </row>
    <row r="6" spans="1:9" x14ac:dyDescent="0.3">
      <c r="A6" s="38" t="s">
        <v>927</v>
      </c>
      <c r="B6" s="80" t="s">
        <v>928</v>
      </c>
      <c r="C6" s="80" t="s">
        <v>929</v>
      </c>
      <c r="D6" s="81">
        <v>85004</v>
      </c>
      <c r="E6" s="39"/>
      <c r="F6" s="82" t="s">
        <v>930</v>
      </c>
      <c r="G6" s="82" t="s">
        <v>931</v>
      </c>
      <c r="H6" s="57" t="s">
        <v>932</v>
      </c>
    </row>
    <row r="7" spans="1:9" ht="28.8" x14ac:dyDescent="0.3">
      <c r="A7" s="48" t="s">
        <v>12</v>
      </c>
      <c r="B7" s="76" t="s">
        <v>226</v>
      </c>
      <c r="C7" s="76" t="s">
        <v>264</v>
      </c>
      <c r="D7" s="77" t="str">
        <f t="shared" ref="D7:D13" si="0">RIGHT(C7,5)</f>
        <v>96819</v>
      </c>
      <c r="E7" s="78">
        <f t="shared" ref="E7:E13" si="1">FIND(",",C7)+2</f>
        <v>11</v>
      </c>
      <c r="F7" s="79" t="str">
        <f t="shared" ref="F7:F13" si="2">MID(C7,E7,2)</f>
        <v>HI</v>
      </c>
      <c r="G7" s="78" t="str">
        <f t="shared" ref="G7:G12" si="3">MID(C7,1,E7-3)</f>
        <v>Honolulu</v>
      </c>
      <c r="H7" s="57" t="s">
        <v>932</v>
      </c>
    </row>
    <row r="8" spans="1:9" x14ac:dyDescent="0.3">
      <c r="A8" s="48" t="s">
        <v>14</v>
      </c>
      <c r="B8" s="76" t="s">
        <v>228</v>
      </c>
      <c r="C8" s="76" t="s">
        <v>266</v>
      </c>
      <c r="D8" s="77" t="str">
        <f t="shared" si="0"/>
        <v>94901</v>
      </c>
      <c r="E8" s="78">
        <f t="shared" si="1"/>
        <v>13</v>
      </c>
      <c r="F8" s="79" t="str">
        <f t="shared" si="2"/>
        <v>CA</v>
      </c>
      <c r="G8" s="78" t="str">
        <f t="shared" si="3"/>
        <v>San Rafael</v>
      </c>
      <c r="H8" s="57" t="s">
        <v>932</v>
      </c>
    </row>
    <row r="9" spans="1:9" x14ac:dyDescent="0.3">
      <c r="A9" s="48" t="s">
        <v>22</v>
      </c>
      <c r="B9" s="76" t="s">
        <v>236</v>
      </c>
      <c r="C9" s="76" t="s">
        <v>274</v>
      </c>
      <c r="D9" s="77" t="str">
        <f t="shared" si="0"/>
        <v>92069</v>
      </c>
      <c r="E9" s="78">
        <f t="shared" si="1"/>
        <v>13</v>
      </c>
      <c r="F9" s="79" t="str">
        <f t="shared" si="2"/>
        <v>CA</v>
      </c>
      <c r="G9" s="78" t="str">
        <f t="shared" si="3"/>
        <v>San Marcos</v>
      </c>
      <c r="H9" s="57" t="s">
        <v>932</v>
      </c>
    </row>
    <row r="10" spans="1:9" x14ac:dyDescent="0.3">
      <c r="A10" s="48" t="s">
        <v>30</v>
      </c>
      <c r="B10" s="76" t="s">
        <v>244</v>
      </c>
      <c r="C10" s="76" t="s">
        <v>282</v>
      </c>
      <c r="D10" s="77" t="str">
        <f t="shared" si="0"/>
        <v>90049</v>
      </c>
      <c r="E10" s="78">
        <f t="shared" si="1"/>
        <v>14</v>
      </c>
      <c r="F10" s="79" t="str">
        <f t="shared" si="2"/>
        <v>CA</v>
      </c>
      <c r="G10" s="78" t="str">
        <f t="shared" si="3"/>
        <v>Los Angeles</v>
      </c>
      <c r="H10" s="57" t="s">
        <v>932</v>
      </c>
    </row>
    <row r="11" spans="1:9" x14ac:dyDescent="0.3">
      <c r="A11" s="48" t="s">
        <v>8</v>
      </c>
      <c r="B11" s="83" t="s">
        <v>222</v>
      </c>
      <c r="C11" s="83" t="s">
        <v>260</v>
      </c>
      <c r="D11" s="84" t="str">
        <f t="shared" si="0"/>
        <v>46383</v>
      </c>
      <c r="E11" s="79">
        <f t="shared" si="1"/>
        <v>13</v>
      </c>
      <c r="F11" s="79" t="str">
        <f t="shared" si="2"/>
        <v>IN</v>
      </c>
      <c r="G11" s="79" t="str">
        <f t="shared" si="3"/>
        <v>Valparaiso</v>
      </c>
      <c r="H11" s="58" t="s">
        <v>933</v>
      </c>
    </row>
    <row r="12" spans="1:9" ht="16.5" customHeight="1" x14ac:dyDescent="0.3">
      <c r="A12" s="48" t="s">
        <v>28</v>
      </c>
      <c r="B12" s="76" t="s">
        <v>242</v>
      </c>
      <c r="C12" s="76" t="s">
        <v>934</v>
      </c>
      <c r="D12" s="77" t="str">
        <f t="shared" si="0"/>
        <v>43215</v>
      </c>
      <c r="E12" s="78">
        <f t="shared" si="1"/>
        <v>11</v>
      </c>
      <c r="F12" s="79" t="str">
        <f t="shared" si="2"/>
        <v>OH</v>
      </c>
      <c r="G12" s="78" t="str">
        <f t="shared" si="3"/>
        <v>Columbus</v>
      </c>
      <c r="H12" s="57" t="s">
        <v>933</v>
      </c>
    </row>
    <row r="13" spans="1:9" x14ac:dyDescent="0.3">
      <c r="A13" s="48" t="s">
        <v>17</v>
      </c>
      <c r="B13" s="76" t="s">
        <v>231</v>
      </c>
      <c r="C13" s="88" t="s">
        <v>959</v>
      </c>
      <c r="D13" s="77" t="str">
        <f t="shared" si="0"/>
        <v>75150</v>
      </c>
      <c r="E13" s="78">
        <f t="shared" si="1"/>
        <v>11</v>
      </c>
      <c r="F13" s="79" t="str">
        <f t="shared" si="2"/>
        <v>TX</v>
      </c>
      <c r="G13" s="78" t="str">
        <f>MID(C13,1,E13-3)</f>
        <v>Mesquite</v>
      </c>
      <c r="H13" s="57" t="s">
        <v>935</v>
      </c>
    </row>
    <row r="14" spans="1:9" x14ac:dyDescent="0.3">
      <c r="A14" s="38" t="s">
        <v>936</v>
      </c>
      <c r="B14" s="80" t="s">
        <v>937</v>
      </c>
      <c r="C14" s="80" t="s">
        <v>938</v>
      </c>
      <c r="D14" s="81">
        <v>81501</v>
      </c>
      <c r="E14" s="39"/>
      <c r="F14" s="82" t="s">
        <v>872</v>
      </c>
      <c r="G14" s="82" t="s">
        <v>939</v>
      </c>
      <c r="H14" s="57" t="s">
        <v>940</v>
      </c>
    </row>
    <row r="15" spans="1:9" x14ac:dyDescent="0.3">
      <c r="A15" s="38" t="s">
        <v>941</v>
      </c>
      <c r="B15" s="80" t="s">
        <v>942</v>
      </c>
      <c r="C15" s="80" t="s">
        <v>943</v>
      </c>
      <c r="D15" s="81">
        <v>57104</v>
      </c>
      <c r="E15" s="39"/>
      <c r="F15" s="82" t="s">
        <v>944</v>
      </c>
      <c r="G15" s="82" t="s">
        <v>945</v>
      </c>
      <c r="H15" s="57" t="s">
        <v>940</v>
      </c>
    </row>
    <row r="16" spans="1:9" x14ac:dyDescent="0.3">
      <c r="A16" s="48" t="s">
        <v>23</v>
      </c>
      <c r="B16" s="76" t="s">
        <v>237</v>
      </c>
      <c r="C16" s="76" t="s">
        <v>275</v>
      </c>
      <c r="D16" s="77" t="str">
        <f>RIGHT(C16,5)</f>
        <v>80621</v>
      </c>
      <c r="E16" s="78">
        <f>FIND(",",C16)+2</f>
        <v>14</v>
      </c>
      <c r="F16" s="79" t="str">
        <f>MID(C16,E16,2)</f>
        <v>CO</v>
      </c>
      <c r="G16" s="78" t="str">
        <f>MID(C16,1,E16-3)</f>
        <v>Fort Lupton</v>
      </c>
      <c r="H16" s="57" t="s">
        <v>940</v>
      </c>
    </row>
    <row r="17" spans="1:9" x14ac:dyDescent="0.3">
      <c r="A17" s="38" t="s">
        <v>946</v>
      </c>
      <c r="B17" s="80" t="s">
        <v>947</v>
      </c>
      <c r="C17" s="80" t="s">
        <v>948</v>
      </c>
      <c r="D17" s="81">
        <v>98532</v>
      </c>
      <c r="E17" s="39"/>
      <c r="F17" s="82" t="s">
        <v>820</v>
      </c>
      <c r="G17" s="82" t="s">
        <v>949</v>
      </c>
      <c r="H17" s="57" t="s">
        <v>950</v>
      </c>
    </row>
    <row r="18" spans="1:9" x14ac:dyDescent="0.3">
      <c r="A18" s="52" t="s">
        <v>27</v>
      </c>
      <c r="B18" s="46" t="s">
        <v>241</v>
      </c>
      <c r="C18" s="46" t="s">
        <v>279</v>
      </c>
      <c r="D18" s="47" t="str">
        <f>RIGHT(C18,5)</f>
        <v>27510</v>
      </c>
      <c r="E18" s="45">
        <f>FIND(",",C18)+2</f>
        <v>11</v>
      </c>
      <c r="F18" s="45" t="str">
        <f>MID(C18,E18,2)</f>
        <v>NC</v>
      </c>
      <c r="G18" s="45" t="str">
        <f>MID(C18,1,E18-3)</f>
        <v>Carrboro</v>
      </c>
      <c r="H18" s="59" t="s">
        <v>951</v>
      </c>
    </row>
    <row r="19" spans="1:9" ht="28.8" x14ac:dyDescent="0.3">
      <c r="A19" s="52" t="s">
        <v>18</v>
      </c>
      <c r="B19" s="46" t="s">
        <v>232</v>
      </c>
      <c r="C19" s="46" t="s">
        <v>270</v>
      </c>
      <c r="D19" s="47" t="str">
        <f t="shared" ref="D19" si="4">RIGHT(C19,5)</f>
        <v>04073</v>
      </c>
      <c r="E19" s="45">
        <f t="shared" ref="E19" si="5">FIND(",",C19)+2</f>
        <v>10</v>
      </c>
      <c r="F19" s="45" t="str">
        <f t="shared" ref="F19" si="6">MID(C19,E19,2)</f>
        <v>ME</v>
      </c>
      <c r="G19" s="45" t="str">
        <f t="shared" ref="G19" si="7">MID(C19,1,E19-3)</f>
        <v>Sanford</v>
      </c>
      <c r="H19" s="59" t="s">
        <v>918</v>
      </c>
    </row>
    <row r="20" spans="1:9" s="44" customFormat="1" ht="20.25" customHeight="1" x14ac:dyDescent="0.3">
      <c r="A20" s="48" t="s">
        <v>15</v>
      </c>
      <c r="B20" s="83" t="s">
        <v>229</v>
      </c>
      <c r="C20" s="83" t="s">
        <v>267</v>
      </c>
      <c r="D20" s="84" t="str">
        <f>RIGHT(C20,5)</f>
        <v>54848</v>
      </c>
      <c r="E20" s="79">
        <f>FIND(",",C20)+2</f>
        <v>12</v>
      </c>
      <c r="F20" s="79" t="str">
        <f>MID(C20,E20,2)</f>
        <v>WI</v>
      </c>
      <c r="G20" s="79" t="str">
        <f>MID(C20,1,E20-3)</f>
        <v>Ladysmith</v>
      </c>
      <c r="H20" s="60" t="s">
        <v>933</v>
      </c>
    </row>
    <row r="21" spans="1:9" x14ac:dyDescent="0.3">
      <c r="A21" s="48" t="s">
        <v>33</v>
      </c>
      <c r="B21" s="83" t="s">
        <v>247</v>
      </c>
      <c r="C21" s="83" t="s">
        <v>952</v>
      </c>
      <c r="D21" s="84" t="str">
        <f>RIGHT(C21,5)</f>
        <v>99676</v>
      </c>
      <c r="E21" s="79">
        <f>FIND(",",C21)+2</f>
        <v>12</v>
      </c>
      <c r="F21" s="79" t="str">
        <f>MID(C21,E21,2)</f>
        <v>AK</v>
      </c>
      <c r="G21" s="79" t="str">
        <f>MID(C21,1,E21-3)</f>
        <v>Talkeetna</v>
      </c>
      <c r="H21" s="57" t="s">
        <v>950</v>
      </c>
    </row>
    <row r="22" spans="1:9" s="44" customFormat="1" x14ac:dyDescent="0.3">
      <c r="A22" s="120" t="s">
        <v>953</v>
      </c>
      <c r="B22" s="121"/>
      <c r="C22" s="121"/>
      <c r="D22" s="121"/>
      <c r="E22" s="121"/>
      <c r="F22" s="121"/>
      <c r="G22" s="121"/>
      <c r="H22" s="122"/>
    </row>
    <row r="23" spans="1:9" x14ac:dyDescent="0.3">
      <c r="A23" s="123"/>
      <c r="B23" s="124"/>
      <c r="C23" s="124"/>
      <c r="D23" s="124"/>
      <c r="E23" s="124"/>
      <c r="F23" s="124"/>
      <c r="G23" s="124"/>
      <c r="H23" s="125"/>
    </row>
    <row r="24" spans="1:9" x14ac:dyDescent="0.3">
      <c r="A24" s="49" t="s">
        <v>10</v>
      </c>
      <c r="B24" s="85" t="s">
        <v>224</v>
      </c>
      <c r="C24" s="85" t="s">
        <v>262</v>
      </c>
      <c r="D24" s="86" t="str">
        <f t="shared" ref="D24:D26" si="8">RIGHT(C24,5)</f>
        <v>12307</v>
      </c>
      <c r="E24" s="87">
        <f t="shared" ref="E24:E26" si="9">FIND(",",C24)+2</f>
        <v>14</v>
      </c>
      <c r="F24" s="87" t="str">
        <f t="shared" ref="F24:F26" si="10">MID(C24,E24,2)</f>
        <v>NY</v>
      </c>
      <c r="G24" s="87" t="str">
        <f t="shared" ref="G24:G26" si="11">MID(C24,1,E24-3)</f>
        <v>Schenectady</v>
      </c>
      <c r="H24" s="58" t="s">
        <v>920</v>
      </c>
    </row>
    <row r="25" spans="1:9" ht="15.75" customHeight="1" x14ac:dyDescent="0.3">
      <c r="A25" s="49" t="s">
        <v>13</v>
      </c>
      <c r="B25" s="85" t="s">
        <v>227</v>
      </c>
      <c r="C25" s="85" t="s">
        <v>265</v>
      </c>
      <c r="D25" s="86" t="str">
        <f t="shared" si="8"/>
        <v>53081</v>
      </c>
      <c r="E25" s="87">
        <f t="shared" si="9"/>
        <v>12</v>
      </c>
      <c r="F25" s="87" t="str">
        <f t="shared" si="10"/>
        <v>WI</v>
      </c>
      <c r="G25" s="87" t="str">
        <f t="shared" si="11"/>
        <v>Sheboygan</v>
      </c>
      <c r="H25" s="58" t="s">
        <v>933</v>
      </c>
    </row>
    <row r="26" spans="1:9" x14ac:dyDescent="0.3">
      <c r="A26" s="49" t="s">
        <v>36</v>
      </c>
      <c r="B26" s="85" t="s">
        <v>250</v>
      </c>
      <c r="C26" s="85" t="s">
        <v>288</v>
      </c>
      <c r="D26" s="86" t="str">
        <f t="shared" si="8"/>
        <v>49930</v>
      </c>
      <c r="E26" s="87">
        <f t="shared" si="9"/>
        <v>10</v>
      </c>
      <c r="F26" s="87" t="str">
        <f t="shared" si="10"/>
        <v>MI</v>
      </c>
      <c r="G26" s="87" t="str">
        <f t="shared" si="11"/>
        <v>Hancock</v>
      </c>
      <c r="H26" s="57" t="s">
        <v>933</v>
      </c>
    </row>
    <row r="27" spans="1:9" x14ac:dyDescent="0.3">
      <c r="A27" s="49" t="s">
        <v>26</v>
      </c>
      <c r="B27" s="85" t="s">
        <v>240</v>
      </c>
      <c r="C27" s="85" t="s">
        <v>954</v>
      </c>
      <c r="D27" s="86" t="str">
        <f>RIGHT(C27,5)</f>
        <v>94954</v>
      </c>
      <c r="E27" s="87">
        <f>FIND(",",C27)+2</f>
        <v>11</v>
      </c>
      <c r="F27" s="87" t="str">
        <f>MID(C27,E27,2)</f>
        <v>CA</v>
      </c>
      <c r="G27" s="87" t="str">
        <f>MID(C27,1,E27-3)</f>
        <v>Petaluma</v>
      </c>
      <c r="H27" s="57" t="s">
        <v>932</v>
      </c>
    </row>
    <row r="28" spans="1:9" x14ac:dyDescent="0.3">
      <c r="A28" s="37" t="s">
        <v>32</v>
      </c>
      <c r="B28" s="50" t="s">
        <v>955</v>
      </c>
      <c r="C28" s="50" t="s">
        <v>956</v>
      </c>
      <c r="D28" s="50">
        <v>80550</v>
      </c>
      <c r="E28" s="50"/>
      <c r="F28" s="50" t="s">
        <v>957</v>
      </c>
      <c r="G28" s="50" t="s">
        <v>958</v>
      </c>
      <c r="H28" s="61" t="s">
        <v>940</v>
      </c>
    </row>
    <row r="29" spans="1:9" ht="15.9" customHeight="1" x14ac:dyDescent="0.3">
      <c r="I29" s="40"/>
    </row>
  </sheetData>
  <sortState ref="A2:XFD17">
    <sortCondition ref="H3:H17"/>
  </sortState>
  <mergeCells count="1">
    <mergeCell ref="A22:H23"/>
  </mergeCells>
  <phoneticPr fontId="12" type="noConversion"/>
  <pageMargins left="0.7" right="0.7" top="0.75" bottom="0.75" header="0.3" footer="0.3"/>
  <pageSetup orientation="portrait" horizontalDpi="4294967292" verticalDpi="4294967292"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8"/>
  <sheetViews>
    <sheetView workbookViewId="0">
      <selection activeCell="A27" sqref="A27"/>
    </sheetView>
  </sheetViews>
  <sheetFormatPr defaultColWidth="8.8984375" defaultRowHeight="15.6" x14ac:dyDescent="0.3"/>
  <cols>
    <col min="1" max="1" width="37.3984375" customWidth="1"/>
    <col min="2" max="2" width="25.09765625" customWidth="1"/>
    <col min="3" max="3" width="26.8984375" customWidth="1"/>
    <col min="5" max="5" width="8.3984375" customWidth="1"/>
    <col min="6" max="6" width="10.8984375" customWidth="1"/>
    <col min="7" max="7" width="15.3984375" customWidth="1"/>
    <col min="9" max="9" width="10.59765625" customWidth="1"/>
    <col min="10" max="10" width="22" customWidth="1"/>
  </cols>
  <sheetData>
    <row r="1" spans="1:10" x14ac:dyDescent="0.3">
      <c r="A1" s="53" t="s">
        <v>0</v>
      </c>
      <c r="B1" s="53" t="s">
        <v>214</v>
      </c>
      <c r="C1" s="53" t="s">
        <v>252</v>
      </c>
      <c r="D1" s="54" t="s">
        <v>812</v>
      </c>
      <c r="E1" s="54" t="s">
        <v>912</v>
      </c>
      <c r="F1" s="54" t="s">
        <v>811</v>
      </c>
      <c r="G1" s="54" t="s">
        <v>810</v>
      </c>
      <c r="H1" s="55" t="s">
        <v>913</v>
      </c>
      <c r="J1" s="90" t="s">
        <v>962</v>
      </c>
    </row>
    <row r="2" spans="1:10" ht="15.75" customHeight="1" x14ac:dyDescent="0.3">
      <c r="A2" s="38" t="s">
        <v>921</v>
      </c>
      <c r="B2" s="80" t="s">
        <v>922</v>
      </c>
      <c r="C2" s="80" t="s">
        <v>923</v>
      </c>
      <c r="D2" s="81">
        <v>21629</v>
      </c>
      <c r="E2" s="39"/>
      <c r="F2" s="82" t="s">
        <v>924</v>
      </c>
      <c r="G2" s="82" t="s">
        <v>925</v>
      </c>
      <c r="H2" s="57" t="s">
        <v>926</v>
      </c>
      <c r="I2" s="62" t="s">
        <v>919</v>
      </c>
      <c r="J2" s="38" t="s">
        <v>963</v>
      </c>
    </row>
    <row r="3" spans="1:10" x14ac:dyDescent="0.3">
      <c r="A3" s="51" t="s">
        <v>914</v>
      </c>
      <c r="B3" s="43" t="s">
        <v>915</v>
      </c>
      <c r="C3" s="43" t="s">
        <v>916</v>
      </c>
      <c r="D3" s="41" t="str">
        <f>RIGHT(C3,5)</f>
        <v>01376</v>
      </c>
      <c r="E3" s="42">
        <f>FIND(",",C3)+2</f>
        <v>16</v>
      </c>
      <c r="F3" s="45" t="s">
        <v>917</v>
      </c>
      <c r="G3" s="42" t="str">
        <f>MID(C3,1,E3-3)</f>
        <v>Turners Falls</v>
      </c>
      <c r="H3" s="56" t="s">
        <v>918</v>
      </c>
      <c r="J3" s="51" t="s">
        <v>977</v>
      </c>
    </row>
    <row r="4" spans="1:10" x14ac:dyDescent="0.3">
      <c r="A4" s="48" t="s">
        <v>979</v>
      </c>
      <c r="B4" s="76"/>
      <c r="C4" s="76"/>
      <c r="D4" s="77"/>
      <c r="E4" s="78"/>
      <c r="F4" s="79"/>
      <c r="G4" s="78"/>
      <c r="H4" s="57"/>
      <c r="J4" s="48" t="s">
        <v>964</v>
      </c>
    </row>
    <row r="5" spans="1:10" x14ac:dyDescent="0.3">
      <c r="A5" s="48" t="s">
        <v>4</v>
      </c>
      <c r="B5" s="76" t="s">
        <v>218</v>
      </c>
      <c r="C5" s="76" t="s">
        <v>256</v>
      </c>
      <c r="D5" s="77" t="str">
        <f>RIGHT(C5,5)</f>
        <v>20032</v>
      </c>
      <c r="E5" s="78">
        <f>FIND(",",C5)+2</f>
        <v>13</v>
      </c>
      <c r="F5" s="79" t="str">
        <f>MID(C5,E5,2)</f>
        <v>DC</v>
      </c>
      <c r="G5" s="78" t="str">
        <f>MID(C5,1,E5-3)</f>
        <v>Washington</v>
      </c>
      <c r="H5" s="57" t="s">
        <v>926</v>
      </c>
      <c r="J5" s="38" t="s">
        <v>974</v>
      </c>
    </row>
    <row r="6" spans="1:10" x14ac:dyDescent="0.3">
      <c r="A6" s="48" t="s">
        <v>980</v>
      </c>
      <c r="B6" s="76"/>
      <c r="C6" s="76"/>
      <c r="D6" s="77"/>
      <c r="E6" s="78"/>
      <c r="F6" s="79"/>
      <c r="G6" s="78"/>
      <c r="H6" s="57"/>
      <c r="J6" s="48" t="s">
        <v>975</v>
      </c>
    </row>
    <row r="7" spans="1:10" x14ac:dyDescent="0.3">
      <c r="A7" s="38" t="s">
        <v>941</v>
      </c>
      <c r="B7" s="80" t="s">
        <v>942</v>
      </c>
      <c r="C7" s="80" t="s">
        <v>943</v>
      </c>
      <c r="D7" s="81">
        <v>57104</v>
      </c>
      <c r="E7" s="39"/>
      <c r="F7" s="82" t="s">
        <v>944</v>
      </c>
      <c r="G7" s="82" t="s">
        <v>945</v>
      </c>
      <c r="H7" s="57" t="s">
        <v>940</v>
      </c>
      <c r="J7" s="48" t="s">
        <v>8</v>
      </c>
    </row>
    <row r="8" spans="1:10" x14ac:dyDescent="0.3">
      <c r="A8" s="48" t="s">
        <v>15</v>
      </c>
      <c r="B8" s="83" t="s">
        <v>229</v>
      </c>
      <c r="C8" s="83" t="s">
        <v>267</v>
      </c>
      <c r="D8" s="84" t="str">
        <f>RIGHT(C8,5)</f>
        <v>54848</v>
      </c>
      <c r="E8" s="79">
        <f>FIND(",",C8)+2</f>
        <v>12</v>
      </c>
      <c r="F8" s="79" t="str">
        <f>MID(C8,E8,2)</f>
        <v>WI</v>
      </c>
      <c r="G8" s="79" t="str">
        <f>MID(C8,1,E8-3)</f>
        <v>Ladysmith</v>
      </c>
      <c r="H8" s="60" t="s">
        <v>933</v>
      </c>
      <c r="J8" s="49" t="s">
        <v>976</v>
      </c>
    </row>
    <row r="9" spans="1:10" x14ac:dyDescent="0.3">
      <c r="A9" s="48" t="s">
        <v>8</v>
      </c>
      <c r="B9" s="83" t="s">
        <v>222</v>
      </c>
      <c r="C9" s="83" t="s">
        <v>260</v>
      </c>
      <c r="D9" s="84" t="str">
        <f>RIGHT(C9,5)</f>
        <v>46383</v>
      </c>
      <c r="E9" s="79">
        <f>FIND(",",C9)+2</f>
        <v>13</v>
      </c>
      <c r="F9" s="79" t="str">
        <f>MID(C9,E9,2)</f>
        <v>IN</v>
      </c>
      <c r="G9" s="79" t="str">
        <f>MID(C9,1,E9-3)</f>
        <v>Valparaiso</v>
      </c>
      <c r="H9" s="58" t="s">
        <v>933</v>
      </c>
      <c r="J9" s="48" t="s">
        <v>965</v>
      </c>
    </row>
    <row r="10" spans="1:10" x14ac:dyDescent="0.3">
      <c r="A10" s="49" t="s">
        <v>10</v>
      </c>
      <c r="B10" s="85" t="s">
        <v>224</v>
      </c>
      <c r="C10" s="85" t="s">
        <v>262</v>
      </c>
      <c r="D10" s="86" t="str">
        <f>RIGHT(C10,5)</f>
        <v>12307</v>
      </c>
      <c r="E10" s="87">
        <f>FIND(",",C10)+2</f>
        <v>14</v>
      </c>
      <c r="F10" s="87" t="str">
        <f>MID(C10,E10,2)</f>
        <v>NY</v>
      </c>
      <c r="G10" s="87" t="str">
        <f>MID(C10,1,E10-3)</f>
        <v>Schenectady</v>
      </c>
      <c r="H10" s="58" t="s">
        <v>920</v>
      </c>
      <c r="J10" s="38" t="s">
        <v>936</v>
      </c>
    </row>
    <row r="11" spans="1:10" ht="28.8" x14ac:dyDescent="0.3">
      <c r="A11" s="48" t="s">
        <v>12</v>
      </c>
      <c r="B11" s="76" t="s">
        <v>226</v>
      </c>
      <c r="C11" s="76" t="s">
        <v>264</v>
      </c>
      <c r="D11" s="77" t="str">
        <f>RIGHT(C11,5)</f>
        <v>96819</v>
      </c>
      <c r="E11" s="78">
        <f>FIND(",",C11)+2</f>
        <v>11</v>
      </c>
      <c r="F11" s="79" t="str">
        <f>MID(C11,E11,2)</f>
        <v>HI</v>
      </c>
      <c r="G11" s="78" t="str">
        <f>MID(C11,1,E11-3)</f>
        <v>Honolulu</v>
      </c>
      <c r="H11" s="57" t="s">
        <v>932</v>
      </c>
      <c r="J11" s="48" t="s">
        <v>967</v>
      </c>
    </row>
    <row r="12" spans="1:10" ht="16.5" customHeight="1" x14ac:dyDescent="0.3">
      <c r="A12" s="49" t="s">
        <v>13</v>
      </c>
      <c r="B12" s="85" t="s">
        <v>227</v>
      </c>
      <c r="C12" s="85" t="s">
        <v>265</v>
      </c>
      <c r="D12" s="86" t="str">
        <f>RIGHT(C12,5)</f>
        <v>53081</v>
      </c>
      <c r="E12" s="87">
        <f>FIND(",",C12)+2</f>
        <v>12</v>
      </c>
      <c r="F12" s="87" t="str">
        <f>MID(C12,E12,2)</f>
        <v>WI</v>
      </c>
      <c r="G12" s="87" t="str">
        <f>MID(C12,1,E12-3)</f>
        <v>Sheboygan</v>
      </c>
      <c r="H12" s="58" t="s">
        <v>933</v>
      </c>
      <c r="J12" s="48" t="s">
        <v>17</v>
      </c>
    </row>
    <row r="13" spans="1:10" x14ac:dyDescent="0.3">
      <c r="A13" s="38" t="s">
        <v>936</v>
      </c>
      <c r="B13" s="80" t="s">
        <v>937</v>
      </c>
      <c r="C13" s="80" t="s">
        <v>938</v>
      </c>
      <c r="D13" s="81">
        <v>81501</v>
      </c>
      <c r="E13" s="39"/>
      <c r="F13" s="82" t="s">
        <v>872</v>
      </c>
      <c r="G13" s="82" t="s">
        <v>939</v>
      </c>
      <c r="H13" s="57" t="s">
        <v>940</v>
      </c>
      <c r="J13" s="38" t="s">
        <v>927</v>
      </c>
    </row>
    <row r="14" spans="1:10" x14ac:dyDescent="0.3">
      <c r="A14" s="48" t="s">
        <v>14</v>
      </c>
      <c r="B14" s="76" t="s">
        <v>228</v>
      </c>
      <c r="C14" s="76" t="s">
        <v>266</v>
      </c>
      <c r="D14" s="77" t="str">
        <f>RIGHT(C14,5)</f>
        <v>94901</v>
      </c>
      <c r="E14" s="78">
        <f>FIND(",",C14)+2</f>
        <v>13</v>
      </c>
      <c r="F14" s="79" t="str">
        <f>MID(C14,E14,2)</f>
        <v>CA</v>
      </c>
      <c r="G14" s="78" t="str">
        <f>MID(C14,1,E14-3)</f>
        <v>San Rafael</v>
      </c>
      <c r="H14" s="57" t="s">
        <v>932</v>
      </c>
      <c r="J14" s="48" t="s">
        <v>966</v>
      </c>
    </row>
    <row r="15" spans="1:10" x14ac:dyDescent="0.3">
      <c r="A15" s="99" t="s">
        <v>16</v>
      </c>
      <c r="B15" s="76"/>
      <c r="C15" s="76"/>
      <c r="D15" s="77"/>
      <c r="E15" s="78"/>
      <c r="F15" s="79"/>
      <c r="G15" s="78"/>
      <c r="H15" s="57"/>
      <c r="J15" s="48" t="s">
        <v>28</v>
      </c>
    </row>
    <row r="16" spans="1:10" x14ac:dyDescent="0.3">
      <c r="A16" s="48" t="s">
        <v>17</v>
      </c>
      <c r="B16" s="76" t="s">
        <v>231</v>
      </c>
      <c r="C16" s="88" t="s">
        <v>959</v>
      </c>
      <c r="D16" s="77" t="str">
        <f t="shared" ref="D16:D22" si="0">RIGHT(C16,5)</f>
        <v>75150</v>
      </c>
      <c r="E16" s="78">
        <f t="shared" ref="E16:E22" si="1">FIND(",",C16)+2</f>
        <v>11</v>
      </c>
      <c r="F16" s="79" t="str">
        <f t="shared" ref="F16:F22" si="2">MID(C16,E16,2)</f>
        <v>TX</v>
      </c>
      <c r="G16" s="78" t="str">
        <f t="shared" ref="G16:G22" si="3">MID(C16,1,E16-3)</f>
        <v>Mesquite</v>
      </c>
      <c r="H16" s="57" t="s">
        <v>935</v>
      </c>
      <c r="J16" s="48" t="s">
        <v>968</v>
      </c>
    </row>
    <row r="17" spans="1:10" x14ac:dyDescent="0.3">
      <c r="A17" s="48" t="s">
        <v>961</v>
      </c>
      <c r="B17" s="76" t="s">
        <v>236</v>
      </c>
      <c r="C17" s="76" t="s">
        <v>274</v>
      </c>
      <c r="D17" s="77" t="str">
        <f t="shared" si="0"/>
        <v>92069</v>
      </c>
      <c r="E17" s="78">
        <f t="shared" si="1"/>
        <v>13</v>
      </c>
      <c r="F17" s="79" t="str">
        <f t="shared" si="2"/>
        <v>CA</v>
      </c>
      <c r="G17" s="78" t="str">
        <f t="shared" si="3"/>
        <v>San Marcos</v>
      </c>
      <c r="H17" s="57" t="s">
        <v>932</v>
      </c>
      <c r="J17" s="48" t="s">
        <v>970</v>
      </c>
    </row>
    <row r="18" spans="1:10" ht="15.6" customHeight="1" x14ac:dyDescent="0.3">
      <c r="A18" s="49" t="s">
        <v>26</v>
      </c>
      <c r="B18" s="85" t="s">
        <v>240</v>
      </c>
      <c r="C18" s="85" t="s">
        <v>954</v>
      </c>
      <c r="D18" s="86" t="str">
        <f t="shared" si="0"/>
        <v>94954</v>
      </c>
      <c r="E18" s="87">
        <f t="shared" si="1"/>
        <v>11</v>
      </c>
      <c r="F18" s="87" t="str">
        <f t="shared" si="2"/>
        <v>CA</v>
      </c>
      <c r="G18" s="87" t="str">
        <f t="shared" si="3"/>
        <v>Petaluma</v>
      </c>
      <c r="H18" s="57" t="s">
        <v>932</v>
      </c>
      <c r="J18" s="38" t="s">
        <v>971</v>
      </c>
    </row>
    <row r="19" spans="1:10" s="44" customFormat="1" ht="19.8" customHeight="1" x14ac:dyDescent="0.3">
      <c r="A19" s="48" t="s">
        <v>28</v>
      </c>
      <c r="B19" s="76" t="s">
        <v>242</v>
      </c>
      <c r="C19" s="76" t="s">
        <v>934</v>
      </c>
      <c r="D19" s="77" t="str">
        <f t="shared" si="0"/>
        <v>43215</v>
      </c>
      <c r="E19" s="78">
        <f t="shared" si="1"/>
        <v>11</v>
      </c>
      <c r="F19" s="79" t="str">
        <f t="shared" si="2"/>
        <v>OH</v>
      </c>
      <c r="G19" s="78" t="str">
        <f t="shared" si="3"/>
        <v>Columbus</v>
      </c>
      <c r="H19" s="57" t="s">
        <v>933</v>
      </c>
      <c r="J19" s="52" t="s">
        <v>972</v>
      </c>
    </row>
    <row r="20" spans="1:10" x14ac:dyDescent="0.3">
      <c r="A20" s="48" t="s">
        <v>30</v>
      </c>
      <c r="B20" s="76" t="s">
        <v>244</v>
      </c>
      <c r="C20" s="76" t="s">
        <v>282</v>
      </c>
      <c r="D20" s="77" t="str">
        <f t="shared" si="0"/>
        <v>90049</v>
      </c>
      <c r="E20" s="78">
        <f t="shared" si="1"/>
        <v>14</v>
      </c>
      <c r="F20" s="79" t="str">
        <f t="shared" si="2"/>
        <v>CA</v>
      </c>
      <c r="G20" s="78" t="str">
        <f t="shared" si="3"/>
        <v>Los Angeles</v>
      </c>
      <c r="H20" s="57" t="s">
        <v>932</v>
      </c>
      <c r="J20" s="48" t="s">
        <v>973</v>
      </c>
    </row>
    <row r="21" spans="1:10" x14ac:dyDescent="0.3">
      <c r="A21" s="48" t="s">
        <v>23</v>
      </c>
      <c r="B21" s="76" t="s">
        <v>237</v>
      </c>
      <c r="C21" s="76" t="s">
        <v>275</v>
      </c>
      <c r="D21" s="77" t="str">
        <f t="shared" si="0"/>
        <v>80621</v>
      </c>
      <c r="E21" s="78">
        <f t="shared" si="1"/>
        <v>14</v>
      </c>
      <c r="F21" s="79" t="str">
        <f t="shared" si="2"/>
        <v>CO</v>
      </c>
      <c r="G21" s="78" t="str">
        <f t="shared" si="3"/>
        <v>Fort Lupton</v>
      </c>
      <c r="H21" s="57" t="s">
        <v>940</v>
      </c>
    </row>
    <row r="22" spans="1:10" x14ac:dyDescent="0.3">
      <c r="A22" s="49" t="s">
        <v>989</v>
      </c>
      <c r="B22" s="85" t="s">
        <v>250</v>
      </c>
      <c r="C22" s="85" t="s">
        <v>288</v>
      </c>
      <c r="D22" s="86" t="str">
        <f t="shared" si="0"/>
        <v>49930</v>
      </c>
      <c r="E22" s="87">
        <f t="shared" si="1"/>
        <v>10</v>
      </c>
      <c r="F22" s="87" t="str">
        <f t="shared" si="2"/>
        <v>MI</v>
      </c>
      <c r="G22" s="87" t="str">
        <f t="shared" si="3"/>
        <v>Hancock</v>
      </c>
      <c r="H22" s="57" t="s">
        <v>933</v>
      </c>
    </row>
    <row r="23" spans="1:10" ht="15.75" customHeight="1" x14ac:dyDescent="0.3">
      <c r="A23" s="37" t="s">
        <v>32</v>
      </c>
      <c r="B23" s="50" t="s">
        <v>955</v>
      </c>
      <c r="C23" s="50" t="s">
        <v>956</v>
      </c>
      <c r="D23" s="50">
        <v>80550</v>
      </c>
      <c r="E23" s="50"/>
      <c r="F23" s="50" t="s">
        <v>957</v>
      </c>
      <c r="G23" s="50" t="s">
        <v>958</v>
      </c>
      <c r="H23" s="61" t="s">
        <v>940</v>
      </c>
    </row>
    <row r="24" spans="1:10" x14ac:dyDescent="0.3">
      <c r="A24" s="48" t="s">
        <v>33</v>
      </c>
      <c r="B24" s="83" t="s">
        <v>247</v>
      </c>
      <c r="C24" s="83" t="s">
        <v>952</v>
      </c>
      <c r="D24" s="84" t="str">
        <f>RIGHT(C24,5)</f>
        <v>99676</v>
      </c>
      <c r="E24" s="79">
        <f>FIND(",",C24)+2</f>
        <v>12</v>
      </c>
      <c r="F24" s="79" t="str">
        <f>MID(C24,E24,2)</f>
        <v>AK</v>
      </c>
      <c r="G24" s="79" t="str">
        <f>MID(C24,1,E24-3)</f>
        <v>Talkeetna</v>
      </c>
      <c r="H24" s="57" t="s">
        <v>950</v>
      </c>
    </row>
    <row r="25" spans="1:10" x14ac:dyDescent="0.3">
      <c r="A25" s="97" t="s">
        <v>946</v>
      </c>
      <c r="B25" s="100" t="s">
        <v>947</v>
      </c>
      <c r="C25" s="100" t="s">
        <v>948</v>
      </c>
      <c r="D25" s="102">
        <v>98532</v>
      </c>
      <c r="E25" s="104"/>
      <c r="F25" s="106" t="s">
        <v>820</v>
      </c>
      <c r="G25" s="106" t="s">
        <v>949</v>
      </c>
      <c r="H25" s="95" t="s">
        <v>950</v>
      </c>
      <c r="J25" s="96"/>
    </row>
    <row r="26" spans="1:10" ht="28.8" x14ac:dyDescent="0.3">
      <c r="A26" s="98" t="s">
        <v>18</v>
      </c>
      <c r="B26" s="101" t="s">
        <v>232</v>
      </c>
      <c r="C26" s="101" t="s">
        <v>270</v>
      </c>
      <c r="D26" s="103" t="str">
        <f>RIGHT(C26,5)</f>
        <v>04073</v>
      </c>
      <c r="E26" s="105">
        <f>FIND(",",C26)+2</f>
        <v>10</v>
      </c>
      <c r="F26" s="105" t="str">
        <f>MID(C26,E26,2)</f>
        <v>ME</v>
      </c>
      <c r="G26" s="105" t="str">
        <f>MID(C26,1,E26-3)</f>
        <v>Sanford</v>
      </c>
      <c r="H26" s="107" t="s">
        <v>918</v>
      </c>
      <c r="J26" s="96"/>
    </row>
    <row r="27" spans="1:10" x14ac:dyDescent="0.3">
      <c r="A27" s="96" t="s">
        <v>37</v>
      </c>
      <c r="B27" s="91" t="s">
        <v>251</v>
      </c>
      <c r="C27" s="91" t="s">
        <v>289</v>
      </c>
      <c r="D27" s="92" t="str">
        <f>RIGHT(C27,5)</f>
        <v>07801</v>
      </c>
      <c r="E27" s="93">
        <f>FIND(",",C27)+2</f>
        <v>8</v>
      </c>
      <c r="F27" s="94" t="str">
        <f>MID(C27,E27,2)</f>
        <v>NJ</v>
      </c>
      <c r="G27" s="93" t="str">
        <f>MID(C27,1,E27-3)</f>
        <v>Dover</v>
      </c>
      <c r="H27" s="95" t="s">
        <v>920</v>
      </c>
      <c r="J27" s="96"/>
    </row>
    <row r="28" spans="1:10" s="44" customFormat="1" x14ac:dyDescent="0.3">
      <c r="A28" s="120" t="s">
        <v>953</v>
      </c>
      <c r="B28" s="121"/>
      <c r="C28" s="121"/>
      <c r="D28" s="121"/>
      <c r="E28" s="121"/>
      <c r="F28" s="121"/>
      <c r="G28" s="121"/>
      <c r="H28" s="122"/>
    </row>
    <row r="29" spans="1:10" x14ac:dyDescent="0.3">
      <c r="A29" s="123"/>
      <c r="B29" s="124"/>
      <c r="C29" s="124"/>
      <c r="D29" s="124"/>
      <c r="E29" s="124"/>
      <c r="F29" s="124"/>
      <c r="G29" s="124"/>
      <c r="H29" s="125"/>
    </row>
    <row r="31" spans="1:10" ht="15.75" customHeight="1" x14ac:dyDescent="0.3">
      <c r="A31" s="49" t="s">
        <v>13</v>
      </c>
      <c r="B31" s="85" t="s">
        <v>227</v>
      </c>
      <c r="C31" s="85" t="s">
        <v>265</v>
      </c>
      <c r="D31" s="86" t="str">
        <f t="shared" ref="D31:D32" si="4">RIGHT(C31,5)</f>
        <v>53081</v>
      </c>
      <c r="E31" s="87">
        <f t="shared" ref="E31:E32" si="5">FIND(",",C31)+2</f>
        <v>12</v>
      </c>
      <c r="F31" s="87" t="str">
        <f t="shared" ref="F31:F32" si="6">MID(C31,E31,2)</f>
        <v>WI</v>
      </c>
      <c r="G31" s="87" t="str">
        <f t="shared" ref="G31:G32" si="7">MID(C31,1,E31-3)</f>
        <v>Sheboygan</v>
      </c>
      <c r="H31" s="58" t="s">
        <v>933</v>
      </c>
    </row>
    <row r="32" spans="1:10" x14ac:dyDescent="0.3">
      <c r="A32" s="49" t="s">
        <v>36</v>
      </c>
      <c r="B32" s="85" t="s">
        <v>250</v>
      </c>
      <c r="C32" s="85" t="s">
        <v>288</v>
      </c>
      <c r="D32" s="86" t="str">
        <f t="shared" si="4"/>
        <v>49930</v>
      </c>
      <c r="E32" s="87">
        <f t="shared" si="5"/>
        <v>10</v>
      </c>
      <c r="F32" s="87" t="str">
        <f t="shared" si="6"/>
        <v>MI</v>
      </c>
      <c r="G32" s="87" t="str">
        <f t="shared" si="7"/>
        <v>Hancock</v>
      </c>
      <c r="H32" s="57" t="s">
        <v>933</v>
      </c>
    </row>
    <row r="33" spans="1:10" x14ac:dyDescent="0.3">
      <c r="A33" s="49" t="s">
        <v>26</v>
      </c>
      <c r="B33" s="85" t="s">
        <v>240</v>
      </c>
      <c r="C33" s="85" t="s">
        <v>954</v>
      </c>
      <c r="D33" s="86" t="str">
        <f>RIGHT(C33,5)</f>
        <v>94954</v>
      </c>
      <c r="E33" s="87">
        <f>FIND(",",C33)+2</f>
        <v>11</v>
      </c>
      <c r="F33" s="87" t="str">
        <f>MID(C33,E33,2)</f>
        <v>CA</v>
      </c>
      <c r="G33" s="87" t="str">
        <f>MID(C33,1,E33-3)</f>
        <v>Petaluma</v>
      </c>
      <c r="H33" s="57" t="s">
        <v>932</v>
      </c>
    </row>
    <row r="34" spans="1:10" x14ac:dyDescent="0.3">
      <c r="A34" s="37" t="s">
        <v>32</v>
      </c>
      <c r="B34" s="50" t="s">
        <v>955</v>
      </c>
      <c r="C34" s="50" t="s">
        <v>956</v>
      </c>
      <c r="D34" s="50">
        <v>80550</v>
      </c>
      <c r="E34" s="50"/>
      <c r="F34" s="50" t="s">
        <v>957</v>
      </c>
      <c r="G34" s="50" t="s">
        <v>958</v>
      </c>
      <c r="H34" s="61" t="s">
        <v>940</v>
      </c>
    </row>
    <row r="35" spans="1:10" ht="15.9" customHeight="1" x14ac:dyDescent="0.3">
      <c r="I35" s="40"/>
    </row>
    <row r="36" spans="1:10" x14ac:dyDescent="0.3">
      <c r="A36" s="89" t="s">
        <v>960</v>
      </c>
    </row>
    <row r="37" spans="1:10" x14ac:dyDescent="0.3">
      <c r="A37" s="52" t="s">
        <v>27</v>
      </c>
      <c r="B37" s="46" t="s">
        <v>241</v>
      </c>
      <c r="C37" s="46" t="s">
        <v>279</v>
      </c>
      <c r="D37" s="47" t="str">
        <f>RIGHT(C37,5)</f>
        <v>27510</v>
      </c>
      <c r="E37" s="45">
        <f>FIND(",",C37)+2</f>
        <v>11</v>
      </c>
      <c r="F37" s="45" t="str">
        <f>MID(C37,E37,2)</f>
        <v>NC</v>
      </c>
      <c r="G37" s="45" t="str">
        <f>MID(C37,1,E37-3)</f>
        <v>Carrboro</v>
      </c>
      <c r="H37" s="59" t="s">
        <v>951</v>
      </c>
    </row>
    <row r="38" spans="1:10" x14ac:dyDescent="0.3">
      <c r="A38" s="38" t="s">
        <v>927</v>
      </c>
      <c r="B38" s="80" t="s">
        <v>928</v>
      </c>
      <c r="C38" s="80" t="s">
        <v>929</v>
      </c>
      <c r="D38" s="81">
        <v>85004</v>
      </c>
      <c r="E38" s="39"/>
      <c r="F38" s="82" t="s">
        <v>930</v>
      </c>
      <c r="G38" s="82" t="s">
        <v>931</v>
      </c>
      <c r="H38" s="57" t="s">
        <v>932</v>
      </c>
      <c r="J38" s="48" t="s">
        <v>969</v>
      </c>
    </row>
  </sheetData>
  <sortState ref="A2:H28">
    <sortCondition ref="A2:A28"/>
  </sortState>
  <mergeCells count="1">
    <mergeCell ref="A28:H29"/>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8"/>
  <sheetViews>
    <sheetView tabSelected="1" topLeftCell="B1" workbookViewId="0">
      <selection activeCell="F12" sqref="F12"/>
    </sheetView>
  </sheetViews>
  <sheetFormatPr defaultRowHeight="15.6" x14ac:dyDescent="0.3"/>
  <cols>
    <col min="1" max="3" width="53.796875" customWidth="1"/>
    <col min="4" max="4" width="10.796875" customWidth="1"/>
  </cols>
  <sheetData>
    <row r="1" spans="1:6" x14ac:dyDescent="0.3">
      <c r="A1" s="53" t="s">
        <v>0</v>
      </c>
      <c r="B1" s="90" t="s">
        <v>978</v>
      </c>
      <c r="C1" s="53" t="s">
        <v>1006</v>
      </c>
    </row>
    <row r="2" spans="1:6" x14ac:dyDescent="0.3">
      <c r="A2" s="38" t="s">
        <v>921</v>
      </c>
      <c r="B2" s="38" t="s">
        <v>963</v>
      </c>
      <c r="C2" s="38" t="s">
        <v>921</v>
      </c>
      <c r="D2">
        <f>LEN(B2)</f>
        <v>9</v>
      </c>
      <c r="E2" t="s">
        <v>612</v>
      </c>
    </row>
    <row r="3" spans="1:6" x14ac:dyDescent="0.3">
      <c r="A3" s="51" t="s">
        <v>914</v>
      </c>
      <c r="B3" s="51" t="s">
        <v>977</v>
      </c>
      <c r="C3" s="51" t="s">
        <v>1004</v>
      </c>
      <c r="D3">
        <f t="shared" ref="D3:D27" si="0">LEN(B3)</f>
        <v>21</v>
      </c>
      <c r="E3" t="s">
        <v>612</v>
      </c>
    </row>
    <row r="4" spans="1:6" x14ac:dyDescent="0.3">
      <c r="A4" s="110" t="s">
        <v>979</v>
      </c>
      <c r="B4" s="109" t="s">
        <v>981</v>
      </c>
      <c r="C4" s="126" t="s">
        <v>1008</v>
      </c>
      <c r="D4">
        <f t="shared" si="0"/>
        <v>21</v>
      </c>
    </row>
    <row r="5" spans="1:6" x14ac:dyDescent="0.3">
      <c r="A5" s="48" t="s">
        <v>4</v>
      </c>
      <c r="B5" s="48" t="s">
        <v>964</v>
      </c>
      <c r="C5" s="48" t="s">
        <v>1007</v>
      </c>
      <c r="D5">
        <f t="shared" si="0"/>
        <v>17</v>
      </c>
      <c r="E5" t="s">
        <v>612</v>
      </c>
      <c r="F5" s="126" t="s">
        <v>1008</v>
      </c>
    </row>
    <row r="6" spans="1:6" x14ac:dyDescent="0.3">
      <c r="A6" s="110" t="s">
        <v>980</v>
      </c>
      <c r="B6" s="109" t="s">
        <v>982</v>
      </c>
      <c r="C6" s="126" t="s">
        <v>980</v>
      </c>
      <c r="D6">
        <f t="shared" si="0"/>
        <v>4</v>
      </c>
    </row>
    <row r="7" spans="1:6" x14ac:dyDescent="0.3">
      <c r="A7" s="38" t="s">
        <v>941</v>
      </c>
      <c r="B7" s="109" t="s">
        <v>974</v>
      </c>
      <c r="C7" s="38" t="s">
        <v>941</v>
      </c>
      <c r="D7">
        <f t="shared" si="0"/>
        <v>6</v>
      </c>
      <c r="E7" t="s">
        <v>612</v>
      </c>
    </row>
    <row r="8" spans="1:6" x14ac:dyDescent="0.3">
      <c r="A8" s="48" t="s">
        <v>15</v>
      </c>
      <c r="B8" s="48" t="s">
        <v>983</v>
      </c>
      <c r="C8" s="48" t="s">
        <v>1009</v>
      </c>
      <c r="D8">
        <f t="shared" si="0"/>
        <v>9</v>
      </c>
      <c r="E8" t="s">
        <v>612</v>
      </c>
    </row>
    <row r="9" spans="1:6" x14ac:dyDescent="0.3">
      <c r="A9" s="48" t="s">
        <v>8</v>
      </c>
      <c r="B9" s="48" t="s">
        <v>8</v>
      </c>
      <c r="C9" s="48" t="s">
        <v>8</v>
      </c>
      <c r="D9">
        <f t="shared" si="0"/>
        <v>10</v>
      </c>
      <c r="E9" t="s">
        <v>612</v>
      </c>
    </row>
    <row r="10" spans="1:6" x14ac:dyDescent="0.3">
      <c r="A10" s="49" t="s">
        <v>10</v>
      </c>
      <c r="B10" s="49" t="s">
        <v>976</v>
      </c>
      <c r="C10" s="49" t="s">
        <v>10</v>
      </c>
      <c r="D10">
        <f t="shared" si="0"/>
        <v>9</v>
      </c>
      <c r="E10" t="s">
        <v>612</v>
      </c>
    </row>
    <row r="11" spans="1:6" x14ac:dyDescent="0.3">
      <c r="A11" s="48" t="s">
        <v>12</v>
      </c>
      <c r="B11" s="48" t="s">
        <v>965</v>
      </c>
      <c r="C11" s="48" t="s">
        <v>12</v>
      </c>
      <c r="D11">
        <f t="shared" si="0"/>
        <v>19</v>
      </c>
      <c r="E11" t="s">
        <v>612</v>
      </c>
    </row>
    <row r="12" spans="1:6" x14ac:dyDescent="0.3">
      <c r="A12" s="110" t="s">
        <v>13</v>
      </c>
      <c r="B12" s="109" t="s">
        <v>984</v>
      </c>
      <c r="C12" s="126" t="s">
        <v>1005</v>
      </c>
      <c r="D12">
        <f t="shared" si="0"/>
        <v>9</v>
      </c>
    </row>
    <row r="13" spans="1:6" x14ac:dyDescent="0.3">
      <c r="A13" s="38" t="s">
        <v>936</v>
      </c>
      <c r="B13" s="38" t="s">
        <v>936</v>
      </c>
      <c r="C13" s="38" t="s">
        <v>936</v>
      </c>
      <c r="D13">
        <f t="shared" si="0"/>
        <v>8</v>
      </c>
      <c r="E13" t="s">
        <v>612</v>
      </c>
    </row>
    <row r="14" spans="1:6" x14ac:dyDescent="0.3">
      <c r="A14" s="48" t="s">
        <v>14</v>
      </c>
      <c r="B14" s="48" t="s">
        <v>967</v>
      </c>
      <c r="C14" s="48" t="s">
        <v>14</v>
      </c>
      <c r="D14">
        <f t="shared" si="0"/>
        <v>6</v>
      </c>
      <c r="E14" t="s">
        <v>612</v>
      </c>
    </row>
    <row r="15" spans="1:6" x14ac:dyDescent="0.3">
      <c r="A15" s="111" t="s">
        <v>16</v>
      </c>
      <c r="B15" s="109" t="s">
        <v>985</v>
      </c>
      <c r="C15" s="126" t="s">
        <v>1010</v>
      </c>
      <c r="D15">
        <f t="shared" si="0"/>
        <v>13</v>
      </c>
    </row>
    <row r="16" spans="1:6" x14ac:dyDescent="0.3">
      <c r="A16" s="48" t="s">
        <v>17</v>
      </c>
      <c r="B16" s="48" t="s">
        <v>17</v>
      </c>
      <c r="C16" s="48" t="s">
        <v>17</v>
      </c>
      <c r="D16">
        <f t="shared" si="0"/>
        <v>19</v>
      </c>
      <c r="E16" t="s">
        <v>612</v>
      </c>
    </row>
    <row r="17" spans="1:5" x14ac:dyDescent="0.3">
      <c r="A17" s="48" t="s">
        <v>961</v>
      </c>
      <c r="B17" s="48" t="s">
        <v>966</v>
      </c>
      <c r="C17" s="48" t="s">
        <v>22</v>
      </c>
      <c r="D17">
        <f t="shared" si="0"/>
        <v>13</v>
      </c>
      <c r="E17" t="s">
        <v>612</v>
      </c>
    </row>
    <row r="18" spans="1:5" x14ac:dyDescent="0.3">
      <c r="A18" s="110" t="s">
        <v>26</v>
      </c>
      <c r="B18" s="48" t="s">
        <v>878</v>
      </c>
      <c r="C18" s="126" t="s">
        <v>26</v>
      </c>
      <c r="D18">
        <f t="shared" si="0"/>
        <v>8</v>
      </c>
    </row>
    <row r="19" spans="1:5" x14ac:dyDescent="0.3">
      <c r="A19" s="48" t="s">
        <v>28</v>
      </c>
      <c r="B19" s="48" t="s">
        <v>28</v>
      </c>
      <c r="C19" s="48" t="s">
        <v>28</v>
      </c>
      <c r="D19">
        <f t="shared" si="0"/>
        <v>17</v>
      </c>
      <c r="E19" t="s">
        <v>612</v>
      </c>
    </row>
    <row r="20" spans="1:5" x14ac:dyDescent="0.3">
      <c r="A20" s="48" t="s">
        <v>30</v>
      </c>
      <c r="B20" s="48" t="s">
        <v>968</v>
      </c>
      <c r="C20" s="48" t="s">
        <v>30</v>
      </c>
      <c r="D20">
        <f t="shared" si="0"/>
        <v>6</v>
      </c>
      <c r="E20" t="s">
        <v>612</v>
      </c>
    </row>
    <row r="21" spans="1:5" x14ac:dyDescent="0.3">
      <c r="A21" s="48" t="s">
        <v>23</v>
      </c>
      <c r="B21" s="48" t="s">
        <v>969</v>
      </c>
      <c r="C21" s="48" t="s">
        <v>23</v>
      </c>
      <c r="D21">
        <f t="shared" si="0"/>
        <v>6</v>
      </c>
      <c r="E21" t="s">
        <v>612</v>
      </c>
    </row>
    <row r="22" spans="1:5" x14ac:dyDescent="0.3">
      <c r="A22" s="110" t="s">
        <v>987</v>
      </c>
      <c r="B22" s="48" t="s">
        <v>988</v>
      </c>
      <c r="C22" s="126" t="s">
        <v>987</v>
      </c>
      <c r="D22">
        <f t="shared" si="0"/>
        <v>17</v>
      </c>
    </row>
    <row r="23" spans="1:5" x14ac:dyDescent="0.3">
      <c r="A23" s="112" t="s">
        <v>990</v>
      </c>
      <c r="B23" s="109" t="s">
        <v>986</v>
      </c>
      <c r="C23" s="126" t="s">
        <v>990</v>
      </c>
      <c r="D23">
        <f t="shared" si="0"/>
        <v>7</v>
      </c>
    </row>
    <row r="24" spans="1:5" x14ac:dyDescent="0.3">
      <c r="A24" s="48" t="s">
        <v>33</v>
      </c>
      <c r="B24" s="48" t="s">
        <v>970</v>
      </c>
      <c r="C24" s="48" t="s">
        <v>33</v>
      </c>
      <c r="D24">
        <f t="shared" si="0"/>
        <v>9</v>
      </c>
      <c r="E24" t="s">
        <v>612</v>
      </c>
    </row>
    <row r="25" spans="1:5" x14ac:dyDescent="0.3">
      <c r="A25" s="38" t="s">
        <v>946</v>
      </c>
      <c r="B25" s="38" t="s">
        <v>971</v>
      </c>
      <c r="C25" s="38" t="s">
        <v>946</v>
      </c>
      <c r="D25">
        <f t="shared" si="0"/>
        <v>12</v>
      </c>
      <c r="E25" t="s">
        <v>612</v>
      </c>
    </row>
    <row r="26" spans="1:5" x14ac:dyDescent="0.3">
      <c r="A26" s="52" t="s">
        <v>991</v>
      </c>
      <c r="B26" s="52" t="s">
        <v>992</v>
      </c>
      <c r="C26" s="52" t="s">
        <v>991</v>
      </c>
      <c r="D26">
        <f t="shared" si="0"/>
        <v>6</v>
      </c>
      <c r="E26" t="s">
        <v>612</v>
      </c>
    </row>
    <row r="27" spans="1:5" x14ac:dyDescent="0.3">
      <c r="A27" s="48" t="s">
        <v>37</v>
      </c>
      <c r="B27" s="48" t="s">
        <v>973</v>
      </c>
      <c r="C27" s="48" t="s">
        <v>37</v>
      </c>
      <c r="D27">
        <f t="shared" si="0"/>
        <v>7</v>
      </c>
      <c r="E27" t="s">
        <v>612</v>
      </c>
    </row>
    <row r="28" spans="1:5" x14ac:dyDescent="0.3">
      <c r="B28" s="1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3"/>
  <sheetViews>
    <sheetView workbookViewId="0">
      <selection activeCell="E13" sqref="E13"/>
    </sheetView>
  </sheetViews>
  <sheetFormatPr defaultRowHeight="15.6" x14ac:dyDescent="0.3"/>
  <cols>
    <col min="1" max="1" width="22.09765625" customWidth="1"/>
    <col min="2" max="2" width="20.59765625" customWidth="1"/>
    <col min="3" max="3" width="22.796875" customWidth="1"/>
    <col min="4" max="4" width="25.296875" customWidth="1"/>
  </cols>
  <sheetData>
    <row r="1" spans="1:5" x14ac:dyDescent="0.3">
      <c r="A1" s="57" t="s">
        <v>993</v>
      </c>
      <c r="B1" s="57" t="s">
        <v>994</v>
      </c>
      <c r="C1" s="57"/>
      <c r="D1" s="57" t="s">
        <v>995</v>
      </c>
    </row>
    <row r="2" spans="1:5" x14ac:dyDescent="0.3">
      <c r="A2" s="57" t="s">
        <v>996</v>
      </c>
      <c r="B2" s="114" t="s">
        <v>185</v>
      </c>
      <c r="C2" s="57"/>
      <c r="D2" s="57"/>
      <c r="E2" t="s">
        <v>1001</v>
      </c>
    </row>
    <row r="3" spans="1:5" x14ac:dyDescent="0.3">
      <c r="A3" s="57"/>
      <c r="B3" s="57"/>
      <c r="C3" s="57"/>
      <c r="D3" s="57"/>
    </row>
    <row r="4" spans="1:5" x14ac:dyDescent="0.3">
      <c r="A4" s="57" t="s">
        <v>997</v>
      </c>
      <c r="B4" s="114" t="s">
        <v>179</v>
      </c>
      <c r="C4" s="57"/>
      <c r="D4" s="57"/>
      <c r="E4" t="s">
        <v>1001</v>
      </c>
    </row>
    <row r="5" spans="1:5" x14ac:dyDescent="0.3">
      <c r="A5" s="57"/>
      <c r="B5" s="57"/>
      <c r="C5" s="57"/>
      <c r="D5" s="57"/>
    </row>
    <row r="6" spans="1:5" x14ac:dyDescent="0.3">
      <c r="A6" s="57" t="s">
        <v>936</v>
      </c>
      <c r="B6" s="115" t="s">
        <v>1000</v>
      </c>
      <c r="C6" s="57"/>
      <c r="D6" s="57"/>
    </row>
    <row r="7" spans="1:5" x14ac:dyDescent="0.3">
      <c r="A7" s="57"/>
      <c r="B7" s="57"/>
      <c r="C7" s="57"/>
      <c r="D7" s="57"/>
    </row>
    <row r="8" spans="1:5" x14ac:dyDescent="0.3">
      <c r="A8" s="57" t="s">
        <v>998</v>
      </c>
      <c r="B8" s="114" t="s">
        <v>598</v>
      </c>
      <c r="C8" s="57"/>
      <c r="D8" s="114" t="s">
        <v>202</v>
      </c>
    </row>
    <row r="9" spans="1:5" x14ac:dyDescent="0.3">
      <c r="A9" s="57"/>
      <c r="B9" s="57"/>
      <c r="C9" s="57"/>
      <c r="D9" s="57"/>
    </row>
    <row r="10" spans="1:5" x14ac:dyDescent="0.3">
      <c r="A10" s="57" t="s">
        <v>999</v>
      </c>
      <c r="B10" s="113" t="s">
        <v>187</v>
      </c>
      <c r="C10" s="57"/>
      <c r="D10" s="57"/>
    </row>
    <row r="12" spans="1:5" x14ac:dyDescent="0.3">
      <c r="A12" t="s">
        <v>878</v>
      </c>
      <c r="E12" t="s">
        <v>1002</v>
      </c>
    </row>
    <row r="13" spans="1:5" x14ac:dyDescent="0.3">
      <c r="A13" t="s">
        <v>1003</v>
      </c>
      <c r="E13" t="s">
        <v>1002</v>
      </c>
    </row>
  </sheetData>
  <hyperlinks>
    <hyperlink ref="B2" r:id="rId1"/>
    <hyperlink ref="B4" r:id="rId2"/>
    <hyperlink ref="B6" r:id="rId3"/>
    <hyperlink ref="B8" r:id="rId4"/>
    <hyperlink ref="D8" r:id="rId5"/>
  </hyperlinks>
  <pageMargins left="0.7" right="0.7" top="0.75" bottom="0.75" header="0.3" footer="0.3"/>
  <pageSetup orientation="landscape" horizontalDpi="4294967292"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Applications</vt:lpstr>
      <vt:lpstr>Sheet1</vt:lpstr>
      <vt:lpstr>Sheet3</vt:lpstr>
      <vt:lpstr>Sheet4</vt:lpstr>
      <vt:lpstr>Sheet5</vt:lpstr>
      <vt:lpstr>Final Selections</vt:lpstr>
      <vt:lpstr>update 28 July 2016</vt:lpstr>
      <vt:lpstr>short_names</vt:lpstr>
      <vt:lpstr>contactOctShiny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Kevin Little</cp:lastModifiedBy>
  <cp:revision/>
  <cp:lastPrinted>2016-10-16T17:10:53Z</cp:lastPrinted>
  <dcterms:created xsi:type="dcterms:W3CDTF">2016-07-06T01:34:08Z</dcterms:created>
  <dcterms:modified xsi:type="dcterms:W3CDTF">2017-01-24T16:52:27Z</dcterms:modified>
</cp:coreProperties>
</file>