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10080"/>
  </bookViews>
  <sheets>
    <sheet name="lookup" sheetId="3" r:id="rId1"/>
    <sheet name="Sheet1" sheetId="1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B45" i="3" l="1"/>
  <c r="B46" i="3"/>
  <c r="B47" i="3"/>
  <c r="B48" i="3"/>
  <c r="B49" i="3"/>
  <c r="B50" i="3"/>
  <c r="B51" i="3"/>
  <c r="B52" i="3"/>
  <c r="B53" i="3"/>
  <c r="B54" i="3"/>
  <c r="B55" i="3"/>
  <c r="B56" i="3"/>
  <c r="B57" i="3"/>
  <c r="B44" i="3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D14" i="1" l="1"/>
  <c r="D15" i="1"/>
  <c r="D13" i="1"/>
  <c r="D10" i="1"/>
  <c r="D8" i="1"/>
  <c r="D3" i="1" l="1"/>
  <c r="D4" i="1"/>
  <c r="D5" i="1"/>
  <c r="D6" i="1"/>
  <c r="D7" i="1"/>
  <c r="D9" i="1"/>
  <c r="D11" i="1"/>
  <c r="D12" i="1"/>
  <c r="D2" i="1"/>
</calcChain>
</file>

<file path=xl/sharedStrings.xml><?xml version="1.0" encoding="utf-8"?>
<sst xmlns="http://schemas.openxmlformats.org/spreadsheetml/2006/main" count="286" uniqueCount="124">
  <si>
    <t>Full Name</t>
  </si>
  <si>
    <t>Abbreviation</t>
  </si>
  <si>
    <t>Nchar</t>
  </si>
  <si>
    <t>Caries Risk Assess</t>
  </si>
  <si>
    <t>Sealants 6-9 yrs</t>
  </si>
  <si>
    <t>Self-Mgmt Goal Rev</t>
  </si>
  <si>
    <t>Trt Plan Completion</t>
  </si>
  <si>
    <t>Risk-based Recall</t>
  </si>
  <si>
    <t>No Shows</t>
  </si>
  <si>
    <t>Sealants 10-14 yrs</t>
  </si>
  <si>
    <t>Topical Fluoride</t>
  </si>
  <si>
    <t>Gross Chrgs/Enctr</t>
  </si>
  <si>
    <t>Direct Costs/Visit</t>
  </si>
  <si>
    <t>Recommendation</t>
  </si>
  <si>
    <t>Newly Diagnosed Caries at Recall (&lt;21 years)</t>
  </si>
  <si>
    <t>Caries Risk Assessment Documentation (&lt;21 years)</t>
  </si>
  <si>
    <t>Sealants (6-9 years)</t>
  </si>
  <si>
    <t>Self-Mgmt Goal Review (&lt;21 years)</t>
  </si>
  <si>
    <t>Treatment Plan Completion (&lt;21 years)</t>
  </si>
  <si>
    <t>Risk-based Recall (&lt;21 years)</t>
  </si>
  <si>
    <t>Sealants (10-14 years)</t>
  </si>
  <si>
    <t>Topical Fluoride Application (1-5 years)</t>
  </si>
  <si>
    <t>No Shows (&lt;21 years)</t>
  </si>
  <si>
    <t>Gross charges per Encounter</t>
  </si>
  <si>
    <t>Encounters per Hour_Dentists</t>
  </si>
  <si>
    <t>Encounters per Hour_Hygenists</t>
  </si>
  <si>
    <t>Direct Costs per Visit</t>
  </si>
  <si>
    <t>Recommendation to Family and Friends</t>
  </si>
  <si>
    <t>New Caries at Recall</t>
  </si>
  <si>
    <t>Dentist Enctrs/Hr</t>
  </si>
  <si>
    <t>Hygienist Enctrs/Hr</t>
  </si>
  <si>
    <t>Code</t>
  </si>
  <si>
    <t>OM1</t>
  </si>
  <si>
    <t>PM1</t>
  </si>
  <si>
    <t>PM2</t>
  </si>
  <si>
    <t>PM3</t>
  </si>
  <si>
    <t>PM4</t>
  </si>
  <si>
    <t>PM5</t>
  </si>
  <si>
    <t>PM6</t>
  </si>
  <si>
    <t>PM7</t>
  </si>
  <si>
    <t>OPM1</t>
  </si>
  <si>
    <t>OPM2</t>
  </si>
  <si>
    <t>OPM4</t>
  </si>
  <si>
    <t>OPM5</t>
  </si>
  <si>
    <t>OPM3_d</t>
  </si>
  <si>
    <t>OPM3_h</t>
  </si>
  <si>
    <t>OPM3_D</t>
  </si>
  <si>
    <t>OPM3_H</t>
  </si>
  <si>
    <t>OM1_N</t>
  </si>
  <si>
    <t>OM1_D</t>
  </si>
  <si>
    <t>PM1_N</t>
  </si>
  <si>
    <t>PM1_D</t>
  </si>
  <si>
    <t>PM2_N</t>
  </si>
  <si>
    <t>PM2_D</t>
  </si>
  <si>
    <t>PM3_N</t>
  </si>
  <si>
    <t>PM3_D</t>
  </si>
  <si>
    <t>PM4_N</t>
  </si>
  <si>
    <t>PM4_D</t>
  </si>
  <si>
    <t>PM5_N</t>
  </si>
  <si>
    <t>PM5_D</t>
  </si>
  <si>
    <t>PM6_N</t>
  </si>
  <si>
    <t>PM6_D</t>
  </si>
  <si>
    <t>PM7_N</t>
  </si>
  <si>
    <t>PM7_D</t>
  </si>
  <si>
    <t>OPM1_N</t>
  </si>
  <si>
    <t>OPM1_D</t>
  </si>
  <si>
    <t>OPM2_N</t>
  </si>
  <si>
    <t>OPM2_D</t>
  </si>
  <si>
    <t>OPM3_D_N</t>
  </si>
  <si>
    <t>OPM3_D_D</t>
  </si>
  <si>
    <t>OPM3_H_N</t>
  </si>
  <si>
    <t>OPM3_H_D</t>
  </si>
  <si>
    <t>OPM4_N</t>
  </si>
  <si>
    <t>OPM4_D</t>
  </si>
  <si>
    <t>OPM5_N</t>
  </si>
  <si>
    <t>OPM5_D</t>
  </si>
  <si>
    <t>New Caries at Recall_D</t>
  </si>
  <si>
    <t>Caries Risk Assess_D</t>
  </si>
  <si>
    <t>Sealants 6-9 yrs_D</t>
  </si>
  <si>
    <t>Self-Mgmt Goal Rev_D</t>
  </si>
  <si>
    <t>Trt Plan Completion_D</t>
  </si>
  <si>
    <t>Risk-based Recall_D</t>
  </si>
  <si>
    <t>Sealants 10-14 yrs_D</t>
  </si>
  <si>
    <t>Topical Fluoride_D</t>
  </si>
  <si>
    <t>No Shows_D</t>
  </si>
  <si>
    <t>Gross Chrgs/Enctr_D</t>
  </si>
  <si>
    <t>Dentist Enctrs/Hr_D</t>
  </si>
  <si>
    <t>Hygienist Enctrs/Hr_D</t>
  </si>
  <si>
    <t>Direct Costs/Visit_D</t>
  </si>
  <si>
    <t>Recommendation_D</t>
  </si>
  <si>
    <t>Caries Risk Assess_N</t>
  </si>
  <si>
    <t>Sealants 6-9 yrs_N</t>
  </si>
  <si>
    <t>Self-Mgmt Goal Rev_N</t>
  </si>
  <si>
    <t>Trt Plan Completion_N</t>
  </si>
  <si>
    <t>Risk-based Recall_N</t>
  </si>
  <si>
    <t>Sealants 10-14 yrs_N</t>
  </si>
  <si>
    <t>Topical Fluoride_N</t>
  </si>
  <si>
    <t>No Shows_N</t>
  </si>
  <si>
    <t>Gross Chrgs/Enctr_N</t>
  </si>
  <si>
    <t>Dentist Enctrs/Hr_N</t>
  </si>
  <si>
    <t>Hygienist Enctrs/Hr_N</t>
  </si>
  <si>
    <t>Direct Costs/Visit_N</t>
  </si>
  <si>
    <t>Recommendation_N</t>
  </si>
  <si>
    <t>Caries Risk Assess_Goal</t>
  </si>
  <si>
    <t>Sealants 6-9 yrs_Goal</t>
  </si>
  <si>
    <t>Self-Mgmt Goal Rev_Goal</t>
  </si>
  <si>
    <t>Trt Plan Completion_Goal</t>
  </si>
  <si>
    <t>Risk-based Recall_Goal</t>
  </si>
  <si>
    <t>Sealants 10-14 yrs_Goal</t>
  </si>
  <si>
    <t>Topical Fluoride_Goal</t>
  </si>
  <si>
    <t>No Shows_Goal</t>
  </si>
  <si>
    <t>Gross Chrgs/Enctr_Goal</t>
  </si>
  <si>
    <t>Dentist Enctrs/Hr_Goal</t>
  </si>
  <si>
    <t>Hygienist Enctrs/Hr_Goal</t>
  </si>
  <si>
    <t>Direct Costs/Visit_Goal</t>
  </si>
  <si>
    <t>Recommendation_Goal</t>
  </si>
  <si>
    <t>OPM3_d_N</t>
  </si>
  <si>
    <t>OPM3_d_D</t>
  </si>
  <si>
    <t>OPM3_h_N</t>
  </si>
  <si>
    <t>OPM3_h_D</t>
  </si>
  <si>
    <t>Caries at Recall_N</t>
  </si>
  <si>
    <t>Caries at Recall_D</t>
  </si>
  <si>
    <t>Caries at Recall</t>
  </si>
  <si>
    <t>Caries at Recall_Goal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</si>
</sst>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.00_-;_-&quot;$&quot;\ * #,##0.00\-;_-&quot;$&quot;\ * &quot;-&quot;??_-;_-@_-"/>
    <numFmt numFmtId="165" formatCode="&quot;$&quot;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Geneva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38" fontId="5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5" fillId="3" borderId="3" applyNumberFormat="0" applyBorder="0" applyAlignment="0" applyProtection="0"/>
    <xf numFmtId="164" fontId="6" fillId="0" borderId="0"/>
    <xf numFmtId="0" fontId="1" fillId="0" borderId="0"/>
    <xf numFmtId="0" fontId="1" fillId="0" borderId="0"/>
    <xf numFmtId="0" fontId="1" fillId="0" borderId="0"/>
    <xf numFmtId="10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4" xfId="0" applyBorder="1"/>
    <xf numFmtId="0" fontId="7" fillId="0" borderId="3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0" fillId="0" borderId="6" xfId="0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vertical="center" wrapText="1"/>
    </xf>
    <xf numFmtId="165" fontId="10" fillId="0" borderId="8" xfId="0" applyNumberFormat="1" applyFont="1" applyBorder="1" applyAlignment="1">
      <alignment horizontal="center" vertical="center" wrapText="1"/>
    </xf>
    <xf numFmtId="1" fontId="10" fillId="0" borderId="8" xfId="0" applyNumberFormat="1" applyFont="1" applyBorder="1" applyAlignment="1">
      <alignment horizontal="center" vertical="center" wrapText="1"/>
    </xf>
    <xf numFmtId="2" fontId="10" fillId="0" borderId="8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6" xfId="0" applyBorder="1"/>
  </cellXfs>
  <cellStyles count="11">
    <cellStyle name="Grey" xfId="2"/>
    <cellStyle name="Header1" xfId="3"/>
    <cellStyle name="Header2" xfId="4"/>
    <cellStyle name="Input [yellow]" xfId="5"/>
    <cellStyle name="Normal" xfId="0" builtinId="0"/>
    <cellStyle name="Normal - Style1" xfId="6"/>
    <cellStyle name="Normal 2" xfId="7"/>
    <cellStyle name="Normal 3" xfId="8"/>
    <cellStyle name="Normal 4" xfId="9"/>
    <cellStyle name="Normal 5" xfId="1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32" workbookViewId="0">
      <selection activeCell="B58" sqref="B58"/>
    </sheetView>
  </sheetViews>
  <sheetFormatPr defaultRowHeight="14.4"/>
  <cols>
    <col min="1" max="1" width="29.21875" customWidth="1"/>
    <col min="2" max="2" width="13.5546875" customWidth="1"/>
  </cols>
  <sheetData>
    <row r="1" spans="1:2">
      <c r="A1" t="s">
        <v>1</v>
      </c>
      <c r="B1" t="s">
        <v>31</v>
      </c>
    </row>
    <row r="2" spans="1:2">
      <c r="A2" t="s">
        <v>120</v>
      </c>
      <c r="B2" s="6" t="s">
        <v>48</v>
      </c>
    </row>
    <row r="3" spans="1:2">
      <c r="A3" t="s">
        <v>121</v>
      </c>
      <c r="B3" s="7" t="s">
        <v>49</v>
      </c>
    </row>
    <row r="4" spans="1:2">
      <c r="A4" t="s">
        <v>122</v>
      </c>
      <c r="B4" s="6" t="s">
        <v>32</v>
      </c>
    </row>
    <row r="5" spans="1:2">
      <c r="A5" t="s">
        <v>90</v>
      </c>
      <c r="B5" s="6" t="s">
        <v>50</v>
      </c>
    </row>
    <row r="6" spans="1:2">
      <c r="A6" t="s">
        <v>77</v>
      </c>
      <c r="B6" s="6" t="s">
        <v>51</v>
      </c>
    </row>
    <row r="7" spans="1:2">
      <c r="A7" t="s">
        <v>3</v>
      </c>
      <c r="B7" s="6" t="s">
        <v>33</v>
      </c>
    </row>
    <row r="8" spans="1:2">
      <c r="A8" t="s">
        <v>91</v>
      </c>
      <c r="B8" s="7" t="s">
        <v>52</v>
      </c>
    </row>
    <row r="9" spans="1:2">
      <c r="A9" t="s">
        <v>78</v>
      </c>
      <c r="B9" s="7" t="s">
        <v>53</v>
      </c>
    </row>
    <row r="10" spans="1:2">
      <c r="A10" t="s">
        <v>4</v>
      </c>
      <c r="B10" s="7" t="s">
        <v>34</v>
      </c>
    </row>
    <row r="11" spans="1:2">
      <c r="A11" t="s">
        <v>92</v>
      </c>
      <c r="B11" s="8" t="s">
        <v>54</v>
      </c>
    </row>
    <row r="12" spans="1:2">
      <c r="A12" t="s">
        <v>79</v>
      </c>
      <c r="B12" s="8" t="s">
        <v>55</v>
      </c>
    </row>
    <row r="13" spans="1:2">
      <c r="A13" t="s">
        <v>5</v>
      </c>
      <c r="B13" s="7" t="s">
        <v>35</v>
      </c>
    </row>
    <row r="14" spans="1:2">
      <c r="A14" t="s">
        <v>93</v>
      </c>
      <c r="B14" s="8" t="s">
        <v>56</v>
      </c>
    </row>
    <row r="15" spans="1:2">
      <c r="A15" t="s">
        <v>80</v>
      </c>
      <c r="B15" s="8" t="s">
        <v>57</v>
      </c>
    </row>
    <row r="16" spans="1:2">
      <c r="A16" t="s">
        <v>6</v>
      </c>
      <c r="B16" s="7" t="s">
        <v>36</v>
      </c>
    </row>
    <row r="17" spans="1:2">
      <c r="A17" t="s">
        <v>94</v>
      </c>
      <c r="B17" s="8" t="s">
        <v>58</v>
      </c>
    </row>
    <row r="18" spans="1:2">
      <c r="A18" t="s">
        <v>81</v>
      </c>
      <c r="B18" s="8" t="s">
        <v>59</v>
      </c>
    </row>
    <row r="19" spans="1:2">
      <c r="A19" t="s">
        <v>7</v>
      </c>
      <c r="B19" s="7" t="s">
        <v>37</v>
      </c>
    </row>
    <row r="20" spans="1:2">
      <c r="A20" t="s">
        <v>95</v>
      </c>
      <c r="B20" s="8" t="s">
        <v>60</v>
      </c>
    </row>
    <row r="21" spans="1:2">
      <c r="A21" t="s">
        <v>82</v>
      </c>
      <c r="B21" s="8" t="s">
        <v>61</v>
      </c>
    </row>
    <row r="22" spans="1:2">
      <c r="A22" t="s">
        <v>9</v>
      </c>
      <c r="B22" s="7" t="s">
        <v>38</v>
      </c>
    </row>
    <row r="23" spans="1:2">
      <c r="A23" t="s">
        <v>96</v>
      </c>
      <c r="B23" s="8" t="s">
        <v>62</v>
      </c>
    </row>
    <row r="24" spans="1:2">
      <c r="A24" t="s">
        <v>83</v>
      </c>
      <c r="B24" s="8" t="s">
        <v>63</v>
      </c>
    </row>
    <row r="25" spans="1:2">
      <c r="A25" t="s">
        <v>10</v>
      </c>
      <c r="B25" s="7" t="s">
        <v>39</v>
      </c>
    </row>
    <row r="26" spans="1:2">
      <c r="A26" t="s">
        <v>97</v>
      </c>
      <c r="B26" s="8" t="s">
        <v>64</v>
      </c>
    </row>
    <row r="27" spans="1:2">
      <c r="A27" t="s">
        <v>84</v>
      </c>
      <c r="B27" s="9" t="s">
        <v>65</v>
      </c>
    </row>
    <row r="28" spans="1:2">
      <c r="A28" t="s">
        <v>8</v>
      </c>
      <c r="B28" s="10" t="s">
        <v>40</v>
      </c>
    </row>
    <row r="29" spans="1:2">
      <c r="A29" t="s">
        <v>98</v>
      </c>
      <c r="B29" s="10" t="s">
        <v>66</v>
      </c>
    </row>
    <row r="30" spans="1:2">
      <c r="A30" t="s">
        <v>85</v>
      </c>
      <c r="B30" s="11" t="s">
        <v>67</v>
      </c>
    </row>
    <row r="31" spans="1:2">
      <c r="A31" t="s">
        <v>11</v>
      </c>
      <c r="B31" s="12" t="s">
        <v>41</v>
      </c>
    </row>
    <row r="32" spans="1:2">
      <c r="A32" t="s">
        <v>99</v>
      </c>
      <c r="B32" s="13" t="s">
        <v>116</v>
      </c>
    </row>
    <row r="33" spans="1:2">
      <c r="A33" t="s">
        <v>86</v>
      </c>
      <c r="B33" s="13" t="s">
        <v>117</v>
      </c>
    </row>
    <row r="34" spans="1:2">
      <c r="A34" t="s">
        <v>29</v>
      </c>
      <c r="B34" s="10" t="s">
        <v>44</v>
      </c>
    </row>
    <row r="35" spans="1:2">
      <c r="A35" t="s">
        <v>100</v>
      </c>
      <c r="B35" s="13" t="s">
        <v>118</v>
      </c>
    </row>
    <row r="36" spans="1:2">
      <c r="A36" t="s">
        <v>87</v>
      </c>
      <c r="B36" s="13" t="s">
        <v>119</v>
      </c>
    </row>
    <row r="37" spans="1:2">
      <c r="A37" t="s">
        <v>30</v>
      </c>
      <c r="B37" s="10" t="s">
        <v>45</v>
      </c>
    </row>
    <row r="38" spans="1:2">
      <c r="A38" t="s">
        <v>101</v>
      </c>
      <c r="B38" s="11" t="s">
        <v>72</v>
      </c>
    </row>
    <row r="39" spans="1:2">
      <c r="A39" t="s">
        <v>88</v>
      </c>
      <c r="B39" s="11" t="s">
        <v>73</v>
      </c>
    </row>
    <row r="40" spans="1:2">
      <c r="A40" t="s">
        <v>12</v>
      </c>
      <c r="B40" s="12" t="s">
        <v>42</v>
      </c>
    </row>
    <row r="41" spans="1:2">
      <c r="A41" t="s">
        <v>102</v>
      </c>
      <c r="B41" s="11" t="s">
        <v>74</v>
      </c>
    </row>
    <row r="42" spans="1:2">
      <c r="A42" t="s">
        <v>89</v>
      </c>
      <c r="B42" s="11" t="s">
        <v>75</v>
      </c>
    </row>
    <row r="43" spans="1:2">
      <c r="A43" t="s">
        <v>13</v>
      </c>
      <c r="B43" s="12" t="s">
        <v>43</v>
      </c>
    </row>
    <row r="44" spans="1:2">
      <c r="A44" t="s">
        <v>123</v>
      </c>
      <c r="B44" t="str">
        <f>CONCATENATE("Goal_",Sheet1!A2)</f>
        <v>Goal_OM1</v>
      </c>
    </row>
    <row r="45" spans="1:2">
      <c r="A45" t="s">
        <v>103</v>
      </c>
      <c r="B45" t="str">
        <f>CONCATENATE("Goal_",Sheet1!A3)</f>
        <v>Goal_PM1</v>
      </c>
    </row>
    <row r="46" spans="1:2">
      <c r="A46" t="s">
        <v>104</v>
      </c>
      <c r="B46" t="str">
        <f>CONCATENATE("Goal_",Sheet1!A4)</f>
        <v>Goal_PM2</v>
      </c>
    </row>
    <row r="47" spans="1:2">
      <c r="A47" t="s">
        <v>105</v>
      </c>
      <c r="B47" t="str">
        <f>CONCATENATE("Goal_",Sheet1!A5)</f>
        <v>Goal_PM3</v>
      </c>
    </row>
    <row r="48" spans="1:2">
      <c r="A48" t="s">
        <v>106</v>
      </c>
      <c r="B48" t="str">
        <f>CONCATENATE("Goal_",Sheet1!A6)</f>
        <v>Goal_PM4</v>
      </c>
    </row>
    <row r="49" spans="1:2">
      <c r="A49" t="s">
        <v>107</v>
      </c>
      <c r="B49" t="str">
        <f>CONCATENATE("Goal_",Sheet1!A7)</f>
        <v>Goal_PM5</v>
      </c>
    </row>
    <row r="50" spans="1:2">
      <c r="A50" t="s">
        <v>108</v>
      </c>
      <c r="B50" t="str">
        <f>CONCATENATE("Goal_",Sheet1!A8)</f>
        <v>Goal_PM6</v>
      </c>
    </row>
    <row r="51" spans="1:2">
      <c r="A51" t="s">
        <v>109</v>
      </c>
      <c r="B51" t="str">
        <f>CONCATENATE("Goal_",Sheet1!A9)</f>
        <v>Goal_PM7</v>
      </c>
    </row>
    <row r="52" spans="1:2">
      <c r="A52" t="s">
        <v>110</v>
      </c>
      <c r="B52" t="str">
        <f>CONCATENATE("Goal_",Sheet1!A10)</f>
        <v>Goal_OPM1</v>
      </c>
    </row>
    <row r="53" spans="1:2">
      <c r="A53" t="s">
        <v>111</v>
      </c>
      <c r="B53" t="str">
        <f>CONCATENATE("Goal_",Sheet1!A11)</f>
        <v>Goal_OPM2</v>
      </c>
    </row>
    <row r="54" spans="1:2">
      <c r="A54" t="s">
        <v>112</v>
      </c>
      <c r="B54" t="str">
        <f>CONCATENATE("Goal_",Sheet1!A12)</f>
        <v>Goal_OPM3_d</v>
      </c>
    </row>
    <row r="55" spans="1:2">
      <c r="A55" t="s">
        <v>113</v>
      </c>
      <c r="B55" t="str">
        <f>CONCATENATE("Goal_",Sheet1!A13)</f>
        <v>Goal_OPM3_h</v>
      </c>
    </row>
    <row r="56" spans="1:2">
      <c r="A56" t="s">
        <v>114</v>
      </c>
      <c r="B56" t="str">
        <f>CONCATENATE("Goal_",Sheet1!A14)</f>
        <v>Goal_OPM4</v>
      </c>
    </row>
    <row r="57" spans="1:2">
      <c r="A57" t="s">
        <v>115</v>
      </c>
      <c r="B57" t="str">
        <f>CONCATENATE("Goal_",Sheet1!A15)</f>
        <v>Goal_OPM5</v>
      </c>
    </row>
  </sheetData>
  <sortState ref="A1:B42">
    <sortCondition ref="B1:B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8" sqref="B18"/>
    </sheetView>
  </sheetViews>
  <sheetFormatPr defaultRowHeight="14.4"/>
  <cols>
    <col min="2" max="2" width="50.109375" customWidth="1"/>
    <col min="3" max="3" width="26.5546875" customWidth="1"/>
    <col min="4" max="4" width="8.6640625" customWidth="1"/>
    <col min="7" max="7" width="20.21875" customWidth="1"/>
    <col min="8" max="8" width="22.5546875" customWidth="1"/>
    <col min="10" max="10" width="21.44140625" customWidth="1"/>
    <col min="11" max="11" width="22" customWidth="1"/>
  </cols>
  <sheetData>
    <row r="1" spans="1:11" ht="15" thickBot="1">
      <c r="A1" t="s">
        <v>31</v>
      </c>
      <c r="B1" t="s">
        <v>0</v>
      </c>
      <c r="C1" t="s">
        <v>1</v>
      </c>
      <c r="D1" t="s">
        <v>2</v>
      </c>
    </row>
    <row r="2" spans="1:11" ht="15" thickBot="1">
      <c r="A2" s="5" t="s">
        <v>32</v>
      </c>
      <c r="B2" s="2" t="s">
        <v>14</v>
      </c>
      <c r="C2" s="1" t="s">
        <v>28</v>
      </c>
      <c r="D2">
        <f>LEN(C2)</f>
        <v>20</v>
      </c>
      <c r="G2" s="1" t="s">
        <v>28</v>
      </c>
      <c r="H2" t="str">
        <f>CONCATENATE(G2,"_N")</f>
        <v>New Caries at Recall_N</v>
      </c>
      <c r="I2">
        <v>1</v>
      </c>
      <c r="J2" s="1" t="s">
        <v>28</v>
      </c>
      <c r="K2" t="str">
        <f>CONCATENATE(J2,"_D")</f>
        <v>New Caries at Recall_D</v>
      </c>
    </row>
    <row r="3" spans="1:11" ht="15" thickBot="1">
      <c r="A3" s="5" t="s">
        <v>33</v>
      </c>
      <c r="B3" s="2" t="s">
        <v>15</v>
      </c>
      <c r="C3" s="1" t="s">
        <v>3</v>
      </c>
      <c r="D3">
        <f t="shared" ref="D3:D15" si="0">LEN(C3)</f>
        <v>18</v>
      </c>
      <c r="G3" s="1" t="s">
        <v>3</v>
      </c>
      <c r="H3" t="str">
        <f t="shared" ref="H3:H15" si="1">CONCATENATE(G3,"_N")</f>
        <v>Caries Risk Assess_N</v>
      </c>
      <c r="I3">
        <v>2</v>
      </c>
      <c r="J3" s="1" t="s">
        <v>3</v>
      </c>
      <c r="K3" t="str">
        <f t="shared" ref="K3:K15" si="2">CONCATENATE(J3,"_D")</f>
        <v>Caries Risk Assess_D</v>
      </c>
    </row>
    <row r="4" spans="1:11" ht="15" thickBot="1">
      <c r="A4" s="5" t="s">
        <v>34</v>
      </c>
      <c r="B4" s="2" t="s">
        <v>16</v>
      </c>
      <c r="C4" s="1" t="s">
        <v>4</v>
      </c>
      <c r="D4">
        <f t="shared" si="0"/>
        <v>16</v>
      </c>
      <c r="G4" s="1" t="s">
        <v>4</v>
      </c>
      <c r="H4" t="str">
        <f t="shared" si="1"/>
        <v>Sealants 6-9 yrs_N</v>
      </c>
      <c r="I4">
        <v>3</v>
      </c>
      <c r="J4" s="1" t="s">
        <v>4</v>
      </c>
      <c r="K4" t="str">
        <f t="shared" si="2"/>
        <v>Sealants 6-9 yrs_D</v>
      </c>
    </row>
    <row r="5" spans="1:11" ht="15" thickBot="1">
      <c r="A5" s="5" t="s">
        <v>35</v>
      </c>
      <c r="B5" s="2" t="s">
        <v>17</v>
      </c>
      <c r="C5" s="1" t="s">
        <v>5</v>
      </c>
      <c r="D5">
        <f t="shared" si="0"/>
        <v>18</v>
      </c>
      <c r="G5" s="1" t="s">
        <v>5</v>
      </c>
      <c r="H5" t="str">
        <f t="shared" si="1"/>
        <v>Self-Mgmt Goal Rev_N</v>
      </c>
      <c r="I5">
        <v>4</v>
      </c>
      <c r="J5" s="1" t="s">
        <v>5</v>
      </c>
      <c r="K5" t="str">
        <f t="shared" si="2"/>
        <v>Self-Mgmt Goal Rev_D</v>
      </c>
    </row>
    <row r="6" spans="1:11" ht="15" thickBot="1">
      <c r="A6" s="5" t="s">
        <v>36</v>
      </c>
      <c r="B6" s="2" t="s">
        <v>18</v>
      </c>
      <c r="C6" s="1" t="s">
        <v>6</v>
      </c>
      <c r="D6">
        <f t="shared" si="0"/>
        <v>19</v>
      </c>
      <c r="G6" s="1" t="s">
        <v>6</v>
      </c>
      <c r="H6" t="str">
        <f t="shared" si="1"/>
        <v>Trt Plan Completion_N</v>
      </c>
      <c r="I6">
        <v>5</v>
      </c>
      <c r="J6" s="1" t="s">
        <v>6</v>
      </c>
      <c r="K6" t="str">
        <f t="shared" si="2"/>
        <v>Trt Plan Completion_D</v>
      </c>
    </row>
    <row r="7" spans="1:11" ht="15" thickBot="1">
      <c r="A7" s="5" t="s">
        <v>37</v>
      </c>
      <c r="B7" s="2" t="s">
        <v>19</v>
      </c>
      <c r="C7" s="1" t="s">
        <v>7</v>
      </c>
      <c r="D7">
        <f t="shared" si="0"/>
        <v>17</v>
      </c>
      <c r="G7" s="1" t="s">
        <v>7</v>
      </c>
      <c r="H7" t="str">
        <f t="shared" si="1"/>
        <v>Risk-based Recall_N</v>
      </c>
      <c r="I7">
        <v>6</v>
      </c>
      <c r="J7" s="1" t="s">
        <v>7</v>
      </c>
      <c r="K7" t="str">
        <f t="shared" si="2"/>
        <v>Risk-based Recall_D</v>
      </c>
    </row>
    <row r="8" spans="1:11" ht="15" thickBot="1">
      <c r="A8" s="5" t="s">
        <v>38</v>
      </c>
      <c r="B8" s="2" t="s">
        <v>20</v>
      </c>
      <c r="C8" s="1" t="s">
        <v>9</v>
      </c>
      <c r="D8">
        <f t="shared" si="0"/>
        <v>18</v>
      </c>
      <c r="G8" s="1" t="s">
        <v>9</v>
      </c>
      <c r="H8" t="str">
        <f t="shared" si="1"/>
        <v>Sealants 10-14 yrs_N</v>
      </c>
      <c r="I8">
        <v>7</v>
      </c>
      <c r="J8" s="1" t="s">
        <v>9</v>
      </c>
      <c r="K8" t="str">
        <f t="shared" si="2"/>
        <v>Sealants 10-14 yrs_D</v>
      </c>
    </row>
    <row r="9" spans="1:11" ht="15" thickBot="1">
      <c r="A9" s="5" t="s">
        <v>39</v>
      </c>
      <c r="B9" s="2" t="s">
        <v>21</v>
      </c>
      <c r="C9" s="1" t="s">
        <v>10</v>
      </c>
      <c r="D9">
        <f>LEN(C8)</f>
        <v>18</v>
      </c>
      <c r="G9" s="1" t="s">
        <v>10</v>
      </c>
      <c r="H9" t="str">
        <f t="shared" si="1"/>
        <v>Topical Fluoride_N</v>
      </c>
      <c r="I9">
        <v>8</v>
      </c>
      <c r="J9" s="1" t="s">
        <v>10</v>
      </c>
      <c r="K9" t="str">
        <f t="shared" si="2"/>
        <v>Topical Fluoride_D</v>
      </c>
    </row>
    <row r="10" spans="1:11" ht="15" thickBot="1">
      <c r="A10" s="5" t="s">
        <v>40</v>
      </c>
      <c r="B10" s="3" t="s">
        <v>22</v>
      </c>
      <c r="C10" s="4" t="s">
        <v>8</v>
      </c>
      <c r="D10">
        <f>LEN(C9)</f>
        <v>16</v>
      </c>
      <c r="G10" s="4" t="s">
        <v>8</v>
      </c>
      <c r="H10" t="str">
        <f t="shared" si="1"/>
        <v>No Shows_N</v>
      </c>
      <c r="I10">
        <v>9</v>
      </c>
      <c r="J10" s="4" t="s">
        <v>8</v>
      </c>
      <c r="K10" t="str">
        <f t="shared" si="2"/>
        <v>No Shows_D</v>
      </c>
    </row>
    <row r="11" spans="1:11" ht="15" thickBot="1">
      <c r="A11" s="5" t="s">
        <v>41</v>
      </c>
      <c r="B11" s="2" t="s">
        <v>23</v>
      </c>
      <c r="C11" s="1" t="s">
        <v>11</v>
      </c>
      <c r="D11">
        <f>LEN(C11)</f>
        <v>17</v>
      </c>
      <c r="G11" s="1" t="s">
        <v>11</v>
      </c>
      <c r="H11" t="str">
        <f t="shared" si="1"/>
        <v>Gross Chrgs/Enctr_N</v>
      </c>
      <c r="I11">
        <v>10</v>
      </c>
      <c r="J11" s="1" t="s">
        <v>11</v>
      </c>
      <c r="K11" t="str">
        <f t="shared" si="2"/>
        <v>Gross Chrgs/Enctr_D</v>
      </c>
    </row>
    <row r="12" spans="1:11" ht="15" thickBot="1">
      <c r="A12" s="5" t="s">
        <v>44</v>
      </c>
      <c r="B12" s="2" t="s">
        <v>24</v>
      </c>
      <c r="C12" s="1" t="s">
        <v>29</v>
      </c>
      <c r="D12">
        <f t="shared" si="0"/>
        <v>17</v>
      </c>
      <c r="G12" s="1" t="s">
        <v>29</v>
      </c>
      <c r="H12" t="str">
        <f t="shared" si="1"/>
        <v>Dentist Enctrs/Hr_N</v>
      </c>
      <c r="I12">
        <v>11</v>
      </c>
      <c r="J12" s="1" t="s">
        <v>29</v>
      </c>
      <c r="K12" t="str">
        <f t="shared" si="2"/>
        <v>Dentist Enctrs/Hr_D</v>
      </c>
    </row>
    <row r="13" spans="1:11" ht="15" thickBot="1">
      <c r="A13" s="5" t="s">
        <v>45</v>
      </c>
      <c r="B13" s="2" t="s">
        <v>25</v>
      </c>
      <c r="C13" s="4" t="s">
        <v>30</v>
      </c>
      <c r="D13">
        <f t="shared" si="0"/>
        <v>19</v>
      </c>
      <c r="G13" s="4" t="s">
        <v>30</v>
      </c>
      <c r="H13" t="str">
        <f t="shared" si="1"/>
        <v>Hygienist Enctrs/Hr_N</v>
      </c>
      <c r="I13">
        <v>12</v>
      </c>
      <c r="J13" s="4" t="s">
        <v>30</v>
      </c>
      <c r="K13" t="str">
        <f t="shared" si="2"/>
        <v>Hygienist Enctrs/Hr_D</v>
      </c>
    </row>
    <row r="14" spans="1:11" ht="15" thickBot="1">
      <c r="A14" s="5" t="s">
        <v>42</v>
      </c>
      <c r="B14" s="2" t="s">
        <v>26</v>
      </c>
      <c r="C14" s="1" t="s">
        <v>12</v>
      </c>
      <c r="D14">
        <f t="shared" si="0"/>
        <v>18</v>
      </c>
      <c r="G14" s="1" t="s">
        <v>12</v>
      </c>
      <c r="H14" t="str">
        <f t="shared" si="1"/>
        <v>Direct Costs/Visit_N</v>
      </c>
      <c r="I14">
        <v>13</v>
      </c>
      <c r="J14" s="1" t="s">
        <v>12</v>
      </c>
      <c r="K14" t="str">
        <f t="shared" si="2"/>
        <v>Direct Costs/Visit_D</v>
      </c>
    </row>
    <row r="15" spans="1:11" ht="15" thickBot="1">
      <c r="A15" s="5" t="s">
        <v>43</v>
      </c>
      <c r="B15" s="2" t="s">
        <v>27</v>
      </c>
      <c r="C15" s="1" t="s">
        <v>13</v>
      </c>
      <c r="D15">
        <f t="shared" si="0"/>
        <v>14</v>
      </c>
      <c r="G15" s="1" t="s">
        <v>13</v>
      </c>
      <c r="H15" t="str">
        <f t="shared" si="1"/>
        <v>Recommendation_N</v>
      </c>
      <c r="I15">
        <v>14</v>
      </c>
      <c r="J15" s="1" t="s">
        <v>13</v>
      </c>
      <c r="K15" t="str">
        <f t="shared" si="2"/>
        <v>Recommendation_D</v>
      </c>
    </row>
    <row r="16" spans="1:11">
      <c r="H16" t="s">
        <v>76</v>
      </c>
      <c r="I16">
        <v>1.1000000000000001</v>
      </c>
    </row>
    <row r="17" spans="3:11" ht="15" thickBot="1">
      <c r="H17" t="s">
        <v>77</v>
      </c>
      <c r="I17">
        <v>2.1</v>
      </c>
    </row>
    <row r="18" spans="3:11" ht="15" thickBot="1">
      <c r="C18" s="1" t="s">
        <v>28</v>
      </c>
      <c r="H18" t="s">
        <v>78</v>
      </c>
      <c r="I18">
        <v>3.1</v>
      </c>
      <c r="J18" s="1" t="s">
        <v>28</v>
      </c>
      <c r="K18" t="str">
        <f>CONCATENATE(J18,"_Goal")</f>
        <v>New Caries at Recall_Goal</v>
      </c>
    </row>
    <row r="19" spans="3:11" ht="15" thickBot="1">
      <c r="C19" s="1" t="s">
        <v>3</v>
      </c>
      <c r="H19" t="s">
        <v>79</v>
      </c>
      <c r="I19">
        <v>4.0999999999999996</v>
      </c>
      <c r="J19" s="1" t="s">
        <v>3</v>
      </c>
      <c r="K19" t="str">
        <f t="shared" ref="K19:K31" si="3">CONCATENATE(J19,"_Goal")</f>
        <v>Caries Risk Assess_Goal</v>
      </c>
    </row>
    <row r="20" spans="3:11" ht="15" thickBot="1">
      <c r="C20" s="1" t="s">
        <v>4</v>
      </c>
      <c r="H20" t="s">
        <v>80</v>
      </c>
      <c r="I20">
        <v>5.0999999999999996</v>
      </c>
      <c r="J20" s="1" t="s">
        <v>4</v>
      </c>
      <c r="K20" t="str">
        <f t="shared" si="3"/>
        <v>Sealants 6-9 yrs_Goal</v>
      </c>
    </row>
    <row r="21" spans="3:11" ht="15" thickBot="1">
      <c r="C21" s="1" t="s">
        <v>5</v>
      </c>
      <c r="H21" t="s">
        <v>81</v>
      </c>
      <c r="I21">
        <v>6.1</v>
      </c>
      <c r="J21" s="1" t="s">
        <v>5</v>
      </c>
      <c r="K21" t="str">
        <f t="shared" si="3"/>
        <v>Self-Mgmt Goal Rev_Goal</v>
      </c>
    </row>
    <row r="22" spans="3:11" ht="15" thickBot="1">
      <c r="C22" s="1" t="s">
        <v>6</v>
      </c>
      <c r="H22" t="s">
        <v>82</v>
      </c>
      <c r="I22">
        <v>7.1</v>
      </c>
      <c r="J22" s="1" t="s">
        <v>6</v>
      </c>
      <c r="K22" t="str">
        <f t="shared" si="3"/>
        <v>Trt Plan Completion_Goal</v>
      </c>
    </row>
    <row r="23" spans="3:11" ht="15" thickBot="1">
      <c r="C23" s="1" t="s">
        <v>7</v>
      </c>
      <c r="H23" t="s">
        <v>83</v>
      </c>
      <c r="I23">
        <v>8.1</v>
      </c>
      <c r="J23" s="1" t="s">
        <v>7</v>
      </c>
      <c r="K23" t="str">
        <f t="shared" si="3"/>
        <v>Risk-based Recall_Goal</v>
      </c>
    </row>
    <row r="24" spans="3:11" ht="15" thickBot="1">
      <c r="C24" s="1" t="s">
        <v>9</v>
      </c>
      <c r="H24" t="s">
        <v>84</v>
      </c>
      <c r="I24">
        <v>9.1</v>
      </c>
      <c r="J24" s="1" t="s">
        <v>9</v>
      </c>
      <c r="K24" t="str">
        <f t="shared" si="3"/>
        <v>Sealants 10-14 yrs_Goal</v>
      </c>
    </row>
    <row r="25" spans="3:11" ht="15" thickBot="1">
      <c r="C25" s="1" t="s">
        <v>10</v>
      </c>
      <c r="H25" t="s">
        <v>85</v>
      </c>
      <c r="I25">
        <v>10.1</v>
      </c>
      <c r="J25" s="1" t="s">
        <v>10</v>
      </c>
      <c r="K25" t="str">
        <f t="shared" si="3"/>
        <v>Topical Fluoride_Goal</v>
      </c>
    </row>
    <row r="26" spans="3:11" ht="15" thickBot="1">
      <c r="C26" s="4" t="s">
        <v>8</v>
      </c>
      <c r="H26" t="s">
        <v>86</v>
      </c>
      <c r="I26">
        <v>11.1</v>
      </c>
      <c r="J26" s="4" t="s">
        <v>8</v>
      </c>
      <c r="K26" t="str">
        <f t="shared" si="3"/>
        <v>No Shows_Goal</v>
      </c>
    </row>
    <row r="27" spans="3:11" ht="15" thickBot="1">
      <c r="C27" s="1" t="s">
        <v>11</v>
      </c>
      <c r="H27" t="s">
        <v>87</v>
      </c>
      <c r="I27">
        <v>12.1</v>
      </c>
      <c r="J27" s="1" t="s">
        <v>11</v>
      </c>
      <c r="K27" t="str">
        <f t="shared" si="3"/>
        <v>Gross Chrgs/Enctr_Goal</v>
      </c>
    </row>
    <row r="28" spans="3:11" ht="15" thickBot="1">
      <c r="C28" s="1" t="s">
        <v>29</v>
      </c>
      <c r="H28" t="s">
        <v>88</v>
      </c>
      <c r="I28">
        <v>13.1</v>
      </c>
      <c r="J28" s="1" t="s">
        <v>29</v>
      </c>
      <c r="K28" t="str">
        <f t="shared" si="3"/>
        <v>Dentist Enctrs/Hr_Goal</v>
      </c>
    </row>
    <row r="29" spans="3:11" ht="15" thickBot="1">
      <c r="C29" s="4" t="s">
        <v>30</v>
      </c>
      <c r="H29" t="s">
        <v>89</v>
      </c>
      <c r="I29">
        <v>14.1</v>
      </c>
      <c r="J29" s="4" t="s">
        <v>30</v>
      </c>
      <c r="K29" t="str">
        <f t="shared" si="3"/>
        <v>Hygienist Enctrs/Hr_Goal</v>
      </c>
    </row>
    <row r="30" spans="3:11" ht="15" thickBot="1">
      <c r="C30" s="1" t="s">
        <v>12</v>
      </c>
      <c r="H30" s="1" t="s">
        <v>28</v>
      </c>
      <c r="I30">
        <v>1.2</v>
      </c>
      <c r="J30" s="1" t="s">
        <v>12</v>
      </c>
      <c r="K30" t="str">
        <f t="shared" si="3"/>
        <v>Direct Costs/Visit_Goal</v>
      </c>
    </row>
    <row r="31" spans="3:11" ht="15" thickBot="1">
      <c r="C31" s="1" t="s">
        <v>13</v>
      </c>
      <c r="H31" s="1" t="s">
        <v>3</v>
      </c>
      <c r="I31">
        <v>2.2000000000000002</v>
      </c>
      <c r="J31" s="1" t="s">
        <v>13</v>
      </c>
      <c r="K31" t="str">
        <f t="shared" si="3"/>
        <v>Recommendation_Goal</v>
      </c>
    </row>
    <row r="32" spans="3:11" ht="15" thickBot="1">
      <c r="H32" s="1" t="s">
        <v>4</v>
      </c>
      <c r="I32">
        <v>3.2</v>
      </c>
    </row>
    <row r="33" spans="8:9" ht="15" thickBot="1">
      <c r="H33" s="1" t="s">
        <v>5</v>
      </c>
      <c r="I33">
        <v>4.2</v>
      </c>
    </row>
    <row r="34" spans="8:9" ht="15" thickBot="1">
      <c r="H34" s="1" t="s">
        <v>6</v>
      </c>
      <c r="I34">
        <v>5.2</v>
      </c>
    </row>
    <row r="35" spans="8:9" ht="15" thickBot="1">
      <c r="H35" s="1" t="s">
        <v>7</v>
      </c>
      <c r="I35">
        <v>6.2</v>
      </c>
    </row>
    <row r="36" spans="8:9" ht="15" thickBot="1">
      <c r="H36" s="1" t="s">
        <v>9</v>
      </c>
      <c r="I36">
        <v>7.2</v>
      </c>
    </row>
    <row r="37" spans="8:9" ht="15" thickBot="1">
      <c r="H37" s="1" t="s">
        <v>10</v>
      </c>
      <c r="I37">
        <v>8.1999999999999993</v>
      </c>
    </row>
    <row r="38" spans="8:9" ht="15" thickBot="1">
      <c r="H38" s="4" t="s">
        <v>8</v>
      </c>
      <c r="I38">
        <v>9.1999999999999993</v>
      </c>
    </row>
    <row r="39" spans="8:9" ht="15" thickBot="1">
      <c r="H39" s="1" t="s">
        <v>11</v>
      </c>
      <c r="I39">
        <v>10.199999999999999</v>
      </c>
    </row>
    <row r="40" spans="8:9" ht="15" thickBot="1">
      <c r="H40" s="1" t="s">
        <v>29</v>
      </c>
      <c r="I40">
        <v>11.2</v>
      </c>
    </row>
    <row r="41" spans="8:9" ht="15" thickBot="1">
      <c r="H41" s="4" t="s">
        <v>30</v>
      </c>
      <c r="I41">
        <v>12.2</v>
      </c>
    </row>
    <row r="42" spans="8:9" ht="15" thickBot="1">
      <c r="H42" s="1" t="s">
        <v>12</v>
      </c>
      <c r="I42">
        <v>13.2</v>
      </c>
    </row>
    <row r="43" spans="8:9" ht="15" thickBot="1">
      <c r="H43" s="1" t="s">
        <v>13</v>
      </c>
      <c r="I43">
        <v>14.2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workbookViewId="0">
      <selection activeCell="B4" sqref="B4"/>
    </sheetView>
  </sheetViews>
  <sheetFormatPr defaultRowHeight="14.4"/>
  <cols>
    <col min="1" max="1" width="17" customWidth="1"/>
    <col min="2" max="2" width="27.21875" customWidth="1"/>
  </cols>
  <sheetData>
    <row r="2" spans="1:2">
      <c r="A2" s="6" t="s">
        <v>48</v>
      </c>
    </row>
    <row r="3" spans="1:2" ht="15" thickBot="1">
      <c r="A3" s="7" t="s">
        <v>49</v>
      </c>
    </row>
    <row r="4" spans="1:2" ht="15" thickBot="1">
      <c r="A4" s="6" t="s">
        <v>32</v>
      </c>
      <c r="B4" s="1" t="s">
        <v>28</v>
      </c>
    </row>
    <row r="5" spans="1:2" ht="15" thickBot="1">
      <c r="A5" s="6" t="s">
        <v>50</v>
      </c>
      <c r="B5" s="1"/>
    </row>
    <row r="6" spans="1:2" ht="15" thickBot="1">
      <c r="A6" s="6" t="s">
        <v>51</v>
      </c>
      <c r="B6" s="1"/>
    </row>
    <row r="7" spans="1:2" ht="15" thickBot="1">
      <c r="A7" s="6" t="s">
        <v>33</v>
      </c>
      <c r="B7" s="1" t="s">
        <v>3</v>
      </c>
    </row>
    <row r="8" spans="1:2" ht="15" thickBot="1">
      <c r="A8" s="7" t="s">
        <v>52</v>
      </c>
      <c r="B8" s="1"/>
    </row>
    <row r="9" spans="1:2" ht="15" thickBot="1">
      <c r="A9" s="7" t="s">
        <v>53</v>
      </c>
      <c r="B9" s="1"/>
    </row>
    <row r="10" spans="1:2" ht="15" thickBot="1">
      <c r="A10" s="7" t="s">
        <v>34</v>
      </c>
      <c r="B10" s="1" t="s">
        <v>4</v>
      </c>
    </row>
    <row r="11" spans="1:2" ht="15" thickBot="1">
      <c r="A11" s="8" t="s">
        <v>54</v>
      </c>
      <c r="B11" s="1"/>
    </row>
    <row r="12" spans="1:2" ht="15" thickBot="1">
      <c r="A12" s="8" t="s">
        <v>55</v>
      </c>
      <c r="B12" s="1"/>
    </row>
    <row r="13" spans="1:2" ht="15" thickBot="1">
      <c r="A13" s="7" t="s">
        <v>35</v>
      </c>
      <c r="B13" s="1" t="s">
        <v>5</v>
      </c>
    </row>
    <row r="14" spans="1:2" ht="15" thickBot="1">
      <c r="A14" s="8" t="s">
        <v>56</v>
      </c>
      <c r="B14" s="1"/>
    </row>
    <row r="15" spans="1:2" ht="15" thickBot="1">
      <c r="A15" s="8" t="s">
        <v>57</v>
      </c>
      <c r="B15" s="1"/>
    </row>
    <row r="16" spans="1:2" ht="15" thickBot="1">
      <c r="A16" s="7" t="s">
        <v>36</v>
      </c>
      <c r="B16" s="1" t="s">
        <v>6</v>
      </c>
    </row>
    <row r="17" spans="1:2" ht="15" thickBot="1">
      <c r="A17" s="8" t="s">
        <v>58</v>
      </c>
      <c r="B17" s="1"/>
    </row>
    <row r="18" spans="1:2" ht="15" thickBot="1">
      <c r="A18" s="8" t="s">
        <v>59</v>
      </c>
      <c r="B18" s="1"/>
    </row>
    <row r="19" spans="1:2" ht="15" thickBot="1">
      <c r="A19" s="7" t="s">
        <v>37</v>
      </c>
      <c r="B19" s="1" t="s">
        <v>7</v>
      </c>
    </row>
    <row r="20" spans="1:2" ht="15" thickBot="1">
      <c r="A20" s="8" t="s">
        <v>60</v>
      </c>
      <c r="B20" s="1"/>
    </row>
    <row r="21" spans="1:2" ht="15" thickBot="1">
      <c r="A21" s="8" t="s">
        <v>61</v>
      </c>
      <c r="B21" s="1"/>
    </row>
    <row r="22" spans="1:2" ht="15" thickBot="1">
      <c r="A22" s="7" t="s">
        <v>38</v>
      </c>
      <c r="B22" s="1" t="s">
        <v>9</v>
      </c>
    </row>
    <row r="23" spans="1:2" ht="15" thickBot="1">
      <c r="A23" s="8" t="s">
        <v>62</v>
      </c>
      <c r="B23" s="1"/>
    </row>
    <row r="24" spans="1:2" ht="15" thickBot="1">
      <c r="A24" s="8" t="s">
        <v>63</v>
      </c>
      <c r="B24" s="1"/>
    </row>
    <row r="25" spans="1:2" ht="15" thickBot="1">
      <c r="A25" s="7" t="s">
        <v>39</v>
      </c>
      <c r="B25" s="1" t="s">
        <v>10</v>
      </c>
    </row>
    <row r="26" spans="1:2">
      <c r="A26" s="8" t="s">
        <v>64</v>
      </c>
      <c r="B26" s="14"/>
    </row>
    <row r="27" spans="1:2">
      <c r="A27" s="9" t="s">
        <v>65</v>
      </c>
      <c r="B27" s="14"/>
    </row>
    <row r="28" spans="1:2">
      <c r="A28" s="10" t="s">
        <v>40</v>
      </c>
      <c r="B28" s="4" t="s">
        <v>8</v>
      </c>
    </row>
    <row r="29" spans="1:2">
      <c r="A29" s="10" t="s">
        <v>66</v>
      </c>
      <c r="B29" s="4"/>
    </row>
    <row r="30" spans="1:2" ht="15" thickBot="1">
      <c r="A30" s="11" t="s">
        <v>67</v>
      </c>
      <c r="B30" s="4"/>
    </row>
    <row r="31" spans="1:2" ht="15" thickBot="1">
      <c r="A31" s="12" t="s">
        <v>41</v>
      </c>
      <c r="B31" s="1" t="s">
        <v>11</v>
      </c>
    </row>
    <row r="32" spans="1:2" ht="15" thickBot="1">
      <c r="A32" s="13" t="s">
        <v>68</v>
      </c>
      <c r="B32" s="1"/>
    </row>
    <row r="33" spans="1:2" ht="15" thickBot="1">
      <c r="A33" s="13" t="s">
        <v>69</v>
      </c>
      <c r="B33" s="1"/>
    </row>
    <row r="34" spans="1:2" ht="15" thickBot="1">
      <c r="A34" s="10" t="s">
        <v>46</v>
      </c>
      <c r="B34" s="1" t="s">
        <v>29</v>
      </c>
    </row>
    <row r="35" spans="1:2">
      <c r="A35" s="13" t="s">
        <v>70</v>
      </c>
      <c r="B35" s="14"/>
    </row>
    <row r="36" spans="1:2">
      <c r="A36" s="13" t="s">
        <v>71</v>
      </c>
      <c r="B36" s="14"/>
    </row>
    <row r="37" spans="1:2">
      <c r="A37" s="10" t="s">
        <v>47</v>
      </c>
      <c r="B37" s="4" t="s">
        <v>30</v>
      </c>
    </row>
    <row r="38" spans="1:2">
      <c r="A38" s="11" t="s">
        <v>72</v>
      </c>
      <c r="B38" s="4"/>
    </row>
    <row r="39" spans="1:2" ht="15" thickBot="1">
      <c r="A39" s="11" t="s">
        <v>73</v>
      </c>
      <c r="B39" s="4"/>
    </row>
    <row r="40" spans="1:2" ht="15" thickBot="1">
      <c r="A40" s="12" t="s">
        <v>42</v>
      </c>
      <c r="B40" s="1" t="s">
        <v>12</v>
      </c>
    </row>
    <row r="41" spans="1:2" ht="15" thickBot="1">
      <c r="A41" s="11" t="s">
        <v>74</v>
      </c>
      <c r="B41" s="1"/>
    </row>
    <row r="42" spans="1:2" ht="15" thickBot="1">
      <c r="A42" s="11" t="s">
        <v>75</v>
      </c>
      <c r="B42" s="1"/>
    </row>
    <row r="43" spans="1:2" ht="15" thickBot="1">
      <c r="A43" s="12" t="s">
        <v>43</v>
      </c>
      <c r="B43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Little</dc:creator>
  <cp:lastModifiedBy>Kevin Little</cp:lastModifiedBy>
  <dcterms:created xsi:type="dcterms:W3CDTF">2016-08-03T02:28:49Z</dcterms:created>
  <dcterms:modified xsi:type="dcterms:W3CDTF">2016-09-26T01:43:18Z</dcterms:modified>
</cp:coreProperties>
</file>