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biltrafikk/arkiv/"/>
    </mc:Choice>
  </mc:AlternateContent>
  <bookViews>
    <workbookView xWindow="0" yWindow="0" windowWidth="28800" windowHeight="12210" activeTab="2"/>
  </bookViews>
  <sheets>
    <sheet name="Rapport" sheetId="1" r:id="rId1"/>
    <sheet name="Ark1" sheetId="2" r:id="rId2"/>
    <sheet name="Ark2" sheetId="3" r:id="rId3"/>
    <sheet name="Ark3" sheetId="4" r:id="rId4"/>
  </sheets>
  <definedNames>
    <definedName name="_xlnm._FilterDatabase" localSheetId="0" hidden="1">Rapport!$A$1:$M$132</definedName>
  </definedNames>
  <calcPr calcId="171027"/>
</workbook>
</file>

<file path=xl/calcChain.xml><?xml version="1.0" encoding="utf-8"?>
<calcChain xmlns="http://schemas.openxmlformats.org/spreadsheetml/2006/main">
  <c r="P85" i="3" l="1"/>
  <c r="P86" i="3"/>
  <c r="P84" i="3"/>
  <c r="Q52" i="3"/>
  <c r="Q53" i="3"/>
  <c r="Q54" i="3"/>
  <c r="Q55" i="3"/>
  <c r="O55" i="3" s="1"/>
  <c r="Q56" i="3"/>
  <c r="Q57" i="3"/>
  <c r="Q58" i="3"/>
  <c r="Q59" i="3"/>
  <c r="O59" i="3" s="1"/>
  <c r="Q60" i="3"/>
  <c r="Q61" i="3"/>
  <c r="Q62" i="3"/>
  <c r="Q63" i="3"/>
  <c r="O63" i="3" s="1"/>
  <c r="Q64" i="3"/>
  <c r="Q65" i="3"/>
  <c r="Q66" i="3"/>
  <c r="Q67" i="3"/>
  <c r="O67" i="3" s="1"/>
  <c r="Q68" i="3"/>
  <c r="Q69" i="3"/>
  <c r="Q70" i="3"/>
  <c r="Q71" i="3"/>
  <c r="O71" i="3" s="1"/>
  <c r="Q72" i="3"/>
  <c r="Q73" i="3"/>
  <c r="Q74" i="3"/>
  <c r="Q75" i="3"/>
  <c r="O75" i="3" s="1"/>
  <c r="Q76" i="3"/>
  <c r="Q77" i="3"/>
  <c r="Q78" i="3"/>
  <c r="Q79" i="3"/>
  <c r="O79" i="3" s="1"/>
  <c r="Q80" i="3"/>
  <c r="Q81" i="3"/>
  <c r="Q82" i="3"/>
  <c r="Q83" i="3"/>
  <c r="O83" i="3" s="1"/>
  <c r="Q84" i="3"/>
  <c r="Q85" i="3"/>
  <c r="Q86" i="3"/>
  <c r="Q87" i="3"/>
  <c r="O87" i="3" s="1"/>
  <c r="Q88" i="3"/>
  <c r="Q89" i="3"/>
  <c r="Q90" i="3"/>
  <c r="Q91" i="3"/>
  <c r="O91" i="3" s="1"/>
  <c r="Q92" i="3"/>
  <c r="Q51" i="3"/>
  <c r="Q22" i="3"/>
  <c r="Q23" i="3"/>
  <c r="Q21" i="3"/>
  <c r="O21" i="3"/>
  <c r="O22" i="3"/>
  <c r="O23" i="3"/>
  <c r="Q3" i="3"/>
  <c r="O3" i="3" s="1"/>
  <c r="Q4" i="3"/>
  <c r="O4" i="3" s="1"/>
  <c r="Q5" i="3"/>
  <c r="O5" i="3" s="1"/>
  <c r="Q6" i="3"/>
  <c r="O6" i="3" s="1"/>
  <c r="Q7" i="3"/>
  <c r="O7" i="3" s="1"/>
  <c r="Q8" i="3"/>
  <c r="O8" i="3" s="1"/>
  <c r="Q9" i="3"/>
  <c r="O9" i="3" s="1"/>
  <c r="Q10" i="3"/>
  <c r="O10" i="3" s="1"/>
  <c r="Q11" i="3"/>
  <c r="O11" i="3" s="1"/>
  <c r="Q12" i="3"/>
  <c r="O12" i="3" s="1"/>
  <c r="Q13" i="3"/>
  <c r="O13" i="3" s="1"/>
  <c r="Q14" i="3"/>
  <c r="O14" i="3" s="1"/>
  <c r="Q15" i="3"/>
  <c r="O15" i="3" s="1"/>
  <c r="Q16" i="3"/>
  <c r="O16" i="3" s="1"/>
  <c r="Q17" i="3"/>
  <c r="O17" i="3" s="1"/>
  <c r="Q18" i="3"/>
  <c r="O18" i="3" s="1"/>
  <c r="Q19" i="3"/>
  <c r="O19" i="3" s="1"/>
  <c r="Q20" i="3"/>
  <c r="O20" i="3" s="1"/>
  <c r="Q24" i="3"/>
  <c r="O24" i="3" s="1"/>
  <c r="Q25" i="3"/>
  <c r="O25" i="3" s="1"/>
  <c r="Q26" i="3"/>
  <c r="O26" i="3" s="1"/>
  <c r="Q27" i="3"/>
  <c r="O27" i="3" s="1"/>
  <c r="Q28" i="3"/>
  <c r="O28" i="3" s="1"/>
  <c r="Q29" i="3"/>
  <c r="O29" i="3" s="1"/>
  <c r="Q30" i="3"/>
  <c r="O30" i="3" s="1"/>
  <c r="Q31" i="3"/>
  <c r="O31" i="3" s="1"/>
  <c r="Q32" i="3"/>
  <c r="O32" i="3" s="1"/>
  <c r="Q33" i="3"/>
  <c r="O33" i="3" s="1"/>
  <c r="Q34" i="3"/>
  <c r="O34" i="3" s="1"/>
  <c r="Q35" i="3"/>
  <c r="O35" i="3" s="1"/>
  <c r="Q36" i="3"/>
  <c r="O36" i="3" s="1"/>
  <c r="Q37" i="3"/>
  <c r="O37" i="3" s="1"/>
  <c r="Q38" i="3"/>
  <c r="O38" i="3" s="1"/>
  <c r="Q39" i="3"/>
  <c r="O39" i="3" s="1"/>
  <c r="Q40" i="3"/>
  <c r="O40" i="3" s="1"/>
  <c r="Q41" i="3"/>
  <c r="O41" i="3" s="1"/>
  <c r="Q42" i="3"/>
  <c r="O42" i="3" s="1"/>
  <c r="Q43" i="3"/>
  <c r="O43" i="3" s="1"/>
  <c r="Q44" i="3"/>
  <c r="O44" i="3" s="1"/>
  <c r="Q45" i="3"/>
  <c r="O45" i="3" s="1"/>
  <c r="Q46" i="3"/>
  <c r="O46" i="3" s="1"/>
  <c r="Q47" i="3"/>
  <c r="O47" i="3" s="1"/>
  <c r="O51" i="3"/>
  <c r="O52" i="3"/>
  <c r="O53" i="3"/>
  <c r="O54" i="3"/>
  <c r="O56" i="3"/>
  <c r="O57" i="3"/>
  <c r="O58" i="3"/>
  <c r="O60" i="3"/>
  <c r="O61" i="3"/>
  <c r="O62" i="3"/>
  <c r="O64" i="3"/>
  <c r="O65" i="3"/>
  <c r="O66" i="3"/>
  <c r="O68" i="3"/>
  <c r="O69" i="3"/>
  <c r="O70" i="3"/>
  <c r="O72" i="3"/>
  <c r="O73" i="3"/>
  <c r="O74" i="3"/>
  <c r="O76" i="3"/>
  <c r="O77" i="3"/>
  <c r="O78" i="3"/>
  <c r="O80" i="3"/>
  <c r="O81" i="3"/>
  <c r="O82" i="3"/>
  <c r="O84" i="3"/>
  <c r="O85" i="3"/>
  <c r="O86" i="3"/>
  <c r="O88" i="3"/>
  <c r="O89" i="3"/>
  <c r="O90" i="3"/>
  <c r="O9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7" i="3"/>
  <c r="P88" i="3"/>
  <c r="P89" i="3"/>
  <c r="P90" i="3"/>
  <c r="P91" i="3"/>
  <c r="P92" i="3"/>
  <c r="P2" i="3"/>
  <c r="Q2" i="3"/>
  <c r="O2" i="3" s="1"/>
  <c r="N91" i="2"/>
  <c r="M91" i="2"/>
  <c r="L91" i="2"/>
  <c r="K91" i="2"/>
  <c r="J91" i="2"/>
  <c r="I91" i="2"/>
  <c r="H91" i="2"/>
  <c r="G91" i="2"/>
  <c r="F91" i="2"/>
  <c r="E91" i="2"/>
  <c r="D91" i="2"/>
  <c r="C91" i="2"/>
  <c r="N88" i="2"/>
  <c r="M88" i="2"/>
  <c r="L88" i="2"/>
  <c r="K88" i="2"/>
  <c r="J88" i="2"/>
  <c r="I88" i="2"/>
  <c r="H88" i="2"/>
  <c r="G88" i="2"/>
  <c r="F88" i="2"/>
  <c r="E88" i="2"/>
  <c r="D88" i="2"/>
  <c r="C88" i="2"/>
  <c r="L85" i="2"/>
  <c r="K85" i="2"/>
  <c r="J85" i="2"/>
  <c r="I85" i="2"/>
  <c r="H85" i="2"/>
  <c r="G85" i="2"/>
  <c r="F85" i="2"/>
  <c r="E85" i="2"/>
  <c r="D85" i="2"/>
  <c r="C85" i="2"/>
  <c r="N82" i="2"/>
  <c r="M82" i="2"/>
  <c r="L82" i="2"/>
  <c r="K82" i="2"/>
  <c r="J82" i="2"/>
  <c r="I82" i="2"/>
  <c r="H82" i="2"/>
  <c r="G82" i="2"/>
  <c r="F82" i="2"/>
  <c r="E82" i="2"/>
  <c r="D82" i="2"/>
  <c r="C82" i="2"/>
  <c r="N79" i="2"/>
  <c r="M79" i="2"/>
  <c r="L79" i="2"/>
  <c r="K79" i="2"/>
  <c r="J79" i="2"/>
  <c r="I79" i="2"/>
  <c r="H79" i="2"/>
  <c r="G79" i="2"/>
  <c r="F79" i="2"/>
  <c r="E79" i="2"/>
  <c r="D79" i="2"/>
  <c r="C79" i="2"/>
  <c r="N76" i="2"/>
  <c r="M76" i="2"/>
  <c r="L76" i="2"/>
  <c r="K76" i="2"/>
  <c r="J76" i="2"/>
  <c r="I76" i="2"/>
  <c r="H76" i="2"/>
  <c r="G76" i="2"/>
  <c r="F76" i="2"/>
  <c r="E76" i="2"/>
  <c r="D76" i="2"/>
  <c r="C76" i="2"/>
  <c r="N73" i="2"/>
  <c r="M73" i="2"/>
  <c r="L73" i="2"/>
  <c r="K73" i="2"/>
  <c r="J73" i="2"/>
  <c r="I73" i="2"/>
  <c r="H73" i="2"/>
  <c r="G73" i="2"/>
  <c r="F73" i="2"/>
  <c r="E73" i="2"/>
  <c r="D73" i="2"/>
  <c r="C73" i="2"/>
  <c r="N70" i="2"/>
  <c r="M70" i="2"/>
  <c r="L70" i="2"/>
  <c r="K70" i="2"/>
  <c r="J70" i="2"/>
  <c r="I70" i="2"/>
  <c r="H70" i="2"/>
  <c r="G70" i="2"/>
  <c r="F70" i="2"/>
  <c r="E70" i="2"/>
  <c r="D70" i="2"/>
  <c r="C70" i="2"/>
  <c r="N67" i="2"/>
  <c r="M67" i="2"/>
  <c r="L67" i="2"/>
  <c r="K67" i="2"/>
  <c r="J67" i="2"/>
  <c r="I67" i="2"/>
  <c r="H67" i="2"/>
  <c r="G67" i="2"/>
  <c r="F67" i="2"/>
  <c r="E67" i="2"/>
  <c r="D67" i="2"/>
  <c r="C67" i="2"/>
  <c r="N64" i="2"/>
  <c r="M64" i="2"/>
  <c r="L64" i="2"/>
  <c r="K64" i="2"/>
  <c r="J64" i="2"/>
  <c r="I64" i="2"/>
  <c r="H64" i="2"/>
  <c r="G64" i="2"/>
  <c r="F64" i="2"/>
  <c r="E64" i="2"/>
  <c r="D64" i="2"/>
  <c r="C64" i="2"/>
  <c r="N61" i="2"/>
  <c r="M61" i="2"/>
  <c r="L61" i="2"/>
  <c r="K61" i="2"/>
  <c r="J61" i="2"/>
  <c r="I61" i="2"/>
  <c r="H61" i="2"/>
  <c r="G61" i="2"/>
  <c r="F61" i="2"/>
  <c r="E61" i="2"/>
  <c r="D61" i="2"/>
  <c r="C61" i="2"/>
  <c r="N58" i="2"/>
  <c r="M58" i="2"/>
  <c r="L58" i="2"/>
  <c r="K58" i="2"/>
  <c r="J58" i="2"/>
  <c r="I58" i="2"/>
  <c r="H58" i="2"/>
  <c r="G58" i="2"/>
  <c r="F58" i="2"/>
  <c r="E58" i="2"/>
  <c r="D58" i="2"/>
  <c r="C58" i="2"/>
  <c r="N55" i="2"/>
  <c r="M55" i="2"/>
  <c r="L55" i="2"/>
  <c r="K55" i="2"/>
  <c r="J55" i="2"/>
  <c r="I55" i="2"/>
  <c r="H55" i="2"/>
  <c r="G55" i="2"/>
  <c r="F55" i="2"/>
  <c r="E55" i="2"/>
  <c r="D55" i="2"/>
  <c r="C55" i="2"/>
  <c r="N52" i="2"/>
  <c r="M52" i="2"/>
  <c r="L52" i="2"/>
  <c r="K52" i="2"/>
  <c r="J52" i="2"/>
  <c r="I52" i="2"/>
  <c r="H52" i="2"/>
  <c r="G52" i="2"/>
  <c r="F52" i="2"/>
  <c r="E52" i="2"/>
  <c r="D52" i="2"/>
  <c r="C52" i="2"/>
  <c r="N49" i="2"/>
  <c r="M49" i="2"/>
  <c r="L49" i="2"/>
  <c r="K49" i="2"/>
  <c r="J49" i="2"/>
  <c r="I49" i="2"/>
  <c r="H49" i="2"/>
  <c r="G49" i="2"/>
  <c r="F49" i="2"/>
  <c r="E49" i="2"/>
  <c r="D49" i="2"/>
  <c r="C49" i="2"/>
  <c r="N45" i="2"/>
  <c r="M45" i="2"/>
  <c r="L45" i="2"/>
  <c r="K45" i="2"/>
  <c r="J45" i="2"/>
  <c r="I45" i="2"/>
  <c r="H45" i="2"/>
  <c r="G45" i="2"/>
  <c r="F45" i="2"/>
  <c r="E45" i="2"/>
  <c r="D45" i="2"/>
  <c r="C45" i="2"/>
  <c r="N42" i="2"/>
  <c r="M42" i="2"/>
  <c r="L42" i="2"/>
  <c r="K42" i="2"/>
  <c r="J42" i="2"/>
  <c r="I42" i="2"/>
  <c r="H42" i="2"/>
  <c r="G42" i="2"/>
  <c r="F42" i="2"/>
  <c r="E42" i="2"/>
  <c r="D42" i="2"/>
  <c r="C42" i="2"/>
  <c r="N39" i="2"/>
  <c r="M39" i="2"/>
  <c r="L39" i="2"/>
  <c r="K39" i="2"/>
  <c r="J39" i="2"/>
  <c r="I39" i="2"/>
  <c r="H39" i="2"/>
  <c r="G39" i="2"/>
  <c r="F39" i="2"/>
  <c r="E39" i="2"/>
  <c r="D39" i="2"/>
  <c r="C39" i="2"/>
  <c r="N36" i="2"/>
  <c r="M36" i="2"/>
  <c r="L36" i="2"/>
  <c r="K36" i="2"/>
  <c r="J36" i="2"/>
  <c r="I36" i="2"/>
  <c r="H36" i="2"/>
  <c r="G36" i="2"/>
  <c r="F36" i="2"/>
  <c r="E36" i="2"/>
  <c r="D36" i="2"/>
  <c r="C36" i="2"/>
  <c r="N33" i="2"/>
  <c r="M33" i="2"/>
  <c r="L33" i="2"/>
  <c r="K33" i="2"/>
  <c r="J33" i="2"/>
  <c r="I33" i="2"/>
  <c r="H33" i="2"/>
  <c r="G33" i="2"/>
  <c r="F33" i="2"/>
  <c r="E33" i="2"/>
  <c r="D33" i="2"/>
  <c r="C33" i="2"/>
  <c r="N30" i="2"/>
  <c r="M30" i="2"/>
  <c r="L30" i="2"/>
  <c r="K30" i="2"/>
  <c r="J30" i="2"/>
  <c r="I30" i="2"/>
  <c r="H30" i="2"/>
  <c r="G30" i="2"/>
  <c r="F30" i="2"/>
  <c r="E30" i="2"/>
  <c r="D30" i="2"/>
  <c r="C30" i="2"/>
  <c r="N27" i="2"/>
  <c r="M27" i="2"/>
  <c r="L27" i="2"/>
  <c r="K27" i="2"/>
  <c r="J27" i="2"/>
  <c r="I27" i="2"/>
  <c r="H27" i="2"/>
  <c r="G27" i="2"/>
  <c r="F27" i="2"/>
  <c r="E27" i="2"/>
  <c r="D27" i="2"/>
  <c r="C27" i="2"/>
  <c r="N24" i="2"/>
  <c r="M24" i="2"/>
  <c r="L24" i="2"/>
  <c r="K24" i="2"/>
  <c r="J24" i="2"/>
  <c r="I24" i="2"/>
  <c r="H24" i="2"/>
  <c r="G24" i="2"/>
  <c r="F24" i="2"/>
  <c r="E24" i="2"/>
  <c r="D24" i="2"/>
  <c r="C24" i="2"/>
  <c r="N21" i="2"/>
  <c r="M21" i="2"/>
  <c r="L21" i="2"/>
  <c r="K21" i="2"/>
  <c r="J21" i="2"/>
  <c r="I21" i="2"/>
  <c r="H21" i="2"/>
  <c r="G21" i="2"/>
  <c r="F21" i="2"/>
  <c r="E21" i="2"/>
  <c r="D21" i="2"/>
  <c r="C21" i="2"/>
  <c r="N18" i="2"/>
  <c r="M18" i="2"/>
  <c r="L18" i="2"/>
  <c r="K18" i="2"/>
  <c r="J18" i="2"/>
  <c r="I18" i="2"/>
  <c r="H18" i="2"/>
  <c r="G18" i="2"/>
  <c r="F18" i="2"/>
  <c r="E18" i="2"/>
  <c r="D18" i="2"/>
  <c r="C18" i="2"/>
  <c r="N15" i="2"/>
  <c r="M15" i="2"/>
  <c r="L15" i="2"/>
  <c r="K15" i="2"/>
  <c r="J15" i="2"/>
  <c r="I15" i="2"/>
  <c r="H15" i="2"/>
  <c r="G15" i="2"/>
  <c r="F15" i="2"/>
  <c r="E15" i="2"/>
  <c r="D15" i="2"/>
  <c r="C15" i="2"/>
  <c r="N12" i="2"/>
  <c r="M12" i="2"/>
  <c r="L12" i="2"/>
  <c r="K12" i="2"/>
  <c r="J12" i="2"/>
  <c r="I12" i="2"/>
  <c r="H12" i="2"/>
  <c r="G12" i="2"/>
  <c r="F12" i="2"/>
  <c r="E12" i="2"/>
  <c r="D12" i="2"/>
  <c r="C12" i="2"/>
  <c r="N9" i="2"/>
  <c r="M9" i="2"/>
  <c r="L9" i="2"/>
  <c r="K9" i="2"/>
  <c r="J9" i="2"/>
  <c r="I9" i="2"/>
  <c r="H9" i="2"/>
  <c r="G9" i="2"/>
  <c r="F9" i="2"/>
  <c r="E9" i="2"/>
  <c r="D9" i="2"/>
  <c r="C9" i="2"/>
  <c r="N6" i="2"/>
  <c r="M6" i="2"/>
  <c r="L6" i="2"/>
  <c r="K6" i="2"/>
  <c r="J6" i="2"/>
  <c r="I6" i="2"/>
  <c r="H6" i="2"/>
  <c r="G6" i="2"/>
  <c r="F6" i="2"/>
  <c r="E6" i="2"/>
  <c r="D6" i="2"/>
  <c r="C6" i="2"/>
  <c r="D3" i="2"/>
  <c r="E3" i="2"/>
  <c r="F3" i="2"/>
  <c r="G3" i="2"/>
  <c r="H3" i="2"/>
  <c r="I3" i="2"/>
  <c r="J3" i="2"/>
  <c r="K3" i="2"/>
  <c r="L3" i="2"/>
  <c r="M3" i="2"/>
  <c r="N3" i="2"/>
  <c r="C3" i="2"/>
  <c r="A88" i="2"/>
  <c r="A87" i="2" s="1"/>
  <c r="A6" i="2" s="1"/>
  <c r="A5" i="2" s="1"/>
  <c r="A85" i="2" s="1"/>
  <c r="A84" i="2" s="1"/>
  <c r="A42" i="2" s="1"/>
  <c r="A41" i="2" s="1"/>
  <c r="A82" i="2" s="1"/>
  <c r="A81" i="2" s="1"/>
  <c r="A30" i="2" s="1"/>
  <c r="A29" i="2" s="1"/>
  <c r="A24" i="2" s="1"/>
  <c r="A23" i="2" s="1"/>
  <c r="A15" i="2" s="1"/>
  <c r="A14" i="2" s="1"/>
  <c r="A3" i="2" s="1"/>
  <c r="A2" i="2" s="1"/>
  <c r="A21" i="2" s="1"/>
  <c r="A20" i="2" s="1"/>
  <c r="A55" i="2" s="1"/>
  <c r="A54" i="2" s="1"/>
  <c r="A79" i="2" s="1"/>
  <c r="A78" i="2" s="1"/>
  <c r="A76" i="2" s="1"/>
  <c r="A75" i="2" s="1"/>
  <c r="A45" i="2" s="1"/>
  <c r="A44" i="2" s="1"/>
  <c r="A39" i="2" s="1"/>
  <c r="A38" i="2" s="1"/>
  <c r="A27" i="2" s="1"/>
  <c r="A26" i="2" s="1"/>
  <c r="A73" i="2" s="1"/>
  <c r="A72" i="2" s="1"/>
  <c r="A12" i="2" s="1"/>
  <c r="A11" i="2" s="1"/>
  <c r="A64" i="2" s="1"/>
  <c r="A63" i="2" s="1"/>
  <c r="A67" i="2" s="1"/>
  <c r="A66" i="2" s="1"/>
  <c r="A70" i="2" s="1"/>
  <c r="A69" i="2" s="1"/>
  <c r="A91" i="2" s="1"/>
  <c r="A90" i="2" s="1"/>
  <c r="A18" i="2" s="1"/>
  <c r="A17" i="2" s="1"/>
  <c r="A52" i="2" s="1"/>
  <c r="A51" i="2" s="1"/>
  <c r="A33" i="2" s="1"/>
  <c r="A32" i="2" s="1"/>
  <c r="A36" i="2"/>
  <c r="A35" i="2" s="1"/>
  <c r="A61" i="2" s="1"/>
  <c r="A60" i="2" s="1"/>
  <c r="A58" i="2" s="1"/>
  <c r="A57" i="2" s="1"/>
  <c r="A49" i="2" s="1"/>
  <c r="A48" i="2" s="1"/>
  <c r="A9" i="2" s="1"/>
  <c r="A8" i="2" s="1"/>
</calcChain>
</file>

<file path=xl/sharedStrings.xml><?xml version="1.0" encoding="utf-8"?>
<sst xmlns="http://schemas.openxmlformats.org/spreadsheetml/2006/main" count="1815" uniqueCount="747">
  <si>
    <t>Trafikkmengde - månedsverdier - kjøretøy</t>
  </si>
  <si>
    <t>Fylke:</t>
  </si>
  <si>
    <t>Telemark</t>
  </si>
  <si>
    <t>Retning:</t>
  </si>
  <si>
    <t>Sum begge retninger</t>
  </si>
  <si>
    <t>Periode:</t>
  </si>
  <si>
    <t>2018</t>
  </si>
  <si>
    <t/>
  </si>
  <si>
    <t>Lannerheia, EV18 HP 1 Meter 5294 (800010)</t>
  </si>
  <si>
    <t>Lengdekl.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</si>
  <si>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</si>
  <si>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</si>
  <si>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</si>
  <si>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</si>
  <si>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</si>
  <si>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</si>
  <si>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</si>
  <si>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</si>
  <si>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</si>
  <si>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</si>
  <si>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</si>
  <si>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</si>
  <si>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Alle</t>
  </si>
  <si>
    <t>15028</t>
  </si>
  <si>
    <t>16257</t>
  </si>
  <si>
    <t>16917</t>
  </si>
  <si>
    <t>18759</t>
  </si>
  <si>
    <t>20575</t>
  </si>
  <si>
    <t>22760</t>
  </si>
  <si>
    <t>26007</t>
  </si>
  <si>
    <t>22738</t>
  </si>
  <si>
    <t>18121</t>
  </si>
  <si>
    <t>18589</t>
  </si>
  <si>
    <t>17404</t>
  </si>
  <si>
    <t>15494</t>
  </si>
  <si>
    <t>Større eller lik 5,6m</t>
  </si>
  <si>
    <t>2560</t>
  </si>
  <si>
    <t>2712</t>
  </si>
  <si>
    <t>2635</t>
  </si>
  <si>
    <t>3227</t>
  </si>
  <si>
    <t>3558</t>
  </si>
  <si>
    <t>3886</t>
  </si>
  <si>
    <t>3828</t>
  </si>
  <si>
    <t>3870</t>
  </si>
  <si>
    <t>3343</t>
  </si>
  <si>
    <t>3418</t>
  </si>
  <si>
    <t>3131</t>
  </si>
  <si>
    <t>2247</t>
  </si>
  <si>
    <t>E18 Nystrand, EV18 HP 2 Meter 996 (800016)</t>
  </si>
  <si>
    <t>11322</t>
  </si>
  <si>
    <t>12179</t>
  </si>
  <si>
    <t>12882</t>
  </si>
  <si>
    <t>13694</t>
  </si>
  <si>
    <t>14674</t>
  </si>
  <si>
    <t>17178</t>
  </si>
  <si>
    <t>20456</t>
  </si>
  <si>
    <t>17502</t>
  </si>
  <si>
    <t>12856</t>
  </si>
  <si>
    <t>14282</t>
  </si>
  <si>
    <t>13523</t>
  </si>
  <si>
    <t>12644</t>
  </si>
  <si>
    <t>2023</t>
  </si>
  <si>
    <t>2140</t>
  </si>
  <si>
    <t>2049</t>
  </si>
  <si>
    <t>2378</t>
  </si>
  <si>
    <t>2485</t>
  </si>
  <si>
    <t>2997</t>
  </si>
  <si>
    <t>3051</t>
  </si>
  <si>
    <t>3003</t>
  </si>
  <si>
    <t>2410</t>
  </si>
  <si>
    <t>2669</t>
  </si>
  <si>
    <t>2493</t>
  </si>
  <si>
    <t>1809</t>
  </si>
  <si>
    <t>Brattåstunnelen syd, EV18 HP 2 Meter 3740 (800123)</t>
  </si>
  <si>
    <t>12041</t>
  </si>
  <si>
    <t>12656</t>
  </si>
  <si>
    <t>13423</t>
  </si>
  <si>
    <t>14819</t>
  </si>
  <si>
    <t>16009</t>
  </si>
  <si>
    <t>16786</t>
  </si>
  <si>
    <t>18760</t>
  </si>
  <si>
    <t>16779</t>
  </si>
  <si>
    <t>16089</t>
  </si>
  <si>
    <t>16388</t>
  </si>
  <si>
    <t>15516</t>
  </si>
  <si>
    <t>14260</t>
  </si>
  <si>
    <t>1949</t>
  </si>
  <si>
    <t>1997</t>
  </si>
  <si>
    <t>2020</t>
  </si>
  <si>
    <t>2467</t>
  </si>
  <si>
    <t>2683</t>
  </si>
  <si>
    <t>2783</t>
  </si>
  <si>
    <t>2771</t>
  </si>
  <si>
    <t>2760</t>
  </si>
  <si>
    <t>2707</t>
  </si>
  <si>
    <t>2752</t>
  </si>
  <si>
    <t>2541</t>
  </si>
  <si>
    <t>1878</t>
  </si>
  <si>
    <t>Skjelsvikdalen, RV36 HP 1 Meter 683 (800027)</t>
  </si>
  <si>
    <t>9932</t>
  </si>
  <si>
    <t>10151</t>
  </si>
  <si>
    <t>9516</t>
  </si>
  <si>
    <t>10496</t>
  </si>
  <si>
    <t>10437</t>
  </si>
  <si>
    <t>11481</t>
  </si>
  <si>
    <t>9683</t>
  </si>
  <si>
    <t>10930</t>
  </si>
  <si>
    <t>10745</t>
  </si>
  <si>
    <t>10868</t>
  </si>
  <si>
    <t>10753</t>
  </si>
  <si>
    <t>9717</t>
  </si>
  <si>
    <t>898</t>
  </si>
  <si>
    <t>937</t>
  </si>
  <si>
    <t>878</t>
  </si>
  <si>
    <t>1015</t>
  </si>
  <si>
    <t>1019</t>
  </si>
  <si>
    <t>1180</t>
  </si>
  <si>
    <t>1072</t>
  </si>
  <si>
    <t>1153</t>
  </si>
  <si>
    <t>1096</t>
  </si>
  <si>
    <t>1101</t>
  </si>
  <si>
    <t>1041</t>
  </si>
  <si>
    <t>811</t>
  </si>
  <si>
    <t>Klevstrand  , RV36 HP 1 Meter 3564 (800150)</t>
  </si>
  <si>
    <t>12535</t>
  </si>
  <si>
    <t>12729</t>
  </si>
  <si>
    <t>12743</t>
  </si>
  <si>
    <t>13970</t>
  </si>
  <si>
    <t>14157</t>
  </si>
  <si>
    <t>14379</t>
  </si>
  <si>
    <t>11959</t>
  </si>
  <si>
    <t>13478</t>
  </si>
  <si>
    <t>12889</t>
  </si>
  <si>
    <t>11735</t>
  </si>
  <si>
    <t>12490</t>
  </si>
  <si>
    <t>10473</t>
  </si>
  <si>
    <t>1317</t>
  </si>
  <si>
    <t>1295</t>
  </si>
  <si>
    <t>1211</t>
  </si>
  <si>
    <t>1527</t>
  </si>
  <si>
    <t>1660</t>
  </si>
  <si>
    <t>1742</t>
  </si>
  <si>
    <t>1359</t>
  </si>
  <si>
    <t>1587</t>
  </si>
  <si>
    <t>2151</t>
  </si>
  <si>
    <t>2512</t>
  </si>
  <si>
    <t>2757</t>
  </si>
  <si>
    <t>2010</t>
  </si>
  <si>
    <t>Vabakken, RV36 HP 1 Meter 6154 (800015)</t>
  </si>
  <si>
    <t>10660</t>
  </si>
  <si>
    <t>11449</t>
  </si>
  <si>
    <t>10535</t>
  </si>
  <si>
    <t>11625</t>
  </si>
  <si>
    <t>10935</t>
  </si>
  <si>
    <t>11906</t>
  </si>
  <si>
    <t>9444</t>
  </si>
  <si>
    <t>10486</t>
  </si>
  <si>
    <t>10734</t>
  </si>
  <si>
    <t>11438</t>
  </si>
  <si>
    <t>11670</t>
  </si>
  <si>
    <t>9857</t>
  </si>
  <si>
    <t>990</t>
  </si>
  <si>
    <t>1068</t>
  </si>
  <si>
    <t>931</t>
  </si>
  <si>
    <t>1221</t>
  </si>
  <si>
    <t>1128</t>
  </si>
  <si>
    <t>1270</t>
  </si>
  <si>
    <t>1093</t>
  </si>
  <si>
    <t>1216</t>
  </si>
  <si>
    <t>1172</t>
  </si>
  <si>
    <t>1240</t>
  </si>
  <si>
    <t>1263</t>
  </si>
  <si>
    <t>904</t>
  </si>
  <si>
    <t>Lensmannsdalen, RV36 HP 2 Meter 1780 (800008)</t>
  </si>
  <si>
    <t>17831</t>
  </si>
  <si>
    <t>17727</t>
  </si>
  <si>
    <t>17383</t>
  </si>
  <si>
    <t>18621</t>
  </si>
  <si>
    <t>17750</t>
  </si>
  <si>
    <t>18323</t>
  </si>
  <si>
    <t>14534</t>
  </si>
  <si>
    <t>17659</t>
  </si>
  <si>
    <t>17675</t>
  </si>
  <si>
    <t>18152</t>
  </si>
  <si>
    <t>18283</t>
  </si>
  <si>
    <t>15934</t>
  </si>
  <si>
    <t>1548</t>
  </si>
  <si>
    <t>1525</t>
  </si>
  <si>
    <t>1413</t>
  </si>
  <si>
    <t>1746</t>
  </si>
  <si>
    <t>1833</t>
  </si>
  <si>
    <t>1974</t>
  </si>
  <si>
    <t>1530</t>
  </si>
  <si>
    <t>1860</t>
  </si>
  <si>
    <t>1793</t>
  </si>
  <si>
    <t>1837</t>
  </si>
  <si>
    <t>1658</t>
  </si>
  <si>
    <t>1123</t>
  </si>
  <si>
    <t>Kjørbekk, RV36 HP 2 Meter 3690 (800002)</t>
  </si>
  <si>
    <t>18787</t>
  </si>
  <si>
    <t>19142</t>
  </si>
  <si>
    <t>18807</t>
  </si>
  <si>
    <t>19528</t>
  </si>
  <si>
    <t>18550</t>
  </si>
  <si>
    <t>19152</t>
  </si>
  <si>
    <t>15654</t>
  </si>
  <si>
    <t>18739</t>
  </si>
  <si>
    <t>18443</t>
  </si>
  <si>
    <t>18641</t>
  </si>
  <si>
    <t>18523</t>
  </si>
  <si>
    <t>17855</t>
  </si>
  <si>
    <t>1478</t>
  </si>
  <si>
    <t>1474</t>
  </si>
  <si>
    <t>1412</t>
  </si>
  <si>
    <t>1765</t>
  </si>
  <si>
    <t>1903</t>
  </si>
  <si>
    <t>1493</t>
  </si>
  <si>
    <t>1808</t>
  </si>
  <si>
    <t>1739</t>
  </si>
  <si>
    <t>1703</t>
  </si>
  <si>
    <t>1437</t>
  </si>
  <si>
    <t>1103</t>
  </si>
  <si>
    <t>Skjelbredstrand, RV36 HP 4 Meter 290 (800017)</t>
  </si>
  <si>
    <t>5256</t>
  </si>
  <si>
    <t>5635</t>
  </si>
  <si>
    <t>5715</t>
  </si>
  <si>
    <t>5802</t>
  </si>
  <si>
    <t>6016</t>
  </si>
  <si>
    <t>6425</t>
  </si>
  <si>
    <t>6509</t>
  </si>
  <si>
    <t>6653</t>
  </si>
  <si>
    <t>6435</t>
  </si>
  <si>
    <t>5998</t>
  </si>
  <si>
    <t>5713</t>
  </si>
  <si>
    <t>5267</t>
  </si>
  <si>
    <t>547</t>
  </si>
  <si>
    <t>546</t>
  </si>
  <si>
    <t>664</t>
  </si>
  <si>
    <t>882</t>
  </si>
  <si>
    <t>959</t>
  </si>
  <si>
    <t>938</t>
  </si>
  <si>
    <t>976</t>
  </si>
  <si>
    <t>919</t>
  </si>
  <si>
    <t>822</t>
  </si>
  <si>
    <t>689</t>
  </si>
  <si>
    <t>483</t>
  </si>
  <si>
    <t>Høgenheitunnelen, RV354 HP 1 Meter 1547 (800020)</t>
  </si>
  <si>
    <t>12954</t>
  </si>
  <si>
    <t>13591</t>
  </si>
  <si>
    <t>14271</t>
  </si>
  <si>
    <t>16071</t>
  </si>
  <si>
    <t>17817</t>
  </si>
  <si>
    <t>19490</t>
  </si>
  <si>
    <t>21395</t>
  </si>
  <si>
    <t>18453</t>
  </si>
  <si>
    <t>6867</t>
  </si>
  <si>
    <t>6929</t>
  </si>
  <si>
    <t>6663</t>
  </si>
  <si>
    <t>6087</t>
  </si>
  <si>
    <t>1850</t>
  </si>
  <si>
    <t>1890</t>
  </si>
  <si>
    <t>1863</t>
  </si>
  <si>
    <t>2349</t>
  </si>
  <si>
    <t>2613</t>
  </si>
  <si>
    <t>2851</t>
  </si>
  <si>
    <t>2837</t>
  </si>
  <si>
    <t>2754</t>
  </si>
  <si>
    <t>623</t>
  </si>
  <si>
    <t>666</t>
  </si>
  <si>
    <t>600</t>
  </si>
  <si>
    <t>481</t>
  </si>
  <si>
    <t>Ørviksletta, RV354 HP 1 Meter 5680 (800118)</t>
  </si>
  <si>
    <t>18530</t>
  </si>
  <si>
    <t>19276</t>
  </si>
  <si>
    <t>20126</t>
  </si>
  <si>
    <t>22516</t>
  </si>
  <si>
    <t>24016</t>
  </si>
  <si>
    <t>25595</t>
  </si>
  <si>
    <t>26299</t>
  </si>
  <si>
    <t>24278</t>
  </si>
  <si>
    <t>11860</t>
  </si>
  <si>
    <t>12035</t>
  </si>
  <si>
    <t>12229</t>
  </si>
  <si>
    <t>10924</t>
  </si>
  <si>
    <t>2433</t>
  </si>
  <si>
    <t>2516</t>
  </si>
  <si>
    <t>2472</t>
  </si>
  <si>
    <t>3123</t>
  </si>
  <si>
    <t>3399</t>
  </si>
  <si>
    <t>3660</t>
  </si>
  <si>
    <t>3504</t>
  </si>
  <si>
    <t>3486</t>
  </si>
  <si>
    <t>1150</t>
  </si>
  <si>
    <t>1236</t>
  </si>
  <si>
    <t>1178</t>
  </si>
  <si>
    <t>856</t>
  </si>
  <si>
    <t>Ballestadhøgda, FV31 HP 2 Meter 3470 (800021)</t>
  </si>
  <si>
    <t>3722</t>
  </si>
  <si>
    <t>3449</t>
  </si>
  <si>
    <t>3588</t>
  </si>
  <si>
    <t>4312</t>
  </si>
  <si>
    <t>4706</t>
  </si>
  <si>
    <t>4587</t>
  </si>
  <si>
    <t>3354</t>
  </si>
  <si>
    <t>4700</t>
  </si>
  <si>
    <t>4550</t>
  </si>
  <si>
    <t>4494</t>
  </si>
  <si>
    <t>4325</t>
  </si>
  <si>
    <t>3804</t>
  </si>
  <si>
    <t>175</t>
  </si>
  <si>
    <t>145</t>
  </si>
  <si>
    <t>134</t>
  </si>
  <si>
    <t>221</t>
  </si>
  <si>
    <t>283</t>
  </si>
  <si>
    <t>280</t>
  </si>
  <si>
    <t>207</t>
  </si>
  <si>
    <t>287</t>
  </si>
  <si>
    <t>228</t>
  </si>
  <si>
    <t>150</t>
  </si>
  <si>
    <t>Setre, FV32 HP 2 Meter 6007 (800116)</t>
  </si>
  <si>
    <t>3778</t>
  </si>
  <si>
    <t>3925</t>
  </si>
  <si>
    <t>4037</t>
  </si>
  <si>
    <t>4462</t>
  </si>
  <si>
    <t>4888</t>
  </si>
  <si>
    <t>5253</t>
  </si>
  <si>
    <t>4589</t>
  </si>
  <si>
    <t>4966</t>
  </si>
  <si>
    <t>5011</t>
  </si>
  <si>
    <t>4636</t>
  </si>
  <si>
    <t>4350</t>
  </si>
  <si>
    <t>3869</t>
  </si>
  <si>
    <t>327</t>
  </si>
  <si>
    <t>342</t>
  </si>
  <si>
    <t>320</t>
  </si>
  <si>
    <t>430</t>
  </si>
  <si>
    <t>519</t>
  </si>
  <si>
    <t>562</t>
  </si>
  <si>
    <t>478</t>
  </si>
  <si>
    <t>551</t>
  </si>
  <si>
    <t>504</t>
  </si>
  <si>
    <t>585</t>
  </si>
  <si>
    <t>514</t>
  </si>
  <si>
    <t>Fv32 Rektor Ørns gate, FV32 HP 3 Meter 793 (800045)</t>
  </si>
  <si>
    <t>11417</t>
  </si>
  <si>
    <t>12616</t>
  </si>
  <si>
    <t>12561</t>
  </si>
  <si>
    <t>13394</t>
  </si>
  <si>
    <t>13316</t>
  </si>
  <si>
    <t>11112</t>
  </si>
  <si>
    <t>12319</t>
  </si>
  <si>
    <t>12738</t>
  </si>
  <si>
    <t>12827</t>
  </si>
  <si>
    <t>13122</t>
  </si>
  <si>
    <t>12278</t>
  </si>
  <si>
    <t>926</t>
  </si>
  <si>
    <t>982</t>
  </si>
  <si>
    <t>927</t>
  </si>
  <si>
    <t>1070</t>
  </si>
  <si>
    <t>1092</t>
  </si>
  <si>
    <t>1250</t>
  </si>
  <si>
    <t>973</t>
  </si>
  <si>
    <t>1148</t>
  </si>
  <si>
    <t>1156</t>
  </si>
  <si>
    <t>1107</t>
  </si>
  <si>
    <t>1108</t>
  </si>
  <si>
    <t>923</t>
  </si>
  <si>
    <t>Sandviksvegen, FV32 HP 3 Meter 2555 (800018)</t>
  </si>
  <si>
    <t>8995</t>
  </si>
  <si>
    <t>8984</t>
  </si>
  <si>
    <t>8873</t>
  </si>
  <si>
    <t>9819</t>
  </si>
  <si>
    <t>9480</t>
  </si>
  <si>
    <t>9742</t>
  </si>
  <si>
    <t>7237</t>
  </si>
  <si>
    <t>8407</t>
  </si>
  <si>
    <t>9218</t>
  </si>
  <si>
    <t>9391</t>
  </si>
  <si>
    <t>9673</t>
  </si>
  <si>
    <t>9027</t>
  </si>
  <si>
    <t>576</t>
  </si>
  <si>
    <t>586</t>
  </si>
  <si>
    <t>639</t>
  </si>
  <si>
    <t>645</t>
  </si>
  <si>
    <t>709</t>
  </si>
  <si>
    <t>651</t>
  </si>
  <si>
    <t>720</t>
  </si>
  <si>
    <t>662</t>
  </si>
  <si>
    <t>615</t>
  </si>
  <si>
    <t>488</t>
  </si>
  <si>
    <t>BØLEVEIEN, FV32 HP 3 Meter 4793 (800170)</t>
  </si>
  <si>
    <t>7692</t>
  </si>
  <si>
    <t>7613</t>
  </si>
  <si>
    <t>7632</t>
  </si>
  <si>
    <t>8507</t>
  </si>
  <si>
    <t>8357</t>
  </si>
  <si>
    <t>8550</t>
  </si>
  <si>
    <t>6507</t>
  </si>
  <si>
    <t>7475</t>
  </si>
  <si>
    <t>7933</t>
  </si>
  <si>
    <t>8187</t>
  </si>
  <si>
    <t>8273</t>
  </si>
  <si>
    <t>7637</t>
  </si>
  <si>
    <t>Borgestad  , FV32 HP 4 Meter 2355 (800167)</t>
  </si>
  <si>
    <t>12063</t>
  </si>
  <si>
    <t>12336</t>
  </si>
  <si>
    <t>12108</t>
  </si>
  <si>
    <t>13344</t>
  </si>
  <si>
    <t>13411</t>
  </si>
  <si>
    <t>13736</t>
  </si>
  <si>
    <t>11242</t>
  </si>
  <si>
    <t>13264</t>
  </si>
  <si>
    <t>13225</t>
  </si>
  <si>
    <t>13380</t>
  </si>
  <si>
    <t>13255</t>
  </si>
  <si>
    <t>13262</t>
  </si>
  <si>
    <t>855</t>
  </si>
  <si>
    <t>841</t>
  </si>
  <si>
    <t>1024</t>
  </si>
  <si>
    <t>1154</t>
  </si>
  <si>
    <t>1200</t>
  </si>
  <si>
    <t>1003</t>
  </si>
  <si>
    <t>1198</t>
  </si>
  <si>
    <t>1169</t>
  </si>
  <si>
    <t>1129</t>
  </si>
  <si>
    <t>1011</t>
  </si>
  <si>
    <t>Vallermyrene , FV32 HP 4 Meter 5790 (800152)</t>
  </si>
  <si>
    <t>14615</t>
  </si>
  <si>
    <t>14795</t>
  </si>
  <si>
    <t>14921</t>
  </si>
  <si>
    <t>16690</t>
  </si>
  <si>
    <t>17069</t>
  </si>
  <si>
    <t>16320</t>
  </si>
  <si>
    <t>17440</t>
  </si>
  <si>
    <t>16148</t>
  </si>
  <si>
    <t>16483</t>
  </si>
  <si>
    <t>16166</t>
  </si>
  <si>
    <t>15085</t>
  </si>
  <si>
    <t>1383</t>
  </si>
  <si>
    <t>1391</t>
  </si>
  <si>
    <t>1299</t>
  </si>
  <si>
    <t>1676</t>
  </si>
  <si>
    <t>1787</t>
  </si>
  <si>
    <t>1970</t>
  </si>
  <si>
    <t>1631</t>
  </si>
  <si>
    <t>1935</t>
  </si>
  <si>
    <t>1811</t>
  </si>
  <si>
    <t>1841</t>
  </si>
  <si>
    <t>1671</t>
  </si>
  <si>
    <t>Menstadbrua, FV32 HP 50 Meter 490 (800013)</t>
  </si>
  <si>
    <t>10223</t>
  </si>
  <si>
    <t>10488</t>
  </si>
  <si>
    <t>10040</t>
  </si>
  <si>
    <t>11296</t>
  </si>
  <si>
    <t>11467</t>
  </si>
  <si>
    <t>11795</t>
  </si>
  <si>
    <t>9304</t>
  </si>
  <si>
    <t>11302</t>
  </si>
  <si>
    <t>11453</t>
  </si>
  <si>
    <t>11711</t>
  </si>
  <si>
    <t>11571</t>
  </si>
  <si>
    <t>11070</t>
  </si>
  <si>
    <t>827</t>
  </si>
  <si>
    <t>834</t>
  </si>
  <si>
    <t>753</t>
  </si>
  <si>
    <t>1047</t>
  </si>
  <si>
    <t>1179</t>
  </si>
  <si>
    <t>914</t>
  </si>
  <si>
    <t>1119</t>
  </si>
  <si>
    <t>1151</t>
  </si>
  <si>
    <t>1124</t>
  </si>
  <si>
    <t>1058</t>
  </si>
  <si>
    <t>807</t>
  </si>
  <si>
    <t>Bjørntvedtvegen X Trommedalsvegen, FV48 HP 2 Meter 2315 (800019)</t>
  </si>
  <si>
    <t>6377</t>
  </si>
  <si>
    <t>6183</t>
  </si>
  <si>
    <t>6349</t>
  </si>
  <si>
    <t>7610</t>
  </si>
  <si>
    <t>7839</t>
  </si>
  <si>
    <t>8236</t>
  </si>
  <si>
    <t>6229</t>
  </si>
  <si>
    <t>8063</t>
  </si>
  <si>
    <t>8364</t>
  </si>
  <si>
    <t>8605</t>
  </si>
  <si>
    <t>8426</t>
  </si>
  <si>
    <t>6661</t>
  </si>
  <si>
    <t>431</t>
  </si>
  <si>
    <t>484</t>
  </si>
  <si>
    <t>450</t>
  </si>
  <si>
    <t>642</t>
  </si>
  <si>
    <t>686</t>
  </si>
  <si>
    <t>736</t>
  </si>
  <si>
    <t>569</t>
  </si>
  <si>
    <t>710</t>
  </si>
  <si>
    <t>724</t>
  </si>
  <si>
    <t>766</t>
  </si>
  <si>
    <t>688</t>
  </si>
  <si>
    <t>451</t>
  </si>
  <si>
    <t>Bjørntvedtvegen Nord, FV48 HP 2 Meter 4960 (800197)</t>
  </si>
  <si>
    <t>11523</t>
  </si>
  <si>
    <t>11570</t>
  </si>
  <si>
    <t>11587</t>
  </si>
  <si>
    <t>12680</t>
  </si>
  <si>
    <t>11985</t>
  </si>
  <si>
    <t>12372</t>
  </si>
  <si>
    <t>9364</t>
  </si>
  <si>
    <t>12081</t>
  </si>
  <si>
    <t>12293</t>
  </si>
  <si>
    <t>12884</t>
  </si>
  <si>
    <t>12804</t>
  </si>
  <si>
    <t>10683</t>
  </si>
  <si>
    <t>1039</t>
  </si>
  <si>
    <t>1008</t>
  </si>
  <si>
    <t>930</t>
  </si>
  <si>
    <t>1243</t>
  </si>
  <si>
    <t>1267</t>
  </si>
  <si>
    <t>962</t>
  </si>
  <si>
    <t>1208</t>
  </si>
  <si>
    <t>1185</t>
  </si>
  <si>
    <t>1232</t>
  </si>
  <si>
    <t>1110</t>
  </si>
  <si>
    <t>760</t>
  </si>
  <si>
    <t>Smieøya  , FV59 HP 1 Meter 2227 (800130)</t>
  </si>
  <si>
    <t>15293</t>
  </si>
  <si>
    <t>15288</t>
  </si>
  <si>
    <t>15223</t>
  </si>
  <si>
    <t>16304</t>
  </si>
  <si>
    <t>15697</t>
  </si>
  <si>
    <t>15660</t>
  </si>
  <si>
    <t>11545</t>
  </si>
  <si>
    <t>14613</t>
  </si>
  <si>
    <t>15094</t>
  </si>
  <si>
    <t>15576</t>
  </si>
  <si>
    <t>16100</t>
  </si>
  <si>
    <t>14857</t>
  </si>
  <si>
    <t>854</t>
  </si>
  <si>
    <t>873</t>
  </si>
  <si>
    <t>794</t>
  </si>
  <si>
    <t>950</t>
  </si>
  <si>
    <t>1021</t>
  </si>
  <si>
    <t>1050</t>
  </si>
  <si>
    <t>784</t>
  </si>
  <si>
    <t>1018</t>
  </si>
  <si>
    <t>1022</t>
  </si>
  <si>
    <t>1045</t>
  </si>
  <si>
    <t>918</t>
  </si>
  <si>
    <t>694</t>
  </si>
  <si>
    <t>Stathelle, FV352 HP 1 Meter 507 (800046)</t>
  </si>
  <si>
    <t>10716</t>
  </si>
  <si>
    <t>10668</t>
  </si>
  <si>
    <t>10977</t>
  </si>
  <si>
    <t>12026</t>
  </si>
  <si>
    <t>12037</t>
  </si>
  <si>
    <t>12506</t>
  </si>
  <si>
    <t>10503</t>
  </si>
  <si>
    <t>11544</t>
  </si>
  <si>
    <t>11804</t>
  </si>
  <si>
    <t>11896</t>
  </si>
  <si>
    <t>12024</t>
  </si>
  <si>
    <t>10952</t>
  </si>
  <si>
    <t>530</t>
  </si>
  <si>
    <t>545</t>
  </si>
  <si>
    <t>527</t>
  </si>
  <si>
    <t>737</t>
  </si>
  <si>
    <t>833</t>
  </si>
  <si>
    <t>908</t>
  </si>
  <si>
    <t>734</t>
  </si>
  <si>
    <t>799</t>
  </si>
  <si>
    <t>796</t>
  </si>
  <si>
    <t>729</t>
  </si>
  <si>
    <t>Svanvik, FV353 HP 2 Meter 830 (800164)</t>
  </si>
  <si>
    <t>4536</t>
  </si>
  <si>
    <t>4671</t>
  </si>
  <si>
    <t>4845</t>
  </si>
  <si>
    <t>5588</t>
  </si>
  <si>
    <t>6641</t>
  </si>
  <si>
    <t>7218</t>
  </si>
  <si>
    <t>7786</t>
  </si>
  <si>
    <t>6977</t>
  </si>
  <si>
    <t>5766</t>
  </si>
  <si>
    <t>5523</t>
  </si>
  <si>
    <t>5099</t>
  </si>
  <si>
    <t>4180</t>
  </si>
  <si>
    <t>531</t>
  </si>
  <si>
    <t>542</t>
  </si>
  <si>
    <t>933</t>
  </si>
  <si>
    <t>955</t>
  </si>
  <si>
    <t>960</t>
  </si>
  <si>
    <t>1000</t>
  </si>
  <si>
    <t>861</t>
  </si>
  <si>
    <t>840</t>
  </si>
  <si>
    <t>456</t>
  </si>
  <si>
    <t>Skjelsvik, FV354 HP 1 Meter 8398 (800103)</t>
  </si>
  <si>
    <t>10922</t>
  </si>
  <si>
    <t>10957</t>
  </si>
  <si>
    <t>10991</t>
  </si>
  <si>
    <t>12516</t>
  </si>
  <si>
    <t>12732</t>
  </si>
  <si>
    <t>13570</t>
  </si>
  <si>
    <t>11292</t>
  </si>
  <si>
    <t>12599</t>
  </si>
  <si>
    <t>11440</t>
  </si>
  <si>
    <t>11267</t>
  </si>
  <si>
    <t>11251</t>
  </si>
  <si>
    <t>9899</t>
  </si>
  <si>
    <t>915</t>
  </si>
  <si>
    <t>867</t>
  </si>
  <si>
    <t>1183</t>
  </si>
  <si>
    <t>1262</t>
  </si>
  <si>
    <t>1476</t>
  </si>
  <si>
    <t>1146</t>
  </si>
  <si>
    <t>1346</t>
  </si>
  <si>
    <t>1159</t>
  </si>
  <si>
    <t>785</t>
  </si>
  <si>
    <t>Porsgrunntunnelen, FV356 HP 1 Meter 350 (800199)</t>
  </si>
  <si>
    <t>7634</t>
  </si>
  <si>
    <t>7309</t>
  </si>
  <si>
    <t>7615</t>
  </si>
  <si>
    <t>8466</t>
  </si>
  <si>
    <t>8368</t>
  </si>
  <si>
    <t>8661</t>
  </si>
  <si>
    <t>7749</t>
  </si>
  <si>
    <t>8600</t>
  </si>
  <si>
    <t>8267</t>
  </si>
  <si>
    <t>8384</t>
  </si>
  <si>
    <t>8261</t>
  </si>
  <si>
    <t>7306</t>
  </si>
  <si>
    <t>705</t>
  </si>
  <si>
    <t>696</t>
  </si>
  <si>
    <t>650</t>
  </si>
  <si>
    <t>842</t>
  </si>
  <si>
    <t>905</t>
  </si>
  <si>
    <t>835</t>
  </si>
  <si>
    <t>968</t>
  </si>
  <si>
    <t>910</t>
  </si>
  <si>
    <t>953</t>
  </si>
  <si>
    <t>879</t>
  </si>
  <si>
    <t>Porsgrunnbrua, FV356 HP 1 Meter 2140 (800142)</t>
  </si>
  <si>
    <t>14646</t>
  </si>
  <si>
    <t>12875</t>
  </si>
  <si>
    <t>14422</t>
  </si>
  <si>
    <t>15910</t>
  </si>
  <si>
    <t>15485</t>
  </si>
  <si>
    <t>14313</t>
  </si>
  <si>
    <t>13522</t>
  </si>
  <si>
    <t>16090</t>
  </si>
  <si>
    <t>16193</t>
  </si>
  <si>
    <t>16661</t>
  </si>
  <si>
    <t>16604</t>
  </si>
  <si>
    <t>14701</t>
  </si>
  <si>
    <t>1168</t>
  </si>
  <si>
    <t>1029</t>
  </si>
  <si>
    <t>1038</t>
  </si>
  <si>
    <t>1293</t>
  </si>
  <si>
    <t>1327</t>
  </si>
  <si>
    <t>1273</t>
  </si>
  <si>
    <t>1414</t>
  </si>
  <si>
    <t>1378</t>
  </si>
  <si>
    <t>1473</t>
  </si>
  <si>
    <t>1333</t>
  </si>
  <si>
    <t>Hesselbergs gate, FV357 HP 1 Meter 1149 (800005)</t>
  </si>
  <si>
    <t>11857</t>
  </si>
  <si>
    <t>11809</t>
  </si>
  <si>
    <t>11796</t>
  </si>
  <si>
    <t>13183</t>
  </si>
  <si>
    <t>13638</t>
  </si>
  <si>
    <t>13724</t>
  </si>
  <si>
    <t>10657</t>
  </si>
  <si>
    <t>13744</t>
  </si>
  <si>
    <t>13502</t>
  </si>
  <si>
    <t>13581</t>
  </si>
  <si>
    <t>13663</t>
  </si>
  <si>
    <t>728</t>
  </si>
  <si>
    <t>716</t>
  </si>
  <si>
    <t>884</t>
  </si>
  <si>
    <t>1010</t>
  </si>
  <si>
    <t>1044</t>
  </si>
  <si>
    <t>1052</t>
  </si>
  <si>
    <t>941</t>
  </si>
  <si>
    <t>Elstrømbrua  , FV357 HP 50 Meter 256 (800144)</t>
  </si>
  <si>
    <t>14312</t>
  </si>
  <si>
    <t>14364</t>
  </si>
  <si>
    <t>14316</t>
  </si>
  <si>
    <t>16093</t>
  </si>
  <si>
    <t>16287</t>
  </si>
  <si>
    <t>16639</t>
  </si>
  <si>
    <t>16865</t>
  </si>
  <si>
    <t>16516</t>
  </si>
  <si>
    <t>16730</t>
  </si>
  <si>
    <t>672</t>
  </si>
  <si>
    <t>675</t>
  </si>
  <si>
    <t>620</t>
  </si>
  <si>
    <t>924</t>
  </si>
  <si>
    <t>1113</t>
  </si>
  <si>
    <t>1141</t>
  </si>
  <si>
    <t>948</t>
  </si>
  <si>
    <t>1132</t>
  </si>
  <si>
    <t>1152</t>
  </si>
  <si>
    <t>Deichmannsgate, KV1730 HP 1 Meter 350 (800024)</t>
  </si>
  <si>
    <t>6056</t>
  </si>
  <si>
    <t>5865</t>
  </si>
  <si>
    <t>5901</t>
  </si>
  <si>
    <t>6365</t>
  </si>
  <si>
    <t>6407</t>
  </si>
  <si>
    <t>4597</t>
  </si>
  <si>
    <t>6827</t>
  </si>
  <si>
    <t>7290</t>
  </si>
  <si>
    <t>7205</t>
  </si>
  <si>
    <t>6937</t>
  </si>
  <si>
    <t>5996</t>
  </si>
  <si>
    <t>291</t>
  </si>
  <si>
    <t>282</t>
  </si>
  <si>
    <t>238</t>
  </si>
  <si>
    <t>338</t>
  </si>
  <si>
    <t>396</t>
  </si>
  <si>
    <t>367</t>
  </si>
  <si>
    <t>437</t>
  </si>
  <si>
    <t>436</t>
  </si>
  <si>
    <t>428</t>
  </si>
  <si>
    <t>346</t>
  </si>
  <si>
    <t>229</t>
  </si>
  <si>
    <t>Sverresgate, KV4760 HP 1 Meter 505 (800025)</t>
  </si>
  <si>
    <t>10697</t>
  </si>
  <si>
    <t>10821</t>
  </si>
  <si>
    <t>10672</t>
  </si>
  <si>
    <t>11341</t>
  </si>
  <si>
    <t>11533</t>
  </si>
  <si>
    <t>11145</t>
  </si>
  <si>
    <t>8781</t>
  </si>
  <si>
    <t>10763</t>
  </si>
  <si>
    <t>11198</t>
  </si>
  <si>
    <t>11245</t>
  </si>
  <si>
    <t>11471</t>
  </si>
  <si>
    <t>9778</t>
  </si>
  <si>
    <t>845</t>
  </si>
  <si>
    <t>860</t>
  </si>
  <si>
    <t>983</t>
  </si>
  <si>
    <t>942</t>
  </si>
  <si>
    <t>656</t>
  </si>
  <si>
    <t>913</t>
  </si>
  <si>
    <t>986</t>
  </si>
  <si>
    <t>732</t>
  </si>
  <si>
    <t xml:space="preserve">MDT = Månedsdøgntrafikk. Den totale trafikken i et snitt eller på en trafikklenke for en gitt måned dividert med antall dager i måneden.
</t>
  </si>
  <si>
    <t>Mindre enn 5,6m</t>
  </si>
  <si>
    <t>Petersborg, FV44 HP 1 Meter 2367 (800156)</t>
  </si>
  <si>
    <t>Porsgrunntunnelen, FV356 HP 1 Meter 320 (800199)</t>
  </si>
  <si>
    <t>Skjelsvikdalen, RV36 HP 1 Meter 683 (800124)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</si>
</sst>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0" fontId="5" fillId="0" borderId="0" xfId="0" applyFont="1" applyFill="1" applyBorder="1" applyAlignment="1" applyProtection="1">
      <alignment horizontal="right" vertical="top" wrapText="1"/>
    </xf>
    <xf numFmtId="0" fontId="0" fillId="0" borderId="0" xfId="0" applyNumberFormat="1"/>
    <xf numFmtId="0" fontId="6" fillId="0" borderId="0" xfId="0" applyFont="1"/>
    <xf numFmtId="0" fontId="0" fillId="0" borderId="0" xfId="0"/>
    <xf numFmtId="1" fontId="0" fillId="0" borderId="0" xfId="0" applyNumberFormat="1"/>
    <xf numFmtId="1" fontId="5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2"/>
  <sheetViews>
    <sheetView workbookViewId="0">
      <selection activeCell="A11" sqref="A11:A12"/>
    </sheetView>
  </sheetViews>
  <sheetFormatPr baseColWidth="10" defaultColWidth="9.140625" defaultRowHeight="20.100000000000001" customHeight="1"/>
  <cols>
    <col min="1" max="1" width="30" customWidth="1"/>
    <col min="2" max="13" width="14.5703125" customWidth="1"/>
    <col min="14" max="14" width="8.85546875" hidden="1" customWidth="1"/>
  </cols>
  <sheetData>
    <row r="1" spans="1:13" ht="20.10000000000000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100000000000001" hidden="1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.100000000000001" hidden="1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0.100000000000001" hidden="1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0.100000000000001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0.100000000000001" hidden="1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0.100000000000001" hidden="1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0.100000000000001" hidden="1" customHeight="1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0.100000000000001" customHeight="1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0.100000000000001" hidden="1" customHeight="1">
      <c r="A10" s="7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 t="s">
        <v>20</v>
      </c>
      <c r="M10" s="8" t="s">
        <v>21</v>
      </c>
    </row>
    <row r="11" spans="1:13" ht="20.100000000000001" customHeight="1">
      <c r="A11" s="9" t="s">
        <v>22</v>
      </c>
      <c r="B11" s="10" t="s">
        <v>23</v>
      </c>
      <c r="C11" s="10" t="s">
        <v>24</v>
      </c>
      <c r="D11" s="10" t="s">
        <v>25</v>
      </c>
      <c r="E11" s="10" t="s">
        <v>26</v>
      </c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32</v>
      </c>
      <c r="L11" s="10" t="s">
        <v>33</v>
      </c>
      <c r="M11" s="10" t="s">
        <v>34</v>
      </c>
    </row>
    <row r="12" spans="1:13" ht="20.100000000000001" customHeight="1">
      <c r="A12" s="9" t="s">
        <v>35</v>
      </c>
      <c r="B12" s="10" t="s">
        <v>36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  <c r="I12" s="10" t="s">
        <v>43</v>
      </c>
      <c r="J12" s="10" t="s">
        <v>44</v>
      </c>
      <c r="K12" s="10" t="s">
        <v>45</v>
      </c>
      <c r="L12" s="10" t="s">
        <v>46</v>
      </c>
      <c r="M12" s="10" t="s">
        <v>47</v>
      </c>
    </row>
    <row r="13" spans="1:13" ht="20.100000000000001" customHeight="1">
      <c r="A13" s="6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0.100000000000001" hidden="1" customHeight="1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  <c r="K14" s="8" t="s">
        <v>19</v>
      </c>
      <c r="L14" s="8" t="s">
        <v>20</v>
      </c>
      <c r="M14" s="8" t="s">
        <v>21</v>
      </c>
    </row>
    <row r="15" spans="1:13" ht="20.100000000000001" customHeight="1">
      <c r="A15" s="9" t="s">
        <v>22</v>
      </c>
      <c r="B15" s="10" t="s">
        <v>49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54</v>
      </c>
      <c r="H15" s="10" t="s">
        <v>55</v>
      </c>
      <c r="I15" s="10" t="s">
        <v>56</v>
      </c>
      <c r="J15" s="10" t="s">
        <v>57</v>
      </c>
      <c r="K15" s="10" t="s">
        <v>58</v>
      </c>
      <c r="L15" s="10" t="s">
        <v>59</v>
      </c>
      <c r="M15" s="10" t="s">
        <v>60</v>
      </c>
    </row>
    <row r="16" spans="1:13" ht="20.100000000000001" customHeight="1">
      <c r="A16" s="9" t="s">
        <v>35</v>
      </c>
      <c r="B16" s="10" t="s">
        <v>61</v>
      </c>
      <c r="C16" s="10" t="s">
        <v>62</v>
      </c>
      <c r="D16" s="10" t="s">
        <v>63</v>
      </c>
      <c r="E16" s="10" t="s">
        <v>64</v>
      </c>
      <c r="F16" s="10" t="s">
        <v>65</v>
      </c>
      <c r="G16" s="10" t="s">
        <v>66</v>
      </c>
      <c r="H16" s="10" t="s">
        <v>67</v>
      </c>
      <c r="I16" s="10" t="s">
        <v>68</v>
      </c>
      <c r="J16" s="10" t="s">
        <v>69</v>
      </c>
      <c r="K16" s="10" t="s">
        <v>70</v>
      </c>
      <c r="L16" s="10" t="s">
        <v>71</v>
      </c>
      <c r="M16" s="10" t="s">
        <v>72</v>
      </c>
    </row>
    <row r="17" spans="1:13" ht="20.100000000000001" customHeight="1">
      <c r="A17" s="6" t="s">
        <v>73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0.100000000000001" hidden="1" customHeight="1">
      <c r="A18" s="7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  <c r="K18" s="8" t="s">
        <v>19</v>
      </c>
      <c r="L18" s="8" t="s">
        <v>20</v>
      </c>
      <c r="M18" s="8" t="s">
        <v>21</v>
      </c>
    </row>
    <row r="19" spans="1:13" ht="20.100000000000001" customHeight="1">
      <c r="A19" s="9" t="s">
        <v>22</v>
      </c>
      <c r="B19" s="10" t="s">
        <v>74</v>
      </c>
      <c r="C19" s="10" t="s">
        <v>75</v>
      </c>
      <c r="D19" s="10" t="s">
        <v>76</v>
      </c>
      <c r="E19" s="10" t="s">
        <v>77</v>
      </c>
      <c r="F19" s="10" t="s">
        <v>78</v>
      </c>
      <c r="G19" s="10" t="s">
        <v>79</v>
      </c>
      <c r="H19" s="10" t="s">
        <v>80</v>
      </c>
      <c r="I19" s="10" t="s">
        <v>81</v>
      </c>
      <c r="J19" s="10" t="s">
        <v>82</v>
      </c>
      <c r="K19" s="10" t="s">
        <v>83</v>
      </c>
      <c r="L19" s="10" t="s">
        <v>84</v>
      </c>
      <c r="M19" s="10" t="s">
        <v>85</v>
      </c>
    </row>
    <row r="20" spans="1:13" ht="20.100000000000001" customHeight="1">
      <c r="A20" s="9" t="s">
        <v>35</v>
      </c>
      <c r="B20" s="10" t="s">
        <v>86</v>
      </c>
      <c r="C20" s="10" t="s">
        <v>87</v>
      </c>
      <c r="D20" s="10" t="s">
        <v>88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10" t="s">
        <v>94</v>
      </c>
      <c r="K20" s="10" t="s">
        <v>95</v>
      </c>
      <c r="L20" s="10" t="s">
        <v>96</v>
      </c>
      <c r="M20" s="10" t="s">
        <v>97</v>
      </c>
    </row>
    <row r="21" spans="1:13" ht="20.100000000000001" customHeight="1">
      <c r="A21" s="6" t="s">
        <v>98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0.100000000000001" hidden="1" customHeight="1">
      <c r="A22" s="7" t="s">
        <v>9</v>
      </c>
      <c r="B22" s="8" t="s">
        <v>10</v>
      </c>
      <c r="C22" s="8" t="s">
        <v>11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16</v>
      </c>
      <c r="I22" s="8" t="s">
        <v>17</v>
      </c>
      <c r="J22" s="8" t="s">
        <v>18</v>
      </c>
      <c r="K22" s="8" t="s">
        <v>19</v>
      </c>
      <c r="L22" s="8" t="s">
        <v>20</v>
      </c>
      <c r="M22" s="8" t="s">
        <v>21</v>
      </c>
    </row>
    <row r="23" spans="1:13" ht="20.100000000000001" customHeight="1">
      <c r="A23" s="9" t="s">
        <v>22</v>
      </c>
      <c r="B23" s="10" t="s">
        <v>99</v>
      </c>
      <c r="C23" s="10" t="s">
        <v>100</v>
      </c>
      <c r="D23" s="10" t="s">
        <v>101</v>
      </c>
      <c r="E23" s="10" t="s">
        <v>102</v>
      </c>
      <c r="F23" s="10" t="s">
        <v>103</v>
      </c>
      <c r="G23" s="10" t="s">
        <v>104</v>
      </c>
      <c r="H23" s="10" t="s">
        <v>105</v>
      </c>
      <c r="I23" s="10" t="s">
        <v>106</v>
      </c>
      <c r="J23" s="10" t="s">
        <v>107</v>
      </c>
      <c r="K23" s="10" t="s">
        <v>108</v>
      </c>
      <c r="L23" s="10" t="s">
        <v>109</v>
      </c>
      <c r="M23" s="10" t="s">
        <v>110</v>
      </c>
    </row>
    <row r="24" spans="1:13" ht="20.100000000000001" customHeight="1">
      <c r="A24" s="9" t="s">
        <v>35</v>
      </c>
      <c r="B24" s="10" t="s">
        <v>111</v>
      </c>
      <c r="C24" s="10" t="s">
        <v>112</v>
      </c>
      <c r="D24" s="10" t="s">
        <v>113</v>
      </c>
      <c r="E24" s="10" t="s">
        <v>114</v>
      </c>
      <c r="F24" s="10" t="s">
        <v>115</v>
      </c>
      <c r="G24" s="10" t="s">
        <v>116</v>
      </c>
      <c r="H24" s="10" t="s">
        <v>117</v>
      </c>
      <c r="I24" s="10" t="s">
        <v>118</v>
      </c>
      <c r="J24" s="10" t="s">
        <v>119</v>
      </c>
      <c r="K24" s="10" t="s">
        <v>120</v>
      </c>
      <c r="L24" s="10" t="s">
        <v>121</v>
      </c>
      <c r="M24" s="10" t="s">
        <v>122</v>
      </c>
    </row>
    <row r="25" spans="1:13" ht="20.100000000000001" customHeight="1">
      <c r="A25" s="6" t="s">
        <v>123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0.100000000000001" hidden="1" customHeight="1">
      <c r="A26" s="7" t="s">
        <v>9</v>
      </c>
      <c r="B26" s="8" t="s">
        <v>10</v>
      </c>
      <c r="C26" s="8" t="s">
        <v>11</v>
      </c>
      <c r="D26" s="8" t="s">
        <v>12</v>
      </c>
      <c r="E26" s="8" t="s">
        <v>13</v>
      </c>
      <c r="F26" s="8" t="s">
        <v>14</v>
      </c>
      <c r="G26" s="8" t="s">
        <v>15</v>
      </c>
      <c r="H26" s="8" t="s">
        <v>16</v>
      </c>
      <c r="I26" s="8" t="s">
        <v>17</v>
      </c>
      <c r="J26" s="8" t="s">
        <v>18</v>
      </c>
      <c r="K26" s="8" t="s">
        <v>19</v>
      </c>
      <c r="L26" s="8" t="s">
        <v>20</v>
      </c>
      <c r="M26" s="8" t="s">
        <v>21</v>
      </c>
    </row>
    <row r="27" spans="1:13" ht="20.100000000000001" customHeight="1">
      <c r="A27" s="9" t="s">
        <v>22</v>
      </c>
      <c r="B27" s="10" t="s">
        <v>124</v>
      </c>
      <c r="C27" s="10" t="s">
        <v>125</v>
      </c>
      <c r="D27" s="10" t="s">
        <v>126</v>
      </c>
      <c r="E27" s="10" t="s">
        <v>127</v>
      </c>
      <c r="F27" s="10" t="s">
        <v>128</v>
      </c>
      <c r="G27" s="10" t="s">
        <v>129</v>
      </c>
      <c r="H27" s="10" t="s">
        <v>130</v>
      </c>
      <c r="I27" s="10" t="s">
        <v>131</v>
      </c>
      <c r="J27" s="10" t="s">
        <v>132</v>
      </c>
      <c r="K27" s="10" t="s">
        <v>133</v>
      </c>
      <c r="L27" s="10" t="s">
        <v>134</v>
      </c>
      <c r="M27" s="10" t="s">
        <v>135</v>
      </c>
    </row>
    <row r="28" spans="1:13" ht="20.100000000000001" customHeight="1">
      <c r="A28" s="9" t="s">
        <v>35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140</v>
      </c>
      <c r="G28" s="10" t="s">
        <v>141</v>
      </c>
      <c r="H28" s="10" t="s">
        <v>142</v>
      </c>
      <c r="I28" s="10" t="s">
        <v>143</v>
      </c>
      <c r="J28" s="10" t="s">
        <v>144</v>
      </c>
      <c r="K28" s="10" t="s">
        <v>145</v>
      </c>
      <c r="L28" s="10" t="s">
        <v>146</v>
      </c>
      <c r="M28" s="10" t="s">
        <v>147</v>
      </c>
    </row>
    <row r="29" spans="1:13" ht="20.100000000000001" customHeight="1">
      <c r="A29" s="6" t="s">
        <v>148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0.100000000000001" hidden="1" customHeight="1">
      <c r="A30" s="7" t="s">
        <v>9</v>
      </c>
      <c r="B30" s="8" t="s">
        <v>10</v>
      </c>
      <c r="C30" s="8" t="s">
        <v>11</v>
      </c>
      <c r="D30" s="8" t="s">
        <v>12</v>
      </c>
      <c r="E30" s="8" t="s">
        <v>13</v>
      </c>
      <c r="F30" s="8" t="s">
        <v>14</v>
      </c>
      <c r="G30" s="8" t="s">
        <v>15</v>
      </c>
      <c r="H30" s="8" t="s">
        <v>16</v>
      </c>
      <c r="I30" s="8" t="s">
        <v>17</v>
      </c>
      <c r="J30" s="8" t="s">
        <v>18</v>
      </c>
      <c r="K30" s="8" t="s">
        <v>19</v>
      </c>
      <c r="L30" s="8" t="s">
        <v>20</v>
      </c>
      <c r="M30" s="8" t="s">
        <v>21</v>
      </c>
    </row>
    <row r="31" spans="1:13" ht="20.100000000000001" customHeight="1">
      <c r="A31" s="9" t="s">
        <v>22</v>
      </c>
      <c r="B31" s="10" t="s">
        <v>149</v>
      </c>
      <c r="C31" s="10" t="s">
        <v>150</v>
      </c>
      <c r="D31" s="10" t="s">
        <v>151</v>
      </c>
      <c r="E31" s="10" t="s">
        <v>152</v>
      </c>
      <c r="F31" s="10" t="s">
        <v>153</v>
      </c>
      <c r="G31" s="10" t="s">
        <v>154</v>
      </c>
      <c r="H31" s="10" t="s">
        <v>155</v>
      </c>
      <c r="I31" s="10" t="s">
        <v>156</v>
      </c>
      <c r="J31" s="10" t="s">
        <v>157</v>
      </c>
      <c r="K31" s="10" t="s">
        <v>158</v>
      </c>
      <c r="L31" s="10" t="s">
        <v>159</v>
      </c>
      <c r="M31" s="10" t="s">
        <v>160</v>
      </c>
    </row>
    <row r="32" spans="1:13" ht="20.100000000000001" customHeight="1">
      <c r="A32" s="9" t="s">
        <v>35</v>
      </c>
      <c r="B32" s="10" t="s">
        <v>161</v>
      </c>
      <c r="C32" s="10" t="s">
        <v>162</v>
      </c>
      <c r="D32" s="10" t="s">
        <v>163</v>
      </c>
      <c r="E32" s="10" t="s">
        <v>164</v>
      </c>
      <c r="F32" s="10" t="s">
        <v>165</v>
      </c>
      <c r="G32" s="10" t="s">
        <v>166</v>
      </c>
      <c r="H32" s="10" t="s">
        <v>167</v>
      </c>
      <c r="I32" s="10" t="s">
        <v>168</v>
      </c>
      <c r="J32" s="10" t="s">
        <v>169</v>
      </c>
      <c r="K32" s="10" t="s">
        <v>170</v>
      </c>
      <c r="L32" s="10" t="s">
        <v>171</v>
      </c>
      <c r="M32" s="10" t="s">
        <v>172</v>
      </c>
    </row>
    <row r="33" spans="1:13" ht="20.100000000000001" customHeight="1">
      <c r="A33" s="6" t="s">
        <v>173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0.100000000000001" hidden="1" customHeight="1">
      <c r="A34" s="7" t="s">
        <v>9</v>
      </c>
      <c r="B34" s="8" t="s">
        <v>10</v>
      </c>
      <c r="C34" s="8" t="s">
        <v>11</v>
      </c>
      <c r="D34" s="8" t="s">
        <v>12</v>
      </c>
      <c r="E34" s="8" t="s">
        <v>13</v>
      </c>
      <c r="F34" s="8" t="s">
        <v>14</v>
      </c>
      <c r="G34" s="8" t="s">
        <v>15</v>
      </c>
      <c r="H34" s="8" t="s">
        <v>16</v>
      </c>
      <c r="I34" s="8" t="s">
        <v>17</v>
      </c>
      <c r="J34" s="8" t="s">
        <v>18</v>
      </c>
      <c r="K34" s="8" t="s">
        <v>19</v>
      </c>
      <c r="L34" s="8" t="s">
        <v>20</v>
      </c>
      <c r="M34" s="8" t="s">
        <v>21</v>
      </c>
    </row>
    <row r="35" spans="1:13" ht="20.100000000000001" customHeight="1">
      <c r="A35" s="9" t="s">
        <v>22</v>
      </c>
      <c r="B35" s="10" t="s">
        <v>174</v>
      </c>
      <c r="C35" s="10" t="s">
        <v>175</v>
      </c>
      <c r="D35" s="10" t="s">
        <v>176</v>
      </c>
      <c r="E35" s="10" t="s">
        <v>177</v>
      </c>
      <c r="F35" s="10" t="s">
        <v>178</v>
      </c>
      <c r="G35" s="10" t="s">
        <v>179</v>
      </c>
      <c r="H35" s="10" t="s">
        <v>180</v>
      </c>
      <c r="I35" s="10" t="s">
        <v>181</v>
      </c>
      <c r="J35" s="10" t="s">
        <v>182</v>
      </c>
      <c r="K35" s="10" t="s">
        <v>183</v>
      </c>
      <c r="L35" s="10" t="s">
        <v>184</v>
      </c>
      <c r="M35" s="10" t="s">
        <v>185</v>
      </c>
    </row>
    <row r="36" spans="1:13" ht="20.100000000000001" customHeight="1">
      <c r="A36" s="9" t="s">
        <v>35</v>
      </c>
      <c r="B36" s="10" t="s">
        <v>186</v>
      </c>
      <c r="C36" s="10" t="s">
        <v>187</v>
      </c>
      <c r="D36" s="10" t="s">
        <v>188</v>
      </c>
      <c r="E36" s="10" t="s">
        <v>189</v>
      </c>
      <c r="F36" s="10" t="s">
        <v>190</v>
      </c>
      <c r="G36" s="10" t="s">
        <v>191</v>
      </c>
      <c r="H36" s="10" t="s">
        <v>192</v>
      </c>
      <c r="I36" s="10" t="s">
        <v>193</v>
      </c>
      <c r="J36" s="10" t="s">
        <v>194</v>
      </c>
      <c r="K36" s="10" t="s">
        <v>195</v>
      </c>
      <c r="L36" s="10" t="s">
        <v>196</v>
      </c>
      <c r="M36" s="10" t="s">
        <v>197</v>
      </c>
    </row>
    <row r="37" spans="1:13" ht="20.100000000000001" customHeight="1">
      <c r="A37" s="6" t="s">
        <v>198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20.100000000000001" hidden="1" customHeight="1">
      <c r="A38" s="7" t="s">
        <v>9</v>
      </c>
      <c r="B38" s="8" t="s">
        <v>10</v>
      </c>
      <c r="C38" s="8" t="s">
        <v>11</v>
      </c>
      <c r="D38" s="8" t="s">
        <v>12</v>
      </c>
      <c r="E38" s="8" t="s">
        <v>13</v>
      </c>
      <c r="F38" s="8" t="s">
        <v>14</v>
      </c>
      <c r="G38" s="8" t="s">
        <v>15</v>
      </c>
      <c r="H38" s="8" t="s">
        <v>16</v>
      </c>
      <c r="I38" s="8" t="s">
        <v>17</v>
      </c>
      <c r="J38" s="8" t="s">
        <v>18</v>
      </c>
      <c r="K38" s="8" t="s">
        <v>19</v>
      </c>
      <c r="L38" s="8" t="s">
        <v>20</v>
      </c>
      <c r="M38" s="8" t="s">
        <v>21</v>
      </c>
    </row>
    <row r="39" spans="1:13" ht="20.100000000000001" customHeight="1">
      <c r="A39" s="9" t="s">
        <v>22</v>
      </c>
      <c r="B39" s="10" t="s">
        <v>199</v>
      </c>
      <c r="C39" s="10" t="s">
        <v>200</v>
      </c>
      <c r="D39" s="10" t="s">
        <v>201</v>
      </c>
      <c r="E39" s="10" t="s">
        <v>202</v>
      </c>
      <c r="F39" s="10" t="s">
        <v>203</v>
      </c>
      <c r="G39" s="10" t="s">
        <v>204</v>
      </c>
      <c r="H39" s="10" t="s">
        <v>205</v>
      </c>
      <c r="I39" s="10" t="s">
        <v>206</v>
      </c>
      <c r="J39" s="10" t="s">
        <v>207</v>
      </c>
      <c r="K39" s="10" t="s">
        <v>208</v>
      </c>
      <c r="L39" s="10" t="s">
        <v>209</v>
      </c>
      <c r="M39" s="10" t="s">
        <v>210</v>
      </c>
    </row>
    <row r="40" spans="1:13" ht="20.100000000000001" customHeight="1">
      <c r="A40" s="9" t="s">
        <v>35</v>
      </c>
      <c r="B40" s="10" t="s">
        <v>211</v>
      </c>
      <c r="C40" s="10" t="s">
        <v>212</v>
      </c>
      <c r="D40" s="10" t="s">
        <v>213</v>
      </c>
      <c r="E40" s="10" t="s">
        <v>140</v>
      </c>
      <c r="F40" s="10" t="s">
        <v>214</v>
      </c>
      <c r="G40" s="10" t="s">
        <v>215</v>
      </c>
      <c r="H40" s="10" t="s">
        <v>216</v>
      </c>
      <c r="I40" s="10" t="s">
        <v>217</v>
      </c>
      <c r="J40" s="10" t="s">
        <v>218</v>
      </c>
      <c r="K40" s="10" t="s">
        <v>219</v>
      </c>
      <c r="L40" s="10" t="s">
        <v>220</v>
      </c>
      <c r="M40" s="10" t="s">
        <v>221</v>
      </c>
    </row>
    <row r="41" spans="1:13" ht="20.100000000000001" customHeight="1">
      <c r="A41" s="6" t="s">
        <v>222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0.100000000000001" hidden="1" customHeight="1">
      <c r="A42" s="7" t="s">
        <v>9</v>
      </c>
      <c r="B42" s="8" t="s">
        <v>10</v>
      </c>
      <c r="C42" s="8" t="s">
        <v>11</v>
      </c>
      <c r="D42" s="8" t="s">
        <v>12</v>
      </c>
      <c r="E42" s="8" t="s">
        <v>13</v>
      </c>
      <c r="F42" s="8" t="s">
        <v>14</v>
      </c>
      <c r="G42" s="8" t="s">
        <v>15</v>
      </c>
      <c r="H42" s="8" t="s">
        <v>16</v>
      </c>
      <c r="I42" s="8" t="s">
        <v>17</v>
      </c>
      <c r="J42" s="8" t="s">
        <v>18</v>
      </c>
      <c r="K42" s="8" t="s">
        <v>19</v>
      </c>
      <c r="L42" s="8" t="s">
        <v>20</v>
      </c>
      <c r="M42" s="8" t="s">
        <v>21</v>
      </c>
    </row>
    <row r="43" spans="1:13" ht="20.100000000000001" customHeight="1">
      <c r="A43" s="9" t="s">
        <v>22</v>
      </c>
      <c r="B43" s="10" t="s">
        <v>223</v>
      </c>
      <c r="C43" s="10" t="s">
        <v>224</v>
      </c>
      <c r="D43" s="10" t="s">
        <v>225</v>
      </c>
      <c r="E43" s="10" t="s">
        <v>226</v>
      </c>
      <c r="F43" s="10" t="s">
        <v>227</v>
      </c>
      <c r="G43" s="10" t="s">
        <v>228</v>
      </c>
      <c r="H43" s="10" t="s">
        <v>229</v>
      </c>
      <c r="I43" s="10" t="s">
        <v>230</v>
      </c>
      <c r="J43" s="10" t="s">
        <v>231</v>
      </c>
      <c r="K43" s="10" t="s">
        <v>232</v>
      </c>
      <c r="L43" s="10" t="s">
        <v>233</v>
      </c>
      <c r="M43" s="10" t="s">
        <v>234</v>
      </c>
    </row>
    <row r="44" spans="1:13" ht="20.100000000000001" customHeight="1">
      <c r="A44" s="9" t="s">
        <v>35</v>
      </c>
      <c r="B44" s="10" t="s">
        <v>235</v>
      </c>
      <c r="C44" s="10" t="s">
        <v>236</v>
      </c>
      <c r="D44" s="10" t="s">
        <v>236</v>
      </c>
      <c r="E44" s="10" t="s">
        <v>237</v>
      </c>
      <c r="F44" s="10" t="s">
        <v>238</v>
      </c>
      <c r="G44" s="10" t="s">
        <v>239</v>
      </c>
      <c r="H44" s="10" t="s">
        <v>240</v>
      </c>
      <c r="I44" s="10" t="s">
        <v>241</v>
      </c>
      <c r="J44" s="10" t="s">
        <v>242</v>
      </c>
      <c r="K44" s="10" t="s">
        <v>243</v>
      </c>
      <c r="L44" s="10" t="s">
        <v>244</v>
      </c>
      <c r="M44" s="10" t="s">
        <v>245</v>
      </c>
    </row>
    <row r="45" spans="1:13" ht="20.100000000000001" customHeight="1">
      <c r="A45" s="6" t="s">
        <v>246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0.100000000000001" hidden="1" customHeight="1">
      <c r="A46" s="7" t="s">
        <v>9</v>
      </c>
      <c r="B46" s="8" t="s">
        <v>10</v>
      </c>
      <c r="C46" s="8" t="s">
        <v>11</v>
      </c>
      <c r="D46" s="8" t="s">
        <v>12</v>
      </c>
      <c r="E46" s="8" t="s">
        <v>13</v>
      </c>
      <c r="F46" s="8" t="s">
        <v>14</v>
      </c>
      <c r="G46" s="8" t="s">
        <v>15</v>
      </c>
      <c r="H46" s="8" t="s">
        <v>16</v>
      </c>
      <c r="I46" s="8" t="s">
        <v>17</v>
      </c>
      <c r="J46" s="8" t="s">
        <v>18</v>
      </c>
      <c r="K46" s="8" t="s">
        <v>19</v>
      </c>
      <c r="L46" s="8" t="s">
        <v>20</v>
      </c>
      <c r="M46" s="8" t="s">
        <v>21</v>
      </c>
    </row>
    <row r="47" spans="1:13" ht="20.100000000000001" customHeight="1">
      <c r="A47" s="9" t="s">
        <v>22</v>
      </c>
      <c r="B47" s="10" t="s">
        <v>247</v>
      </c>
      <c r="C47" s="10" t="s">
        <v>248</v>
      </c>
      <c r="D47" s="10" t="s">
        <v>249</v>
      </c>
      <c r="E47" s="10" t="s">
        <v>250</v>
      </c>
      <c r="F47" s="10" t="s">
        <v>251</v>
      </c>
      <c r="G47" s="10" t="s">
        <v>252</v>
      </c>
      <c r="H47" s="10" t="s">
        <v>253</v>
      </c>
      <c r="I47" s="10" t="s">
        <v>254</v>
      </c>
      <c r="J47" s="10" t="s">
        <v>255</v>
      </c>
      <c r="K47" s="10" t="s">
        <v>256</v>
      </c>
      <c r="L47" s="10" t="s">
        <v>257</v>
      </c>
      <c r="M47" s="10" t="s">
        <v>258</v>
      </c>
    </row>
    <row r="48" spans="1:13" ht="20.100000000000001" customHeight="1">
      <c r="A48" s="9" t="s">
        <v>35</v>
      </c>
      <c r="B48" s="10" t="s">
        <v>259</v>
      </c>
      <c r="C48" s="10" t="s">
        <v>260</v>
      </c>
      <c r="D48" s="10" t="s">
        <v>261</v>
      </c>
      <c r="E48" s="10" t="s">
        <v>262</v>
      </c>
      <c r="F48" s="10" t="s">
        <v>263</v>
      </c>
      <c r="G48" s="10" t="s">
        <v>264</v>
      </c>
      <c r="H48" s="10" t="s">
        <v>265</v>
      </c>
      <c r="I48" s="10" t="s">
        <v>266</v>
      </c>
      <c r="J48" s="10" t="s">
        <v>267</v>
      </c>
      <c r="K48" s="10" t="s">
        <v>268</v>
      </c>
      <c r="L48" s="10" t="s">
        <v>269</v>
      </c>
      <c r="M48" s="10" t="s">
        <v>270</v>
      </c>
    </row>
    <row r="49" spans="1:13" ht="20.100000000000001" customHeight="1">
      <c r="A49" s="6" t="s">
        <v>271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20.100000000000001" hidden="1" customHeight="1">
      <c r="A50" s="7" t="s">
        <v>9</v>
      </c>
      <c r="B50" s="8" t="s">
        <v>10</v>
      </c>
      <c r="C50" s="8" t="s">
        <v>11</v>
      </c>
      <c r="D50" s="8" t="s">
        <v>12</v>
      </c>
      <c r="E50" s="8" t="s">
        <v>13</v>
      </c>
      <c r="F50" s="8" t="s">
        <v>14</v>
      </c>
      <c r="G50" s="8" t="s">
        <v>15</v>
      </c>
      <c r="H50" s="8" t="s">
        <v>16</v>
      </c>
      <c r="I50" s="8" t="s">
        <v>17</v>
      </c>
      <c r="J50" s="8" t="s">
        <v>18</v>
      </c>
      <c r="K50" s="8" t="s">
        <v>19</v>
      </c>
      <c r="L50" s="8" t="s">
        <v>20</v>
      </c>
      <c r="M50" s="8" t="s">
        <v>21</v>
      </c>
    </row>
    <row r="51" spans="1:13" ht="20.100000000000001" customHeight="1">
      <c r="A51" s="9" t="s">
        <v>22</v>
      </c>
      <c r="B51" s="10" t="s">
        <v>272</v>
      </c>
      <c r="C51" s="10" t="s">
        <v>273</v>
      </c>
      <c r="D51" s="10" t="s">
        <v>274</v>
      </c>
      <c r="E51" s="10" t="s">
        <v>275</v>
      </c>
      <c r="F51" s="10" t="s">
        <v>276</v>
      </c>
      <c r="G51" s="10" t="s">
        <v>277</v>
      </c>
      <c r="H51" s="10" t="s">
        <v>278</v>
      </c>
      <c r="I51" s="10" t="s">
        <v>279</v>
      </c>
      <c r="J51" s="10" t="s">
        <v>280</v>
      </c>
      <c r="K51" s="10" t="s">
        <v>281</v>
      </c>
      <c r="L51" s="10" t="s">
        <v>282</v>
      </c>
      <c r="M51" s="10" t="s">
        <v>283</v>
      </c>
    </row>
    <row r="52" spans="1:13" ht="20.100000000000001" customHeight="1">
      <c r="A52" s="9" t="s">
        <v>35</v>
      </c>
      <c r="B52" s="10" t="s">
        <v>284</v>
      </c>
      <c r="C52" s="10" t="s">
        <v>285</v>
      </c>
      <c r="D52" s="10" t="s">
        <v>286</v>
      </c>
      <c r="E52" s="10" t="s">
        <v>287</v>
      </c>
      <c r="F52" s="10" t="s">
        <v>288</v>
      </c>
      <c r="G52" s="10" t="s">
        <v>289</v>
      </c>
      <c r="H52" s="10" t="s">
        <v>290</v>
      </c>
      <c r="I52" s="10" t="s">
        <v>291</v>
      </c>
      <c r="J52" s="10" t="s">
        <v>292</v>
      </c>
      <c r="K52" s="10" t="s">
        <v>293</v>
      </c>
      <c r="L52" s="10" t="s">
        <v>294</v>
      </c>
      <c r="M52" s="10" t="s">
        <v>295</v>
      </c>
    </row>
    <row r="53" spans="1:13" ht="20.100000000000001" customHeight="1">
      <c r="A53" s="6" t="s">
        <v>296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0.100000000000001" hidden="1" customHeight="1">
      <c r="A54" s="7" t="s">
        <v>9</v>
      </c>
      <c r="B54" s="8" t="s">
        <v>10</v>
      </c>
      <c r="C54" s="8" t="s">
        <v>11</v>
      </c>
      <c r="D54" s="8" t="s">
        <v>12</v>
      </c>
      <c r="E54" s="8" t="s">
        <v>13</v>
      </c>
      <c r="F54" s="8" t="s">
        <v>14</v>
      </c>
      <c r="G54" s="8" t="s">
        <v>15</v>
      </c>
      <c r="H54" s="8" t="s">
        <v>16</v>
      </c>
      <c r="I54" s="8" t="s">
        <v>17</v>
      </c>
      <c r="J54" s="8" t="s">
        <v>18</v>
      </c>
      <c r="K54" s="8" t="s">
        <v>19</v>
      </c>
      <c r="L54" s="8" t="s">
        <v>20</v>
      </c>
      <c r="M54" s="8" t="s">
        <v>21</v>
      </c>
    </row>
    <row r="55" spans="1:13" ht="20.100000000000001" customHeight="1">
      <c r="A55" s="9" t="s">
        <v>22</v>
      </c>
      <c r="B55" s="10" t="s">
        <v>297</v>
      </c>
      <c r="C55" s="10" t="s">
        <v>298</v>
      </c>
      <c r="D55" s="10" t="s">
        <v>299</v>
      </c>
      <c r="E55" s="10" t="s">
        <v>300</v>
      </c>
      <c r="F55" s="10" t="s">
        <v>301</v>
      </c>
      <c r="G55" s="10" t="s">
        <v>302</v>
      </c>
      <c r="H55" s="10" t="s">
        <v>303</v>
      </c>
      <c r="I55" s="10" t="s">
        <v>304</v>
      </c>
      <c r="J55" s="10" t="s">
        <v>305</v>
      </c>
      <c r="K55" s="10" t="s">
        <v>306</v>
      </c>
      <c r="L55" s="10" t="s">
        <v>307</v>
      </c>
      <c r="M55" s="10" t="s">
        <v>308</v>
      </c>
    </row>
    <row r="56" spans="1:13" ht="20.100000000000001" customHeight="1">
      <c r="A56" s="9" t="s">
        <v>35</v>
      </c>
      <c r="B56" s="10" t="s">
        <v>309</v>
      </c>
      <c r="C56" s="10" t="s">
        <v>310</v>
      </c>
      <c r="D56" s="10" t="s">
        <v>311</v>
      </c>
      <c r="E56" s="10" t="s">
        <v>312</v>
      </c>
      <c r="F56" s="10" t="s">
        <v>313</v>
      </c>
      <c r="G56" s="10" t="s">
        <v>314</v>
      </c>
      <c r="H56" s="10" t="s">
        <v>315</v>
      </c>
      <c r="I56" s="10" t="s">
        <v>316</v>
      </c>
      <c r="J56" s="10" t="s">
        <v>316</v>
      </c>
      <c r="K56" s="10" t="s">
        <v>314</v>
      </c>
      <c r="L56" s="10" t="s">
        <v>317</v>
      </c>
      <c r="M56" s="10" t="s">
        <v>318</v>
      </c>
    </row>
    <row r="57" spans="1:13" ht="20.100000000000001" customHeight="1">
      <c r="A57" s="6" t="s">
        <v>319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0.100000000000001" hidden="1" customHeight="1">
      <c r="A58" s="7" t="s">
        <v>9</v>
      </c>
      <c r="B58" s="8" t="s">
        <v>10</v>
      </c>
      <c r="C58" s="8" t="s">
        <v>11</v>
      </c>
      <c r="D58" s="8" t="s">
        <v>12</v>
      </c>
      <c r="E58" s="8" t="s">
        <v>13</v>
      </c>
      <c r="F58" s="8" t="s">
        <v>14</v>
      </c>
      <c r="G58" s="8" t="s">
        <v>15</v>
      </c>
      <c r="H58" s="8" t="s">
        <v>16</v>
      </c>
      <c r="I58" s="8" t="s">
        <v>17</v>
      </c>
      <c r="J58" s="8" t="s">
        <v>18</v>
      </c>
      <c r="K58" s="8" t="s">
        <v>19</v>
      </c>
      <c r="L58" s="8" t="s">
        <v>20</v>
      </c>
      <c r="M58" s="8" t="s">
        <v>21</v>
      </c>
    </row>
    <row r="59" spans="1:13" ht="20.100000000000001" customHeight="1">
      <c r="A59" s="9" t="s">
        <v>22</v>
      </c>
      <c r="B59" s="10" t="s">
        <v>320</v>
      </c>
      <c r="C59" s="10" t="s">
        <v>321</v>
      </c>
      <c r="D59" s="10" t="s">
        <v>322</v>
      </c>
      <c r="E59" s="10" t="s">
        <v>323</v>
      </c>
      <c r="F59" s="10" t="s">
        <v>324</v>
      </c>
      <c r="G59" s="10" t="s">
        <v>325</v>
      </c>
      <c r="H59" s="10" t="s">
        <v>326</v>
      </c>
      <c r="I59" s="10" t="s">
        <v>327</v>
      </c>
      <c r="J59" s="10" t="s">
        <v>328</v>
      </c>
      <c r="K59" s="10" t="s">
        <v>329</v>
      </c>
      <c r="L59" s="10" t="s">
        <v>330</v>
      </c>
      <c r="M59" s="10" t="s">
        <v>331</v>
      </c>
    </row>
    <row r="60" spans="1:13" ht="20.100000000000001" customHeight="1">
      <c r="A60" s="9" t="s">
        <v>35</v>
      </c>
      <c r="B60" s="10" t="s">
        <v>332</v>
      </c>
      <c r="C60" s="10" t="s">
        <v>333</v>
      </c>
      <c r="D60" s="10" t="s">
        <v>334</v>
      </c>
      <c r="E60" s="10" t="s">
        <v>335</v>
      </c>
      <c r="F60" s="10" t="s">
        <v>336</v>
      </c>
      <c r="G60" s="10" t="s">
        <v>337</v>
      </c>
      <c r="H60" s="10" t="s">
        <v>338</v>
      </c>
      <c r="I60" s="10" t="s">
        <v>339</v>
      </c>
      <c r="J60" s="10" t="s">
        <v>235</v>
      </c>
      <c r="K60" s="10" t="s">
        <v>340</v>
      </c>
      <c r="L60" s="10" t="s">
        <v>341</v>
      </c>
      <c r="M60" s="10" t="s">
        <v>342</v>
      </c>
    </row>
    <row r="61" spans="1:13" ht="20.100000000000001" customHeight="1">
      <c r="A61" s="6" t="s">
        <v>343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0.100000000000001" hidden="1" customHeight="1">
      <c r="A62" s="7" t="s">
        <v>9</v>
      </c>
      <c r="B62" s="8" t="s">
        <v>10</v>
      </c>
      <c r="C62" s="8" t="s">
        <v>11</v>
      </c>
      <c r="D62" s="8" t="s">
        <v>12</v>
      </c>
      <c r="E62" s="8" t="s">
        <v>13</v>
      </c>
      <c r="F62" s="8" t="s">
        <v>14</v>
      </c>
      <c r="G62" s="8" t="s">
        <v>15</v>
      </c>
      <c r="H62" s="8" t="s">
        <v>16</v>
      </c>
      <c r="I62" s="8" t="s">
        <v>17</v>
      </c>
      <c r="J62" s="8" t="s">
        <v>18</v>
      </c>
      <c r="K62" s="8" t="s">
        <v>19</v>
      </c>
      <c r="L62" s="8" t="s">
        <v>20</v>
      </c>
      <c r="M62" s="8" t="s">
        <v>21</v>
      </c>
    </row>
    <row r="63" spans="1:13" ht="20.100000000000001" customHeight="1">
      <c r="A63" s="9" t="s">
        <v>22</v>
      </c>
      <c r="B63" s="10" t="s">
        <v>344</v>
      </c>
      <c r="C63" s="10" t="s">
        <v>345</v>
      </c>
      <c r="D63" s="10" t="s">
        <v>346</v>
      </c>
      <c r="E63" s="10" t="s">
        <v>347</v>
      </c>
      <c r="F63" s="10" t="s">
        <v>348</v>
      </c>
      <c r="G63" s="10" t="s">
        <v>128</v>
      </c>
      <c r="H63" s="10" t="s">
        <v>349</v>
      </c>
      <c r="I63" s="10" t="s">
        <v>350</v>
      </c>
      <c r="J63" s="10" t="s">
        <v>351</v>
      </c>
      <c r="K63" s="10" t="s">
        <v>352</v>
      </c>
      <c r="L63" s="10" t="s">
        <v>353</v>
      </c>
      <c r="M63" s="10" t="s">
        <v>354</v>
      </c>
    </row>
    <row r="64" spans="1:13" ht="20.100000000000001" customHeight="1">
      <c r="A64" s="9" t="s">
        <v>35</v>
      </c>
      <c r="B64" s="10" t="s">
        <v>355</v>
      </c>
      <c r="C64" s="10" t="s">
        <v>356</v>
      </c>
      <c r="D64" s="10" t="s">
        <v>357</v>
      </c>
      <c r="E64" s="10" t="s">
        <v>358</v>
      </c>
      <c r="F64" s="10" t="s">
        <v>359</v>
      </c>
      <c r="G64" s="10" t="s">
        <v>360</v>
      </c>
      <c r="H64" s="10" t="s">
        <v>361</v>
      </c>
      <c r="I64" s="10" t="s">
        <v>362</v>
      </c>
      <c r="J64" s="10" t="s">
        <v>363</v>
      </c>
      <c r="K64" s="10" t="s">
        <v>364</v>
      </c>
      <c r="L64" s="10" t="s">
        <v>365</v>
      </c>
      <c r="M64" s="10" t="s">
        <v>366</v>
      </c>
    </row>
    <row r="65" spans="1:13" ht="20.100000000000001" customHeight="1">
      <c r="A65" s="6" t="s">
        <v>367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20.100000000000001" hidden="1" customHeight="1">
      <c r="A66" s="7" t="s">
        <v>9</v>
      </c>
      <c r="B66" s="8" t="s">
        <v>10</v>
      </c>
      <c r="C66" s="8" t="s">
        <v>11</v>
      </c>
      <c r="D66" s="8" t="s">
        <v>12</v>
      </c>
      <c r="E66" s="8" t="s">
        <v>13</v>
      </c>
      <c r="F66" s="8" t="s">
        <v>14</v>
      </c>
      <c r="G66" s="8" t="s">
        <v>15</v>
      </c>
      <c r="H66" s="8" t="s">
        <v>16</v>
      </c>
      <c r="I66" s="8" t="s">
        <v>17</v>
      </c>
      <c r="J66" s="8" t="s">
        <v>18</v>
      </c>
      <c r="K66" s="8" t="s">
        <v>19</v>
      </c>
      <c r="L66" s="8" t="s">
        <v>20</v>
      </c>
      <c r="M66" s="8" t="s">
        <v>21</v>
      </c>
    </row>
    <row r="67" spans="1:13" ht="20.100000000000001" customHeight="1">
      <c r="A67" s="9" t="s">
        <v>22</v>
      </c>
      <c r="B67" s="10" t="s">
        <v>368</v>
      </c>
      <c r="C67" s="10" t="s">
        <v>369</v>
      </c>
      <c r="D67" s="10" t="s">
        <v>370</v>
      </c>
      <c r="E67" s="10" t="s">
        <v>371</v>
      </c>
      <c r="F67" s="10" t="s">
        <v>372</v>
      </c>
      <c r="G67" s="10" t="s">
        <v>373</v>
      </c>
      <c r="H67" s="10" t="s">
        <v>374</v>
      </c>
      <c r="I67" s="10" t="s">
        <v>375</v>
      </c>
      <c r="J67" s="10" t="s">
        <v>376</v>
      </c>
      <c r="K67" s="10" t="s">
        <v>377</v>
      </c>
      <c r="L67" s="10" t="s">
        <v>378</v>
      </c>
      <c r="M67" s="10" t="s">
        <v>379</v>
      </c>
    </row>
    <row r="68" spans="1:13" ht="20.100000000000001" customHeight="1">
      <c r="A68" s="9" t="s">
        <v>35</v>
      </c>
      <c r="B68" s="10" t="s">
        <v>380</v>
      </c>
      <c r="C68" s="10" t="s">
        <v>381</v>
      </c>
      <c r="D68" s="10" t="s">
        <v>235</v>
      </c>
      <c r="E68" s="10" t="s">
        <v>382</v>
      </c>
      <c r="F68" s="10" t="s">
        <v>383</v>
      </c>
      <c r="G68" s="10" t="s">
        <v>384</v>
      </c>
      <c r="H68" s="10" t="s">
        <v>236</v>
      </c>
      <c r="I68" s="10" t="s">
        <v>385</v>
      </c>
      <c r="J68" s="10" t="s">
        <v>386</v>
      </c>
      <c r="K68" s="10" t="s">
        <v>387</v>
      </c>
      <c r="L68" s="10" t="s">
        <v>388</v>
      </c>
      <c r="M68" s="10" t="s">
        <v>389</v>
      </c>
    </row>
    <row r="69" spans="1:13" ht="20.100000000000001" customHeight="1">
      <c r="A69" s="6" t="s">
        <v>390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0.100000000000001" hidden="1" customHeight="1">
      <c r="A70" s="7" t="s">
        <v>9</v>
      </c>
      <c r="B70" s="8" t="s">
        <v>10</v>
      </c>
      <c r="C70" s="8" t="s">
        <v>11</v>
      </c>
      <c r="D70" s="8" t="s">
        <v>12</v>
      </c>
      <c r="E70" s="8" t="s">
        <v>13</v>
      </c>
      <c r="F70" s="8" t="s">
        <v>14</v>
      </c>
      <c r="G70" s="8" t="s">
        <v>15</v>
      </c>
      <c r="H70" s="8" t="s">
        <v>16</v>
      </c>
      <c r="I70" s="8" t="s">
        <v>17</v>
      </c>
      <c r="J70" s="8" t="s">
        <v>18</v>
      </c>
      <c r="K70" s="8" t="s">
        <v>19</v>
      </c>
      <c r="L70" s="8" t="s">
        <v>20</v>
      </c>
      <c r="M70" s="8" t="s">
        <v>21</v>
      </c>
    </row>
    <row r="71" spans="1:13" ht="20.100000000000001" customHeight="1">
      <c r="A71" s="9" t="s">
        <v>22</v>
      </c>
      <c r="B71" s="10" t="s">
        <v>391</v>
      </c>
      <c r="C71" s="10" t="s">
        <v>392</v>
      </c>
      <c r="D71" s="10" t="s">
        <v>393</v>
      </c>
      <c r="E71" s="10" t="s">
        <v>394</v>
      </c>
      <c r="F71" s="10" t="s">
        <v>395</v>
      </c>
      <c r="G71" s="10" t="s">
        <v>396</v>
      </c>
      <c r="H71" s="10" t="s">
        <v>397</v>
      </c>
      <c r="I71" s="10" t="s">
        <v>398</v>
      </c>
      <c r="J71" s="10" t="s">
        <v>399</v>
      </c>
      <c r="K71" s="10" t="s">
        <v>400</v>
      </c>
      <c r="L71" s="10" t="s">
        <v>401</v>
      </c>
      <c r="M71" s="10" t="s">
        <v>402</v>
      </c>
    </row>
    <row r="72" spans="1:13" ht="20.100000000000001" customHeight="1">
      <c r="A72" s="6" t="s">
        <v>403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20.100000000000001" hidden="1" customHeight="1">
      <c r="A73" s="7" t="s">
        <v>9</v>
      </c>
      <c r="B73" s="8" t="s">
        <v>10</v>
      </c>
      <c r="C73" s="8" t="s">
        <v>11</v>
      </c>
      <c r="D73" s="8" t="s">
        <v>12</v>
      </c>
      <c r="E73" s="8" t="s">
        <v>13</v>
      </c>
      <c r="F73" s="8" t="s">
        <v>14</v>
      </c>
      <c r="G73" s="8" t="s">
        <v>15</v>
      </c>
      <c r="H73" s="8" t="s">
        <v>16</v>
      </c>
      <c r="I73" s="8" t="s">
        <v>17</v>
      </c>
      <c r="J73" s="8" t="s">
        <v>18</v>
      </c>
      <c r="K73" s="8" t="s">
        <v>19</v>
      </c>
      <c r="L73" s="8" t="s">
        <v>20</v>
      </c>
      <c r="M73" s="8" t="s">
        <v>21</v>
      </c>
    </row>
    <row r="74" spans="1:13" ht="20.100000000000001" customHeight="1">
      <c r="A74" s="9" t="s">
        <v>22</v>
      </c>
      <c r="B74" s="10" t="s">
        <v>404</v>
      </c>
      <c r="C74" s="10" t="s">
        <v>405</v>
      </c>
      <c r="D74" s="10" t="s">
        <v>406</v>
      </c>
      <c r="E74" s="10" t="s">
        <v>407</v>
      </c>
      <c r="F74" s="10" t="s">
        <v>408</v>
      </c>
      <c r="G74" s="10" t="s">
        <v>409</v>
      </c>
      <c r="H74" s="10" t="s">
        <v>410</v>
      </c>
      <c r="I74" s="10" t="s">
        <v>411</v>
      </c>
      <c r="J74" s="10" t="s">
        <v>412</v>
      </c>
      <c r="K74" s="10" t="s">
        <v>413</v>
      </c>
      <c r="L74" s="10" t="s">
        <v>414</v>
      </c>
      <c r="M74" s="10" t="s">
        <v>415</v>
      </c>
    </row>
    <row r="75" spans="1:13" ht="20.100000000000001" customHeight="1">
      <c r="A75" s="9" t="s">
        <v>35</v>
      </c>
      <c r="B75" s="10" t="s">
        <v>416</v>
      </c>
      <c r="C75" s="10" t="s">
        <v>113</v>
      </c>
      <c r="D75" s="10" t="s">
        <v>417</v>
      </c>
      <c r="E75" s="10" t="s">
        <v>418</v>
      </c>
      <c r="F75" s="10" t="s">
        <v>419</v>
      </c>
      <c r="G75" s="10" t="s">
        <v>420</v>
      </c>
      <c r="H75" s="10" t="s">
        <v>421</v>
      </c>
      <c r="I75" s="10" t="s">
        <v>422</v>
      </c>
      <c r="J75" s="10" t="s">
        <v>423</v>
      </c>
      <c r="K75" s="10" t="s">
        <v>424</v>
      </c>
      <c r="L75" s="10" t="s">
        <v>425</v>
      </c>
      <c r="M75" s="10" t="s">
        <v>295</v>
      </c>
    </row>
    <row r="76" spans="1:13" ht="20.100000000000001" customHeight="1">
      <c r="A76" s="6" t="s">
        <v>426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0.100000000000001" hidden="1" customHeight="1">
      <c r="A77" s="7" t="s">
        <v>9</v>
      </c>
      <c r="B77" s="8" t="s">
        <v>10</v>
      </c>
      <c r="C77" s="8" t="s">
        <v>11</v>
      </c>
      <c r="D77" s="8" t="s">
        <v>12</v>
      </c>
      <c r="E77" s="8" t="s">
        <v>13</v>
      </c>
      <c r="F77" s="8" t="s">
        <v>14</v>
      </c>
      <c r="G77" s="8" t="s">
        <v>15</v>
      </c>
      <c r="H77" s="8" t="s">
        <v>16</v>
      </c>
      <c r="I77" s="8" t="s">
        <v>17</v>
      </c>
      <c r="J77" s="8" t="s">
        <v>18</v>
      </c>
      <c r="K77" s="8" t="s">
        <v>19</v>
      </c>
      <c r="L77" s="8" t="s">
        <v>20</v>
      </c>
      <c r="M77" s="8" t="s">
        <v>21</v>
      </c>
    </row>
    <row r="78" spans="1:13" ht="20.100000000000001" customHeight="1">
      <c r="A78" s="9" t="s">
        <v>22</v>
      </c>
      <c r="B78" s="10" t="s">
        <v>427</v>
      </c>
      <c r="C78" s="10" t="s">
        <v>428</v>
      </c>
      <c r="D78" s="10" t="s">
        <v>429</v>
      </c>
      <c r="E78" s="10" t="s">
        <v>430</v>
      </c>
      <c r="F78" s="10" t="s">
        <v>431</v>
      </c>
      <c r="G78" s="10" t="s">
        <v>31</v>
      </c>
      <c r="H78" s="10" t="s">
        <v>432</v>
      </c>
      <c r="I78" s="10" t="s">
        <v>433</v>
      </c>
      <c r="J78" s="10" t="s">
        <v>434</v>
      </c>
      <c r="K78" s="10" t="s">
        <v>435</v>
      </c>
      <c r="L78" s="10" t="s">
        <v>436</v>
      </c>
      <c r="M78" s="10" t="s">
        <v>437</v>
      </c>
    </row>
    <row r="79" spans="1:13" ht="20.100000000000001" customHeight="1">
      <c r="A79" s="9" t="s">
        <v>35</v>
      </c>
      <c r="B79" s="10" t="s">
        <v>438</v>
      </c>
      <c r="C79" s="10" t="s">
        <v>439</v>
      </c>
      <c r="D79" s="10" t="s">
        <v>440</v>
      </c>
      <c r="E79" s="10" t="s">
        <v>441</v>
      </c>
      <c r="F79" s="10" t="s">
        <v>442</v>
      </c>
      <c r="G79" s="10" t="s">
        <v>443</v>
      </c>
      <c r="H79" s="10" t="s">
        <v>444</v>
      </c>
      <c r="I79" s="10" t="s">
        <v>445</v>
      </c>
      <c r="J79" s="10" t="s">
        <v>446</v>
      </c>
      <c r="K79" s="10" t="s">
        <v>447</v>
      </c>
      <c r="L79" s="10" t="s">
        <v>448</v>
      </c>
      <c r="M79" s="10" t="s">
        <v>170</v>
      </c>
    </row>
    <row r="80" spans="1:13" ht="20.100000000000001" customHeight="1">
      <c r="A80" s="6" t="s">
        <v>449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0.100000000000001" hidden="1" customHeight="1">
      <c r="A81" s="7" t="s">
        <v>9</v>
      </c>
      <c r="B81" s="8" t="s">
        <v>10</v>
      </c>
      <c r="C81" s="8" t="s">
        <v>11</v>
      </c>
      <c r="D81" s="8" t="s">
        <v>12</v>
      </c>
      <c r="E81" s="8" t="s">
        <v>13</v>
      </c>
      <c r="F81" s="8" t="s">
        <v>14</v>
      </c>
      <c r="G81" s="8" t="s">
        <v>15</v>
      </c>
      <c r="H81" s="8" t="s">
        <v>16</v>
      </c>
      <c r="I81" s="8" t="s">
        <v>17</v>
      </c>
      <c r="J81" s="8" t="s">
        <v>18</v>
      </c>
      <c r="K81" s="8" t="s">
        <v>19</v>
      </c>
      <c r="L81" s="8" t="s">
        <v>20</v>
      </c>
      <c r="M81" s="8" t="s">
        <v>21</v>
      </c>
    </row>
    <row r="82" spans="1:13" ht="20.100000000000001" customHeight="1">
      <c r="A82" s="9" t="s">
        <v>22</v>
      </c>
      <c r="B82" s="10" t="s">
        <v>450</v>
      </c>
      <c r="C82" s="10" t="s">
        <v>451</v>
      </c>
      <c r="D82" s="10" t="s">
        <v>452</v>
      </c>
      <c r="E82" s="10" t="s">
        <v>453</v>
      </c>
      <c r="F82" s="10" t="s">
        <v>454</v>
      </c>
      <c r="G82" s="10" t="s">
        <v>455</v>
      </c>
      <c r="H82" s="10" t="s">
        <v>456</v>
      </c>
      <c r="I82" s="10" t="s">
        <v>457</v>
      </c>
      <c r="J82" s="10" t="s">
        <v>458</v>
      </c>
      <c r="K82" s="10" t="s">
        <v>459</v>
      </c>
      <c r="L82" s="10" t="s">
        <v>460</v>
      </c>
      <c r="M82" s="10" t="s">
        <v>461</v>
      </c>
    </row>
    <row r="83" spans="1:13" ht="20.100000000000001" customHeight="1">
      <c r="A83" s="9" t="s">
        <v>35</v>
      </c>
      <c r="B83" s="10" t="s">
        <v>462</v>
      </c>
      <c r="C83" s="10" t="s">
        <v>463</v>
      </c>
      <c r="D83" s="10" t="s">
        <v>464</v>
      </c>
      <c r="E83" s="10" t="s">
        <v>465</v>
      </c>
      <c r="F83" s="10" t="s">
        <v>466</v>
      </c>
      <c r="G83" s="10" t="s">
        <v>422</v>
      </c>
      <c r="H83" s="10" t="s">
        <v>467</v>
      </c>
      <c r="I83" s="10" t="s">
        <v>468</v>
      </c>
      <c r="J83" s="10" t="s">
        <v>469</v>
      </c>
      <c r="K83" s="10" t="s">
        <v>470</v>
      </c>
      <c r="L83" s="10" t="s">
        <v>471</v>
      </c>
      <c r="M83" s="10" t="s">
        <v>472</v>
      </c>
    </row>
    <row r="84" spans="1:13" ht="20.100000000000001" customHeight="1">
      <c r="A84" s="6" t="s">
        <v>473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20.100000000000001" hidden="1" customHeight="1">
      <c r="A85" s="7" t="s">
        <v>9</v>
      </c>
      <c r="B85" s="8" t="s">
        <v>10</v>
      </c>
      <c r="C85" s="8" t="s">
        <v>11</v>
      </c>
      <c r="D85" s="8" t="s">
        <v>12</v>
      </c>
      <c r="E85" s="8" t="s">
        <v>13</v>
      </c>
      <c r="F85" s="8" t="s">
        <v>14</v>
      </c>
      <c r="G85" s="8" t="s">
        <v>15</v>
      </c>
      <c r="H85" s="8" t="s">
        <v>16</v>
      </c>
      <c r="I85" s="8" t="s">
        <v>17</v>
      </c>
      <c r="J85" s="8" t="s">
        <v>18</v>
      </c>
      <c r="K85" s="8" t="s">
        <v>19</v>
      </c>
      <c r="L85" s="8" t="s">
        <v>20</v>
      </c>
      <c r="M85" s="8" t="s">
        <v>21</v>
      </c>
    </row>
    <row r="86" spans="1:13" ht="20.100000000000001" customHeight="1">
      <c r="A86" s="9" t="s">
        <v>22</v>
      </c>
      <c r="B86" s="10" t="s">
        <v>474</v>
      </c>
      <c r="C86" s="10" t="s">
        <v>475</v>
      </c>
      <c r="D86" s="10" t="s">
        <v>476</v>
      </c>
      <c r="E86" s="10" t="s">
        <v>477</v>
      </c>
      <c r="F86" s="10" t="s">
        <v>478</v>
      </c>
      <c r="G86" s="10" t="s">
        <v>479</v>
      </c>
      <c r="H86" s="10" t="s">
        <v>480</v>
      </c>
      <c r="I86" s="10" t="s">
        <v>481</v>
      </c>
      <c r="J86" s="10" t="s">
        <v>482</v>
      </c>
      <c r="K86" s="10" t="s">
        <v>483</v>
      </c>
      <c r="L86" s="10" t="s">
        <v>484</v>
      </c>
      <c r="M86" s="10" t="s">
        <v>485</v>
      </c>
    </row>
    <row r="87" spans="1:13" ht="20.100000000000001" customHeight="1">
      <c r="A87" s="9" t="s">
        <v>35</v>
      </c>
      <c r="B87" s="10" t="s">
        <v>486</v>
      </c>
      <c r="C87" s="10" t="s">
        <v>487</v>
      </c>
      <c r="D87" s="10" t="s">
        <v>488</v>
      </c>
      <c r="E87" s="10" t="s">
        <v>489</v>
      </c>
      <c r="F87" s="10" t="s">
        <v>490</v>
      </c>
      <c r="G87" s="10" t="s">
        <v>491</v>
      </c>
      <c r="H87" s="10" t="s">
        <v>492</v>
      </c>
      <c r="I87" s="10" t="s">
        <v>493</v>
      </c>
      <c r="J87" s="10" t="s">
        <v>494</v>
      </c>
      <c r="K87" s="10" t="s">
        <v>495</v>
      </c>
      <c r="L87" s="10" t="s">
        <v>496</v>
      </c>
      <c r="M87" s="10" t="s">
        <v>497</v>
      </c>
    </row>
    <row r="88" spans="1:13" ht="20.100000000000001" customHeight="1">
      <c r="A88" s="6" t="s">
        <v>498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20.100000000000001" hidden="1" customHeight="1">
      <c r="A89" s="7" t="s">
        <v>9</v>
      </c>
      <c r="B89" s="8" t="s">
        <v>10</v>
      </c>
      <c r="C89" s="8" t="s">
        <v>11</v>
      </c>
      <c r="D89" s="8" t="s">
        <v>12</v>
      </c>
      <c r="E89" s="8" t="s">
        <v>13</v>
      </c>
      <c r="F89" s="8" t="s">
        <v>14</v>
      </c>
      <c r="G89" s="8" t="s">
        <v>15</v>
      </c>
      <c r="H89" s="8" t="s">
        <v>16</v>
      </c>
      <c r="I89" s="8" t="s">
        <v>17</v>
      </c>
      <c r="J89" s="8" t="s">
        <v>18</v>
      </c>
      <c r="K89" s="8" t="s">
        <v>19</v>
      </c>
      <c r="L89" s="8" t="s">
        <v>20</v>
      </c>
      <c r="M89" s="8" t="s">
        <v>21</v>
      </c>
    </row>
    <row r="90" spans="1:13" ht="20.100000000000001" customHeight="1">
      <c r="A90" s="9" t="s">
        <v>22</v>
      </c>
      <c r="B90" s="10" t="s">
        <v>499</v>
      </c>
      <c r="C90" s="10" t="s">
        <v>500</v>
      </c>
      <c r="D90" s="10" t="s">
        <v>501</v>
      </c>
      <c r="E90" s="10" t="s">
        <v>502</v>
      </c>
      <c r="F90" s="10" t="s">
        <v>503</v>
      </c>
      <c r="G90" s="10" t="s">
        <v>504</v>
      </c>
      <c r="H90" s="10" t="s">
        <v>505</v>
      </c>
      <c r="I90" s="10" t="s">
        <v>506</v>
      </c>
      <c r="J90" s="10" t="s">
        <v>507</v>
      </c>
      <c r="K90" s="10" t="s">
        <v>508</v>
      </c>
      <c r="L90" s="10" t="s">
        <v>509</v>
      </c>
      <c r="M90" s="10" t="s">
        <v>510</v>
      </c>
    </row>
    <row r="91" spans="1:13" ht="20.100000000000001" customHeight="1">
      <c r="A91" s="9" t="s">
        <v>35</v>
      </c>
      <c r="B91" s="10" t="s">
        <v>511</v>
      </c>
      <c r="C91" s="10" t="s">
        <v>512</v>
      </c>
      <c r="D91" s="10" t="s">
        <v>513</v>
      </c>
      <c r="E91" s="10" t="s">
        <v>514</v>
      </c>
      <c r="F91" s="10" t="s">
        <v>515</v>
      </c>
      <c r="G91" s="10" t="s">
        <v>514</v>
      </c>
      <c r="H91" s="10" t="s">
        <v>516</v>
      </c>
      <c r="I91" s="10" t="s">
        <v>517</v>
      </c>
      <c r="J91" s="10" t="s">
        <v>518</v>
      </c>
      <c r="K91" s="10" t="s">
        <v>519</v>
      </c>
      <c r="L91" s="10" t="s">
        <v>520</v>
      </c>
      <c r="M91" s="10" t="s">
        <v>521</v>
      </c>
    </row>
    <row r="92" spans="1:13" ht="20.100000000000001" customHeight="1">
      <c r="A92" s="6" t="s">
        <v>522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0.100000000000001" hidden="1" customHeight="1">
      <c r="A93" s="7" t="s">
        <v>9</v>
      </c>
      <c r="B93" s="8" t="s">
        <v>10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  <c r="I93" s="8" t="s">
        <v>17</v>
      </c>
      <c r="J93" s="8" t="s">
        <v>18</v>
      </c>
      <c r="K93" s="8" t="s">
        <v>19</v>
      </c>
      <c r="L93" s="8" t="s">
        <v>20</v>
      </c>
      <c r="M93" s="8" t="s">
        <v>21</v>
      </c>
    </row>
    <row r="94" spans="1:13" ht="20.100000000000001" customHeight="1">
      <c r="A94" s="9" t="s">
        <v>22</v>
      </c>
      <c r="B94" s="10" t="s">
        <v>523</v>
      </c>
      <c r="C94" s="10" t="s">
        <v>524</v>
      </c>
      <c r="D94" s="10" t="s">
        <v>525</v>
      </c>
      <c r="E94" s="10" t="s">
        <v>526</v>
      </c>
      <c r="F94" s="10" t="s">
        <v>527</v>
      </c>
      <c r="G94" s="10" t="s">
        <v>528</v>
      </c>
      <c r="H94" s="10" t="s">
        <v>529</v>
      </c>
      <c r="I94" s="10" t="s">
        <v>530</v>
      </c>
      <c r="J94" s="10" t="s">
        <v>531</v>
      </c>
      <c r="K94" s="10" t="s">
        <v>532</v>
      </c>
      <c r="L94" s="10" t="s">
        <v>533</v>
      </c>
      <c r="M94" s="10" t="s">
        <v>534</v>
      </c>
    </row>
    <row r="95" spans="1:13" ht="20.100000000000001" customHeight="1">
      <c r="A95" s="9" t="s">
        <v>35</v>
      </c>
      <c r="B95" s="10" t="s">
        <v>535</v>
      </c>
      <c r="C95" s="10" t="s">
        <v>536</v>
      </c>
      <c r="D95" s="10" t="s">
        <v>537</v>
      </c>
      <c r="E95" s="10" t="s">
        <v>538</v>
      </c>
      <c r="F95" s="10" t="s">
        <v>539</v>
      </c>
      <c r="G95" s="10" t="s">
        <v>540</v>
      </c>
      <c r="H95" s="10" t="s">
        <v>541</v>
      </c>
      <c r="I95" s="10" t="s">
        <v>542</v>
      </c>
      <c r="J95" s="10" t="s">
        <v>543</v>
      </c>
      <c r="K95" s="10" t="s">
        <v>544</v>
      </c>
      <c r="L95" s="10" t="s">
        <v>545</v>
      </c>
      <c r="M95" s="10" t="s">
        <v>546</v>
      </c>
    </row>
    <row r="96" spans="1:13" ht="20.100000000000001" customHeight="1">
      <c r="A96" s="6" t="s">
        <v>547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0.100000000000001" hidden="1" customHeight="1">
      <c r="A97" s="7" t="s">
        <v>9</v>
      </c>
      <c r="B97" s="8" t="s">
        <v>10</v>
      </c>
      <c r="C97" s="8" t="s">
        <v>11</v>
      </c>
      <c r="D97" s="8" t="s">
        <v>12</v>
      </c>
      <c r="E97" s="8" t="s">
        <v>13</v>
      </c>
      <c r="F97" s="8" t="s">
        <v>14</v>
      </c>
      <c r="G97" s="8" t="s">
        <v>15</v>
      </c>
      <c r="H97" s="8" t="s">
        <v>16</v>
      </c>
      <c r="I97" s="8" t="s">
        <v>17</v>
      </c>
      <c r="J97" s="8" t="s">
        <v>18</v>
      </c>
      <c r="K97" s="8" t="s">
        <v>19</v>
      </c>
      <c r="L97" s="8" t="s">
        <v>20</v>
      </c>
      <c r="M97" s="8" t="s">
        <v>21</v>
      </c>
    </row>
    <row r="98" spans="1:13" ht="20.100000000000001" customHeight="1">
      <c r="A98" s="9" t="s">
        <v>22</v>
      </c>
      <c r="B98" s="10" t="s">
        <v>548</v>
      </c>
      <c r="C98" s="10" t="s">
        <v>549</v>
      </c>
      <c r="D98" s="10" t="s">
        <v>550</v>
      </c>
      <c r="E98" s="10" t="s">
        <v>551</v>
      </c>
      <c r="F98" s="10" t="s">
        <v>552</v>
      </c>
      <c r="G98" s="10" t="s">
        <v>553</v>
      </c>
      <c r="H98" s="10" t="s">
        <v>554</v>
      </c>
      <c r="I98" s="10" t="s">
        <v>555</v>
      </c>
      <c r="J98" s="10" t="s">
        <v>556</v>
      </c>
      <c r="K98" s="10" t="s">
        <v>557</v>
      </c>
      <c r="L98" s="10" t="s">
        <v>558</v>
      </c>
      <c r="M98" s="10" t="s">
        <v>559</v>
      </c>
    </row>
    <row r="99" spans="1:13" ht="20.100000000000001" customHeight="1">
      <c r="A99" s="9" t="s">
        <v>35</v>
      </c>
      <c r="B99" s="10" t="s">
        <v>560</v>
      </c>
      <c r="C99" s="10" t="s">
        <v>561</v>
      </c>
      <c r="D99" s="10" t="s">
        <v>562</v>
      </c>
      <c r="E99" s="10" t="s">
        <v>563</v>
      </c>
      <c r="F99" s="10" t="s">
        <v>564</v>
      </c>
      <c r="G99" s="10" t="s">
        <v>565</v>
      </c>
      <c r="H99" s="10" t="s">
        <v>566</v>
      </c>
      <c r="I99" s="10" t="s">
        <v>564</v>
      </c>
      <c r="J99" s="10" t="s">
        <v>567</v>
      </c>
      <c r="K99" s="10" t="s">
        <v>568</v>
      </c>
      <c r="L99" s="10" t="s">
        <v>569</v>
      </c>
      <c r="M99" s="10" t="s">
        <v>561</v>
      </c>
    </row>
    <row r="100" spans="1:13" ht="20.100000000000001" customHeight="1">
      <c r="A100" s="6" t="s">
        <v>570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0.100000000000001" hidden="1" customHeight="1">
      <c r="A101" s="7" t="s">
        <v>9</v>
      </c>
      <c r="B101" s="8" t="s">
        <v>10</v>
      </c>
      <c r="C101" s="8" t="s">
        <v>11</v>
      </c>
      <c r="D101" s="8" t="s">
        <v>12</v>
      </c>
      <c r="E101" s="8" t="s">
        <v>13</v>
      </c>
      <c r="F101" s="8" t="s">
        <v>14</v>
      </c>
      <c r="G101" s="8" t="s">
        <v>15</v>
      </c>
      <c r="H101" s="8" t="s">
        <v>16</v>
      </c>
      <c r="I101" s="8" t="s">
        <v>17</v>
      </c>
      <c r="J101" s="8" t="s">
        <v>18</v>
      </c>
      <c r="K101" s="8" t="s">
        <v>19</v>
      </c>
      <c r="L101" s="8" t="s">
        <v>20</v>
      </c>
      <c r="M101" s="8" t="s">
        <v>21</v>
      </c>
    </row>
    <row r="102" spans="1:13" ht="20.100000000000001" customHeight="1">
      <c r="A102" s="9" t="s">
        <v>22</v>
      </c>
      <c r="B102" s="10" t="s">
        <v>571</v>
      </c>
      <c r="C102" s="10" t="s">
        <v>572</v>
      </c>
      <c r="D102" s="10" t="s">
        <v>573</v>
      </c>
      <c r="E102" s="10" t="s">
        <v>574</v>
      </c>
      <c r="F102" s="10" t="s">
        <v>575</v>
      </c>
      <c r="G102" s="10" t="s">
        <v>576</v>
      </c>
      <c r="H102" s="10" t="s">
        <v>577</v>
      </c>
      <c r="I102" s="10" t="s">
        <v>578</v>
      </c>
      <c r="J102" s="10" t="s">
        <v>579</v>
      </c>
      <c r="K102" s="10" t="s">
        <v>580</v>
      </c>
      <c r="L102" s="10" t="s">
        <v>581</v>
      </c>
      <c r="M102" s="10" t="s">
        <v>582</v>
      </c>
    </row>
    <row r="103" spans="1:13" ht="20.100000000000001" customHeight="1">
      <c r="A103" s="9" t="s">
        <v>35</v>
      </c>
      <c r="B103" s="10" t="s">
        <v>583</v>
      </c>
      <c r="C103" s="10" t="s">
        <v>560</v>
      </c>
      <c r="D103" s="10" t="s">
        <v>584</v>
      </c>
      <c r="E103" s="10" t="s">
        <v>493</v>
      </c>
      <c r="F103" s="10" t="s">
        <v>585</v>
      </c>
      <c r="G103" s="10" t="s">
        <v>586</v>
      </c>
      <c r="H103" s="10" t="s">
        <v>587</v>
      </c>
      <c r="I103" s="10" t="s">
        <v>588</v>
      </c>
      <c r="J103" s="10" t="s">
        <v>589</v>
      </c>
      <c r="K103" s="10" t="s">
        <v>590</v>
      </c>
      <c r="L103" s="10" t="s">
        <v>244</v>
      </c>
      <c r="M103" s="10" t="s">
        <v>591</v>
      </c>
    </row>
    <row r="104" spans="1:13" ht="20.100000000000001" customHeight="1">
      <c r="A104" s="6" t="s">
        <v>592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0.100000000000001" hidden="1" customHeight="1">
      <c r="A105" s="7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  <c r="I105" s="8" t="s">
        <v>17</v>
      </c>
      <c r="J105" s="8" t="s">
        <v>18</v>
      </c>
      <c r="K105" s="8" t="s">
        <v>19</v>
      </c>
      <c r="L105" s="8" t="s">
        <v>20</v>
      </c>
      <c r="M105" s="8" t="s">
        <v>21</v>
      </c>
    </row>
    <row r="106" spans="1:13" ht="20.100000000000001" customHeight="1">
      <c r="A106" s="9" t="s">
        <v>22</v>
      </c>
      <c r="B106" s="10" t="s">
        <v>593</v>
      </c>
      <c r="C106" s="10" t="s">
        <v>594</v>
      </c>
      <c r="D106" s="10" t="s">
        <v>595</v>
      </c>
      <c r="E106" s="10" t="s">
        <v>596</v>
      </c>
      <c r="F106" s="10" t="s">
        <v>597</v>
      </c>
      <c r="G106" s="10" t="s">
        <v>598</v>
      </c>
      <c r="H106" s="10" t="s">
        <v>599</v>
      </c>
      <c r="I106" s="10" t="s">
        <v>600</v>
      </c>
      <c r="J106" s="10" t="s">
        <v>601</v>
      </c>
      <c r="K106" s="10" t="s">
        <v>602</v>
      </c>
      <c r="L106" s="10" t="s">
        <v>603</v>
      </c>
      <c r="M106" s="10" t="s">
        <v>604</v>
      </c>
    </row>
    <row r="107" spans="1:13" ht="20.100000000000001" customHeight="1">
      <c r="A107" s="9" t="s">
        <v>35</v>
      </c>
      <c r="B107" s="10" t="s">
        <v>605</v>
      </c>
      <c r="C107" s="10" t="s">
        <v>516</v>
      </c>
      <c r="D107" s="10" t="s">
        <v>606</v>
      </c>
      <c r="E107" s="10" t="s">
        <v>607</v>
      </c>
      <c r="F107" s="10" t="s">
        <v>608</v>
      </c>
      <c r="G107" s="10" t="s">
        <v>609</v>
      </c>
      <c r="H107" s="10" t="s">
        <v>610</v>
      </c>
      <c r="I107" s="10" t="s">
        <v>611</v>
      </c>
      <c r="J107" s="10" t="s">
        <v>292</v>
      </c>
      <c r="K107" s="10" t="s">
        <v>612</v>
      </c>
      <c r="L107" s="10" t="s">
        <v>167</v>
      </c>
      <c r="M107" s="10" t="s">
        <v>613</v>
      </c>
    </row>
    <row r="108" spans="1:13" ht="20.100000000000001" customHeight="1">
      <c r="A108" s="6" t="s">
        <v>614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20.100000000000001" hidden="1" customHeight="1">
      <c r="A109" s="7" t="s">
        <v>9</v>
      </c>
      <c r="B109" s="8" t="s">
        <v>10</v>
      </c>
      <c r="C109" s="8" t="s">
        <v>11</v>
      </c>
      <c r="D109" s="8" t="s">
        <v>12</v>
      </c>
      <c r="E109" s="8" t="s">
        <v>13</v>
      </c>
      <c r="F109" s="8" t="s">
        <v>14</v>
      </c>
      <c r="G109" s="8" t="s">
        <v>15</v>
      </c>
      <c r="H109" s="8" t="s">
        <v>16</v>
      </c>
      <c r="I109" s="8" t="s">
        <v>17</v>
      </c>
      <c r="J109" s="8" t="s">
        <v>18</v>
      </c>
      <c r="K109" s="8" t="s">
        <v>19</v>
      </c>
      <c r="L109" s="8" t="s">
        <v>20</v>
      </c>
      <c r="M109" s="8" t="s">
        <v>21</v>
      </c>
    </row>
    <row r="110" spans="1:13" ht="20.100000000000001" customHeight="1">
      <c r="A110" s="9" t="s">
        <v>22</v>
      </c>
      <c r="B110" s="10" t="s">
        <v>615</v>
      </c>
      <c r="C110" s="10" t="s">
        <v>616</v>
      </c>
      <c r="D110" s="10" t="s">
        <v>617</v>
      </c>
      <c r="E110" s="10" t="s">
        <v>618</v>
      </c>
      <c r="F110" s="10" t="s">
        <v>619</v>
      </c>
      <c r="G110" s="10" t="s">
        <v>620</v>
      </c>
      <c r="H110" s="10" t="s">
        <v>621</v>
      </c>
      <c r="I110" s="10" t="s">
        <v>622</v>
      </c>
      <c r="J110" s="10" t="s">
        <v>623</v>
      </c>
      <c r="K110" s="10" t="s">
        <v>624</v>
      </c>
      <c r="L110" s="10" t="s">
        <v>625</v>
      </c>
      <c r="M110" s="10" t="s">
        <v>626</v>
      </c>
    </row>
    <row r="111" spans="1:13" ht="20.100000000000001" customHeight="1">
      <c r="A111" s="9" t="s">
        <v>35</v>
      </c>
      <c r="B111" s="10" t="s">
        <v>627</v>
      </c>
      <c r="C111" s="10" t="s">
        <v>628</v>
      </c>
      <c r="D111" s="10" t="s">
        <v>629</v>
      </c>
      <c r="E111" s="10" t="s">
        <v>630</v>
      </c>
      <c r="F111" s="10" t="s">
        <v>631</v>
      </c>
      <c r="G111" s="10" t="s">
        <v>161</v>
      </c>
      <c r="H111" s="10" t="s">
        <v>632</v>
      </c>
      <c r="I111" s="10" t="s">
        <v>633</v>
      </c>
      <c r="J111" s="10" t="s">
        <v>634</v>
      </c>
      <c r="K111" s="10" t="s">
        <v>635</v>
      </c>
      <c r="L111" s="10" t="s">
        <v>636</v>
      </c>
      <c r="M111" s="10" t="s">
        <v>236</v>
      </c>
    </row>
    <row r="112" spans="1:13" ht="20.100000000000001" customHeight="1">
      <c r="A112" s="6" t="s">
        <v>637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5" ht="20.100000000000001" hidden="1" customHeight="1">
      <c r="A113" s="7" t="s">
        <v>9</v>
      </c>
      <c r="B113" s="8" t="s">
        <v>10</v>
      </c>
      <c r="C113" s="8" t="s">
        <v>11</v>
      </c>
      <c r="D113" s="8" t="s">
        <v>12</v>
      </c>
      <c r="E113" s="8" t="s">
        <v>13</v>
      </c>
      <c r="F113" s="8" t="s">
        <v>14</v>
      </c>
      <c r="G113" s="8" t="s">
        <v>15</v>
      </c>
      <c r="H113" s="8" t="s">
        <v>16</v>
      </c>
      <c r="I113" s="8" t="s">
        <v>17</v>
      </c>
      <c r="J113" s="8" t="s">
        <v>18</v>
      </c>
      <c r="K113" s="8" t="s">
        <v>19</v>
      </c>
      <c r="L113" s="8" t="s">
        <v>20</v>
      </c>
      <c r="M113" s="8" t="s">
        <v>21</v>
      </c>
    </row>
    <row r="114" spans="1:15" ht="20.100000000000001" customHeight="1">
      <c r="A114" s="9" t="s">
        <v>22</v>
      </c>
      <c r="B114" s="10" t="s">
        <v>638</v>
      </c>
      <c r="C114" s="10" t="s">
        <v>639</v>
      </c>
      <c r="D114" s="10" t="s">
        <v>640</v>
      </c>
      <c r="E114" s="10" t="s">
        <v>641</v>
      </c>
      <c r="F114" s="10" t="s">
        <v>642</v>
      </c>
      <c r="G114" s="10" t="s">
        <v>643</v>
      </c>
      <c r="H114" s="10" t="s">
        <v>644</v>
      </c>
      <c r="I114" s="10" t="s">
        <v>645</v>
      </c>
      <c r="J114" s="10" t="s">
        <v>646</v>
      </c>
      <c r="K114" s="10" t="s">
        <v>647</v>
      </c>
      <c r="L114" s="10" t="s">
        <v>648</v>
      </c>
      <c r="M114" s="10" t="s">
        <v>649</v>
      </c>
    </row>
    <row r="115" spans="1:15" ht="20.100000000000001" customHeight="1">
      <c r="A115" s="9" t="s">
        <v>35</v>
      </c>
      <c r="B115" s="10" t="s">
        <v>650</v>
      </c>
      <c r="C115" s="10" t="s">
        <v>651</v>
      </c>
      <c r="D115" s="10" t="s">
        <v>652</v>
      </c>
      <c r="E115" s="10" t="s">
        <v>653</v>
      </c>
      <c r="F115" s="10" t="s">
        <v>654</v>
      </c>
      <c r="G115" s="10" t="s">
        <v>655</v>
      </c>
      <c r="H115" s="10" t="s">
        <v>169</v>
      </c>
      <c r="I115" s="10" t="s">
        <v>656</v>
      </c>
      <c r="J115" s="10" t="s">
        <v>657</v>
      </c>
      <c r="K115" s="10" t="s">
        <v>658</v>
      </c>
      <c r="L115" s="10" t="s">
        <v>659</v>
      </c>
      <c r="M115" s="10" t="s">
        <v>467</v>
      </c>
    </row>
    <row r="116" spans="1:15" ht="20.100000000000001" customHeight="1">
      <c r="A116" s="6" t="s">
        <v>660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5" ht="20.100000000000001" hidden="1" customHeight="1">
      <c r="A117" s="7" t="s">
        <v>9</v>
      </c>
      <c r="B117" s="8" t="s">
        <v>10</v>
      </c>
      <c r="C117" s="8" t="s">
        <v>11</v>
      </c>
      <c r="D117" s="8" t="s">
        <v>12</v>
      </c>
      <c r="E117" s="8" t="s">
        <v>13</v>
      </c>
      <c r="F117" s="8" t="s">
        <v>14</v>
      </c>
      <c r="G117" s="8" t="s">
        <v>15</v>
      </c>
      <c r="H117" s="8" t="s">
        <v>16</v>
      </c>
      <c r="I117" s="8" t="s">
        <v>17</v>
      </c>
      <c r="J117" s="8" t="s">
        <v>18</v>
      </c>
      <c r="K117" s="8" t="s">
        <v>19</v>
      </c>
      <c r="L117" s="8" t="s">
        <v>20</v>
      </c>
      <c r="M117" s="8" t="s">
        <v>21</v>
      </c>
    </row>
    <row r="118" spans="1:15" ht="20.100000000000001" customHeight="1">
      <c r="A118" s="9" t="s">
        <v>22</v>
      </c>
      <c r="B118" s="10" t="s">
        <v>661</v>
      </c>
      <c r="C118" s="10" t="s">
        <v>662</v>
      </c>
      <c r="D118" s="10" t="s">
        <v>663</v>
      </c>
      <c r="E118" s="10" t="s">
        <v>664</v>
      </c>
      <c r="F118" s="10" t="s">
        <v>665</v>
      </c>
      <c r="G118" s="10" t="s">
        <v>666</v>
      </c>
      <c r="H118" s="10" t="s">
        <v>667</v>
      </c>
      <c r="I118" s="10" t="s">
        <v>668</v>
      </c>
      <c r="J118" s="10" t="s">
        <v>669</v>
      </c>
      <c r="K118" s="10" t="s">
        <v>670</v>
      </c>
      <c r="L118" s="10" t="s">
        <v>671</v>
      </c>
      <c r="M118" s="10" t="s">
        <v>597</v>
      </c>
    </row>
    <row r="119" spans="1:15" ht="20.100000000000001" customHeight="1">
      <c r="A119" s="9" t="s">
        <v>35</v>
      </c>
      <c r="B119" s="10" t="s">
        <v>672</v>
      </c>
      <c r="C119" s="10" t="s">
        <v>673</v>
      </c>
      <c r="D119" s="10" t="s">
        <v>237</v>
      </c>
      <c r="E119" s="10" t="s">
        <v>674</v>
      </c>
      <c r="F119" s="10" t="s">
        <v>675</v>
      </c>
      <c r="G119" s="10" t="s">
        <v>540</v>
      </c>
      <c r="H119" s="10" t="s">
        <v>417</v>
      </c>
      <c r="I119" s="10" t="s">
        <v>162</v>
      </c>
      <c r="J119" s="10" t="s">
        <v>676</v>
      </c>
      <c r="K119" s="10" t="s">
        <v>677</v>
      </c>
      <c r="L119" s="10" t="s">
        <v>678</v>
      </c>
      <c r="M119" s="10" t="s">
        <v>490</v>
      </c>
    </row>
    <row r="120" spans="1:15" ht="20.100000000000001" customHeight="1">
      <c r="A120" s="6" t="s">
        <v>679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5" ht="20.100000000000001" hidden="1" customHeight="1">
      <c r="A121" s="7" t="s">
        <v>9</v>
      </c>
      <c r="B121" s="8" t="s">
        <v>10</v>
      </c>
      <c r="C121" s="8" t="s">
        <v>11</v>
      </c>
      <c r="D121" s="8" t="s">
        <v>12</v>
      </c>
      <c r="E121" s="8" t="s">
        <v>13</v>
      </c>
      <c r="F121" s="8" t="s">
        <v>14</v>
      </c>
      <c r="G121" s="8" t="s">
        <v>15</v>
      </c>
      <c r="H121" s="8" t="s">
        <v>16</v>
      </c>
      <c r="I121" s="8" t="s">
        <v>17</v>
      </c>
      <c r="J121" s="8" t="s">
        <v>18</v>
      </c>
      <c r="K121" s="8" t="s">
        <v>19</v>
      </c>
      <c r="L121" s="8" t="s">
        <v>20</v>
      </c>
      <c r="M121" s="8" t="s">
        <v>21</v>
      </c>
    </row>
    <row r="122" spans="1:15" ht="20.100000000000001" customHeight="1">
      <c r="A122" s="9" t="s">
        <v>22</v>
      </c>
      <c r="B122" s="10" t="s">
        <v>680</v>
      </c>
      <c r="C122" s="10" t="s">
        <v>681</v>
      </c>
      <c r="D122" s="10" t="s">
        <v>682</v>
      </c>
      <c r="E122" s="10" t="s">
        <v>683</v>
      </c>
      <c r="F122" s="10" t="s">
        <v>684</v>
      </c>
      <c r="G122" s="10" t="s">
        <v>685</v>
      </c>
      <c r="H122" s="10" t="s">
        <v>411</v>
      </c>
      <c r="I122" s="10" t="s">
        <v>686</v>
      </c>
      <c r="J122" s="10" t="s">
        <v>687</v>
      </c>
      <c r="K122" s="10" t="s">
        <v>688</v>
      </c>
      <c r="L122" s="10"/>
      <c r="M122" s="10"/>
      <c r="O122" s="11"/>
    </row>
    <row r="123" spans="1:15" ht="20.100000000000001" customHeight="1">
      <c r="A123" s="9" t="s">
        <v>35</v>
      </c>
      <c r="B123" s="10" t="s">
        <v>689</v>
      </c>
      <c r="C123" s="10" t="s">
        <v>690</v>
      </c>
      <c r="D123" s="10" t="s">
        <v>691</v>
      </c>
      <c r="E123" s="10" t="s">
        <v>692</v>
      </c>
      <c r="F123" s="10" t="s">
        <v>693</v>
      </c>
      <c r="G123" s="10" t="s">
        <v>694</v>
      </c>
      <c r="H123" s="10" t="s">
        <v>695</v>
      </c>
      <c r="I123" s="10" t="s">
        <v>696</v>
      </c>
      <c r="J123" s="10" t="s">
        <v>364</v>
      </c>
      <c r="K123" s="10" t="s">
        <v>697</v>
      </c>
      <c r="L123" s="10"/>
      <c r="M123" s="10"/>
    </row>
    <row r="124" spans="1:15" ht="20.100000000000001" customHeight="1">
      <c r="A124" s="6" t="s">
        <v>698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5" ht="20.100000000000001" hidden="1" customHeight="1">
      <c r="A125" s="7" t="s">
        <v>9</v>
      </c>
      <c r="B125" s="8" t="s">
        <v>10</v>
      </c>
      <c r="C125" s="8" t="s">
        <v>11</v>
      </c>
      <c r="D125" s="8" t="s">
        <v>12</v>
      </c>
      <c r="E125" s="8" t="s">
        <v>13</v>
      </c>
      <c r="F125" s="8" t="s">
        <v>14</v>
      </c>
      <c r="G125" s="8" t="s">
        <v>15</v>
      </c>
      <c r="H125" s="8" t="s">
        <v>16</v>
      </c>
      <c r="I125" s="8" t="s">
        <v>17</v>
      </c>
      <c r="J125" s="8" t="s">
        <v>18</v>
      </c>
      <c r="K125" s="8" t="s">
        <v>19</v>
      </c>
      <c r="L125" s="8" t="s">
        <v>20</v>
      </c>
      <c r="M125" s="8" t="s">
        <v>21</v>
      </c>
    </row>
    <row r="126" spans="1:15" ht="20.100000000000001" customHeight="1">
      <c r="A126" s="9" t="s">
        <v>22</v>
      </c>
      <c r="B126" s="10" t="s">
        <v>699</v>
      </c>
      <c r="C126" s="10" t="s">
        <v>700</v>
      </c>
      <c r="D126" s="10" t="s">
        <v>701</v>
      </c>
      <c r="E126" s="10" t="s">
        <v>702</v>
      </c>
      <c r="F126" s="10" t="s">
        <v>703</v>
      </c>
      <c r="G126" s="10" t="s">
        <v>475</v>
      </c>
      <c r="H126" s="10" t="s">
        <v>704</v>
      </c>
      <c r="I126" s="10" t="s">
        <v>705</v>
      </c>
      <c r="J126" s="10" t="s">
        <v>706</v>
      </c>
      <c r="K126" s="10" t="s">
        <v>707</v>
      </c>
      <c r="L126" s="10" t="s">
        <v>708</v>
      </c>
      <c r="M126" s="10" t="s">
        <v>709</v>
      </c>
    </row>
    <row r="127" spans="1:15" ht="20.100000000000001" customHeight="1">
      <c r="A127" s="9" t="s">
        <v>35</v>
      </c>
      <c r="B127" s="10" t="s">
        <v>710</v>
      </c>
      <c r="C127" s="10" t="s">
        <v>711</v>
      </c>
      <c r="D127" s="10" t="s">
        <v>712</v>
      </c>
      <c r="E127" s="10" t="s">
        <v>713</v>
      </c>
      <c r="F127" s="10" t="s">
        <v>714</v>
      </c>
      <c r="G127" s="10" t="s">
        <v>715</v>
      </c>
      <c r="H127" s="10" t="s">
        <v>711</v>
      </c>
      <c r="I127" s="10" t="s">
        <v>716</v>
      </c>
      <c r="J127" s="10" t="s">
        <v>717</v>
      </c>
      <c r="K127" s="10" t="s">
        <v>718</v>
      </c>
      <c r="L127" s="10" t="s">
        <v>719</v>
      </c>
      <c r="M127" s="10" t="s">
        <v>720</v>
      </c>
    </row>
    <row r="128" spans="1:15" ht="20.100000000000001" customHeight="1">
      <c r="A128" s="6" t="s">
        <v>721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20.100000000000001" hidden="1" customHeight="1">
      <c r="A129" s="7" t="s">
        <v>9</v>
      </c>
      <c r="B129" s="8" t="s">
        <v>10</v>
      </c>
      <c r="C129" s="8" t="s">
        <v>11</v>
      </c>
      <c r="D129" s="8" t="s">
        <v>12</v>
      </c>
      <c r="E129" s="8" t="s">
        <v>13</v>
      </c>
      <c r="F129" s="8" t="s">
        <v>14</v>
      </c>
      <c r="G129" s="8" t="s">
        <v>15</v>
      </c>
      <c r="H129" s="8" t="s">
        <v>16</v>
      </c>
      <c r="I129" s="8" t="s">
        <v>17</v>
      </c>
      <c r="J129" s="8" t="s">
        <v>18</v>
      </c>
      <c r="K129" s="8" t="s">
        <v>19</v>
      </c>
      <c r="L129" s="8" t="s">
        <v>20</v>
      </c>
      <c r="M129" s="8" t="s">
        <v>21</v>
      </c>
    </row>
    <row r="130" spans="1:13" ht="20.100000000000001" customHeight="1">
      <c r="A130" s="9" t="s">
        <v>22</v>
      </c>
      <c r="B130" s="10" t="s">
        <v>722</v>
      </c>
      <c r="C130" s="10" t="s">
        <v>723</v>
      </c>
      <c r="D130" s="10" t="s">
        <v>724</v>
      </c>
      <c r="E130" s="10" t="s">
        <v>725</v>
      </c>
      <c r="F130" s="10" t="s">
        <v>726</v>
      </c>
      <c r="G130" s="10" t="s">
        <v>727</v>
      </c>
      <c r="H130" s="10" t="s">
        <v>728</v>
      </c>
      <c r="I130" s="10" t="s">
        <v>729</v>
      </c>
      <c r="J130" s="10" t="s">
        <v>730</v>
      </c>
      <c r="K130" s="10" t="s">
        <v>731</v>
      </c>
      <c r="L130" s="10" t="s">
        <v>732</v>
      </c>
      <c r="M130" s="10" t="s">
        <v>733</v>
      </c>
    </row>
    <row r="131" spans="1:13" ht="20.100000000000001" customHeight="1">
      <c r="A131" s="9" t="s">
        <v>35</v>
      </c>
      <c r="B131" s="10" t="s">
        <v>734</v>
      </c>
      <c r="C131" s="10" t="s">
        <v>630</v>
      </c>
      <c r="D131" s="10" t="s">
        <v>386</v>
      </c>
      <c r="E131" s="10" t="s">
        <v>735</v>
      </c>
      <c r="F131" s="10" t="s">
        <v>736</v>
      </c>
      <c r="G131" s="10" t="s">
        <v>737</v>
      </c>
      <c r="H131" s="10" t="s">
        <v>738</v>
      </c>
      <c r="I131" s="10" t="s">
        <v>734</v>
      </c>
      <c r="J131" s="10" t="s">
        <v>739</v>
      </c>
      <c r="K131" s="10" t="s">
        <v>695</v>
      </c>
      <c r="L131" s="10" t="s">
        <v>740</v>
      </c>
      <c r="M131" s="10" t="s">
        <v>741</v>
      </c>
    </row>
    <row r="132" spans="1:13" ht="20.100000000000001" customHeight="1">
      <c r="A132" s="3" t="s">
        <v>742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autoFilter ref="A1:M132">
    <filterColumn colId="0">
      <filters>
        <filter val="Alle"/>
        <filter val="Ballestadhøgda, FV31 HP 2 Meter 3470 (800021)"/>
        <filter val="Bjørntvedtvegen Nord, FV48 HP 2 Meter 4960 (800197)"/>
        <filter val="Bjørntvedtvegen X Trommedalsvegen, FV48 HP 2 Meter 2315 (800019)"/>
        <filter val="Borgestad  , FV32 HP 4 Meter 2355 (800167)"/>
        <filter val="Brattåstunnelen syd, EV18 HP 2 Meter 3740 (800123)"/>
        <filter val="BØLEVEIEN, FV32 HP 3 Meter 4793 (800170)"/>
        <filter val="Deichmannsgate, KV1730 HP 1 Meter 350 (800024)"/>
        <filter val="E18 Nystrand, EV18 HP 2 Meter 996 (800016)"/>
        <filter val="Elstrømbrua  , FV357 HP 50 Meter 256 (800144)"/>
        <filter val="Fv32 Rektor Ørns gate, FV32 HP 3 Meter 793 (800045)"/>
        <filter val="Hesselbergs gate, FV357 HP 1 Meter 1149 (800005)"/>
        <filter val="Høgenheitunnelen, RV354 HP 1 Meter 1547 (800020)"/>
        <filter val="Kjørbekk, RV36 HP 2 Meter 3690 (800002)"/>
        <filter val="Klevstrand  , RV36 HP 1 Meter 3564 (800150)"/>
        <filter val="Lannerheia, EV18 HP 1 Meter 5294 (800010)"/>
        <filter val="Lensmannsdalen, RV36 HP 2 Meter 1780 (800008)"/>
        <filter val="MDT = Månedsdøgntrafikk. Den totale trafikken i et snitt eller på en trafikklenke for en gitt måned dividert med antall dager i måneden._x000a_"/>
        <filter val="Menstadbrua, FV32 HP 50 Meter 490 (800013)"/>
        <filter val="Porsgrunnbrua, FV356 HP 1 Meter 2140 (800142)"/>
        <filter val="Porsgrunntunnelen, FV356 HP 1 Meter 350 (800199)"/>
        <filter val="Sandviksvegen, FV32 HP 3 Meter 2555 (800018)"/>
        <filter val="Setre, FV32 HP 2 Meter 6007 (800116)"/>
        <filter val="Skjelbredstrand, RV36 HP 4 Meter 290 (800017)"/>
        <filter val="Skjelsvik, FV354 HP 1 Meter 8398 (800103)"/>
        <filter val="Skjelsvikdalen, RV36 HP 1 Meter 683 (800027)"/>
        <filter val="Smieøya  , FV59 HP 1 Meter 2227 (800130)"/>
        <filter val="Stathelle, FV352 HP 1 Meter 507 (800046)"/>
        <filter val="Større eller lik 5,6m"/>
        <filter val="Sum begge retninger"/>
        <filter val="Svanvik, FV353 HP 2 Meter 830 (800164)"/>
        <filter val="Sverresgate, KV4760 HP 1 Meter 505 (800025)"/>
        <filter val="Vabakken, RV36 HP 1 Meter 6154 (800015)"/>
        <filter val="Vallermyrene , FV32 HP 4 Meter 5790 (800152)"/>
        <filter val="Ørviksletta, RV354 HP 1 Meter 5680 (800118)"/>
      </filters>
    </filterColumn>
  </autoFilter>
  <pageMargins left="0.75" right="0.75" top="1" bottom="1" header="0.5" footer="0.5"/>
  <pageSetup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sqref="A1:N91"/>
    </sheetView>
  </sheetViews>
  <sheetFormatPr baseColWidth="10" defaultRowHeight="12.75"/>
  <cols>
    <col min="1" max="1" width="56.7109375" style="13" customWidth="1"/>
    <col min="2" max="2" width="25" customWidth="1"/>
  </cols>
  <sheetData>
    <row r="1" spans="1:14">
      <c r="A1" s="5" t="s">
        <v>8</v>
      </c>
      <c r="B1" s="9" t="s">
        <v>22</v>
      </c>
      <c r="C1" s="12">
        <v>15028</v>
      </c>
      <c r="D1" s="12">
        <v>16257</v>
      </c>
      <c r="E1" s="12">
        <v>16917</v>
      </c>
      <c r="F1" s="12">
        <v>18759</v>
      </c>
      <c r="G1" s="12">
        <v>20575</v>
      </c>
      <c r="H1" s="12">
        <v>22760</v>
      </c>
      <c r="I1" s="12">
        <v>26007</v>
      </c>
      <c r="J1" s="12">
        <v>22738</v>
      </c>
      <c r="K1" s="12">
        <v>18121</v>
      </c>
      <c r="L1" s="12">
        <v>18589</v>
      </c>
      <c r="M1" s="12">
        <v>17404</v>
      </c>
      <c r="N1" s="12">
        <v>15494</v>
      </c>
    </row>
    <row r="2" spans="1:14">
      <c r="A2" s="5" t="str">
        <f>A1</f>
        <v>Lannerheia, EV18 HP 1 Meter 5294 (800010)</v>
      </c>
      <c r="B2" s="9" t="s">
        <v>35</v>
      </c>
      <c r="C2" s="12">
        <v>2560</v>
      </c>
      <c r="D2" s="12">
        <v>2712</v>
      </c>
      <c r="E2" s="12">
        <v>2635</v>
      </c>
      <c r="F2" s="12">
        <v>3227</v>
      </c>
      <c r="G2" s="12">
        <v>3558</v>
      </c>
      <c r="H2" s="12">
        <v>3886</v>
      </c>
      <c r="I2" s="12">
        <v>3828</v>
      </c>
      <c r="J2" s="12">
        <v>3870</v>
      </c>
      <c r="K2" s="12">
        <v>3343</v>
      </c>
      <c r="L2" s="12">
        <v>3418</v>
      </c>
      <c r="M2" s="12">
        <v>3131</v>
      </c>
      <c r="N2" s="12">
        <v>2247</v>
      </c>
    </row>
    <row r="3" spans="1:14">
      <c r="A3" s="5" t="str">
        <f>A1</f>
        <v>Lannerheia, EV18 HP 1 Meter 5294 (800010)</v>
      </c>
      <c r="B3" s="5" t="s">
        <v>743</v>
      </c>
      <c r="C3">
        <f>C1-C2</f>
        <v>12468</v>
      </c>
      <c r="D3">
        <f>D1-D2</f>
        <v>13545</v>
      </c>
      <c r="E3">
        <f>E1-E2</f>
        <v>14282</v>
      </c>
      <c r="F3">
        <f>F1-F2</f>
        <v>15532</v>
      </c>
      <c r="G3">
        <f>G1-G2</f>
        <v>17017</v>
      </c>
      <c r="H3">
        <f>H1-H2</f>
        <v>18874</v>
      </c>
      <c r="I3">
        <f>I1-I2</f>
        <v>22179</v>
      </c>
      <c r="J3">
        <f>J1-J2</f>
        <v>18868</v>
      </c>
      <c r="K3">
        <f>K1-K2</f>
        <v>14778</v>
      </c>
      <c r="L3">
        <f>L1-L2</f>
        <v>15171</v>
      </c>
      <c r="M3">
        <f>M1-M2</f>
        <v>14273</v>
      </c>
      <c r="N3">
        <f>N1-N2</f>
        <v>13247</v>
      </c>
    </row>
    <row r="4" spans="1:14">
      <c r="A4" s="5" t="s">
        <v>48</v>
      </c>
      <c r="B4" s="9" t="s">
        <v>22</v>
      </c>
      <c r="C4" s="12">
        <v>11322</v>
      </c>
      <c r="D4" s="12">
        <v>12179</v>
      </c>
      <c r="E4" s="12">
        <v>12882</v>
      </c>
      <c r="F4" s="12">
        <v>13694</v>
      </c>
      <c r="G4" s="12">
        <v>14674</v>
      </c>
      <c r="H4" s="12">
        <v>17178</v>
      </c>
      <c r="I4" s="12">
        <v>20456</v>
      </c>
      <c r="J4" s="12">
        <v>17502</v>
      </c>
      <c r="K4" s="12">
        <v>12856</v>
      </c>
      <c r="L4" s="12">
        <v>14282</v>
      </c>
      <c r="M4" s="12">
        <v>13523</v>
      </c>
      <c r="N4" s="12">
        <v>12644</v>
      </c>
    </row>
    <row r="5" spans="1:14">
      <c r="A5" s="5" t="str">
        <f>A4</f>
        <v>E18 Nystrand, EV18 HP 2 Meter 996 (800016)</v>
      </c>
      <c r="B5" s="9" t="s">
        <v>35</v>
      </c>
      <c r="C5" s="12">
        <v>2023</v>
      </c>
      <c r="D5" s="12">
        <v>2140</v>
      </c>
      <c r="E5" s="12">
        <v>2049</v>
      </c>
      <c r="F5" s="12">
        <v>2378</v>
      </c>
      <c r="G5" s="12">
        <v>2485</v>
      </c>
      <c r="H5" s="12">
        <v>2997</v>
      </c>
      <c r="I5" s="12">
        <v>3051</v>
      </c>
      <c r="J5" s="12">
        <v>3003</v>
      </c>
      <c r="K5" s="12">
        <v>2410</v>
      </c>
      <c r="L5" s="12">
        <v>2669</v>
      </c>
      <c r="M5" s="12">
        <v>2493</v>
      </c>
      <c r="N5" s="12">
        <v>1809</v>
      </c>
    </row>
    <row r="6" spans="1:14">
      <c r="A6" s="5" t="str">
        <f>A4</f>
        <v>E18 Nystrand, EV18 HP 2 Meter 996 (800016)</v>
      </c>
      <c r="B6" s="5" t="s">
        <v>743</v>
      </c>
      <c r="C6">
        <f>C4-C5</f>
        <v>9299</v>
      </c>
      <c r="D6">
        <f>D4-D5</f>
        <v>10039</v>
      </c>
      <c r="E6">
        <f>E4-E5</f>
        <v>10833</v>
      </c>
      <c r="F6">
        <f>F4-F5</f>
        <v>11316</v>
      </c>
      <c r="G6">
        <f>G4-G5</f>
        <v>12189</v>
      </c>
      <c r="H6">
        <f>H4-H5</f>
        <v>14181</v>
      </c>
      <c r="I6">
        <f>I4-I5</f>
        <v>17405</v>
      </c>
      <c r="J6">
        <f>J4-J5</f>
        <v>14499</v>
      </c>
      <c r="K6">
        <f>K4-K5</f>
        <v>10446</v>
      </c>
      <c r="L6">
        <f>L4-L5</f>
        <v>11613</v>
      </c>
      <c r="M6">
        <f>M4-M5</f>
        <v>11030</v>
      </c>
      <c r="N6">
        <f>N4-N5</f>
        <v>10835</v>
      </c>
    </row>
    <row r="7" spans="1:14">
      <c r="A7" s="5" t="s">
        <v>73</v>
      </c>
      <c r="B7" s="9" t="s">
        <v>22</v>
      </c>
      <c r="C7" s="12">
        <v>12041</v>
      </c>
      <c r="D7" s="12">
        <v>12656</v>
      </c>
      <c r="E7" s="12">
        <v>13423</v>
      </c>
      <c r="F7" s="12">
        <v>14819</v>
      </c>
      <c r="G7" s="12">
        <v>16009</v>
      </c>
      <c r="H7" s="12">
        <v>16786</v>
      </c>
      <c r="I7" s="12">
        <v>18760</v>
      </c>
      <c r="J7" s="12">
        <v>16779</v>
      </c>
      <c r="K7" s="12">
        <v>16089</v>
      </c>
      <c r="L7" s="12">
        <v>16388</v>
      </c>
      <c r="M7" s="12">
        <v>15516</v>
      </c>
      <c r="N7" s="12">
        <v>14260</v>
      </c>
    </row>
    <row r="8" spans="1:14">
      <c r="A8" s="5" t="str">
        <f>A7</f>
        <v>Brattåstunnelen syd, EV18 HP 2 Meter 3740 (800123)</v>
      </c>
      <c r="B8" s="9" t="s">
        <v>35</v>
      </c>
      <c r="C8" s="12">
        <v>1949</v>
      </c>
      <c r="D8" s="12">
        <v>1997</v>
      </c>
      <c r="E8" s="12">
        <v>2020</v>
      </c>
      <c r="F8" s="12">
        <v>2467</v>
      </c>
      <c r="G8" s="12">
        <v>2683</v>
      </c>
      <c r="H8" s="12">
        <v>2783</v>
      </c>
      <c r="I8" s="12">
        <v>2771</v>
      </c>
      <c r="J8" s="12">
        <v>2760</v>
      </c>
      <c r="K8" s="12">
        <v>2707</v>
      </c>
      <c r="L8" s="12">
        <v>2752</v>
      </c>
      <c r="M8" s="12">
        <v>2541</v>
      </c>
      <c r="N8" s="12">
        <v>1878</v>
      </c>
    </row>
    <row r="9" spans="1:14">
      <c r="A9" s="5" t="str">
        <f>A7</f>
        <v>Brattåstunnelen syd, EV18 HP 2 Meter 3740 (800123)</v>
      </c>
      <c r="B9" s="5" t="s">
        <v>743</v>
      </c>
      <c r="C9">
        <f>C7-C8</f>
        <v>10092</v>
      </c>
      <c r="D9">
        <f>D7-D8</f>
        <v>10659</v>
      </c>
      <c r="E9">
        <f>E7-E8</f>
        <v>11403</v>
      </c>
      <c r="F9">
        <f>F7-F8</f>
        <v>12352</v>
      </c>
      <c r="G9">
        <f>G7-G8</f>
        <v>13326</v>
      </c>
      <c r="H9">
        <f>H7-H8</f>
        <v>14003</v>
      </c>
      <c r="I9">
        <f>I7-I8</f>
        <v>15989</v>
      </c>
      <c r="J9">
        <f>J7-J8</f>
        <v>14019</v>
      </c>
      <c r="K9">
        <f>K7-K8</f>
        <v>13382</v>
      </c>
      <c r="L9">
        <f>L7-L8</f>
        <v>13636</v>
      </c>
      <c r="M9">
        <f>M7-M8</f>
        <v>12975</v>
      </c>
      <c r="N9">
        <f>N7-N8</f>
        <v>12382</v>
      </c>
    </row>
    <row r="10" spans="1:14">
      <c r="A10" s="5" t="s">
        <v>98</v>
      </c>
      <c r="B10" s="9" t="s">
        <v>22</v>
      </c>
      <c r="C10" s="12">
        <v>9932</v>
      </c>
      <c r="D10" s="12">
        <v>10151</v>
      </c>
      <c r="E10" s="12">
        <v>9516</v>
      </c>
      <c r="F10" s="12">
        <v>10496</v>
      </c>
      <c r="G10" s="12">
        <v>10437</v>
      </c>
      <c r="H10" s="12">
        <v>11481</v>
      </c>
      <c r="I10" s="12">
        <v>9683</v>
      </c>
      <c r="J10" s="12">
        <v>10930</v>
      </c>
      <c r="K10" s="12">
        <v>10745</v>
      </c>
      <c r="L10" s="12">
        <v>10868</v>
      </c>
      <c r="M10" s="12">
        <v>10753</v>
      </c>
      <c r="N10" s="12">
        <v>9717</v>
      </c>
    </row>
    <row r="11" spans="1:14">
      <c r="A11" s="5" t="str">
        <f>A10</f>
        <v>Skjelsvikdalen, RV36 HP 1 Meter 683 (800027)</v>
      </c>
      <c r="B11" s="9" t="s">
        <v>35</v>
      </c>
      <c r="C11" s="12">
        <v>898</v>
      </c>
      <c r="D11" s="12">
        <v>937</v>
      </c>
      <c r="E11" s="12">
        <v>878</v>
      </c>
      <c r="F11" s="12">
        <v>1015</v>
      </c>
      <c r="G11" s="12">
        <v>1019</v>
      </c>
      <c r="H11" s="12">
        <v>1180</v>
      </c>
      <c r="I11" s="12">
        <v>1072</v>
      </c>
      <c r="J11" s="12">
        <v>1153</v>
      </c>
      <c r="K11" s="12">
        <v>1096</v>
      </c>
      <c r="L11" s="12">
        <v>1101</v>
      </c>
      <c r="M11" s="12">
        <v>1041</v>
      </c>
      <c r="N11" s="12">
        <v>811</v>
      </c>
    </row>
    <row r="12" spans="1:14">
      <c r="A12" s="5" t="str">
        <f>A10</f>
        <v>Skjelsvikdalen, RV36 HP 1 Meter 683 (800027)</v>
      </c>
      <c r="B12" s="5" t="s">
        <v>743</v>
      </c>
      <c r="C12">
        <f>C10-C11</f>
        <v>9034</v>
      </c>
      <c r="D12">
        <f>D10-D11</f>
        <v>9214</v>
      </c>
      <c r="E12">
        <f>E10-E11</f>
        <v>8638</v>
      </c>
      <c r="F12">
        <f>F10-F11</f>
        <v>9481</v>
      </c>
      <c r="G12">
        <f>G10-G11</f>
        <v>9418</v>
      </c>
      <c r="H12">
        <f>H10-H11</f>
        <v>10301</v>
      </c>
      <c r="I12">
        <f>I10-I11</f>
        <v>8611</v>
      </c>
      <c r="J12">
        <f>J10-J11</f>
        <v>9777</v>
      </c>
      <c r="K12">
        <f>K10-K11</f>
        <v>9649</v>
      </c>
      <c r="L12">
        <f>L10-L11</f>
        <v>9767</v>
      </c>
      <c r="M12">
        <f>M10-M11</f>
        <v>9712</v>
      </c>
      <c r="N12">
        <f>N10-N11</f>
        <v>8906</v>
      </c>
    </row>
    <row r="13" spans="1:14">
      <c r="A13" s="5" t="s">
        <v>123</v>
      </c>
      <c r="B13" s="9" t="s">
        <v>22</v>
      </c>
      <c r="C13" s="12">
        <v>12535</v>
      </c>
      <c r="D13" s="12">
        <v>12729</v>
      </c>
      <c r="E13" s="12">
        <v>12743</v>
      </c>
      <c r="F13" s="12">
        <v>13970</v>
      </c>
      <c r="G13" s="12">
        <v>14157</v>
      </c>
      <c r="H13" s="12">
        <v>14379</v>
      </c>
      <c r="I13" s="12">
        <v>11959</v>
      </c>
      <c r="J13" s="12">
        <v>13478</v>
      </c>
      <c r="K13" s="12">
        <v>12889</v>
      </c>
      <c r="L13" s="12">
        <v>11735</v>
      </c>
      <c r="M13" s="12">
        <v>12490</v>
      </c>
      <c r="N13" s="12">
        <v>10473</v>
      </c>
    </row>
    <row r="14" spans="1:14">
      <c r="A14" s="5" t="str">
        <f>A13</f>
        <v>Klevstrand  , RV36 HP 1 Meter 3564 (800150)</v>
      </c>
      <c r="B14" s="9" t="s">
        <v>35</v>
      </c>
      <c r="C14" s="12">
        <v>1317</v>
      </c>
      <c r="D14" s="12">
        <v>1295</v>
      </c>
      <c r="E14" s="12">
        <v>1211</v>
      </c>
      <c r="F14" s="12">
        <v>1527</v>
      </c>
      <c r="G14" s="12">
        <v>1660</v>
      </c>
      <c r="H14" s="12">
        <v>1742</v>
      </c>
      <c r="I14" s="12">
        <v>1359</v>
      </c>
      <c r="J14" s="12">
        <v>1587</v>
      </c>
      <c r="K14" s="12">
        <v>2151</v>
      </c>
      <c r="L14" s="12">
        <v>2512</v>
      </c>
      <c r="M14" s="12">
        <v>2757</v>
      </c>
      <c r="N14" s="12">
        <v>2010</v>
      </c>
    </row>
    <row r="15" spans="1:14">
      <c r="A15" s="5" t="str">
        <f>A13</f>
        <v>Klevstrand  , RV36 HP 1 Meter 3564 (800150)</v>
      </c>
      <c r="B15" s="5" t="s">
        <v>743</v>
      </c>
      <c r="C15">
        <f>C13-C14</f>
        <v>11218</v>
      </c>
      <c r="D15">
        <f>D13-D14</f>
        <v>11434</v>
      </c>
      <c r="E15">
        <f>E13-E14</f>
        <v>11532</v>
      </c>
      <c r="F15">
        <f>F13-F14</f>
        <v>12443</v>
      </c>
      <c r="G15">
        <f>G13-G14</f>
        <v>12497</v>
      </c>
      <c r="H15">
        <f>H13-H14</f>
        <v>12637</v>
      </c>
      <c r="I15">
        <f>I13-I14</f>
        <v>10600</v>
      </c>
      <c r="J15">
        <f>J13-J14</f>
        <v>11891</v>
      </c>
      <c r="K15">
        <f>K13-K14</f>
        <v>10738</v>
      </c>
      <c r="L15">
        <f>L13-L14</f>
        <v>9223</v>
      </c>
      <c r="M15">
        <f>M13-M14</f>
        <v>9733</v>
      </c>
      <c r="N15">
        <f>N13-N14</f>
        <v>8463</v>
      </c>
    </row>
    <row r="16" spans="1:14">
      <c r="A16" s="5" t="s">
        <v>148</v>
      </c>
      <c r="B16" s="9" t="s">
        <v>22</v>
      </c>
      <c r="C16" s="12">
        <v>10660</v>
      </c>
      <c r="D16" s="12">
        <v>11449</v>
      </c>
      <c r="E16" s="12">
        <v>10535</v>
      </c>
      <c r="F16" s="12">
        <v>11625</v>
      </c>
      <c r="G16" s="12">
        <v>10935</v>
      </c>
      <c r="H16" s="12">
        <v>11906</v>
      </c>
      <c r="I16" s="12">
        <v>9444</v>
      </c>
      <c r="J16" s="12">
        <v>10486</v>
      </c>
      <c r="K16" s="12">
        <v>10734</v>
      </c>
      <c r="L16" s="12">
        <v>11438</v>
      </c>
      <c r="M16" s="12">
        <v>11670</v>
      </c>
      <c r="N16" s="12">
        <v>9857</v>
      </c>
    </row>
    <row r="17" spans="1:14">
      <c r="A17" s="5" t="str">
        <f>A16</f>
        <v>Vabakken, RV36 HP 1 Meter 6154 (800015)</v>
      </c>
      <c r="B17" s="9" t="s">
        <v>35</v>
      </c>
      <c r="C17" s="12">
        <v>990</v>
      </c>
      <c r="D17" s="12">
        <v>1068</v>
      </c>
      <c r="E17" s="12">
        <v>931</v>
      </c>
      <c r="F17" s="12">
        <v>1221</v>
      </c>
      <c r="G17" s="12">
        <v>1128</v>
      </c>
      <c r="H17" s="12">
        <v>1270</v>
      </c>
      <c r="I17" s="12">
        <v>1093</v>
      </c>
      <c r="J17" s="12">
        <v>1216</v>
      </c>
      <c r="K17" s="12">
        <v>1172</v>
      </c>
      <c r="L17" s="12">
        <v>1240</v>
      </c>
      <c r="M17" s="12">
        <v>1263</v>
      </c>
      <c r="N17" s="12">
        <v>904</v>
      </c>
    </row>
    <row r="18" spans="1:14">
      <c r="A18" s="5" t="str">
        <f>A16</f>
        <v>Vabakken, RV36 HP 1 Meter 6154 (800015)</v>
      </c>
      <c r="B18" s="5" t="s">
        <v>743</v>
      </c>
      <c r="C18">
        <f>C16-C17</f>
        <v>9670</v>
      </c>
      <c r="D18">
        <f>D16-D17</f>
        <v>10381</v>
      </c>
      <c r="E18">
        <f>E16-E17</f>
        <v>9604</v>
      </c>
      <c r="F18">
        <f>F16-F17</f>
        <v>10404</v>
      </c>
      <c r="G18">
        <f>G16-G17</f>
        <v>9807</v>
      </c>
      <c r="H18">
        <f>H16-H17</f>
        <v>10636</v>
      </c>
      <c r="I18">
        <f>I16-I17</f>
        <v>8351</v>
      </c>
      <c r="J18">
        <f>J16-J17</f>
        <v>9270</v>
      </c>
      <c r="K18">
        <f>K16-K17</f>
        <v>9562</v>
      </c>
      <c r="L18">
        <f>L16-L17</f>
        <v>10198</v>
      </c>
      <c r="M18">
        <f>M16-M17</f>
        <v>10407</v>
      </c>
      <c r="N18">
        <f>N16-N17</f>
        <v>8953</v>
      </c>
    </row>
    <row r="19" spans="1:14">
      <c r="A19" s="5" t="s">
        <v>173</v>
      </c>
      <c r="B19" s="9" t="s">
        <v>22</v>
      </c>
      <c r="C19" s="12">
        <v>17831</v>
      </c>
      <c r="D19" s="12">
        <v>17727</v>
      </c>
      <c r="E19" s="12">
        <v>17383</v>
      </c>
      <c r="F19" s="12">
        <v>18621</v>
      </c>
      <c r="G19" s="12">
        <v>17750</v>
      </c>
      <c r="H19" s="12">
        <v>18323</v>
      </c>
      <c r="I19" s="12">
        <v>14534</v>
      </c>
      <c r="J19" s="12">
        <v>17659</v>
      </c>
      <c r="K19" s="12">
        <v>17675</v>
      </c>
      <c r="L19" s="12">
        <v>18152</v>
      </c>
      <c r="M19" s="12">
        <v>18283</v>
      </c>
      <c r="N19" s="12">
        <v>15934</v>
      </c>
    </row>
    <row r="20" spans="1:14">
      <c r="A20" s="5" t="str">
        <f>A19</f>
        <v>Lensmannsdalen, RV36 HP 2 Meter 1780 (800008)</v>
      </c>
      <c r="B20" s="9" t="s">
        <v>35</v>
      </c>
      <c r="C20" s="12">
        <v>1548</v>
      </c>
      <c r="D20" s="12">
        <v>1525</v>
      </c>
      <c r="E20" s="12">
        <v>1413</v>
      </c>
      <c r="F20" s="12">
        <v>1746</v>
      </c>
      <c r="G20" s="12">
        <v>1833</v>
      </c>
      <c r="H20" s="12">
        <v>1974</v>
      </c>
      <c r="I20" s="12">
        <v>1530</v>
      </c>
      <c r="J20" s="12">
        <v>1860</v>
      </c>
      <c r="K20" s="12">
        <v>1793</v>
      </c>
      <c r="L20" s="12">
        <v>1837</v>
      </c>
      <c r="M20" s="12">
        <v>1658</v>
      </c>
      <c r="N20" s="12">
        <v>1123</v>
      </c>
    </row>
    <row r="21" spans="1:14">
      <c r="A21" s="5" t="str">
        <f>A19</f>
        <v>Lensmannsdalen, RV36 HP 2 Meter 1780 (800008)</v>
      </c>
      <c r="B21" s="5" t="s">
        <v>743</v>
      </c>
      <c r="C21">
        <f>C19-C20</f>
        <v>16283</v>
      </c>
      <c r="D21">
        <f>D19-D20</f>
        <v>16202</v>
      </c>
      <c r="E21">
        <f>E19-E20</f>
        <v>15970</v>
      </c>
      <c r="F21">
        <f>F19-F20</f>
        <v>16875</v>
      </c>
      <c r="G21">
        <f>G19-G20</f>
        <v>15917</v>
      </c>
      <c r="H21">
        <f>H19-H20</f>
        <v>16349</v>
      </c>
      <c r="I21">
        <f>I19-I20</f>
        <v>13004</v>
      </c>
      <c r="J21">
        <f>J19-J20</f>
        <v>15799</v>
      </c>
      <c r="K21">
        <f>K19-K20</f>
        <v>15882</v>
      </c>
      <c r="L21">
        <f>L19-L20</f>
        <v>16315</v>
      </c>
      <c r="M21">
        <f>M19-M20</f>
        <v>16625</v>
      </c>
      <c r="N21">
        <f>N19-N20</f>
        <v>14811</v>
      </c>
    </row>
    <row r="22" spans="1:14">
      <c r="A22" s="5" t="s">
        <v>198</v>
      </c>
      <c r="B22" s="9" t="s">
        <v>22</v>
      </c>
      <c r="C22" s="12">
        <v>18787</v>
      </c>
      <c r="D22" s="12">
        <v>19142</v>
      </c>
      <c r="E22" s="12">
        <v>18807</v>
      </c>
      <c r="F22" s="12">
        <v>19528</v>
      </c>
      <c r="G22" s="12">
        <v>18550</v>
      </c>
      <c r="H22" s="12">
        <v>19152</v>
      </c>
      <c r="I22" s="12">
        <v>15654</v>
      </c>
      <c r="J22" s="12">
        <v>18739</v>
      </c>
      <c r="K22" s="12">
        <v>18443</v>
      </c>
      <c r="L22" s="12">
        <v>18641</v>
      </c>
      <c r="M22" s="12">
        <v>18523</v>
      </c>
      <c r="N22" s="12">
        <v>17855</v>
      </c>
    </row>
    <row r="23" spans="1:14">
      <c r="A23" s="5" t="str">
        <f>A22</f>
        <v>Kjørbekk, RV36 HP 2 Meter 3690 (800002)</v>
      </c>
      <c r="B23" s="9" t="s">
        <v>35</v>
      </c>
      <c r="C23" s="12">
        <v>1478</v>
      </c>
      <c r="D23" s="12">
        <v>1474</v>
      </c>
      <c r="E23" s="12">
        <v>1412</v>
      </c>
      <c r="F23" s="12">
        <v>1660</v>
      </c>
      <c r="G23" s="12">
        <v>1765</v>
      </c>
      <c r="H23" s="12">
        <v>1903</v>
      </c>
      <c r="I23" s="12">
        <v>1493</v>
      </c>
      <c r="J23" s="12">
        <v>1808</v>
      </c>
      <c r="K23" s="12">
        <v>1739</v>
      </c>
      <c r="L23" s="12">
        <v>1703</v>
      </c>
      <c r="M23" s="12">
        <v>1437</v>
      </c>
      <c r="N23" s="12">
        <v>1103</v>
      </c>
    </row>
    <row r="24" spans="1:14">
      <c r="A24" s="5" t="str">
        <f>A22</f>
        <v>Kjørbekk, RV36 HP 2 Meter 3690 (800002)</v>
      </c>
      <c r="B24" s="5" t="s">
        <v>743</v>
      </c>
      <c r="C24">
        <f>C22-C23</f>
        <v>17309</v>
      </c>
      <c r="D24">
        <f>D22-D23</f>
        <v>17668</v>
      </c>
      <c r="E24">
        <f>E22-E23</f>
        <v>17395</v>
      </c>
      <c r="F24">
        <f>F22-F23</f>
        <v>17868</v>
      </c>
      <c r="G24">
        <f>G22-G23</f>
        <v>16785</v>
      </c>
      <c r="H24">
        <f>H22-H23</f>
        <v>17249</v>
      </c>
      <c r="I24">
        <f>I22-I23</f>
        <v>14161</v>
      </c>
      <c r="J24">
        <f>J22-J23</f>
        <v>16931</v>
      </c>
      <c r="K24">
        <f>K22-K23</f>
        <v>16704</v>
      </c>
      <c r="L24">
        <f>L22-L23</f>
        <v>16938</v>
      </c>
      <c r="M24">
        <f>M22-M23</f>
        <v>17086</v>
      </c>
      <c r="N24">
        <f>N22-N23</f>
        <v>16752</v>
      </c>
    </row>
    <row r="25" spans="1:14">
      <c r="A25" s="5" t="s">
        <v>222</v>
      </c>
      <c r="B25" s="9" t="s">
        <v>22</v>
      </c>
      <c r="C25" s="12">
        <v>5256</v>
      </c>
      <c r="D25" s="12">
        <v>5635</v>
      </c>
      <c r="E25" s="12">
        <v>5715</v>
      </c>
      <c r="F25" s="12">
        <v>5802</v>
      </c>
      <c r="G25" s="12">
        <v>6016</v>
      </c>
      <c r="H25" s="12">
        <v>6425</v>
      </c>
      <c r="I25" s="12">
        <v>6509</v>
      </c>
      <c r="J25" s="12">
        <v>6653</v>
      </c>
      <c r="K25" s="12">
        <v>6435</v>
      </c>
      <c r="L25" s="12">
        <v>5998</v>
      </c>
      <c r="M25" s="12">
        <v>5713</v>
      </c>
      <c r="N25" s="12">
        <v>5267</v>
      </c>
    </row>
    <row r="26" spans="1:14">
      <c r="A26" s="5" t="str">
        <f>A25</f>
        <v>Skjelbredstrand, RV36 HP 4 Meter 290 (800017)</v>
      </c>
      <c r="B26" s="9" t="s">
        <v>35</v>
      </c>
      <c r="C26" s="12">
        <v>547</v>
      </c>
      <c r="D26" s="12">
        <v>546</v>
      </c>
      <c r="E26" s="12">
        <v>546</v>
      </c>
      <c r="F26" s="12">
        <v>664</v>
      </c>
      <c r="G26" s="12">
        <v>882</v>
      </c>
      <c r="H26" s="12">
        <v>959</v>
      </c>
      <c r="I26" s="12">
        <v>938</v>
      </c>
      <c r="J26" s="12">
        <v>976</v>
      </c>
      <c r="K26" s="12">
        <v>919</v>
      </c>
      <c r="L26" s="12">
        <v>822</v>
      </c>
      <c r="M26" s="12">
        <v>689</v>
      </c>
      <c r="N26" s="12">
        <v>483</v>
      </c>
    </row>
    <row r="27" spans="1:14">
      <c r="A27" s="5" t="str">
        <f>A25</f>
        <v>Skjelbredstrand, RV36 HP 4 Meter 290 (800017)</v>
      </c>
      <c r="B27" s="5" t="s">
        <v>743</v>
      </c>
      <c r="C27">
        <f>C25-C26</f>
        <v>4709</v>
      </c>
      <c r="D27">
        <f>D25-D26</f>
        <v>5089</v>
      </c>
      <c r="E27">
        <f>E25-E26</f>
        <v>5169</v>
      </c>
      <c r="F27">
        <f>F25-F26</f>
        <v>5138</v>
      </c>
      <c r="G27">
        <f>G25-G26</f>
        <v>5134</v>
      </c>
      <c r="H27">
        <f>H25-H26</f>
        <v>5466</v>
      </c>
      <c r="I27">
        <f>I25-I26</f>
        <v>5571</v>
      </c>
      <c r="J27">
        <f>J25-J26</f>
        <v>5677</v>
      </c>
      <c r="K27">
        <f>K25-K26</f>
        <v>5516</v>
      </c>
      <c r="L27">
        <f>L25-L26</f>
        <v>5176</v>
      </c>
      <c r="M27">
        <f>M25-M26</f>
        <v>5024</v>
      </c>
      <c r="N27">
        <f>N25-N26</f>
        <v>4784</v>
      </c>
    </row>
    <row r="28" spans="1:14">
      <c r="A28" s="5" t="s">
        <v>246</v>
      </c>
      <c r="B28" s="9" t="s">
        <v>22</v>
      </c>
      <c r="C28" s="12">
        <v>12954</v>
      </c>
      <c r="D28" s="12">
        <v>13591</v>
      </c>
      <c r="E28" s="12">
        <v>14271</v>
      </c>
      <c r="F28" s="12">
        <v>16071</v>
      </c>
      <c r="G28" s="12">
        <v>17817</v>
      </c>
      <c r="H28" s="12">
        <v>19490</v>
      </c>
      <c r="I28" s="12">
        <v>21395</v>
      </c>
      <c r="J28" s="12">
        <v>18453</v>
      </c>
      <c r="K28" s="12">
        <v>6867</v>
      </c>
      <c r="L28" s="12">
        <v>6929</v>
      </c>
      <c r="M28" s="12">
        <v>6663</v>
      </c>
      <c r="N28" s="12">
        <v>6087</v>
      </c>
    </row>
    <row r="29" spans="1:14">
      <c r="A29" s="5" t="str">
        <f>A28</f>
        <v>Høgenheitunnelen, RV354 HP 1 Meter 1547 (800020)</v>
      </c>
      <c r="B29" s="9" t="s">
        <v>35</v>
      </c>
      <c r="C29" s="12">
        <v>1850</v>
      </c>
      <c r="D29" s="12">
        <v>1890</v>
      </c>
      <c r="E29" s="12">
        <v>1863</v>
      </c>
      <c r="F29" s="12">
        <v>2349</v>
      </c>
      <c r="G29" s="12">
        <v>2613</v>
      </c>
      <c r="H29" s="12">
        <v>2851</v>
      </c>
      <c r="I29" s="12">
        <v>2837</v>
      </c>
      <c r="J29" s="12">
        <v>2754</v>
      </c>
      <c r="K29" s="12">
        <v>623</v>
      </c>
      <c r="L29" s="12">
        <v>666</v>
      </c>
      <c r="M29" s="12">
        <v>600</v>
      </c>
      <c r="N29" s="12">
        <v>481</v>
      </c>
    </row>
    <row r="30" spans="1:14">
      <c r="A30" s="5" t="str">
        <f>A28</f>
        <v>Høgenheitunnelen, RV354 HP 1 Meter 1547 (800020)</v>
      </c>
      <c r="B30" s="5" t="s">
        <v>743</v>
      </c>
      <c r="C30">
        <f>C28-C29</f>
        <v>11104</v>
      </c>
      <c r="D30">
        <f>D28-D29</f>
        <v>11701</v>
      </c>
      <c r="E30">
        <f>E28-E29</f>
        <v>12408</v>
      </c>
      <c r="F30">
        <f>F28-F29</f>
        <v>13722</v>
      </c>
      <c r="G30">
        <f>G28-G29</f>
        <v>15204</v>
      </c>
      <c r="H30">
        <f>H28-H29</f>
        <v>16639</v>
      </c>
      <c r="I30">
        <f>I28-I29</f>
        <v>18558</v>
      </c>
      <c r="J30">
        <f>J28-J29</f>
        <v>15699</v>
      </c>
      <c r="K30">
        <f>K28-K29</f>
        <v>6244</v>
      </c>
      <c r="L30">
        <f>L28-L29</f>
        <v>6263</v>
      </c>
      <c r="M30">
        <f>M28-M29</f>
        <v>6063</v>
      </c>
      <c r="N30">
        <f>N28-N29</f>
        <v>5606</v>
      </c>
    </row>
    <row r="31" spans="1:14">
      <c r="A31" s="5" t="s">
        <v>271</v>
      </c>
      <c r="B31" s="9" t="s">
        <v>22</v>
      </c>
      <c r="C31" s="12">
        <v>18530</v>
      </c>
      <c r="D31" s="12">
        <v>19276</v>
      </c>
      <c r="E31" s="12">
        <v>20126</v>
      </c>
      <c r="F31" s="12">
        <v>22516</v>
      </c>
      <c r="G31" s="12">
        <v>24016</v>
      </c>
      <c r="H31" s="12">
        <v>25595</v>
      </c>
      <c r="I31" s="12">
        <v>26299</v>
      </c>
      <c r="J31" s="12">
        <v>24278</v>
      </c>
      <c r="K31" s="12">
        <v>11860</v>
      </c>
      <c r="L31" s="12">
        <v>12035</v>
      </c>
      <c r="M31" s="12">
        <v>12229</v>
      </c>
      <c r="N31" s="12">
        <v>10924</v>
      </c>
    </row>
    <row r="32" spans="1:14">
      <c r="A32" s="5" t="str">
        <f>A31</f>
        <v>Ørviksletta, RV354 HP 1 Meter 5680 (800118)</v>
      </c>
      <c r="B32" s="9" t="s">
        <v>35</v>
      </c>
      <c r="C32" s="12">
        <v>2433</v>
      </c>
      <c r="D32" s="12">
        <v>2516</v>
      </c>
      <c r="E32" s="12">
        <v>2472</v>
      </c>
      <c r="F32" s="12">
        <v>3123</v>
      </c>
      <c r="G32" s="12">
        <v>3399</v>
      </c>
      <c r="H32" s="12">
        <v>3660</v>
      </c>
      <c r="I32" s="12">
        <v>3504</v>
      </c>
      <c r="J32" s="12">
        <v>3486</v>
      </c>
      <c r="K32" s="12">
        <v>1150</v>
      </c>
      <c r="L32" s="12">
        <v>1236</v>
      </c>
      <c r="M32" s="12">
        <v>1178</v>
      </c>
      <c r="N32" s="12">
        <v>856</v>
      </c>
    </row>
    <row r="33" spans="1:14">
      <c r="A33" s="5" t="str">
        <f>A31</f>
        <v>Ørviksletta, RV354 HP 1 Meter 5680 (800118)</v>
      </c>
      <c r="B33" s="5" t="s">
        <v>743</v>
      </c>
      <c r="C33">
        <f>C31-C32</f>
        <v>16097</v>
      </c>
      <c r="D33">
        <f>D31-D32</f>
        <v>16760</v>
      </c>
      <c r="E33">
        <f>E31-E32</f>
        <v>17654</v>
      </c>
      <c r="F33">
        <f>F31-F32</f>
        <v>19393</v>
      </c>
      <c r="G33">
        <f>G31-G32</f>
        <v>20617</v>
      </c>
      <c r="H33">
        <f>H31-H32</f>
        <v>21935</v>
      </c>
      <c r="I33">
        <f>I31-I32</f>
        <v>22795</v>
      </c>
      <c r="J33">
        <f>J31-J32</f>
        <v>20792</v>
      </c>
      <c r="K33">
        <f>K31-K32</f>
        <v>10710</v>
      </c>
      <c r="L33">
        <f>L31-L32</f>
        <v>10799</v>
      </c>
      <c r="M33">
        <f>M31-M32</f>
        <v>11051</v>
      </c>
      <c r="N33">
        <f>N31-N32</f>
        <v>10068</v>
      </c>
    </row>
    <row r="34" spans="1:14">
      <c r="A34" s="5" t="s">
        <v>296</v>
      </c>
      <c r="B34" s="9" t="s">
        <v>22</v>
      </c>
      <c r="C34" s="12">
        <v>3722</v>
      </c>
      <c r="D34" s="12">
        <v>3449</v>
      </c>
      <c r="E34" s="12">
        <v>3588</v>
      </c>
      <c r="F34" s="12">
        <v>4312</v>
      </c>
      <c r="G34" s="12">
        <v>4706</v>
      </c>
      <c r="H34" s="12">
        <v>4587</v>
      </c>
      <c r="I34" s="12">
        <v>3354</v>
      </c>
      <c r="J34" s="12">
        <v>4700</v>
      </c>
      <c r="K34" s="12">
        <v>4550</v>
      </c>
      <c r="L34" s="12">
        <v>4494</v>
      </c>
      <c r="M34" s="12">
        <v>4325</v>
      </c>
      <c r="N34" s="12">
        <v>3804</v>
      </c>
    </row>
    <row r="35" spans="1:14">
      <c r="A35" s="5" t="str">
        <f>A34</f>
        <v>Ballestadhøgda, FV31 HP 2 Meter 3470 (800021)</v>
      </c>
      <c r="B35" s="9" t="s">
        <v>35</v>
      </c>
      <c r="C35" s="12">
        <v>175</v>
      </c>
      <c r="D35" s="12">
        <v>145</v>
      </c>
      <c r="E35" s="12">
        <v>134</v>
      </c>
      <c r="F35" s="12">
        <v>221</v>
      </c>
      <c r="G35" s="12">
        <v>283</v>
      </c>
      <c r="H35" s="12">
        <v>280</v>
      </c>
      <c r="I35" s="12">
        <v>207</v>
      </c>
      <c r="J35" s="12">
        <v>287</v>
      </c>
      <c r="K35" s="12">
        <v>287</v>
      </c>
      <c r="L35" s="12">
        <v>280</v>
      </c>
      <c r="M35" s="12">
        <v>228</v>
      </c>
      <c r="N35" s="12">
        <v>150</v>
      </c>
    </row>
    <row r="36" spans="1:14">
      <c r="A36" s="5" t="str">
        <f>A34</f>
        <v>Ballestadhøgda, FV31 HP 2 Meter 3470 (800021)</v>
      </c>
      <c r="B36" s="5" t="s">
        <v>743</v>
      </c>
      <c r="C36">
        <f>C34-C35</f>
        <v>3547</v>
      </c>
      <c r="D36">
        <f>D34-D35</f>
        <v>3304</v>
      </c>
      <c r="E36">
        <f>E34-E35</f>
        <v>3454</v>
      </c>
      <c r="F36">
        <f>F34-F35</f>
        <v>4091</v>
      </c>
      <c r="G36">
        <f>G34-G35</f>
        <v>4423</v>
      </c>
      <c r="H36">
        <f>H34-H35</f>
        <v>4307</v>
      </c>
      <c r="I36">
        <f>I34-I35</f>
        <v>3147</v>
      </c>
      <c r="J36">
        <f>J34-J35</f>
        <v>4413</v>
      </c>
      <c r="K36">
        <f>K34-K35</f>
        <v>4263</v>
      </c>
      <c r="L36">
        <f>L34-L35</f>
        <v>4214</v>
      </c>
      <c r="M36">
        <f>M34-M35</f>
        <v>4097</v>
      </c>
      <c r="N36">
        <f>N34-N35</f>
        <v>3654</v>
      </c>
    </row>
    <row r="37" spans="1:14">
      <c r="A37" s="5" t="s">
        <v>319</v>
      </c>
      <c r="B37" s="9" t="s">
        <v>22</v>
      </c>
      <c r="C37" s="12">
        <v>3778</v>
      </c>
      <c r="D37" s="12">
        <v>3925</v>
      </c>
      <c r="E37" s="12">
        <v>4037</v>
      </c>
      <c r="F37" s="12">
        <v>4462</v>
      </c>
      <c r="G37" s="12">
        <v>4888</v>
      </c>
      <c r="H37" s="12">
        <v>5253</v>
      </c>
      <c r="I37" s="12">
        <v>4589</v>
      </c>
      <c r="J37" s="12">
        <v>4966</v>
      </c>
      <c r="K37" s="12">
        <v>5011</v>
      </c>
      <c r="L37" s="12">
        <v>4636</v>
      </c>
      <c r="M37" s="12">
        <v>4350</v>
      </c>
      <c r="N37" s="12">
        <v>3869</v>
      </c>
    </row>
    <row r="38" spans="1:14">
      <c r="A38" s="5" t="str">
        <f>A37</f>
        <v>Setre, FV32 HP 2 Meter 6007 (800116)</v>
      </c>
      <c r="B38" s="9" t="s">
        <v>35</v>
      </c>
      <c r="C38" s="12">
        <v>327</v>
      </c>
      <c r="D38" s="12">
        <v>342</v>
      </c>
      <c r="E38" s="12">
        <v>320</v>
      </c>
      <c r="F38" s="12">
        <v>430</v>
      </c>
      <c r="G38" s="12">
        <v>519</v>
      </c>
      <c r="H38" s="12">
        <v>562</v>
      </c>
      <c r="I38" s="12">
        <v>478</v>
      </c>
      <c r="J38" s="12">
        <v>551</v>
      </c>
      <c r="K38" s="12">
        <v>547</v>
      </c>
      <c r="L38" s="12">
        <v>504</v>
      </c>
      <c r="M38" s="12">
        <v>585</v>
      </c>
      <c r="N38" s="12">
        <v>514</v>
      </c>
    </row>
    <row r="39" spans="1:14">
      <c r="A39" s="5" t="str">
        <f>A37</f>
        <v>Setre, FV32 HP 2 Meter 6007 (800116)</v>
      </c>
      <c r="B39" s="5" t="s">
        <v>743</v>
      </c>
      <c r="C39">
        <f>C37-C38</f>
        <v>3451</v>
      </c>
      <c r="D39">
        <f>D37-D38</f>
        <v>3583</v>
      </c>
      <c r="E39">
        <f>E37-E38</f>
        <v>3717</v>
      </c>
      <c r="F39">
        <f>F37-F38</f>
        <v>4032</v>
      </c>
      <c r="G39">
        <f>G37-G38</f>
        <v>4369</v>
      </c>
      <c r="H39">
        <f>H37-H38</f>
        <v>4691</v>
      </c>
      <c r="I39">
        <f>I37-I38</f>
        <v>4111</v>
      </c>
      <c r="J39">
        <f>J37-J38</f>
        <v>4415</v>
      </c>
      <c r="K39">
        <f>K37-K38</f>
        <v>4464</v>
      </c>
      <c r="L39">
        <f>L37-L38</f>
        <v>4132</v>
      </c>
      <c r="M39">
        <f>M37-M38</f>
        <v>3765</v>
      </c>
      <c r="N39">
        <f>N37-N38</f>
        <v>3355</v>
      </c>
    </row>
    <row r="40" spans="1:14">
      <c r="A40" s="5" t="s">
        <v>343</v>
      </c>
      <c r="B40" s="9" t="s">
        <v>22</v>
      </c>
      <c r="C40" s="12">
        <v>11417</v>
      </c>
      <c r="D40" s="12">
        <v>12616</v>
      </c>
      <c r="E40" s="12">
        <v>12561</v>
      </c>
      <c r="F40" s="12">
        <v>13394</v>
      </c>
      <c r="G40" s="12">
        <v>13316</v>
      </c>
      <c r="H40" s="12">
        <v>14157</v>
      </c>
      <c r="I40" s="12">
        <v>11112</v>
      </c>
      <c r="J40" s="12">
        <v>12319</v>
      </c>
      <c r="K40" s="12">
        <v>12738</v>
      </c>
      <c r="L40" s="12">
        <v>12827</v>
      </c>
      <c r="M40" s="12">
        <v>13122</v>
      </c>
      <c r="N40" s="12">
        <v>12278</v>
      </c>
    </row>
    <row r="41" spans="1:14">
      <c r="A41" s="5" t="str">
        <f>A40</f>
        <v>Fv32 Rektor Ørns gate, FV32 HP 3 Meter 793 (800045)</v>
      </c>
      <c r="B41" s="9" t="s">
        <v>35</v>
      </c>
      <c r="C41" s="12">
        <v>926</v>
      </c>
      <c r="D41" s="12">
        <v>982</v>
      </c>
      <c r="E41" s="12">
        <v>927</v>
      </c>
      <c r="F41" s="12">
        <v>1070</v>
      </c>
      <c r="G41" s="12">
        <v>1092</v>
      </c>
      <c r="H41" s="12">
        <v>1250</v>
      </c>
      <c r="I41" s="12">
        <v>973</v>
      </c>
      <c r="J41" s="12">
        <v>1148</v>
      </c>
      <c r="K41" s="12">
        <v>1156</v>
      </c>
      <c r="L41" s="12">
        <v>1107</v>
      </c>
      <c r="M41" s="12">
        <v>1108</v>
      </c>
      <c r="N41" s="12">
        <v>923</v>
      </c>
    </row>
    <row r="42" spans="1:14">
      <c r="A42" s="5" t="str">
        <f>A40</f>
        <v>Fv32 Rektor Ørns gate, FV32 HP 3 Meter 793 (800045)</v>
      </c>
      <c r="B42" s="5" t="s">
        <v>743</v>
      </c>
      <c r="C42">
        <f>C40-C41</f>
        <v>10491</v>
      </c>
      <c r="D42">
        <f>D40-D41</f>
        <v>11634</v>
      </c>
      <c r="E42">
        <f>E40-E41</f>
        <v>11634</v>
      </c>
      <c r="F42">
        <f>F40-F41</f>
        <v>12324</v>
      </c>
      <c r="G42">
        <f>G40-G41</f>
        <v>12224</v>
      </c>
      <c r="H42">
        <f>H40-H41</f>
        <v>12907</v>
      </c>
      <c r="I42">
        <f>I40-I41</f>
        <v>10139</v>
      </c>
      <c r="J42">
        <f>J40-J41</f>
        <v>11171</v>
      </c>
      <c r="K42">
        <f>K40-K41</f>
        <v>11582</v>
      </c>
      <c r="L42">
        <f>L40-L41</f>
        <v>11720</v>
      </c>
      <c r="M42">
        <f>M40-M41</f>
        <v>12014</v>
      </c>
      <c r="N42">
        <f>N40-N41</f>
        <v>11355</v>
      </c>
    </row>
    <row r="43" spans="1:14">
      <c r="A43" s="5" t="s">
        <v>367</v>
      </c>
      <c r="B43" s="9" t="s">
        <v>22</v>
      </c>
      <c r="C43" s="12">
        <v>8995</v>
      </c>
      <c r="D43" s="12">
        <v>8984</v>
      </c>
      <c r="E43" s="12">
        <v>8873</v>
      </c>
      <c r="F43" s="12">
        <v>9819</v>
      </c>
      <c r="G43" s="12">
        <v>9480</v>
      </c>
      <c r="H43" s="12">
        <v>9742</v>
      </c>
      <c r="I43" s="12">
        <v>7237</v>
      </c>
      <c r="J43" s="12">
        <v>8407</v>
      </c>
      <c r="K43" s="12">
        <v>9218</v>
      </c>
      <c r="L43" s="12">
        <v>9391</v>
      </c>
      <c r="M43" s="12">
        <v>9673</v>
      </c>
      <c r="N43" s="12">
        <v>9027</v>
      </c>
    </row>
    <row r="44" spans="1:14">
      <c r="A44" s="5" t="str">
        <f>A43</f>
        <v>Sandviksvegen, FV32 HP 3 Meter 2555 (800018)</v>
      </c>
      <c r="B44" s="9" t="s">
        <v>35</v>
      </c>
      <c r="C44" s="12">
        <v>576</v>
      </c>
      <c r="D44" s="12">
        <v>586</v>
      </c>
      <c r="E44" s="12">
        <v>547</v>
      </c>
      <c r="F44" s="12">
        <v>639</v>
      </c>
      <c r="G44" s="12">
        <v>645</v>
      </c>
      <c r="H44" s="12">
        <v>709</v>
      </c>
      <c r="I44" s="12">
        <v>546</v>
      </c>
      <c r="J44" s="12">
        <v>651</v>
      </c>
      <c r="K44" s="12">
        <v>720</v>
      </c>
      <c r="L44" s="12">
        <v>662</v>
      </c>
      <c r="M44" s="12">
        <v>615</v>
      </c>
      <c r="N44" s="12">
        <v>488</v>
      </c>
    </row>
    <row r="45" spans="1:14">
      <c r="A45" s="5" t="str">
        <f>A43</f>
        <v>Sandviksvegen, FV32 HP 3 Meter 2555 (800018)</v>
      </c>
      <c r="B45" s="5" t="s">
        <v>743</v>
      </c>
      <c r="C45">
        <f>C43-C44</f>
        <v>8419</v>
      </c>
      <c r="D45">
        <f>D43-D44</f>
        <v>8398</v>
      </c>
      <c r="E45">
        <f>E43-E44</f>
        <v>8326</v>
      </c>
      <c r="F45">
        <f>F43-F44</f>
        <v>9180</v>
      </c>
      <c r="G45">
        <f>G43-G44</f>
        <v>8835</v>
      </c>
      <c r="H45">
        <f>H43-H44</f>
        <v>9033</v>
      </c>
      <c r="I45">
        <f>I43-I44</f>
        <v>6691</v>
      </c>
      <c r="J45">
        <f>J43-J44</f>
        <v>7756</v>
      </c>
      <c r="K45">
        <f>K43-K44</f>
        <v>8498</v>
      </c>
      <c r="L45">
        <f>L43-L44</f>
        <v>8729</v>
      </c>
      <c r="M45">
        <f>M43-M44</f>
        <v>9058</v>
      </c>
      <c r="N45">
        <f>N43-N44</f>
        <v>8539</v>
      </c>
    </row>
    <row r="46" spans="1:14">
      <c r="A46" s="5" t="s">
        <v>390</v>
      </c>
      <c r="B46" s="9" t="s">
        <v>22</v>
      </c>
      <c r="C46" s="12">
        <v>7692</v>
      </c>
      <c r="D46" s="12">
        <v>7613</v>
      </c>
      <c r="E46" s="12">
        <v>7632</v>
      </c>
      <c r="F46" s="12">
        <v>8507</v>
      </c>
      <c r="G46" s="12">
        <v>8357</v>
      </c>
      <c r="H46" s="12">
        <v>8550</v>
      </c>
      <c r="I46" s="12">
        <v>6507</v>
      </c>
      <c r="J46" s="12">
        <v>7475</v>
      </c>
      <c r="K46" s="12">
        <v>7933</v>
      </c>
      <c r="L46" s="12">
        <v>8187</v>
      </c>
      <c r="M46" s="12">
        <v>8273</v>
      </c>
      <c r="N46" s="12">
        <v>7637</v>
      </c>
    </row>
    <row r="47" spans="1:14">
      <c r="A47" s="5" t="s">
        <v>403</v>
      </c>
      <c r="B47" s="9" t="s">
        <v>22</v>
      </c>
      <c r="C47" s="12">
        <v>12063</v>
      </c>
      <c r="D47" s="12">
        <v>12336</v>
      </c>
      <c r="E47" s="12">
        <v>12108</v>
      </c>
      <c r="F47" s="12">
        <v>13344</v>
      </c>
      <c r="G47" s="12">
        <v>13411</v>
      </c>
      <c r="H47" s="12">
        <v>13736</v>
      </c>
      <c r="I47" s="12">
        <v>11242</v>
      </c>
      <c r="J47" s="12">
        <v>13264</v>
      </c>
      <c r="K47" s="12">
        <v>13225</v>
      </c>
      <c r="L47" s="12">
        <v>13380</v>
      </c>
      <c r="M47" s="12">
        <v>13255</v>
      </c>
      <c r="N47" s="12">
        <v>13262</v>
      </c>
    </row>
    <row r="48" spans="1:14">
      <c r="A48" s="5" t="str">
        <f>A47</f>
        <v>Borgestad  , FV32 HP 4 Meter 2355 (800167)</v>
      </c>
      <c r="B48" s="9" t="s">
        <v>35</v>
      </c>
      <c r="C48" s="12">
        <v>855</v>
      </c>
      <c r="D48" s="12">
        <v>878</v>
      </c>
      <c r="E48" s="12">
        <v>841</v>
      </c>
      <c r="F48" s="12">
        <v>1024</v>
      </c>
      <c r="G48" s="12">
        <v>1154</v>
      </c>
      <c r="H48" s="12">
        <v>1200</v>
      </c>
      <c r="I48" s="12">
        <v>1003</v>
      </c>
      <c r="J48" s="12">
        <v>1198</v>
      </c>
      <c r="K48" s="12">
        <v>1169</v>
      </c>
      <c r="L48" s="12">
        <v>1129</v>
      </c>
      <c r="M48" s="12">
        <v>1011</v>
      </c>
      <c r="N48" s="12">
        <v>856</v>
      </c>
    </row>
    <row r="49" spans="1:14">
      <c r="A49" s="5" t="str">
        <f>A47</f>
        <v>Borgestad  , FV32 HP 4 Meter 2355 (800167)</v>
      </c>
      <c r="B49" s="5" t="s">
        <v>743</v>
      </c>
      <c r="C49">
        <f>C47-C48</f>
        <v>11208</v>
      </c>
      <c r="D49">
        <f>D47-D48</f>
        <v>11458</v>
      </c>
      <c r="E49">
        <f>E47-E48</f>
        <v>11267</v>
      </c>
      <c r="F49">
        <f>F47-F48</f>
        <v>12320</v>
      </c>
      <c r="G49">
        <f>G47-G48</f>
        <v>12257</v>
      </c>
      <c r="H49">
        <f>H47-H48</f>
        <v>12536</v>
      </c>
      <c r="I49">
        <f>I47-I48</f>
        <v>10239</v>
      </c>
      <c r="J49">
        <f>J47-J48</f>
        <v>12066</v>
      </c>
      <c r="K49">
        <f>K47-K48</f>
        <v>12056</v>
      </c>
      <c r="L49">
        <f>L47-L48</f>
        <v>12251</v>
      </c>
      <c r="M49">
        <f>M47-M48</f>
        <v>12244</v>
      </c>
      <c r="N49">
        <f>N47-N48</f>
        <v>12406</v>
      </c>
    </row>
    <row r="50" spans="1:14">
      <c r="A50" s="5" t="s">
        <v>426</v>
      </c>
      <c r="B50" s="9" t="s">
        <v>22</v>
      </c>
      <c r="C50" s="12">
        <v>14615</v>
      </c>
      <c r="D50" s="12">
        <v>14795</v>
      </c>
      <c r="E50" s="12">
        <v>14921</v>
      </c>
      <c r="F50" s="12">
        <v>16690</v>
      </c>
      <c r="G50" s="12">
        <v>17069</v>
      </c>
      <c r="H50" s="12">
        <v>18121</v>
      </c>
      <c r="I50" s="12">
        <v>16320</v>
      </c>
      <c r="J50" s="12">
        <v>17440</v>
      </c>
      <c r="K50" s="12">
        <v>16148</v>
      </c>
      <c r="L50" s="12">
        <v>16483</v>
      </c>
      <c r="M50" s="12">
        <v>16166</v>
      </c>
      <c r="N50" s="12">
        <v>15085</v>
      </c>
    </row>
    <row r="51" spans="1:14">
      <c r="A51" s="5" t="str">
        <f>A50</f>
        <v>Vallermyrene , FV32 HP 4 Meter 5790 (800152)</v>
      </c>
      <c r="B51" s="9" t="s">
        <v>35</v>
      </c>
      <c r="C51" s="12">
        <v>1383</v>
      </c>
      <c r="D51" s="12">
        <v>1391</v>
      </c>
      <c r="E51" s="12">
        <v>1299</v>
      </c>
      <c r="F51" s="12">
        <v>1676</v>
      </c>
      <c r="G51" s="12">
        <v>1787</v>
      </c>
      <c r="H51" s="12">
        <v>1970</v>
      </c>
      <c r="I51" s="12">
        <v>1631</v>
      </c>
      <c r="J51" s="12">
        <v>1935</v>
      </c>
      <c r="K51" s="12">
        <v>1811</v>
      </c>
      <c r="L51" s="12">
        <v>1841</v>
      </c>
      <c r="M51" s="12">
        <v>1671</v>
      </c>
      <c r="N51" s="12">
        <v>1240</v>
      </c>
    </row>
    <row r="52" spans="1:14">
      <c r="A52" s="5" t="str">
        <f>A50</f>
        <v>Vallermyrene , FV32 HP 4 Meter 5790 (800152)</v>
      </c>
      <c r="B52" s="5" t="s">
        <v>743</v>
      </c>
      <c r="C52">
        <f>C50-C51</f>
        <v>13232</v>
      </c>
      <c r="D52">
        <f>D50-D51</f>
        <v>13404</v>
      </c>
      <c r="E52">
        <f>E50-E51</f>
        <v>13622</v>
      </c>
      <c r="F52">
        <f>F50-F51</f>
        <v>15014</v>
      </c>
      <c r="G52">
        <f>G50-G51</f>
        <v>15282</v>
      </c>
      <c r="H52">
        <f>H50-H51</f>
        <v>16151</v>
      </c>
      <c r="I52">
        <f>I50-I51</f>
        <v>14689</v>
      </c>
      <c r="J52">
        <f>J50-J51</f>
        <v>15505</v>
      </c>
      <c r="K52">
        <f>K50-K51</f>
        <v>14337</v>
      </c>
      <c r="L52">
        <f>L50-L51</f>
        <v>14642</v>
      </c>
      <c r="M52">
        <f>M50-M51</f>
        <v>14495</v>
      </c>
      <c r="N52">
        <f>N50-N51</f>
        <v>13845</v>
      </c>
    </row>
    <row r="53" spans="1:14">
      <c r="A53" s="5" t="s">
        <v>449</v>
      </c>
      <c r="B53" s="9" t="s">
        <v>22</v>
      </c>
      <c r="C53" s="12">
        <v>10223</v>
      </c>
      <c r="D53" s="12">
        <v>10488</v>
      </c>
      <c r="E53" s="12">
        <v>10040</v>
      </c>
      <c r="F53" s="12">
        <v>11296</v>
      </c>
      <c r="G53" s="12">
        <v>11467</v>
      </c>
      <c r="H53" s="12">
        <v>11795</v>
      </c>
      <c r="I53" s="12">
        <v>9304</v>
      </c>
      <c r="J53" s="12">
        <v>11302</v>
      </c>
      <c r="K53" s="12">
        <v>11453</v>
      </c>
      <c r="L53" s="12">
        <v>11711</v>
      </c>
      <c r="M53" s="12">
        <v>11571</v>
      </c>
      <c r="N53" s="12">
        <v>11070</v>
      </c>
    </row>
    <row r="54" spans="1:14">
      <c r="A54" s="5" t="str">
        <f>A53</f>
        <v>Menstadbrua, FV32 HP 50 Meter 490 (800013)</v>
      </c>
      <c r="B54" s="9" t="s">
        <v>35</v>
      </c>
      <c r="C54" s="12">
        <v>827</v>
      </c>
      <c r="D54" s="12">
        <v>834</v>
      </c>
      <c r="E54" s="12">
        <v>753</v>
      </c>
      <c r="F54" s="12">
        <v>1047</v>
      </c>
      <c r="G54" s="12">
        <v>1179</v>
      </c>
      <c r="H54" s="12">
        <v>1198</v>
      </c>
      <c r="I54" s="12">
        <v>914</v>
      </c>
      <c r="J54" s="12">
        <v>1119</v>
      </c>
      <c r="K54" s="12">
        <v>1151</v>
      </c>
      <c r="L54" s="12">
        <v>1124</v>
      </c>
      <c r="M54" s="12">
        <v>1058</v>
      </c>
      <c r="N54" s="12">
        <v>807</v>
      </c>
    </row>
    <row r="55" spans="1:14">
      <c r="A55" s="5" t="str">
        <f>A53</f>
        <v>Menstadbrua, FV32 HP 50 Meter 490 (800013)</v>
      </c>
      <c r="B55" s="5" t="s">
        <v>743</v>
      </c>
      <c r="C55">
        <f>C53-C54</f>
        <v>9396</v>
      </c>
      <c r="D55">
        <f>D53-D54</f>
        <v>9654</v>
      </c>
      <c r="E55">
        <f>E53-E54</f>
        <v>9287</v>
      </c>
      <c r="F55">
        <f>F53-F54</f>
        <v>10249</v>
      </c>
      <c r="G55">
        <f>G53-G54</f>
        <v>10288</v>
      </c>
      <c r="H55">
        <f>H53-H54</f>
        <v>10597</v>
      </c>
      <c r="I55">
        <f>I53-I54</f>
        <v>8390</v>
      </c>
      <c r="J55">
        <f>J53-J54</f>
        <v>10183</v>
      </c>
      <c r="K55">
        <f>K53-K54</f>
        <v>10302</v>
      </c>
      <c r="L55">
        <f>L53-L54</f>
        <v>10587</v>
      </c>
      <c r="M55">
        <f>M53-M54</f>
        <v>10513</v>
      </c>
      <c r="N55">
        <f>N53-N54</f>
        <v>10263</v>
      </c>
    </row>
    <row r="56" spans="1:14">
      <c r="A56" s="5" t="s">
        <v>473</v>
      </c>
      <c r="B56" s="9" t="s">
        <v>22</v>
      </c>
      <c r="C56" s="12">
        <v>6377</v>
      </c>
      <c r="D56" s="12">
        <v>6183</v>
      </c>
      <c r="E56" s="12">
        <v>6349</v>
      </c>
      <c r="F56" s="12">
        <v>7610</v>
      </c>
      <c r="G56" s="12">
        <v>7839</v>
      </c>
      <c r="H56" s="12">
        <v>8236</v>
      </c>
      <c r="I56" s="12">
        <v>6229</v>
      </c>
      <c r="J56" s="12">
        <v>8063</v>
      </c>
      <c r="K56" s="12">
        <v>8364</v>
      </c>
      <c r="L56" s="12">
        <v>8605</v>
      </c>
      <c r="M56" s="12">
        <v>8426</v>
      </c>
      <c r="N56" s="12">
        <v>6661</v>
      </c>
    </row>
    <row r="57" spans="1:14">
      <c r="A57" s="5" t="str">
        <f>A56</f>
        <v>Bjørntvedtvegen X Trommedalsvegen, FV48 HP 2 Meter 2315 (800019)</v>
      </c>
      <c r="B57" s="9" t="s">
        <v>35</v>
      </c>
      <c r="C57" s="12">
        <v>431</v>
      </c>
      <c r="D57" s="12">
        <v>484</v>
      </c>
      <c r="E57" s="12">
        <v>450</v>
      </c>
      <c r="F57" s="12">
        <v>642</v>
      </c>
      <c r="G57" s="12">
        <v>686</v>
      </c>
      <c r="H57" s="12">
        <v>736</v>
      </c>
      <c r="I57" s="12">
        <v>569</v>
      </c>
      <c r="J57" s="12">
        <v>710</v>
      </c>
      <c r="K57" s="12">
        <v>724</v>
      </c>
      <c r="L57" s="12">
        <v>766</v>
      </c>
      <c r="M57" s="12">
        <v>688</v>
      </c>
      <c r="N57" s="12">
        <v>451</v>
      </c>
    </row>
    <row r="58" spans="1:14">
      <c r="A58" s="5" t="str">
        <f>A56</f>
        <v>Bjørntvedtvegen X Trommedalsvegen, FV48 HP 2 Meter 2315 (800019)</v>
      </c>
      <c r="B58" s="5" t="s">
        <v>743</v>
      </c>
      <c r="C58">
        <f>C56-C57</f>
        <v>5946</v>
      </c>
      <c r="D58">
        <f>D56-D57</f>
        <v>5699</v>
      </c>
      <c r="E58">
        <f>E56-E57</f>
        <v>5899</v>
      </c>
      <c r="F58">
        <f>F56-F57</f>
        <v>6968</v>
      </c>
      <c r="G58">
        <f>G56-G57</f>
        <v>7153</v>
      </c>
      <c r="H58">
        <f>H56-H57</f>
        <v>7500</v>
      </c>
      <c r="I58">
        <f>I56-I57</f>
        <v>5660</v>
      </c>
      <c r="J58">
        <f>J56-J57</f>
        <v>7353</v>
      </c>
      <c r="K58">
        <f>K56-K57</f>
        <v>7640</v>
      </c>
      <c r="L58">
        <f>L56-L57</f>
        <v>7839</v>
      </c>
      <c r="M58">
        <f>M56-M57</f>
        <v>7738</v>
      </c>
      <c r="N58">
        <f>N56-N57</f>
        <v>6210</v>
      </c>
    </row>
    <row r="59" spans="1:14">
      <c r="A59" s="5" t="s">
        <v>498</v>
      </c>
      <c r="B59" s="9" t="s">
        <v>22</v>
      </c>
      <c r="C59" s="12">
        <v>11523</v>
      </c>
      <c r="D59" s="12">
        <v>11570</v>
      </c>
      <c r="E59" s="12">
        <v>11587</v>
      </c>
      <c r="F59" s="12">
        <v>12680</v>
      </c>
      <c r="G59" s="12">
        <v>11985</v>
      </c>
      <c r="H59" s="12">
        <v>12372</v>
      </c>
      <c r="I59" s="12">
        <v>9364</v>
      </c>
      <c r="J59" s="12">
        <v>12081</v>
      </c>
      <c r="K59" s="12">
        <v>12293</v>
      </c>
      <c r="L59" s="12">
        <v>12884</v>
      </c>
      <c r="M59" s="12">
        <v>12804</v>
      </c>
      <c r="N59" s="12">
        <v>10683</v>
      </c>
    </row>
    <row r="60" spans="1:14">
      <c r="A60" s="5" t="str">
        <f>A59</f>
        <v>Bjørntvedtvegen Nord, FV48 HP 2 Meter 4960 (800197)</v>
      </c>
      <c r="B60" s="9" t="s">
        <v>35</v>
      </c>
      <c r="C60" s="12">
        <v>1039</v>
      </c>
      <c r="D60" s="12">
        <v>1008</v>
      </c>
      <c r="E60" s="12">
        <v>930</v>
      </c>
      <c r="F60" s="12">
        <v>1243</v>
      </c>
      <c r="G60" s="12">
        <v>1267</v>
      </c>
      <c r="H60" s="12">
        <v>1243</v>
      </c>
      <c r="I60" s="12">
        <v>962</v>
      </c>
      <c r="J60" s="12">
        <v>1208</v>
      </c>
      <c r="K60" s="12">
        <v>1185</v>
      </c>
      <c r="L60" s="12">
        <v>1232</v>
      </c>
      <c r="M60" s="12">
        <v>1110</v>
      </c>
      <c r="N60" s="12">
        <v>760</v>
      </c>
    </row>
    <row r="61" spans="1:14">
      <c r="A61" s="5" t="str">
        <f>A59</f>
        <v>Bjørntvedtvegen Nord, FV48 HP 2 Meter 4960 (800197)</v>
      </c>
      <c r="B61" s="5" t="s">
        <v>743</v>
      </c>
      <c r="C61">
        <f>C59-C60</f>
        <v>10484</v>
      </c>
      <c r="D61">
        <f>D59-D60</f>
        <v>10562</v>
      </c>
      <c r="E61">
        <f>E59-E60</f>
        <v>10657</v>
      </c>
      <c r="F61">
        <f>F59-F60</f>
        <v>11437</v>
      </c>
      <c r="G61">
        <f>G59-G60</f>
        <v>10718</v>
      </c>
      <c r="H61">
        <f>H59-H60</f>
        <v>11129</v>
      </c>
      <c r="I61">
        <f>I59-I60</f>
        <v>8402</v>
      </c>
      <c r="J61">
        <f>J59-J60</f>
        <v>10873</v>
      </c>
      <c r="K61">
        <f>K59-K60</f>
        <v>11108</v>
      </c>
      <c r="L61">
        <f>L59-L60</f>
        <v>11652</v>
      </c>
      <c r="M61">
        <f>M59-M60</f>
        <v>11694</v>
      </c>
      <c r="N61">
        <f>N59-N60</f>
        <v>9923</v>
      </c>
    </row>
    <row r="62" spans="1:14">
      <c r="A62" s="5" t="s">
        <v>522</v>
      </c>
      <c r="B62" s="9" t="s">
        <v>22</v>
      </c>
      <c r="C62" s="12">
        <v>15293</v>
      </c>
      <c r="D62" s="12">
        <v>15288</v>
      </c>
      <c r="E62" s="12">
        <v>15223</v>
      </c>
      <c r="F62" s="12">
        <v>16304</v>
      </c>
      <c r="G62" s="12">
        <v>15697</v>
      </c>
      <c r="H62" s="12">
        <v>15660</v>
      </c>
      <c r="I62" s="12">
        <v>11545</v>
      </c>
      <c r="J62" s="12">
        <v>14613</v>
      </c>
      <c r="K62" s="12">
        <v>15094</v>
      </c>
      <c r="L62" s="12">
        <v>15576</v>
      </c>
      <c r="M62" s="12">
        <v>16100</v>
      </c>
      <c r="N62" s="12">
        <v>14857</v>
      </c>
    </row>
    <row r="63" spans="1:14">
      <c r="A63" s="5" t="str">
        <f>A62</f>
        <v>Smieøya  , FV59 HP 1 Meter 2227 (800130)</v>
      </c>
      <c r="B63" s="9" t="s">
        <v>35</v>
      </c>
      <c r="C63" s="12">
        <v>854</v>
      </c>
      <c r="D63" s="12">
        <v>873</v>
      </c>
      <c r="E63" s="12">
        <v>794</v>
      </c>
      <c r="F63" s="12">
        <v>950</v>
      </c>
      <c r="G63" s="12">
        <v>1021</v>
      </c>
      <c r="H63" s="12">
        <v>1050</v>
      </c>
      <c r="I63" s="12">
        <v>784</v>
      </c>
      <c r="J63" s="12">
        <v>1018</v>
      </c>
      <c r="K63" s="12">
        <v>1022</v>
      </c>
      <c r="L63" s="12">
        <v>1045</v>
      </c>
      <c r="M63" s="12">
        <v>918</v>
      </c>
      <c r="N63" s="12">
        <v>694</v>
      </c>
    </row>
    <row r="64" spans="1:14">
      <c r="A64" s="5" t="str">
        <f>A62</f>
        <v>Smieøya  , FV59 HP 1 Meter 2227 (800130)</v>
      </c>
      <c r="B64" s="5" t="s">
        <v>743</v>
      </c>
      <c r="C64">
        <f>C62-C63</f>
        <v>14439</v>
      </c>
      <c r="D64">
        <f>D62-D63</f>
        <v>14415</v>
      </c>
      <c r="E64">
        <f>E62-E63</f>
        <v>14429</v>
      </c>
      <c r="F64">
        <f>F62-F63</f>
        <v>15354</v>
      </c>
      <c r="G64">
        <f>G62-G63</f>
        <v>14676</v>
      </c>
      <c r="H64">
        <f>H62-H63</f>
        <v>14610</v>
      </c>
      <c r="I64">
        <f>I62-I63</f>
        <v>10761</v>
      </c>
      <c r="J64">
        <f>J62-J63</f>
        <v>13595</v>
      </c>
      <c r="K64">
        <f>K62-K63</f>
        <v>14072</v>
      </c>
      <c r="L64">
        <f>L62-L63</f>
        <v>14531</v>
      </c>
      <c r="M64">
        <f>M62-M63</f>
        <v>15182</v>
      </c>
      <c r="N64">
        <f>N62-N63</f>
        <v>14163</v>
      </c>
    </row>
    <row r="65" spans="1:14">
      <c r="A65" s="5" t="s">
        <v>547</v>
      </c>
      <c r="B65" s="9" t="s">
        <v>22</v>
      </c>
      <c r="C65" s="12">
        <v>10716</v>
      </c>
      <c r="D65" s="12">
        <v>10668</v>
      </c>
      <c r="E65" s="12">
        <v>10977</v>
      </c>
      <c r="F65" s="12">
        <v>12026</v>
      </c>
      <c r="G65" s="12">
        <v>12037</v>
      </c>
      <c r="H65" s="12">
        <v>12506</v>
      </c>
      <c r="I65" s="12">
        <v>10503</v>
      </c>
      <c r="J65" s="12">
        <v>11544</v>
      </c>
      <c r="K65" s="12">
        <v>11804</v>
      </c>
      <c r="L65" s="12">
        <v>11896</v>
      </c>
      <c r="M65" s="12">
        <v>12024</v>
      </c>
      <c r="N65" s="12">
        <v>10952</v>
      </c>
    </row>
    <row r="66" spans="1:14">
      <c r="A66" s="5" t="str">
        <f>A65</f>
        <v>Stathelle, FV352 HP 1 Meter 507 (800046)</v>
      </c>
      <c r="B66" s="9" t="s">
        <v>35</v>
      </c>
      <c r="C66" s="12">
        <v>530</v>
      </c>
      <c r="D66" s="12">
        <v>545</v>
      </c>
      <c r="E66" s="12">
        <v>527</v>
      </c>
      <c r="F66" s="12">
        <v>737</v>
      </c>
      <c r="G66" s="12">
        <v>833</v>
      </c>
      <c r="H66" s="12">
        <v>908</v>
      </c>
      <c r="I66" s="12">
        <v>734</v>
      </c>
      <c r="J66" s="12">
        <v>833</v>
      </c>
      <c r="K66" s="12">
        <v>799</v>
      </c>
      <c r="L66" s="12">
        <v>796</v>
      </c>
      <c r="M66" s="12">
        <v>729</v>
      </c>
      <c r="N66" s="12">
        <v>545</v>
      </c>
    </row>
    <row r="67" spans="1:14">
      <c r="A67" s="5" t="str">
        <f>A65</f>
        <v>Stathelle, FV352 HP 1 Meter 507 (800046)</v>
      </c>
      <c r="B67" s="5" t="s">
        <v>743</v>
      </c>
      <c r="C67">
        <f>C65-C66</f>
        <v>10186</v>
      </c>
      <c r="D67">
        <f>D65-D66</f>
        <v>10123</v>
      </c>
      <c r="E67">
        <f>E65-E66</f>
        <v>10450</v>
      </c>
      <c r="F67">
        <f>F65-F66</f>
        <v>11289</v>
      </c>
      <c r="G67">
        <f>G65-G66</f>
        <v>11204</v>
      </c>
      <c r="H67">
        <f>H65-H66</f>
        <v>11598</v>
      </c>
      <c r="I67">
        <f>I65-I66</f>
        <v>9769</v>
      </c>
      <c r="J67">
        <f>J65-J66</f>
        <v>10711</v>
      </c>
      <c r="K67">
        <f>K65-K66</f>
        <v>11005</v>
      </c>
      <c r="L67">
        <f>L65-L66</f>
        <v>11100</v>
      </c>
      <c r="M67">
        <f>M65-M66</f>
        <v>11295</v>
      </c>
      <c r="N67">
        <f>N65-N66</f>
        <v>10407</v>
      </c>
    </row>
    <row r="68" spans="1:14">
      <c r="A68" s="5" t="s">
        <v>570</v>
      </c>
      <c r="B68" s="9" t="s">
        <v>22</v>
      </c>
      <c r="C68" s="12">
        <v>4536</v>
      </c>
      <c r="D68" s="12">
        <v>4671</v>
      </c>
      <c r="E68" s="12">
        <v>4845</v>
      </c>
      <c r="F68" s="12">
        <v>5588</v>
      </c>
      <c r="G68" s="12">
        <v>6641</v>
      </c>
      <c r="H68" s="12">
        <v>7218</v>
      </c>
      <c r="I68" s="12">
        <v>7786</v>
      </c>
      <c r="J68" s="12">
        <v>6977</v>
      </c>
      <c r="K68" s="12">
        <v>5766</v>
      </c>
      <c r="L68" s="12">
        <v>5523</v>
      </c>
      <c r="M68" s="12">
        <v>5099</v>
      </c>
      <c r="N68" s="12">
        <v>4180</v>
      </c>
    </row>
    <row r="69" spans="1:14">
      <c r="A69" s="5" t="str">
        <f>A68</f>
        <v>Svanvik, FV353 HP 2 Meter 830 (800164)</v>
      </c>
      <c r="B69" s="9" t="s">
        <v>35</v>
      </c>
      <c r="C69" s="12">
        <v>531</v>
      </c>
      <c r="D69" s="12">
        <v>530</v>
      </c>
      <c r="E69" s="12">
        <v>542</v>
      </c>
      <c r="F69" s="12">
        <v>710</v>
      </c>
      <c r="G69" s="12">
        <v>933</v>
      </c>
      <c r="H69" s="12">
        <v>955</v>
      </c>
      <c r="I69" s="12">
        <v>960</v>
      </c>
      <c r="J69" s="12">
        <v>1000</v>
      </c>
      <c r="K69" s="12">
        <v>861</v>
      </c>
      <c r="L69" s="12">
        <v>840</v>
      </c>
      <c r="M69" s="12">
        <v>689</v>
      </c>
      <c r="N69" s="12">
        <v>456</v>
      </c>
    </row>
    <row r="70" spans="1:14">
      <c r="A70" s="5" t="str">
        <f>A68</f>
        <v>Svanvik, FV353 HP 2 Meter 830 (800164)</v>
      </c>
      <c r="B70" s="5" t="s">
        <v>743</v>
      </c>
      <c r="C70">
        <f>C68-C69</f>
        <v>4005</v>
      </c>
      <c r="D70">
        <f>D68-D69</f>
        <v>4141</v>
      </c>
      <c r="E70">
        <f>E68-E69</f>
        <v>4303</v>
      </c>
      <c r="F70">
        <f>F68-F69</f>
        <v>4878</v>
      </c>
      <c r="G70">
        <f>G68-G69</f>
        <v>5708</v>
      </c>
      <c r="H70">
        <f>H68-H69</f>
        <v>6263</v>
      </c>
      <c r="I70">
        <f>I68-I69</f>
        <v>6826</v>
      </c>
      <c r="J70">
        <f>J68-J69</f>
        <v>5977</v>
      </c>
      <c r="K70">
        <f>K68-K69</f>
        <v>4905</v>
      </c>
      <c r="L70">
        <f>L68-L69</f>
        <v>4683</v>
      </c>
      <c r="M70">
        <f>M68-M69</f>
        <v>4410</v>
      </c>
      <c r="N70">
        <f>N68-N69</f>
        <v>3724</v>
      </c>
    </row>
    <row r="71" spans="1:14">
      <c r="A71" s="5" t="s">
        <v>592</v>
      </c>
      <c r="B71" s="9" t="s">
        <v>22</v>
      </c>
      <c r="C71" s="12">
        <v>10922</v>
      </c>
      <c r="D71" s="12">
        <v>10957</v>
      </c>
      <c r="E71" s="12">
        <v>10991</v>
      </c>
      <c r="F71" s="12">
        <v>12516</v>
      </c>
      <c r="G71" s="12">
        <v>12732</v>
      </c>
      <c r="H71" s="12">
        <v>13570</v>
      </c>
      <c r="I71" s="12">
        <v>11292</v>
      </c>
      <c r="J71" s="12">
        <v>12599</v>
      </c>
      <c r="K71" s="12">
        <v>11440</v>
      </c>
      <c r="L71" s="12">
        <v>11267</v>
      </c>
      <c r="M71" s="12">
        <v>11251</v>
      </c>
      <c r="N71" s="12">
        <v>9899</v>
      </c>
    </row>
    <row r="72" spans="1:14">
      <c r="A72" s="5" t="str">
        <f>A71</f>
        <v>Skjelsvik, FV354 HP 1 Meter 8398 (800103)</v>
      </c>
      <c r="B72" s="9" t="s">
        <v>35</v>
      </c>
      <c r="C72" s="12">
        <v>915</v>
      </c>
      <c r="D72" s="12">
        <v>962</v>
      </c>
      <c r="E72" s="12">
        <v>867</v>
      </c>
      <c r="F72" s="12">
        <v>1183</v>
      </c>
      <c r="G72" s="12">
        <v>1262</v>
      </c>
      <c r="H72" s="12">
        <v>1476</v>
      </c>
      <c r="I72" s="12">
        <v>1146</v>
      </c>
      <c r="J72" s="12">
        <v>1346</v>
      </c>
      <c r="K72" s="12">
        <v>1150</v>
      </c>
      <c r="L72" s="12">
        <v>1159</v>
      </c>
      <c r="M72" s="12">
        <v>1093</v>
      </c>
      <c r="N72" s="12">
        <v>785</v>
      </c>
    </row>
    <row r="73" spans="1:14">
      <c r="A73" s="5" t="str">
        <f>A71</f>
        <v>Skjelsvik, FV354 HP 1 Meter 8398 (800103)</v>
      </c>
      <c r="B73" s="5" t="s">
        <v>743</v>
      </c>
      <c r="C73">
        <f>C71-C72</f>
        <v>10007</v>
      </c>
      <c r="D73">
        <f>D71-D72</f>
        <v>9995</v>
      </c>
      <c r="E73">
        <f>E71-E72</f>
        <v>10124</v>
      </c>
      <c r="F73">
        <f>F71-F72</f>
        <v>11333</v>
      </c>
      <c r="G73">
        <f>G71-G72</f>
        <v>11470</v>
      </c>
      <c r="H73">
        <f>H71-H72</f>
        <v>12094</v>
      </c>
      <c r="I73">
        <f>I71-I72</f>
        <v>10146</v>
      </c>
      <c r="J73">
        <f>J71-J72</f>
        <v>11253</v>
      </c>
      <c r="K73">
        <f>K71-K72</f>
        <v>10290</v>
      </c>
      <c r="L73">
        <f>L71-L72</f>
        <v>10108</v>
      </c>
      <c r="M73">
        <f>M71-M72</f>
        <v>10158</v>
      </c>
      <c r="N73">
        <f>N71-N72</f>
        <v>9114</v>
      </c>
    </row>
    <row r="74" spans="1:14">
      <c r="A74" s="5" t="s">
        <v>614</v>
      </c>
      <c r="B74" s="9" t="s">
        <v>22</v>
      </c>
      <c r="C74" s="12">
        <v>7634</v>
      </c>
      <c r="D74" s="12">
        <v>7309</v>
      </c>
      <c r="E74" s="12">
        <v>7615</v>
      </c>
      <c r="F74" s="12">
        <v>8466</v>
      </c>
      <c r="G74" s="12">
        <v>8368</v>
      </c>
      <c r="H74" s="12">
        <v>8661</v>
      </c>
      <c r="I74" s="12">
        <v>7749</v>
      </c>
      <c r="J74" s="12">
        <v>8600</v>
      </c>
      <c r="K74" s="12">
        <v>8267</v>
      </c>
      <c r="L74" s="12">
        <v>8384</v>
      </c>
      <c r="M74" s="12">
        <v>8261</v>
      </c>
      <c r="N74" s="12">
        <v>7306</v>
      </c>
    </row>
    <row r="75" spans="1:14">
      <c r="A75" s="5" t="str">
        <f>A74</f>
        <v>Porsgrunntunnelen, FV356 HP 1 Meter 350 (800199)</v>
      </c>
      <c r="B75" s="9" t="s">
        <v>35</v>
      </c>
      <c r="C75" s="12">
        <v>705</v>
      </c>
      <c r="D75" s="12">
        <v>696</v>
      </c>
      <c r="E75" s="12">
        <v>650</v>
      </c>
      <c r="F75" s="12">
        <v>842</v>
      </c>
      <c r="G75" s="12">
        <v>905</v>
      </c>
      <c r="H75" s="12">
        <v>990</v>
      </c>
      <c r="I75" s="12">
        <v>835</v>
      </c>
      <c r="J75" s="12">
        <v>968</v>
      </c>
      <c r="K75" s="12">
        <v>910</v>
      </c>
      <c r="L75" s="12">
        <v>953</v>
      </c>
      <c r="M75" s="12">
        <v>879</v>
      </c>
      <c r="N75" s="12">
        <v>546</v>
      </c>
    </row>
    <row r="76" spans="1:14">
      <c r="A76" s="5" t="str">
        <f>A74</f>
        <v>Porsgrunntunnelen, FV356 HP 1 Meter 350 (800199)</v>
      </c>
      <c r="B76" s="5" t="s">
        <v>743</v>
      </c>
      <c r="C76">
        <f>C74-C75</f>
        <v>6929</v>
      </c>
      <c r="D76">
        <f>D74-D75</f>
        <v>6613</v>
      </c>
      <c r="E76">
        <f>E74-E75</f>
        <v>6965</v>
      </c>
      <c r="F76">
        <f>F74-F75</f>
        <v>7624</v>
      </c>
      <c r="G76">
        <f>G74-G75</f>
        <v>7463</v>
      </c>
      <c r="H76">
        <f>H74-H75</f>
        <v>7671</v>
      </c>
      <c r="I76">
        <f>I74-I75</f>
        <v>6914</v>
      </c>
      <c r="J76">
        <f>J74-J75</f>
        <v>7632</v>
      </c>
      <c r="K76">
        <f>K74-K75</f>
        <v>7357</v>
      </c>
      <c r="L76">
        <f>L74-L75</f>
        <v>7431</v>
      </c>
      <c r="M76">
        <f>M74-M75</f>
        <v>7382</v>
      </c>
      <c r="N76">
        <f>N74-N75</f>
        <v>6760</v>
      </c>
    </row>
    <row r="77" spans="1:14">
      <c r="A77" s="5" t="s">
        <v>637</v>
      </c>
      <c r="B77" s="9" t="s">
        <v>22</v>
      </c>
      <c r="C77" s="12">
        <v>14646</v>
      </c>
      <c r="D77" s="12">
        <v>12875</v>
      </c>
      <c r="E77" s="12">
        <v>14422</v>
      </c>
      <c r="F77" s="12">
        <v>15910</v>
      </c>
      <c r="G77" s="12">
        <v>15485</v>
      </c>
      <c r="H77" s="12">
        <v>14313</v>
      </c>
      <c r="I77" s="12">
        <v>13522</v>
      </c>
      <c r="J77" s="12">
        <v>16090</v>
      </c>
      <c r="K77" s="12">
        <v>16193</v>
      </c>
      <c r="L77" s="12">
        <v>16661</v>
      </c>
      <c r="M77" s="12">
        <v>16604</v>
      </c>
      <c r="N77" s="12">
        <v>14701</v>
      </c>
    </row>
    <row r="78" spans="1:14">
      <c r="A78" s="5" t="str">
        <f>A77</f>
        <v>Porsgrunnbrua, FV356 HP 1 Meter 2140 (800142)</v>
      </c>
      <c r="B78" s="9" t="s">
        <v>35</v>
      </c>
      <c r="C78" s="12">
        <v>1168</v>
      </c>
      <c r="D78" s="12">
        <v>1029</v>
      </c>
      <c r="E78" s="12">
        <v>1038</v>
      </c>
      <c r="F78" s="12">
        <v>1293</v>
      </c>
      <c r="G78" s="12">
        <v>1327</v>
      </c>
      <c r="H78" s="12">
        <v>1273</v>
      </c>
      <c r="I78" s="12">
        <v>1172</v>
      </c>
      <c r="J78" s="12">
        <v>1414</v>
      </c>
      <c r="K78" s="12">
        <v>1378</v>
      </c>
      <c r="L78" s="12">
        <v>1473</v>
      </c>
      <c r="M78" s="12">
        <v>1333</v>
      </c>
      <c r="N78" s="12">
        <v>914</v>
      </c>
    </row>
    <row r="79" spans="1:14">
      <c r="A79" s="5" t="str">
        <f>A77</f>
        <v>Porsgrunnbrua, FV356 HP 1 Meter 2140 (800142)</v>
      </c>
      <c r="B79" s="5" t="s">
        <v>743</v>
      </c>
      <c r="C79">
        <f>C77-C78</f>
        <v>13478</v>
      </c>
      <c r="D79">
        <f>D77-D78</f>
        <v>11846</v>
      </c>
      <c r="E79">
        <f>E77-E78</f>
        <v>13384</v>
      </c>
      <c r="F79">
        <f>F77-F78</f>
        <v>14617</v>
      </c>
      <c r="G79">
        <f>G77-G78</f>
        <v>14158</v>
      </c>
      <c r="H79">
        <f>H77-H78</f>
        <v>13040</v>
      </c>
      <c r="I79">
        <f>I77-I78</f>
        <v>12350</v>
      </c>
      <c r="J79">
        <f>J77-J78</f>
        <v>14676</v>
      </c>
      <c r="K79">
        <f>K77-K78</f>
        <v>14815</v>
      </c>
      <c r="L79">
        <f>L77-L78</f>
        <v>15188</v>
      </c>
      <c r="M79">
        <f>M77-M78</f>
        <v>15271</v>
      </c>
      <c r="N79">
        <f>N77-N78</f>
        <v>13787</v>
      </c>
    </row>
    <row r="80" spans="1:14">
      <c r="A80" s="5" t="s">
        <v>660</v>
      </c>
      <c r="B80" s="9" t="s">
        <v>22</v>
      </c>
      <c r="C80" s="12">
        <v>11857</v>
      </c>
      <c r="D80" s="12">
        <v>11809</v>
      </c>
      <c r="E80" s="12">
        <v>11796</v>
      </c>
      <c r="F80" s="12">
        <v>13183</v>
      </c>
      <c r="G80" s="12">
        <v>13638</v>
      </c>
      <c r="H80" s="12">
        <v>13724</v>
      </c>
      <c r="I80" s="12">
        <v>10657</v>
      </c>
      <c r="J80" s="12">
        <v>13744</v>
      </c>
      <c r="K80" s="12">
        <v>13502</v>
      </c>
      <c r="L80" s="12">
        <v>13581</v>
      </c>
      <c r="M80" s="12">
        <v>13663</v>
      </c>
      <c r="N80" s="12">
        <v>12732</v>
      </c>
    </row>
    <row r="81" spans="1:14">
      <c r="A81" s="5" t="str">
        <f>A80</f>
        <v>Hesselbergs gate, FV357 HP 1 Meter 1149 (800005)</v>
      </c>
      <c r="B81" s="9" t="s">
        <v>35</v>
      </c>
      <c r="C81" s="12">
        <v>728</v>
      </c>
      <c r="D81" s="12">
        <v>716</v>
      </c>
      <c r="E81" s="12">
        <v>664</v>
      </c>
      <c r="F81" s="12">
        <v>884</v>
      </c>
      <c r="G81" s="12">
        <v>1010</v>
      </c>
      <c r="H81" s="12">
        <v>1050</v>
      </c>
      <c r="I81" s="12">
        <v>841</v>
      </c>
      <c r="J81" s="12">
        <v>1068</v>
      </c>
      <c r="K81" s="12">
        <v>1044</v>
      </c>
      <c r="L81" s="12">
        <v>1052</v>
      </c>
      <c r="M81" s="12">
        <v>941</v>
      </c>
      <c r="N81" s="12">
        <v>686</v>
      </c>
    </row>
    <row r="82" spans="1:14">
      <c r="A82" s="5" t="str">
        <f>A80</f>
        <v>Hesselbergs gate, FV357 HP 1 Meter 1149 (800005)</v>
      </c>
      <c r="B82" s="5" t="s">
        <v>743</v>
      </c>
      <c r="C82">
        <f>C80-C81</f>
        <v>11129</v>
      </c>
      <c r="D82">
        <f>D80-D81</f>
        <v>11093</v>
      </c>
      <c r="E82">
        <f>E80-E81</f>
        <v>11132</v>
      </c>
      <c r="F82">
        <f>F80-F81</f>
        <v>12299</v>
      </c>
      <c r="G82">
        <f>G80-G81</f>
        <v>12628</v>
      </c>
      <c r="H82">
        <f>H80-H81</f>
        <v>12674</v>
      </c>
      <c r="I82">
        <f>I80-I81</f>
        <v>9816</v>
      </c>
      <c r="J82">
        <f>J80-J81</f>
        <v>12676</v>
      </c>
      <c r="K82">
        <f>K80-K81</f>
        <v>12458</v>
      </c>
      <c r="L82">
        <f>L80-L81</f>
        <v>12529</v>
      </c>
      <c r="M82">
        <f>M80-M81</f>
        <v>12722</v>
      </c>
      <c r="N82">
        <f>N80-N81</f>
        <v>12046</v>
      </c>
    </row>
    <row r="83" spans="1:14">
      <c r="A83" s="5" t="s">
        <v>679</v>
      </c>
      <c r="B83" s="9" t="s">
        <v>22</v>
      </c>
      <c r="C83" s="12">
        <v>14312</v>
      </c>
      <c r="D83" s="12">
        <v>14364</v>
      </c>
      <c r="E83" s="12">
        <v>14316</v>
      </c>
      <c r="F83" s="12">
        <v>16093</v>
      </c>
      <c r="G83" s="12">
        <v>16287</v>
      </c>
      <c r="H83" s="12">
        <v>16639</v>
      </c>
      <c r="I83" s="12">
        <v>13264</v>
      </c>
      <c r="J83" s="12">
        <v>16865</v>
      </c>
      <c r="K83" s="12">
        <v>16516</v>
      </c>
      <c r="L83" s="12">
        <v>16730</v>
      </c>
    </row>
    <row r="84" spans="1:14">
      <c r="A84" s="5" t="str">
        <f>A83</f>
        <v>Elstrømbrua  , FV357 HP 50 Meter 256 (800144)</v>
      </c>
      <c r="B84" s="9" t="s">
        <v>35</v>
      </c>
      <c r="C84" s="12">
        <v>672</v>
      </c>
      <c r="D84" s="12">
        <v>675</v>
      </c>
      <c r="E84" s="12">
        <v>620</v>
      </c>
      <c r="F84" s="12">
        <v>924</v>
      </c>
      <c r="G84" s="12">
        <v>1113</v>
      </c>
      <c r="H84" s="12">
        <v>1141</v>
      </c>
      <c r="I84" s="12">
        <v>948</v>
      </c>
      <c r="J84" s="12">
        <v>1132</v>
      </c>
      <c r="K84" s="12">
        <v>1107</v>
      </c>
      <c r="L84" s="12">
        <v>1152</v>
      </c>
    </row>
    <row r="85" spans="1:14">
      <c r="A85" s="5" t="str">
        <f>A83</f>
        <v>Elstrømbrua  , FV357 HP 50 Meter 256 (800144)</v>
      </c>
      <c r="B85" s="5" t="s">
        <v>743</v>
      </c>
      <c r="C85">
        <f>C83-C84</f>
        <v>13640</v>
      </c>
      <c r="D85">
        <f>D83-D84</f>
        <v>13689</v>
      </c>
      <c r="E85">
        <f>E83-E84</f>
        <v>13696</v>
      </c>
      <c r="F85">
        <f>F83-F84</f>
        <v>15169</v>
      </c>
      <c r="G85">
        <f>G83-G84</f>
        <v>15174</v>
      </c>
      <c r="H85">
        <f>H83-H84</f>
        <v>15498</v>
      </c>
      <c r="I85">
        <f>I83-I84</f>
        <v>12316</v>
      </c>
      <c r="J85">
        <f>J83-J84</f>
        <v>15733</v>
      </c>
      <c r="K85">
        <f>K83-K84</f>
        <v>15409</v>
      </c>
      <c r="L85">
        <f>L83-L84</f>
        <v>15578</v>
      </c>
    </row>
    <row r="86" spans="1:14">
      <c r="A86" s="5" t="s">
        <v>698</v>
      </c>
      <c r="B86" s="9" t="s">
        <v>22</v>
      </c>
      <c r="C86" s="12">
        <v>6056</v>
      </c>
      <c r="D86" s="12">
        <v>5865</v>
      </c>
      <c r="E86" s="12">
        <v>5901</v>
      </c>
      <c r="F86" s="12">
        <v>6365</v>
      </c>
      <c r="G86" s="12">
        <v>6407</v>
      </c>
      <c r="H86" s="12">
        <v>6183</v>
      </c>
      <c r="I86" s="12">
        <v>4597</v>
      </c>
      <c r="J86" s="12">
        <v>6827</v>
      </c>
      <c r="K86" s="12">
        <v>7290</v>
      </c>
      <c r="L86" s="12">
        <v>7205</v>
      </c>
      <c r="M86" s="12">
        <v>6937</v>
      </c>
      <c r="N86" s="12">
        <v>5996</v>
      </c>
    </row>
    <row r="87" spans="1:14">
      <c r="A87" s="5" t="str">
        <f>A86</f>
        <v>Deichmannsgate, KV1730 HP 1 Meter 350 (800024)</v>
      </c>
      <c r="B87" s="9" t="s">
        <v>35</v>
      </c>
      <c r="C87" s="12">
        <v>291</v>
      </c>
      <c r="D87" s="12">
        <v>282</v>
      </c>
      <c r="E87" s="12">
        <v>238</v>
      </c>
      <c r="F87" s="12">
        <v>338</v>
      </c>
      <c r="G87" s="12">
        <v>396</v>
      </c>
      <c r="H87" s="12">
        <v>367</v>
      </c>
      <c r="I87" s="12">
        <v>282</v>
      </c>
      <c r="J87" s="12">
        <v>437</v>
      </c>
      <c r="K87" s="12">
        <v>436</v>
      </c>
      <c r="L87" s="12">
        <v>428</v>
      </c>
      <c r="M87" s="12">
        <v>346</v>
      </c>
      <c r="N87" s="12">
        <v>229</v>
      </c>
    </row>
    <row r="88" spans="1:14">
      <c r="A88" s="5" t="str">
        <f>A86</f>
        <v>Deichmannsgate, KV1730 HP 1 Meter 350 (800024)</v>
      </c>
      <c r="B88" s="5" t="s">
        <v>743</v>
      </c>
      <c r="C88">
        <f>C86-C87</f>
        <v>5765</v>
      </c>
      <c r="D88">
        <f>D86-D87</f>
        <v>5583</v>
      </c>
      <c r="E88">
        <f>E86-E87</f>
        <v>5663</v>
      </c>
      <c r="F88">
        <f>F86-F87</f>
        <v>6027</v>
      </c>
      <c r="G88">
        <f>G86-G87</f>
        <v>6011</v>
      </c>
      <c r="H88">
        <f>H86-H87</f>
        <v>5816</v>
      </c>
      <c r="I88">
        <f>I86-I87</f>
        <v>4315</v>
      </c>
      <c r="J88">
        <f>J86-J87</f>
        <v>6390</v>
      </c>
      <c r="K88">
        <f>K86-K87</f>
        <v>6854</v>
      </c>
      <c r="L88">
        <f>L86-L87</f>
        <v>6777</v>
      </c>
      <c r="M88">
        <f>M86-M87</f>
        <v>6591</v>
      </c>
      <c r="N88">
        <f>N86-N87</f>
        <v>5767</v>
      </c>
    </row>
    <row r="89" spans="1:14">
      <c r="A89" s="5" t="s">
        <v>721</v>
      </c>
      <c r="B89" s="9" t="s">
        <v>22</v>
      </c>
      <c r="C89" s="12">
        <v>10697</v>
      </c>
      <c r="D89" s="12">
        <v>10821</v>
      </c>
      <c r="E89" s="12">
        <v>10672</v>
      </c>
      <c r="F89" s="12">
        <v>11341</v>
      </c>
      <c r="G89" s="12">
        <v>11533</v>
      </c>
      <c r="H89" s="12">
        <v>11145</v>
      </c>
      <c r="I89" s="12">
        <v>8781</v>
      </c>
      <c r="J89" s="12">
        <v>10763</v>
      </c>
      <c r="K89" s="12">
        <v>11198</v>
      </c>
      <c r="L89" s="12">
        <v>11245</v>
      </c>
      <c r="M89" s="12">
        <v>11471</v>
      </c>
      <c r="N89" s="12">
        <v>9778</v>
      </c>
    </row>
    <row r="90" spans="1:14">
      <c r="A90" s="5" t="str">
        <f>A89</f>
        <v>Sverresgate, KV4760 HP 1 Meter 505 (800025)</v>
      </c>
      <c r="B90" s="9" t="s">
        <v>35</v>
      </c>
      <c r="C90" s="12">
        <v>845</v>
      </c>
      <c r="D90" s="12">
        <v>842</v>
      </c>
      <c r="E90" s="12">
        <v>720</v>
      </c>
      <c r="F90" s="12">
        <v>860</v>
      </c>
      <c r="G90" s="12">
        <v>983</v>
      </c>
      <c r="H90" s="12">
        <v>942</v>
      </c>
      <c r="I90" s="12">
        <v>656</v>
      </c>
      <c r="J90" s="12">
        <v>845</v>
      </c>
      <c r="K90" s="12">
        <v>913</v>
      </c>
      <c r="L90" s="12">
        <v>948</v>
      </c>
      <c r="M90" s="12">
        <v>986</v>
      </c>
      <c r="N90" s="12">
        <v>732</v>
      </c>
    </row>
    <row r="91" spans="1:14">
      <c r="A91" s="5" t="str">
        <f>A89</f>
        <v>Sverresgate, KV4760 HP 1 Meter 505 (800025)</v>
      </c>
      <c r="B91" s="5" t="s">
        <v>743</v>
      </c>
      <c r="C91">
        <f>C89-C90</f>
        <v>9852</v>
      </c>
      <c r="D91">
        <f>D89-D90</f>
        <v>9979</v>
      </c>
      <c r="E91">
        <f>E89-E90</f>
        <v>9952</v>
      </c>
      <c r="F91">
        <f>F89-F90</f>
        <v>10481</v>
      </c>
      <c r="G91">
        <f>G89-G90</f>
        <v>10550</v>
      </c>
      <c r="H91">
        <f>H89-H90</f>
        <v>10203</v>
      </c>
      <c r="I91">
        <f>I89-I90</f>
        <v>8125</v>
      </c>
      <c r="J91">
        <f>J89-J90</f>
        <v>9918</v>
      </c>
      <c r="K91">
        <f>K89-K90</f>
        <v>10285</v>
      </c>
      <c r="L91">
        <f>L89-L90</f>
        <v>10297</v>
      </c>
      <c r="M91">
        <f>M89-M90</f>
        <v>10485</v>
      </c>
      <c r="N91">
        <f>N89-N90</f>
        <v>9046</v>
      </c>
    </row>
    <row r="92" spans="1:14">
      <c r="A92" s="5"/>
      <c r="B92" s="9"/>
    </row>
    <row r="93" spans="1:14">
      <c r="A93" s="5"/>
      <c r="B9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O69" sqref="O69"/>
    </sheetView>
  </sheetViews>
  <sheetFormatPr baseColWidth="10" defaultRowHeight="12.75"/>
  <cols>
    <col min="1" max="1" width="56.7109375" customWidth="1"/>
    <col min="2" max="2" width="28" customWidth="1"/>
  </cols>
  <sheetData>
    <row r="1" spans="1:17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7">
      <c r="A2" t="s">
        <v>296</v>
      </c>
      <c r="B2" t="s">
        <v>22</v>
      </c>
      <c r="C2">
        <v>3722</v>
      </c>
      <c r="D2">
        <v>3449</v>
      </c>
      <c r="E2">
        <v>3588</v>
      </c>
      <c r="F2">
        <v>4312</v>
      </c>
      <c r="G2">
        <v>4706</v>
      </c>
      <c r="H2">
        <v>4587</v>
      </c>
      <c r="I2">
        <v>3354</v>
      </c>
      <c r="J2">
        <v>4700</v>
      </c>
      <c r="K2">
        <v>4550</v>
      </c>
      <c r="L2">
        <v>4494</v>
      </c>
      <c r="M2">
        <v>4325</v>
      </c>
      <c r="N2">
        <v>3804</v>
      </c>
      <c r="O2" s="15">
        <f>P2-Q2</f>
        <v>10</v>
      </c>
      <c r="P2">
        <f>SUM(C2:M2)</f>
        <v>45787</v>
      </c>
      <c r="Q2" s="15">
        <f>SUM('Ark3'!E1:O1)</f>
        <v>45777</v>
      </c>
    </row>
    <row r="3" spans="1:17">
      <c r="A3" t="s">
        <v>296</v>
      </c>
      <c r="B3" t="s">
        <v>743</v>
      </c>
      <c r="C3">
        <v>3547</v>
      </c>
      <c r="D3">
        <v>3304</v>
      </c>
      <c r="E3">
        <v>3454</v>
      </c>
      <c r="F3">
        <v>4091</v>
      </c>
      <c r="G3">
        <v>4423</v>
      </c>
      <c r="H3">
        <v>4307</v>
      </c>
      <c r="I3">
        <v>3147</v>
      </c>
      <c r="J3">
        <v>4413</v>
      </c>
      <c r="K3">
        <v>4263</v>
      </c>
      <c r="L3">
        <v>4214</v>
      </c>
      <c r="M3">
        <v>4097</v>
      </c>
      <c r="N3">
        <v>3654</v>
      </c>
      <c r="O3" s="15">
        <f t="shared" ref="O3:O69" si="0">P3-Q3</f>
        <v>10</v>
      </c>
      <c r="P3">
        <f t="shared" ref="P3:P69" si="1">SUM(C3:M3)</f>
        <v>43260</v>
      </c>
      <c r="Q3" s="15">
        <f>SUM('Ark3'!E2:O2)</f>
        <v>43250</v>
      </c>
    </row>
    <row r="4" spans="1:17">
      <c r="A4" t="s">
        <v>296</v>
      </c>
      <c r="B4" t="s">
        <v>35</v>
      </c>
      <c r="C4">
        <v>175</v>
      </c>
      <c r="D4">
        <v>145</v>
      </c>
      <c r="E4">
        <v>134</v>
      </c>
      <c r="F4">
        <v>221</v>
      </c>
      <c r="G4">
        <v>283</v>
      </c>
      <c r="H4">
        <v>280</v>
      </c>
      <c r="I4">
        <v>207</v>
      </c>
      <c r="J4">
        <v>287</v>
      </c>
      <c r="K4">
        <v>287</v>
      </c>
      <c r="L4">
        <v>280</v>
      </c>
      <c r="M4">
        <v>228</v>
      </c>
      <c r="N4">
        <v>150</v>
      </c>
      <c r="O4" s="15">
        <f t="shared" si="0"/>
        <v>0</v>
      </c>
      <c r="P4">
        <f t="shared" si="1"/>
        <v>2527</v>
      </c>
      <c r="Q4" s="15">
        <f>SUM('Ark3'!E3:O3)</f>
        <v>2527</v>
      </c>
    </row>
    <row r="5" spans="1:17">
      <c r="A5" t="s">
        <v>498</v>
      </c>
      <c r="B5" t="s">
        <v>22</v>
      </c>
      <c r="C5">
        <v>11523</v>
      </c>
      <c r="D5">
        <v>11570</v>
      </c>
      <c r="E5">
        <v>11587</v>
      </c>
      <c r="F5">
        <v>12680</v>
      </c>
      <c r="G5">
        <v>11985</v>
      </c>
      <c r="H5">
        <v>12372</v>
      </c>
      <c r="I5">
        <v>9364</v>
      </c>
      <c r="J5">
        <v>12081</v>
      </c>
      <c r="K5">
        <v>12293</v>
      </c>
      <c r="L5">
        <v>12884</v>
      </c>
      <c r="M5">
        <v>12804</v>
      </c>
      <c r="N5">
        <v>10683</v>
      </c>
      <c r="O5" s="15">
        <f t="shared" si="0"/>
        <v>0</v>
      </c>
      <c r="P5">
        <f t="shared" si="1"/>
        <v>131143</v>
      </c>
      <c r="Q5" s="15">
        <f>SUM('Ark3'!E4:O4)</f>
        <v>131143</v>
      </c>
    </row>
    <row r="6" spans="1:17">
      <c r="A6" t="s">
        <v>498</v>
      </c>
      <c r="B6" t="s">
        <v>743</v>
      </c>
      <c r="C6">
        <v>10484</v>
      </c>
      <c r="D6">
        <v>10562</v>
      </c>
      <c r="E6">
        <v>10657</v>
      </c>
      <c r="F6">
        <v>11437</v>
      </c>
      <c r="G6">
        <v>10718</v>
      </c>
      <c r="H6">
        <v>11129</v>
      </c>
      <c r="I6">
        <v>8402</v>
      </c>
      <c r="J6">
        <v>10873</v>
      </c>
      <c r="K6">
        <v>11108</v>
      </c>
      <c r="L6">
        <v>11652</v>
      </c>
      <c r="M6">
        <v>11694</v>
      </c>
      <c r="N6">
        <v>9923</v>
      </c>
      <c r="O6" s="15">
        <f t="shared" si="0"/>
        <v>0</v>
      </c>
      <c r="P6">
        <f t="shared" si="1"/>
        <v>118716</v>
      </c>
      <c r="Q6" s="15">
        <f>SUM('Ark3'!E5:O5)</f>
        <v>118716</v>
      </c>
    </row>
    <row r="7" spans="1:17">
      <c r="A7" t="s">
        <v>498</v>
      </c>
      <c r="B7" t="s">
        <v>35</v>
      </c>
      <c r="C7">
        <v>1039</v>
      </c>
      <c r="D7">
        <v>1008</v>
      </c>
      <c r="E7">
        <v>930</v>
      </c>
      <c r="F7">
        <v>1243</v>
      </c>
      <c r="G7">
        <v>1267</v>
      </c>
      <c r="H7">
        <v>1243</v>
      </c>
      <c r="I7">
        <v>962</v>
      </c>
      <c r="J7">
        <v>1208</v>
      </c>
      <c r="K7">
        <v>1185</v>
      </c>
      <c r="L7">
        <v>1232</v>
      </c>
      <c r="M7">
        <v>1110</v>
      </c>
      <c r="N7">
        <v>760</v>
      </c>
      <c r="O7" s="15">
        <f t="shared" si="0"/>
        <v>0</v>
      </c>
      <c r="P7">
        <f t="shared" si="1"/>
        <v>12427</v>
      </c>
      <c r="Q7" s="15">
        <f>SUM('Ark3'!E6:O6)</f>
        <v>12427</v>
      </c>
    </row>
    <row r="8" spans="1:17">
      <c r="A8" t="s">
        <v>473</v>
      </c>
      <c r="B8" t="s">
        <v>22</v>
      </c>
      <c r="C8">
        <v>6377</v>
      </c>
      <c r="D8">
        <v>6183</v>
      </c>
      <c r="E8">
        <v>6349</v>
      </c>
      <c r="F8">
        <v>7610</v>
      </c>
      <c r="G8">
        <v>7839</v>
      </c>
      <c r="H8">
        <v>8236</v>
      </c>
      <c r="I8">
        <v>6229</v>
      </c>
      <c r="J8">
        <v>8063</v>
      </c>
      <c r="K8">
        <v>8364</v>
      </c>
      <c r="L8">
        <v>8605</v>
      </c>
      <c r="M8">
        <v>8426</v>
      </c>
      <c r="N8">
        <v>6661</v>
      </c>
      <c r="O8" s="15">
        <f t="shared" si="0"/>
        <v>22</v>
      </c>
      <c r="P8">
        <f t="shared" si="1"/>
        <v>82281</v>
      </c>
      <c r="Q8" s="15">
        <f>SUM('Ark3'!E7:O7)</f>
        <v>82259</v>
      </c>
    </row>
    <row r="9" spans="1:17">
      <c r="A9" t="s">
        <v>473</v>
      </c>
      <c r="B9" t="s">
        <v>743</v>
      </c>
      <c r="C9">
        <v>5946</v>
      </c>
      <c r="D9">
        <v>5699</v>
      </c>
      <c r="E9">
        <v>5899</v>
      </c>
      <c r="F9">
        <v>6968</v>
      </c>
      <c r="G9">
        <v>7153</v>
      </c>
      <c r="H9">
        <v>7500</v>
      </c>
      <c r="I9">
        <v>5660</v>
      </c>
      <c r="J9">
        <v>7353</v>
      </c>
      <c r="K9">
        <v>7640</v>
      </c>
      <c r="L9">
        <v>7839</v>
      </c>
      <c r="M9">
        <v>7738</v>
      </c>
      <c r="N9">
        <v>6210</v>
      </c>
      <c r="O9" s="15">
        <f t="shared" si="0"/>
        <v>23</v>
      </c>
      <c r="P9">
        <f t="shared" si="1"/>
        <v>75395</v>
      </c>
      <c r="Q9" s="15">
        <f>SUM('Ark3'!E8:O8)</f>
        <v>75372</v>
      </c>
    </row>
    <row r="10" spans="1:17">
      <c r="A10" t="s">
        <v>473</v>
      </c>
      <c r="B10" t="s">
        <v>35</v>
      </c>
      <c r="C10">
        <v>431</v>
      </c>
      <c r="D10">
        <v>484</v>
      </c>
      <c r="E10">
        <v>450</v>
      </c>
      <c r="F10">
        <v>642</v>
      </c>
      <c r="G10">
        <v>686</v>
      </c>
      <c r="H10">
        <v>736</v>
      </c>
      <c r="I10">
        <v>569</v>
      </c>
      <c r="J10">
        <v>710</v>
      </c>
      <c r="K10">
        <v>724</v>
      </c>
      <c r="L10">
        <v>766</v>
      </c>
      <c r="M10">
        <v>688</v>
      </c>
      <c r="N10">
        <v>451</v>
      </c>
      <c r="O10" s="15">
        <f t="shared" si="0"/>
        <v>-1</v>
      </c>
      <c r="P10">
        <f t="shared" si="1"/>
        <v>6886</v>
      </c>
      <c r="Q10" s="15">
        <f>SUM('Ark3'!E9:O9)</f>
        <v>6887</v>
      </c>
    </row>
    <row r="11" spans="1:17">
      <c r="A11" t="s">
        <v>403</v>
      </c>
      <c r="B11" t="s">
        <v>22</v>
      </c>
      <c r="C11">
        <v>12063</v>
      </c>
      <c r="D11">
        <v>12336</v>
      </c>
      <c r="E11">
        <v>12108</v>
      </c>
      <c r="F11">
        <v>13344</v>
      </c>
      <c r="G11">
        <v>13411</v>
      </c>
      <c r="H11">
        <v>13736</v>
      </c>
      <c r="I11">
        <v>11242</v>
      </c>
      <c r="J11">
        <v>13264</v>
      </c>
      <c r="K11">
        <v>13225</v>
      </c>
      <c r="L11">
        <v>13380</v>
      </c>
      <c r="M11">
        <v>13255</v>
      </c>
      <c r="N11">
        <v>13262</v>
      </c>
      <c r="O11" s="15">
        <f t="shared" si="0"/>
        <v>0</v>
      </c>
      <c r="P11">
        <f t="shared" si="1"/>
        <v>141364</v>
      </c>
      <c r="Q11" s="15">
        <f>SUM('Ark3'!E10:O10)</f>
        <v>141364</v>
      </c>
    </row>
    <row r="12" spans="1:17">
      <c r="A12" t="s">
        <v>403</v>
      </c>
      <c r="B12" t="s">
        <v>743</v>
      </c>
      <c r="C12">
        <v>11208</v>
      </c>
      <c r="D12">
        <v>11458</v>
      </c>
      <c r="E12">
        <v>11267</v>
      </c>
      <c r="F12">
        <v>12320</v>
      </c>
      <c r="G12">
        <v>12257</v>
      </c>
      <c r="H12">
        <v>12536</v>
      </c>
      <c r="I12">
        <v>10239</v>
      </c>
      <c r="J12">
        <v>12066</v>
      </c>
      <c r="K12">
        <v>12056</v>
      </c>
      <c r="L12">
        <v>12251</v>
      </c>
      <c r="M12">
        <v>12244</v>
      </c>
      <c r="N12">
        <v>12406</v>
      </c>
      <c r="O12" s="15">
        <f t="shared" si="0"/>
        <v>0</v>
      </c>
      <c r="P12">
        <f t="shared" si="1"/>
        <v>129902</v>
      </c>
      <c r="Q12" s="15">
        <f>SUM('Ark3'!E11:O11)</f>
        <v>129902</v>
      </c>
    </row>
    <row r="13" spans="1:17">
      <c r="A13" t="s">
        <v>403</v>
      </c>
      <c r="B13" t="s">
        <v>35</v>
      </c>
      <c r="C13">
        <v>855</v>
      </c>
      <c r="D13">
        <v>878</v>
      </c>
      <c r="E13">
        <v>841</v>
      </c>
      <c r="F13">
        <v>1024</v>
      </c>
      <c r="G13">
        <v>1154</v>
      </c>
      <c r="H13">
        <v>1200</v>
      </c>
      <c r="I13">
        <v>1003</v>
      </c>
      <c r="J13">
        <v>1198</v>
      </c>
      <c r="K13">
        <v>1169</v>
      </c>
      <c r="L13">
        <v>1129</v>
      </c>
      <c r="M13">
        <v>1011</v>
      </c>
      <c r="N13">
        <v>856</v>
      </c>
      <c r="O13" s="15">
        <f t="shared" si="0"/>
        <v>0</v>
      </c>
      <c r="P13">
        <f t="shared" si="1"/>
        <v>11462</v>
      </c>
      <c r="Q13" s="15">
        <f>SUM('Ark3'!E12:O12)</f>
        <v>11462</v>
      </c>
    </row>
    <row r="14" spans="1:17">
      <c r="A14" t="s">
        <v>390</v>
      </c>
      <c r="B14" t="s">
        <v>22</v>
      </c>
      <c r="C14">
        <v>7692</v>
      </c>
      <c r="D14">
        <v>7613</v>
      </c>
      <c r="E14">
        <v>7632</v>
      </c>
      <c r="F14">
        <v>8507</v>
      </c>
      <c r="G14">
        <v>8357</v>
      </c>
      <c r="H14">
        <v>8550</v>
      </c>
      <c r="I14">
        <v>6507</v>
      </c>
      <c r="J14">
        <v>7475</v>
      </c>
      <c r="K14">
        <v>7933</v>
      </c>
      <c r="L14">
        <v>8187</v>
      </c>
      <c r="M14">
        <v>8273</v>
      </c>
      <c r="N14">
        <v>7637</v>
      </c>
      <c r="O14" s="15">
        <f t="shared" si="0"/>
        <v>0</v>
      </c>
      <c r="P14">
        <f t="shared" si="1"/>
        <v>86726</v>
      </c>
      <c r="Q14" s="15">
        <f>SUM('Ark3'!E13:O13)</f>
        <v>86726</v>
      </c>
    </row>
    <row r="15" spans="1:17">
      <c r="A15" t="s">
        <v>698</v>
      </c>
      <c r="B15" t="s">
        <v>22</v>
      </c>
      <c r="C15">
        <v>6056</v>
      </c>
      <c r="D15">
        <v>5865</v>
      </c>
      <c r="E15">
        <v>5901</v>
      </c>
      <c r="F15">
        <v>6365</v>
      </c>
      <c r="G15">
        <v>6407</v>
      </c>
      <c r="H15">
        <v>6183</v>
      </c>
      <c r="I15">
        <v>4597</v>
      </c>
      <c r="J15">
        <v>6827</v>
      </c>
      <c r="K15">
        <v>7290</v>
      </c>
      <c r="L15">
        <v>7205</v>
      </c>
      <c r="M15">
        <v>6937</v>
      </c>
      <c r="N15">
        <v>5996</v>
      </c>
      <c r="O15" s="15">
        <f t="shared" si="0"/>
        <v>0</v>
      </c>
      <c r="P15">
        <f t="shared" si="1"/>
        <v>69633</v>
      </c>
      <c r="Q15" s="15">
        <f>SUM('Ark3'!E14:O14)</f>
        <v>69633</v>
      </c>
    </row>
    <row r="16" spans="1:17">
      <c r="A16" t="s">
        <v>698</v>
      </c>
      <c r="B16" t="s">
        <v>743</v>
      </c>
      <c r="C16">
        <v>5765</v>
      </c>
      <c r="D16">
        <v>5583</v>
      </c>
      <c r="E16">
        <v>5663</v>
      </c>
      <c r="F16">
        <v>6027</v>
      </c>
      <c r="G16">
        <v>6011</v>
      </c>
      <c r="H16">
        <v>5816</v>
      </c>
      <c r="I16">
        <v>4315</v>
      </c>
      <c r="J16">
        <v>6390</v>
      </c>
      <c r="K16">
        <v>6854</v>
      </c>
      <c r="L16">
        <v>6777</v>
      </c>
      <c r="M16">
        <v>6591</v>
      </c>
      <c r="N16">
        <v>5767</v>
      </c>
      <c r="O16" s="15">
        <f t="shared" si="0"/>
        <v>0</v>
      </c>
      <c r="P16">
        <f t="shared" si="1"/>
        <v>65792</v>
      </c>
      <c r="Q16" s="15">
        <f>SUM('Ark3'!E15:O15)</f>
        <v>65792</v>
      </c>
    </row>
    <row r="17" spans="1:17">
      <c r="A17" t="s">
        <v>698</v>
      </c>
      <c r="B17" t="s">
        <v>35</v>
      </c>
      <c r="C17">
        <v>291</v>
      </c>
      <c r="D17">
        <v>282</v>
      </c>
      <c r="E17">
        <v>238</v>
      </c>
      <c r="F17">
        <v>338</v>
      </c>
      <c r="G17">
        <v>396</v>
      </c>
      <c r="H17">
        <v>367</v>
      </c>
      <c r="I17">
        <v>282</v>
      </c>
      <c r="J17">
        <v>437</v>
      </c>
      <c r="K17">
        <v>436</v>
      </c>
      <c r="L17">
        <v>428</v>
      </c>
      <c r="M17">
        <v>346</v>
      </c>
      <c r="N17">
        <v>229</v>
      </c>
      <c r="O17" s="15">
        <f t="shared" si="0"/>
        <v>0</v>
      </c>
      <c r="P17">
        <f t="shared" si="1"/>
        <v>3841</v>
      </c>
      <c r="Q17" s="15">
        <f>SUM('Ark3'!E16:O16)</f>
        <v>3841</v>
      </c>
    </row>
    <row r="18" spans="1:17">
      <c r="A18" t="s">
        <v>48</v>
      </c>
      <c r="B18" t="s">
        <v>22</v>
      </c>
      <c r="C18">
        <v>11322</v>
      </c>
      <c r="D18">
        <v>12179</v>
      </c>
      <c r="E18">
        <v>12882</v>
      </c>
      <c r="F18">
        <v>13694</v>
      </c>
      <c r="G18">
        <v>14674</v>
      </c>
      <c r="H18">
        <v>17178</v>
      </c>
      <c r="I18">
        <v>20456</v>
      </c>
      <c r="J18">
        <v>17502</v>
      </c>
      <c r="K18">
        <v>12856</v>
      </c>
      <c r="L18">
        <v>14282</v>
      </c>
      <c r="M18">
        <v>13523</v>
      </c>
      <c r="N18">
        <v>12644</v>
      </c>
      <c r="O18" s="15">
        <f t="shared" si="0"/>
        <v>4265</v>
      </c>
      <c r="P18">
        <f t="shared" si="1"/>
        <v>160548</v>
      </c>
      <c r="Q18" s="15">
        <f>SUM('Ark3'!E17:O17)</f>
        <v>156283</v>
      </c>
    </row>
    <row r="19" spans="1:17">
      <c r="A19" t="s">
        <v>48</v>
      </c>
      <c r="B19" t="s">
        <v>743</v>
      </c>
      <c r="C19">
        <v>9299</v>
      </c>
      <c r="D19">
        <v>10039</v>
      </c>
      <c r="E19">
        <v>10833</v>
      </c>
      <c r="F19">
        <v>11316</v>
      </c>
      <c r="G19">
        <v>12189</v>
      </c>
      <c r="H19">
        <v>14181</v>
      </c>
      <c r="I19">
        <v>17405</v>
      </c>
      <c r="J19">
        <v>14499</v>
      </c>
      <c r="K19">
        <v>10446</v>
      </c>
      <c r="L19">
        <v>11613</v>
      </c>
      <c r="M19">
        <v>11030</v>
      </c>
      <c r="N19">
        <v>10835</v>
      </c>
      <c r="O19" s="15">
        <f t="shared" si="0"/>
        <v>4022</v>
      </c>
      <c r="P19">
        <f t="shared" si="1"/>
        <v>132850</v>
      </c>
      <c r="Q19" s="15">
        <f>SUM('Ark3'!E18:O18)</f>
        <v>128828</v>
      </c>
    </row>
    <row r="20" spans="1:17">
      <c r="A20" t="s">
        <v>48</v>
      </c>
      <c r="B20" t="s">
        <v>35</v>
      </c>
      <c r="C20">
        <v>2023</v>
      </c>
      <c r="D20">
        <v>2140</v>
      </c>
      <c r="E20">
        <v>2049</v>
      </c>
      <c r="F20">
        <v>2378</v>
      </c>
      <c r="G20">
        <v>2485</v>
      </c>
      <c r="H20">
        <v>2997</v>
      </c>
      <c r="I20">
        <v>3051</v>
      </c>
      <c r="J20">
        <v>3003</v>
      </c>
      <c r="K20">
        <v>2410</v>
      </c>
      <c r="L20">
        <v>2669</v>
      </c>
      <c r="M20">
        <v>2493</v>
      </c>
      <c r="N20">
        <v>1809</v>
      </c>
      <c r="O20" s="15">
        <f t="shared" si="0"/>
        <v>243</v>
      </c>
      <c r="P20">
        <f t="shared" si="1"/>
        <v>27698</v>
      </c>
      <c r="Q20" s="15">
        <f>SUM('Ark3'!E19:O19)</f>
        <v>27455</v>
      </c>
    </row>
    <row r="21" spans="1:17">
      <c r="A21" t="s">
        <v>679</v>
      </c>
      <c r="B21" t="s">
        <v>22</v>
      </c>
      <c r="C21">
        <v>14312</v>
      </c>
      <c r="D21">
        <v>14364</v>
      </c>
      <c r="E21">
        <v>14316</v>
      </c>
      <c r="F21">
        <v>16093</v>
      </c>
      <c r="G21">
        <v>16287</v>
      </c>
      <c r="H21">
        <v>16639</v>
      </c>
      <c r="I21">
        <v>13264</v>
      </c>
      <c r="J21">
        <v>16865</v>
      </c>
      <c r="K21">
        <v>16516</v>
      </c>
      <c r="L21">
        <v>16730</v>
      </c>
      <c r="O21" s="15">
        <f t="shared" si="0"/>
        <v>0</v>
      </c>
      <c r="P21">
        <f t="shared" si="1"/>
        <v>155386</v>
      </c>
      <c r="Q21" s="15">
        <f>SUM('Ark3'!E20:N20)</f>
        <v>155386</v>
      </c>
    </row>
    <row r="22" spans="1:17">
      <c r="A22" t="s">
        <v>679</v>
      </c>
      <c r="B22" t="s">
        <v>743</v>
      </c>
      <c r="C22">
        <v>13640</v>
      </c>
      <c r="D22">
        <v>13689</v>
      </c>
      <c r="E22">
        <v>13696</v>
      </c>
      <c r="F22">
        <v>15169</v>
      </c>
      <c r="G22">
        <v>15174</v>
      </c>
      <c r="H22">
        <v>15498</v>
      </c>
      <c r="I22">
        <v>12316</v>
      </c>
      <c r="J22">
        <v>15733</v>
      </c>
      <c r="K22">
        <v>15409</v>
      </c>
      <c r="L22">
        <v>15578</v>
      </c>
      <c r="O22" s="15">
        <f t="shared" si="0"/>
        <v>0</v>
      </c>
      <c r="P22">
        <f t="shared" si="1"/>
        <v>145902</v>
      </c>
      <c r="Q22" s="15">
        <f>SUM('Ark3'!E21:N21)</f>
        <v>145902</v>
      </c>
    </row>
    <row r="23" spans="1:17">
      <c r="A23" t="s">
        <v>679</v>
      </c>
      <c r="B23" t="s">
        <v>35</v>
      </c>
      <c r="C23">
        <v>672</v>
      </c>
      <c r="D23">
        <v>675</v>
      </c>
      <c r="E23">
        <v>620</v>
      </c>
      <c r="F23">
        <v>924</v>
      </c>
      <c r="G23">
        <v>1113</v>
      </c>
      <c r="H23">
        <v>1141</v>
      </c>
      <c r="I23">
        <v>948</v>
      </c>
      <c r="J23">
        <v>1132</v>
      </c>
      <c r="K23">
        <v>1107</v>
      </c>
      <c r="L23">
        <v>1152</v>
      </c>
      <c r="O23" s="15">
        <f t="shared" si="0"/>
        <v>0</v>
      </c>
      <c r="P23">
        <f t="shared" si="1"/>
        <v>9484</v>
      </c>
      <c r="Q23" s="15">
        <f>SUM('Ark3'!E22:N22)</f>
        <v>9484</v>
      </c>
    </row>
    <row r="24" spans="1:17">
      <c r="A24" t="s">
        <v>343</v>
      </c>
      <c r="B24" t="s">
        <v>22</v>
      </c>
      <c r="C24">
        <v>11417</v>
      </c>
      <c r="D24">
        <v>12616</v>
      </c>
      <c r="E24">
        <v>12561</v>
      </c>
      <c r="F24">
        <v>13394</v>
      </c>
      <c r="G24">
        <v>13316</v>
      </c>
      <c r="H24">
        <v>14157</v>
      </c>
      <c r="I24">
        <v>11112</v>
      </c>
      <c r="J24">
        <v>12319</v>
      </c>
      <c r="K24">
        <v>12738</v>
      </c>
      <c r="L24">
        <v>12827</v>
      </c>
      <c r="M24">
        <v>13122</v>
      </c>
      <c r="N24">
        <v>12278</v>
      </c>
      <c r="O24" s="15">
        <f t="shared" si="0"/>
        <v>-31</v>
      </c>
      <c r="P24">
        <f t="shared" si="1"/>
        <v>139579</v>
      </c>
      <c r="Q24" s="15">
        <f>SUM('Ark3'!E23:O23)</f>
        <v>139610</v>
      </c>
    </row>
    <row r="25" spans="1:17">
      <c r="A25" t="s">
        <v>343</v>
      </c>
      <c r="B25" t="s">
        <v>743</v>
      </c>
      <c r="C25">
        <v>10491</v>
      </c>
      <c r="D25">
        <v>11634</v>
      </c>
      <c r="E25">
        <v>11634</v>
      </c>
      <c r="F25">
        <v>12324</v>
      </c>
      <c r="G25">
        <v>12224</v>
      </c>
      <c r="H25">
        <v>12907</v>
      </c>
      <c r="I25">
        <v>10139</v>
      </c>
      <c r="J25">
        <v>11171</v>
      </c>
      <c r="K25">
        <v>11582</v>
      </c>
      <c r="L25">
        <v>11720</v>
      </c>
      <c r="M25">
        <v>12014</v>
      </c>
      <c r="N25">
        <v>11355</v>
      </c>
      <c r="O25" s="15">
        <f t="shared" si="0"/>
        <v>-54</v>
      </c>
      <c r="P25">
        <f t="shared" si="1"/>
        <v>127840</v>
      </c>
      <c r="Q25" s="15">
        <f>SUM('Ark3'!E24:O24)</f>
        <v>127894</v>
      </c>
    </row>
    <row r="26" spans="1:17">
      <c r="A26" t="s">
        <v>343</v>
      </c>
      <c r="B26" t="s">
        <v>35</v>
      </c>
      <c r="C26">
        <v>926</v>
      </c>
      <c r="D26">
        <v>982</v>
      </c>
      <c r="E26">
        <v>927</v>
      </c>
      <c r="F26">
        <v>1070</v>
      </c>
      <c r="G26">
        <v>1092</v>
      </c>
      <c r="H26">
        <v>1250</v>
      </c>
      <c r="I26">
        <v>973</v>
      </c>
      <c r="J26">
        <v>1148</v>
      </c>
      <c r="K26">
        <v>1156</v>
      </c>
      <c r="L26">
        <v>1107</v>
      </c>
      <c r="M26">
        <v>1108</v>
      </c>
      <c r="N26">
        <v>923</v>
      </c>
      <c r="O26" s="15">
        <f t="shared" si="0"/>
        <v>23</v>
      </c>
      <c r="P26">
        <f t="shared" si="1"/>
        <v>11739</v>
      </c>
      <c r="Q26" s="15">
        <f>SUM('Ark3'!E25:O25)</f>
        <v>11716</v>
      </c>
    </row>
    <row r="27" spans="1:17">
      <c r="A27" t="s">
        <v>660</v>
      </c>
      <c r="B27" t="s">
        <v>22</v>
      </c>
      <c r="C27">
        <v>11857</v>
      </c>
      <c r="D27">
        <v>11809</v>
      </c>
      <c r="E27">
        <v>11796</v>
      </c>
      <c r="F27">
        <v>13183</v>
      </c>
      <c r="G27">
        <v>13638</v>
      </c>
      <c r="H27">
        <v>13724</v>
      </c>
      <c r="I27">
        <v>10657</v>
      </c>
      <c r="J27">
        <v>13744</v>
      </c>
      <c r="K27">
        <v>13502</v>
      </c>
      <c r="L27">
        <v>13581</v>
      </c>
      <c r="M27">
        <v>13663</v>
      </c>
      <c r="N27">
        <v>12732</v>
      </c>
      <c r="O27" s="15">
        <f t="shared" si="0"/>
        <v>0</v>
      </c>
      <c r="P27">
        <f t="shared" si="1"/>
        <v>141154</v>
      </c>
      <c r="Q27" s="15">
        <f>SUM('Ark3'!E26:O26)</f>
        <v>141154</v>
      </c>
    </row>
    <row r="28" spans="1:17">
      <c r="A28" t="s">
        <v>660</v>
      </c>
      <c r="B28" t="s">
        <v>743</v>
      </c>
      <c r="C28">
        <v>11129</v>
      </c>
      <c r="D28">
        <v>11093</v>
      </c>
      <c r="E28">
        <v>11132</v>
      </c>
      <c r="F28">
        <v>12299</v>
      </c>
      <c r="G28">
        <v>12628</v>
      </c>
      <c r="H28">
        <v>12674</v>
      </c>
      <c r="I28">
        <v>9816</v>
      </c>
      <c r="J28">
        <v>12676</v>
      </c>
      <c r="K28">
        <v>12458</v>
      </c>
      <c r="L28">
        <v>12529</v>
      </c>
      <c r="M28">
        <v>12722</v>
      </c>
      <c r="N28">
        <v>12046</v>
      </c>
      <c r="O28" s="15">
        <f t="shared" si="0"/>
        <v>0</v>
      </c>
      <c r="P28">
        <f t="shared" si="1"/>
        <v>131156</v>
      </c>
      <c r="Q28" s="15">
        <f>SUM('Ark3'!E27:O27)</f>
        <v>131156</v>
      </c>
    </row>
    <row r="29" spans="1:17">
      <c r="A29" t="s">
        <v>660</v>
      </c>
      <c r="B29" t="s">
        <v>35</v>
      </c>
      <c r="C29">
        <v>728</v>
      </c>
      <c r="D29">
        <v>716</v>
      </c>
      <c r="E29">
        <v>664</v>
      </c>
      <c r="F29">
        <v>884</v>
      </c>
      <c r="G29">
        <v>1010</v>
      </c>
      <c r="H29">
        <v>1050</v>
      </c>
      <c r="I29">
        <v>841</v>
      </c>
      <c r="J29">
        <v>1068</v>
      </c>
      <c r="K29">
        <v>1044</v>
      </c>
      <c r="L29">
        <v>1052</v>
      </c>
      <c r="M29">
        <v>941</v>
      </c>
      <c r="N29">
        <v>686</v>
      </c>
      <c r="O29" s="15">
        <f t="shared" si="0"/>
        <v>0</v>
      </c>
      <c r="P29">
        <f t="shared" si="1"/>
        <v>9998</v>
      </c>
      <c r="Q29" s="15">
        <f>SUM('Ark3'!E28:O28)</f>
        <v>9998</v>
      </c>
    </row>
    <row r="30" spans="1:17">
      <c r="A30" t="s">
        <v>246</v>
      </c>
      <c r="B30" t="s">
        <v>22</v>
      </c>
      <c r="C30">
        <v>12954</v>
      </c>
      <c r="D30">
        <v>13591</v>
      </c>
      <c r="E30">
        <v>14271</v>
      </c>
      <c r="F30">
        <v>16071</v>
      </c>
      <c r="G30">
        <v>17817</v>
      </c>
      <c r="H30">
        <v>19490</v>
      </c>
      <c r="I30">
        <v>21395</v>
      </c>
      <c r="J30">
        <v>18453</v>
      </c>
      <c r="K30">
        <v>6867</v>
      </c>
      <c r="L30">
        <v>6929</v>
      </c>
      <c r="M30">
        <v>6663</v>
      </c>
      <c r="N30">
        <v>6087</v>
      </c>
      <c r="O30" s="15">
        <f t="shared" si="0"/>
        <v>-1</v>
      </c>
      <c r="P30">
        <f t="shared" si="1"/>
        <v>154501</v>
      </c>
      <c r="Q30" s="15">
        <f>SUM('Ark3'!E29:O29)</f>
        <v>154502</v>
      </c>
    </row>
    <row r="31" spans="1:17">
      <c r="A31" t="s">
        <v>246</v>
      </c>
      <c r="B31" t="s">
        <v>743</v>
      </c>
      <c r="C31">
        <v>11104</v>
      </c>
      <c r="D31">
        <v>11701</v>
      </c>
      <c r="E31">
        <v>12408</v>
      </c>
      <c r="F31">
        <v>13722</v>
      </c>
      <c r="G31">
        <v>15204</v>
      </c>
      <c r="H31">
        <v>16639</v>
      </c>
      <c r="I31">
        <v>18558</v>
      </c>
      <c r="J31">
        <v>15699</v>
      </c>
      <c r="K31">
        <v>6244</v>
      </c>
      <c r="L31">
        <v>6263</v>
      </c>
      <c r="M31">
        <v>6063</v>
      </c>
      <c r="N31">
        <v>5606</v>
      </c>
      <c r="O31" s="15">
        <f t="shared" si="0"/>
        <v>-1</v>
      </c>
      <c r="P31">
        <f t="shared" si="1"/>
        <v>133605</v>
      </c>
      <c r="Q31" s="15">
        <f>SUM('Ark3'!E30:O30)</f>
        <v>133606</v>
      </c>
    </row>
    <row r="32" spans="1:17">
      <c r="A32" t="s">
        <v>246</v>
      </c>
      <c r="B32" t="s">
        <v>35</v>
      </c>
      <c r="C32">
        <v>1850</v>
      </c>
      <c r="D32">
        <v>1890</v>
      </c>
      <c r="E32">
        <v>1863</v>
      </c>
      <c r="F32">
        <v>2349</v>
      </c>
      <c r="G32">
        <v>2613</v>
      </c>
      <c r="H32">
        <v>2851</v>
      </c>
      <c r="I32">
        <v>2837</v>
      </c>
      <c r="J32">
        <v>2754</v>
      </c>
      <c r="K32">
        <v>623</v>
      </c>
      <c r="L32">
        <v>666</v>
      </c>
      <c r="M32">
        <v>600</v>
      </c>
      <c r="N32">
        <v>481</v>
      </c>
      <c r="O32" s="15">
        <f t="shared" si="0"/>
        <v>0</v>
      </c>
      <c r="P32">
        <f t="shared" si="1"/>
        <v>20896</v>
      </c>
      <c r="Q32" s="15">
        <f>SUM('Ark3'!E31:O31)</f>
        <v>20896</v>
      </c>
    </row>
    <row r="33" spans="1:17">
      <c r="A33" t="s">
        <v>198</v>
      </c>
      <c r="B33" t="s">
        <v>22</v>
      </c>
      <c r="C33">
        <v>18787</v>
      </c>
      <c r="D33">
        <v>19142</v>
      </c>
      <c r="E33">
        <v>18807</v>
      </c>
      <c r="F33">
        <v>19528</v>
      </c>
      <c r="G33">
        <v>18550</v>
      </c>
      <c r="H33">
        <v>19152</v>
      </c>
      <c r="I33">
        <v>15654</v>
      </c>
      <c r="J33">
        <v>18739</v>
      </c>
      <c r="K33">
        <v>18443</v>
      </c>
      <c r="L33">
        <v>18641</v>
      </c>
      <c r="M33">
        <v>18523</v>
      </c>
      <c r="N33">
        <v>17855</v>
      </c>
      <c r="O33" s="15">
        <f t="shared" si="0"/>
        <v>0</v>
      </c>
      <c r="P33">
        <f t="shared" si="1"/>
        <v>203966</v>
      </c>
      <c r="Q33" s="15">
        <f>SUM('Ark3'!E32:O32)</f>
        <v>203966</v>
      </c>
    </row>
    <row r="34" spans="1:17">
      <c r="A34" t="s">
        <v>198</v>
      </c>
      <c r="B34" t="s">
        <v>743</v>
      </c>
      <c r="C34">
        <v>17309</v>
      </c>
      <c r="D34">
        <v>17668</v>
      </c>
      <c r="E34">
        <v>17395</v>
      </c>
      <c r="F34">
        <v>17868</v>
      </c>
      <c r="G34">
        <v>16785</v>
      </c>
      <c r="H34">
        <v>17249</v>
      </c>
      <c r="I34">
        <v>14161</v>
      </c>
      <c r="J34">
        <v>16931</v>
      </c>
      <c r="K34">
        <v>16704</v>
      </c>
      <c r="L34">
        <v>16938</v>
      </c>
      <c r="M34">
        <v>17086</v>
      </c>
      <c r="N34">
        <v>16752</v>
      </c>
      <c r="O34" s="15">
        <f t="shared" si="0"/>
        <v>0</v>
      </c>
      <c r="P34">
        <f t="shared" si="1"/>
        <v>186094</v>
      </c>
      <c r="Q34" s="15">
        <f>SUM('Ark3'!E33:O33)</f>
        <v>186094</v>
      </c>
    </row>
    <row r="35" spans="1:17">
      <c r="A35" t="s">
        <v>198</v>
      </c>
      <c r="B35" t="s">
        <v>35</v>
      </c>
      <c r="C35">
        <v>1478</v>
      </c>
      <c r="D35">
        <v>1474</v>
      </c>
      <c r="E35">
        <v>1412</v>
      </c>
      <c r="F35">
        <v>1660</v>
      </c>
      <c r="G35">
        <v>1765</v>
      </c>
      <c r="H35">
        <v>1903</v>
      </c>
      <c r="I35">
        <v>1493</v>
      </c>
      <c r="J35">
        <v>1808</v>
      </c>
      <c r="K35">
        <v>1739</v>
      </c>
      <c r="L35">
        <v>1703</v>
      </c>
      <c r="M35">
        <v>1437</v>
      </c>
      <c r="N35">
        <v>1103</v>
      </c>
      <c r="O35" s="15">
        <f t="shared" si="0"/>
        <v>0</v>
      </c>
      <c r="P35">
        <f t="shared" si="1"/>
        <v>17872</v>
      </c>
      <c r="Q35" s="15">
        <f>SUM('Ark3'!E34:O34)</f>
        <v>17872</v>
      </c>
    </row>
    <row r="36" spans="1:17">
      <c r="A36" t="s">
        <v>123</v>
      </c>
      <c r="B36" t="s">
        <v>22</v>
      </c>
      <c r="C36">
        <v>12535</v>
      </c>
      <c r="D36">
        <v>12729</v>
      </c>
      <c r="E36">
        <v>12743</v>
      </c>
      <c r="F36">
        <v>13970</v>
      </c>
      <c r="G36">
        <v>14157</v>
      </c>
      <c r="H36">
        <v>14379</v>
      </c>
      <c r="I36">
        <v>11959</v>
      </c>
      <c r="J36">
        <v>13478</v>
      </c>
      <c r="K36">
        <v>12889</v>
      </c>
      <c r="L36">
        <v>11735</v>
      </c>
      <c r="M36">
        <v>12490</v>
      </c>
      <c r="N36">
        <v>10473</v>
      </c>
      <c r="O36" s="15">
        <f t="shared" si="0"/>
        <v>-63</v>
      </c>
      <c r="P36">
        <f t="shared" si="1"/>
        <v>143064</v>
      </c>
      <c r="Q36" s="15">
        <f>SUM('Ark3'!E35:O35)</f>
        <v>143127</v>
      </c>
    </row>
    <row r="37" spans="1:17">
      <c r="A37" t="s">
        <v>123</v>
      </c>
      <c r="B37" t="s">
        <v>743</v>
      </c>
      <c r="C37">
        <v>11218</v>
      </c>
      <c r="D37">
        <v>11434</v>
      </c>
      <c r="E37">
        <v>11532</v>
      </c>
      <c r="F37">
        <v>12443</v>
      </c>
      <c r="G37">
        <v>12497</v>
      </c>
      <c r="H37">
        <v>12637</v>
      </c>
      <c r="I37">
        <v>10600</v>
      </c>
      <c r="J37">
        <v>11891</v>
      </c>
      <c r="K37">
        <v>10738</v>
      </c>
      <c r="L37">
        <v>9223</v>
      </c>
      <c r="M37">
        <v>9733</v>
      </c>
      <c r="N37">
        <v>8463</v>
      </c>
      <c r="O37" s="15">
        <f t="shared" si="0"/>
        <v>-63</v>
      </c>
      <c r="P37">
        <f t="shared" si="1"/>
        <v>123946</v>
      </c>
      <c r="Q37" s="15">
        <f>SUM('Ark3'!E36:O36)</f>
        <v>124009</v>
      </c>
    </row>
    <row r="38" spans="1:17">
      <c r="A38" t="s">
        <v>123</v>
      </c>
      <c r="B38" t="s">
        <v>35</v>
      </c>
      <c r="C38">
        <v>1317</v>
      </c>
      <c r="D38">
        <v>1295</v>
      </c>
      <c r="E38">
        <v>1211</v>
      </c>
      <c r="F38">
        <v>1527</v>
      </c>
      <c r="G38">
        <v>1660</v>
      </c>
      <c r="H38">
        <v>1742</v>
      </c>
      <c r="I38">
        <v>1359</v>
      </c>
      <c r="J38">
        <v>1587</v>
      </c>
      <c r="K38">
        <v>2151</v>
      </c>
      <c r="L38">
        <v>2512</v>
      </c>
      <c r="M38">
        <v>2757</v>
      </c>
      <c r="N38">
        <v>2010</v>
      </c>
      <c r="O38" s="15">
        <f t="shared" si="0"/>
        <v>0</v>
      </c>
      <c r="P38">
        <f t="shared" si="1"/>
        <v>19118</v>
      </c>
      <c r="Q38" s="15">
        <f>SUM('Ark3'!E37:O37)</f>
        <v>19118</v>
      </c>
    </row>
    <row r="39" spans="1:17">
      <c r="A39" t="s">
        <v>8</v>
      </c>
      <c r="B39" t="s">
        <v>22</v>
      </c>
      <c r="C39">
        <v>15028</v>
      </c>
      <c r="D39">
        <v>16257</v>
      </c>
      <c r="E39">
        <v>16917</v>
      </c>
      <c r="F39">
        <v>18759</v>
      </c>
      <c r="G39">
        <v>20575</v>
      </c>
      <c r="H39">
        <v>22760</v>
      </c>
      <c r="I39">
        <v>26007</v>
      </c>
      <c r="J39">
        <v>22738</v>
      </c>
      <c r="K39">
        <v>18121</v>
      </c>
      <c r="L39">
        <v>18589</v>
      </c>
      <c r="M39">
        <v>17404</v>
      </c>
      <c r="N39">
        <v>15494</v>
      </c>
      <c r="O39" s="15">
        <f t="shared" si="0"/>
        <v>0</v>
      </c>
      <c r="P39">
        <f t="shared" si="1"/>
        <v>213155</v>
      </c>
      <c r="Q39" s="15">
        <f>SUM('Ark3'!E38:O38)</f>
        <v>213155</v>
      </c>
    </row>
    <row r="40" spans="1:17">
      <c r="A40" t="s">
        <v>8</v>
      </c>
      <c r="B40" t="s">
        <v>743</v>
      </c>
      <c r="C40">
        <v>12468</v>
      </c>
      <c r="D40">
        <v>13545</v>
      </c>
      <c r="E40">
        <v>14282</v>
      </c>
      <c r="F40">
        <v>15532</v>
      </c>
      <c r="G40">
        <v>17017</v>
      </c>
      <c r="H40">
        <v>18874</v>
      </c>
      <c r="I40">
        <v>22179</v>
      </c>
      <c r="J40">
        <v>18868</v>
      </c>
      <c r="K40">
        <v>14778</v>
      </c>
      <c r="L40">
        <v>15171</v>
      </c>
      <c r="M40">
        <v>14273</v>
      </c>
      <c r="N40">
        <v>13247</v>
      </c>
      <c r="O40" s="15">
        <f t="shared" si="0"/>
        <v>0</v>
      </c>
      <c r="P40">
        <f t="shared" si="1"/>
        <v>176987</v>
      </c>
      <c r="Q40" s="15">
        <f>SUM('Ark3'!E39:O39)</f>
        <v>176987</v>
      </c>
    </row>
    <row r="41" spans="1:17">
      <c r="A41" t="s">
        <v>8</v>
      </c>
      <c r="B41" t="s">
        <v>35</v>
      </c>
      <c r="C41">
        <v>2560</v>
      </c>
      <c r="D41">
        <v>2712</v>
      </c>
      <c r="E41">
        <v>2635</v>
      </c>
      <c r="F41">
        <v>3227</v>
      </c>
      <c r="G41">
        <v>3558</v>
      </c>
      <c r="H41">
        <v>3886</v>
      </c>
      <c r="I41">
        <v>3828</v>
      </c>
      <c r="J41">
        <v>3870</v>
      </c>
      <c r="K41">
        <v>3343</v>
      </c>
      <c r="L41">
        <v>3418</v>
      </c>
      <c r="M41">
        <v>3131</v>
      </c>
      <c r="N41">
        <v>2247</v>
      </c>
      <c r="O41" s="15">
        <f t="shared" si="0"/>
        <v>0</v>
      </c>
      <c r="P41">
        <f t="shared" si="1"/>
        <v>36168</v>
      </c>
      <c r="Q41" s="15">
        <f>SUM('Ark3'!E40:O40)</f>
        <v>36168</v>
      </c>
    </row>
    <row r="42" spans="1:17">
      <c r="A42" t="s">
        <v>173</v>
      </c>
      <c r="B42" t="s">
        <v>22</v>
      </c>
      <c r="C42">
        <v>17831</v>
      </c>
      <c r="D42">
        <v>17727</v>
      </c>
      <c r="E42">
        <v>17383</v>
      </c>
      <c r="F42">
        <v>18621</v>
      </c>
      <c r="G42">
        <v>17750</v>
      </c>
      <c r="H42">
        <v>18323</v>
      </c>
      <c r="I42">
        <v>14534</v>
      </c>
      <c r="J42">
        <v>17659</v>
      </c>
      <c r="K42">
        <v>17675</v>
      </c>
      <c r="L42">
        <v>18152</v>
      </c>
      <c r="M42">
        <v>18283</v>
      </c>
      <c r="N42">
        <v>15934</v>
      </c>
      <c r="O42" s="15">
        <f t="shared" si="0"/>
        <v>0</v>
      </c>
      <c r="P42">
        <f t="shared" si="1"/>
        <v>193938</v>
      </c>
      <c r="Q42" s="15">
        <f>SUM('Ark3'!E41:O41)</f>
        <v>193938</v>
      </c>
    </row>
    <row r="43" spans="1:17">
      <c r="A43" t="s">
        <v>173</v>
      </c>
      <c r="B43" t="s">
        <v>743</v>
      </c>
      <c r="C43">
        <v>16283</v>
      </c>
      <c r="D43">
        <v>16202</v>
      </c>
      <c r="E43">
        <v>15970</v>
      </c>
      <c r="F43">
        <v>16875</v>
      </c>
      <c r="G43">
        <v>15917</v>
      </c>
      <c r="H43">
        <v>16349</v>
      </c>
      <c r="I43">
        <v>13004</v>
      </c>
      <c r="J43">
        <v>15799</v>
      </c>
      <c r="K43">
        <v>15882</v>
      </c>
      <c r="L43">
        <v>16315</v>
      </c>
      <c r="M43">
        <v>16625</v>
      </c>
      <c r="N43">
        <v>14811</v>
      </c>
      <c r="O43" s="15">
        <f t="shared" si="0"/>
        <v>0</v>
      </c>
      <c r="P43">
        <f t="shared" si="1"/>
        <v>175221</v>
      </c>
      <c r="Q43" s="15">
        <f>SUM('Ark3'!E42:O42)</f>
        <v>175221</v>
      </c>
    </row>
    <row r="44" spans="1:17">
      <c r="A44" t="s">
        <v>173</v>
      </c>
      <c r="B44" t="s">
        <v>35</v>
      </c>
      <c r="C44">
        <v>1548</v>
      </c>
      <c r="D44">
        <v>1525</v>
      </c>
      <c r="E44">
        <v>1413</v>
      </c>
      <c r="F44">
        <v>1746</v>
      </c>
      <c r="G44">
        <v>1833</v>
      </c>
      <c r="H44">
        <v>1974</v>
      </c>
      <c r="I44">
        <v>1530</v>
      </c>
      <c r="J44">
        <v>1860</v>
      </c>
      <c r="K44">
        <v>1793</v>
      </c>
      <c r="L44">
        <v>1837</v>
      </c>
      <c r="M44">
        <v>1658</v>
      </c>
      <c r="N44">
        <v>1123</v>
      </c>
      <c r="O44" s="15">
        <f t="shared" si="0"/>
        <v>0</v>
      </c>
      <c r="P44">
        <f t="shared" si="1"/>
        <v>18717</v>
      </c>
      <c r="Q44" s="15">
        <f>SUM('Ark3'!E43:O43)</f>
        <v>18717</v>
      </c>
    </row>
    <row r="45" spans="1:17">
      <c r="A45" t="s">
        <v>449</v>
      </c>
      <c r="B45" t="s">
        <v>22</v>
      </c>
      <c r="C45">
        <v>10223</v>
      </c>
      <c r="D45">
        <v>10488</v>
      </c>
      <c r="E45">
        <v>10040</v>
      </c>
      <c r="F45">
        <v>11296</v>
      </c>
      <c r="G45">
        <v>11467</v>
      </c>
      <c r="H45">
        <v>11795</v>
      </c>
      <c r="I45">
        <v>9304</v>
      </c>
      <c r="J45">
        <v>11302</v>
      </c>
      <c r="K45">
        <v>11453</v>
      </c>
      <c r="L45">
        <v>11711</v>
      </c>
      <c r="M45">
        <v>11571</v>
      </c>
      <c r="N45">
        <v>11070</v>
      </c>
      <c r="O45" s="15">
        <f t="shared" si="0"/>
        <v>0</v>
      </c>
      <c r="P45">
        <f t="shared" si="1"/>
        <v>120650</v>
      </c>
      <c r="Q45" s="15">
        <f>SUM('Ark3'!E44:O44)</f>
        <v>120650</v>
      </c>
    </row>
    <row r="46" spans="1:17">
      <c r="A46" t="s">
        <v>449</v>
      </c>
      <c r="B46" t="s">
        <v>743</v>
      </c>
      <c r="C46">
        <v>9396</v>
      </c>
      <c r="D46">
        <v>9654</v>
      </c>
      <c r="E46">
        <v>9287</v>
      </c>
      <c r="F46">
        <v>10249</v>
      </c>
      <c r="G46">
        <v>10288</v>
      </c>
      <c r="H46">
        <v>10597</v>
      </c>
      <c r="I46">
        <v>8390</v>
      </c>
      <c r="J46">
        <v>10183</v>
      </c>
      <c r="K46">
        <v>10302</v>
      </c>
      <c r="L46">
        <v>10587</v>
      </c>
      <c r="M46">
        <v>10513</v>
      </c>
      <c r="N46">
        <v>10263</v>
      </c>
      <c r="O46" s="15">
        <f t="shared" si="0"/>
        <v>0</v>
      </c>
      <c r="P46">
        <f t="shared" si="1"/>
        <v>109446</v>
      </c>
      <c r="Q46" s="15">
        <f>SUM('Ark3'!E45:O45)</f>
        <v>109446</v>
      </c>
    </row>
    <row r="47" spans="1:17">
      <c r="A47" t="s">
        <v>449</v>
      </c>
      <c r="B47" t="s">
        <v>35</v>
      </c>
      <c r="C47">
        <v>827</v>
      </c>
      <c r="D47">
        <v>834</v>
      </c>
      <c r="E47">
        <v>753</v>
      </c>
      <c r="F47">
        <v>1047</v>
      </c>
      <c r="G47">
        <v>1179</v>
      </c>
      <c r="H47">
        <v>1198</v>
      </c>
      <c r="I47">
        <v>914</v>
      </c>
      <c r="J47">
        <v>1119</v>
      </c>
      <c r="K47">
        <v>1151</v>
      </c>
      <c r="L47">
        <v>1124</v>
      </c>
      <c r="M47">
        <v>1058</v>
      </c>
      <c r="N47">
        <v>807</v>
      </c>
      <c r="O47" s="15">
        <f t="shared" si="0"/>
        <v>0</v>
      </c>
      <c r="P47">
        <f t="shared" si="1"/>
        <v>11204</v>
      </c>
      <c r="Q47" s="15">
        <f>SUM('Ark3'!E46:O46)</f>
        <v>11204</v>
      </c>
    </row>
    <row r="48" spans="1:17" s="14" customFormat="1">
      <c r="O48" s="15"/>
      <c r="Q48" s="15"/>
    </row>
    <row r="49" spans="1:17" s="14" customFormat="1">
      <c r="O49" s="15"/>
      <c r="Q49" s="15"/>
    </row>
    <row r="50" spans="1:17" s="14" customFormat="1">
      <c r="O50" s="15"/>
      <c r="Q50" s="15"/>
    </row>
    <row r="51" spans="1:17">
      <c r="A51" t="s">
        <v>637</v>
      </c>
      <c r="B51" t="s">
        <v>22</v>
      </c>
      <c r="C51">
        <v>14646</v>
      </c>
      <c r="D51">
        <v>12875</v>
      </c>
      <c r="E51">
        <v>14422</v>
      </c>
      <c r="F51">
        <v>15910</v>
      </c>
      <c r="G51">
        <v>15485</v>
      </c>
      <c r="H51">
        <v>14313</v>
      </c>
      <c r="I51">
        <v>13522</v>
      </c>
      <c r="J51">
        <v>16090</v>
      </c>
      <c r="K51">
        <v>16193</v>
      </c>
      <c r="L51">
        <v>16661</v>
      </c>
      <c r="M51">
        <v>16604</v>
      </c>
      <c r="N51">
        <v>14701</v>
      </c>
      <c r="O51" s="15">
        <f t="shared" si="0"/>
        <v>0</v>
      </c>
      <c r="P51">
        <f t="shared" si="1"/>
        <v>166721</v>
      </c>
      <c r="Q51" s="15">
        <f>SUM('Ark3'!E50:O50)</f>
        <v>166721</v>
      </c>
    </row>
    <row r="52" spans="1:17">
      <c r="A52" t="s">
        <v>637</v>
      </c>
      <c r="B52" t="s">
        <v>743</v>
      </c>
      <c r="C52">
        <v>13478</v>
      </c>
      <c r="D52">
        <v>11846</v>
      </c>
      <c r="E52">
        <v>13384</v>
      </c>
      <c r="F52">
        <v>14617</v>
      </c>
      <c r="G52">
        <v>14158</v>
      </c>
      <c r="H52">
        <v>13040</v>
      </c>
      <c r="I52">
        <v>12350</v>
      </c>
      <c r="J52">
        <v>14676</v>
      </c>
      <c r="K52">
        <v>14815</v>
      </c>
      <c r="L52">
        <v>15188</v>
      </c>
      <c r="M52">
        <v>15271</v>
      </c>
      <c r="N52">
        <v>13787</v>
      </c>
      <c r="O52" s="15">
        <f t="shared" si="0"/>
        <v>0</v>
      </c>
      <c r="P52">
        <f t="shared" si="1"/>
        <v>152823</v>
      </c>
      <c r="Q52" s="15">
        <f>SUM('Ark3'!E51:O51)</f>
        <v>152823</v>
      </c>
    </row>
    <row r="53" spans="1:17">
      <c r="A53" t="s">
        <v>637</v>
      </c>
      <c r="B53" t="s">
        <v>35</v>
      </c>
      <c r="C53">
        <v>1168</v>
      </c>
      <c r="D53">
        <v>1029</v>
      </c>
      <c r="E53">
        <v>1038</v>
      </c>
      <c r="F53">
        <v>1293</v>
      </c>
      <c r="G53">
        <v>1327</v>
      </c>
      <c r="H53">
        <v>1273</v>
      </c>
      <c r="I53">
        <v>1172</v>
      </c>
      <c r="J53">
        <v>1414</v>
      </c>
      <c r="K53">
        <v>1378</v>
      </c>
      <c r="L53">
        <v>1473</v>
      </c>
      <c r="M53">
        <v>1333</v>
      </c>
      <c r="N53">
        <v>914</v>
      </c>
      <c r="O53" s="15">
        <f t="shared" si="0"/>
        <v>0</v>
      </c>
      <c r="P53">
        <f t="shared" si="1"/>
        <v>13898</v>
      </c>
      <c r="Q53" s="15">
        <f>SUM('Ark3'!E52:O52)</f>
        <v>13898</v>
      </c>
    </row>
    <row r="54" spans="1:17">
      <c r="A54" t="s">
        <v>614</v>
      </c>
      <c r="B54" t="s">
        <v>22</v>
      </c>
      <c r="C54">
        <v>7634</v>
      </c>
      <c r="D54">
        <v>7309</v>
      </c>
      <c r="E54">
        <v>7615</v>
      </c>
      <c r="F54">
        <v>8466</v>
      </c>
      <c r="G54">
        <v>8368</v>
      </c>
      <c r="H54">
        <v>8661</v>
      </c>
      <c r="I54">
        <v>7749</v>
      </c>
      <c r="J54">
        <v>8600</v>
      </c>
      <c r="K54">
        <v>8267</v>
      </c>
      <c r="L54">
        <v>8384</v>
      </c>
      <c r="M54">
        <v>8261</v>
      </c>
      <c r="N54">
        <v>7306</v>
      </c>
      <c r="O54" s="15">
        <f t="shared" si="0"/>
        <v>4</v>
      </c>
      <c r="P54">
        <f t="shared" si="1"/>
        <v>89314</v>
      </c>
      <c r="Q54" s="15">
        <f>SUM('Ark3'!E53:O53)</f>
        <v>89310</v>
      </c>
    </row>
    <row r="55" spans="1:17">
      <c r="A55" t="s">
        <v>614</v>
      </c>
      <c r="B55" t="s">
        <v>743</v>
      </c>
      <c r="C55">
        <v>6929</v>
      </c>
      <c r="D55">
        <v>6613</v>
      </c>
      <c r="E55">
        <v>6965</v>
      </c>
      <c r="F55">
        <v>7624</v>
      </c>
      <c r="G55">
        <v>7463</v>
      </c>
      <c r="H55">
        <v>7671</v>
      </c>
      <c r="I55">
        <v>6914</v>
      </c>
      <c r="J55">
        <v>7632</v>
      </c>
      <c r="K55">
        <v>7357</v>
      </c>
      <c r="L55">
        <v>7431</v>
      </c>
      <c r="M55">
        <v>7382</v>
      </c>
      <c r="N55">
        <v>6760</v>
      </c>
      <c r="O55" s="15">
        <f t="shared" si="0"/>
        <v>4</v>
      </c>
      <c r="P55">
        <f t="shared" si="1"/>
        <v>79981</v>
      </c>
      <c r="Q55" s="15">
        <f>SUM('Ark3'!E54:O54)</f>
        <v>79977</v>
      </c>
    </row>
    <row r="56" spans="1:17">
      <c r="A56" t="s">
        <v>614</v>
      </c>
      <c r="B56" t="s">
        <v>35</v>
      </c>
      <c r="C56">
        <v>705</v>
      </c>
      <c r="D56">
        <v>696</v>
      </c>
      <c r="E56">
        <v>650</v>
      </c>
      <c r="F56">
        <v>842</v>
      </c>
      <c r="G56">
        <v>905</v>
      </c>
      <c r="H56">
        <v>990</v>
      </c>
      <c r="I56">
        <v>835</v>
      </c>
      <c r="J56">
        <v>968</v>
      </c>
      <c r="K56">
        <v>910</v>
      </c>
      <c r="L56">
        <v>953</v>
      </c>
      <c r="M56">
        <v>879</v>
      </c>
      <c r="N56">
        <v>546</v>
      </c>
      <c r="O56" s="15">
        <f t="shared" si="0"/>
        <v>0</v>
      </c>
      <c r="P56">
        <f t="shared" si="1"/>
        <v>9333</v>
      </c>
      <c r="Q56" s="15">
        <f>SUM('Ark3'!E55:O55)</f>
        <v>9333</v>
      </c>
    </row>
    <row r="57" spans="1:17">
      <c r="A57" t="s">
        <v>367</v>
      </c>
      <c r="B57" t="s">
        <v>22</v>
      </c>
      <c r="C57">
        <v>8995</v>
      </c>
      <c r="D57">
        <v>8984</v>
      </c>
      <c r="E57">
        <v>8873</v>
      </c>
      <c r="F57">
        <v>9819</v>
      </c>
      <c r="G57">
        <v>9480</v>
      </c>
      <c r="H57">
        <v>9742</v>
      </c>
      <c r="I57">
        <v>7237</v>
      </c>
      <c r="J57">
        <v>8407</v>
      </c>
      <c r="K57">
        <v>9218</v>
      </c>
      <c r="L57">
        <v>9391</v>
      </c>
      <c r="M57">
        <v>9673</v>
      </c>
      <c r="N57">
        <v>9027</v>
      </c>
      <c r="O57" s="15">
        <f t="shared" si="0"/>
        <v>0</v>
      </c>
      <c r="P57">
        <f t="shared" si="1"/>
        <v>99819</v>
      </c>
      <c r="Q57" s="15">
        <f>SUM('Ark3'!E56:O56)</f>
        <v>99819</v>
      </c>
    </row>
    <row r="58" spans="1:17">
      <c r="A58" t="s">
        <v>367</v>
      </c>
      <c r="B58" t="s">
        <v>743</v>
      </c>
      <c r="C58">
        <v>8419</v>
      </c>
      <c r="D58">
        <v>8398</v>
      </c>
      <c r="E58">
        <v>8326</v>
      </c>
      <c r="F58">
        <v>9180</v>
      </c>
      <c r="G58">
        <v>8835</v>
      </c>
      <c r="H58">
        <v>9033</v>
      </c>
      <c r="I58">
        <v>6691</v>
      </c>
      <c r="J58">
        <v>7756</v>
      </c>
      <c r="K58">
        <v>8498</v>
      </c>
      <c r="L58">
        <v>8729</v>
      </c>
      <c r="M58">
        <v>9058</v>
      </c>
      <c r="N58">
        <v>8539</v>
      </c>
      <c r="O58" s="15">
        <f t="shared" si="0"/>
        <v>0</v>
      </c>
      <c r="P58">
        <f t="shared" si="1"/>
        <v>92923</v>
      </c>
      <c r="Q58" s="15">
        <f>SUM('Ark3'!E57:O57)</f>
        <v>92923</v>
      </c>
    </row>
    <row r="59" spans="1:17">
      <c r="A59" t="s">
        <v>367</v>
      </c>
      <c r="B59" t="s">
        <v>35</v>
      </c>
      <c r="C59">
        <v>576</v>
      </c>
      <c r="D59">
        <v>586</v>
      </c>
      <c r="E59">
        <v>547</v>
      </c>
      <c r="F59">
        <v>639</v>
      </c>
      <c r="G59">
        <v>645</v>
      </c>
      <c r="H59">
        <v>709</v>
      </c>
      <c r="I59">
        <v>546</v>
      </c>
      <c r="J59">
        <v>651</v>
      </c>
      <c r="K59">
        <v>720</v>
      </c>
      <c r="L59">
        <v>662</v>
      </c>
      <c r="M59">
        <v>615</v>
      </c>
      <c r="N59">
        <v>488</v>
      </c>
      <c r="O59" s="15">
        <f t="shared" si="0"/>
        <v>0</v>
      </c>
      <c r="P59">
        <f t="shared" si="1"/>
        <v>6896</v>
      </c>
      <c r="Q59" s="15">
        <f>SUM('Ark3'!E58:O58)</f>
        <v>6896</v>
      </c>
    </row>
    <row r="60" spans="1:17">
      <c r="A60" t="s">
        <v>319</v>
      </c>
      <c r="B60" t="s">
        <v>22</v>
      </c>
      <c r="C60">
        <v>3778</v>
      </c>
      <c r="D60">
        <v>3925</v>
      </c>
      <c r="E60">
        <v>4037</v>
      </c>
      <c r="F60">
        <v>4462</v>
      </c>
      <c r="G60">
        <v>4888</v>
      </c>
      <c r="H60">
        <v>5253</v>
      </c>
      <c r="I60">
        <v>4589</v>
      </c>
      <c r="J60">
        <v>4966</v>
      </c>
      <c r="K60">
        <v>5011</v>
      </c>
      <c r="L60">
        <v>4636</v>
      </c>
      <c r="M60">
        <v>4350</v>
      </c>
      <c r="N60">
        <v>3869</v>
      </c>
      <c r="O60" s="15">
        <f t="shared" si="0"/>
        <v>0</v>
      </c>
      <c r="P60">
        <f t="shared" si="1"/>
        <v>49895</v>
      </c>
      <c r="Q60" s="15">
        <f>SUM('Ark3'!E59:O59)</f>
        <v>49895</v>
      </c>
    </row>
    <row r="61" spans="1:17">
      <c r="A61" t="s">
        <v>319</v>
      </c>
      <c r="B61" t="s">
        <v>743</v>
      </c>
      <c r="C61">
        <v>3451</v>
      </c>
      <c r="D61">
        <v>3583</v>
      </c>
      <c r="E61">
        <v>3717</v>
      </c>
      <c r="F61">
        <v>4032</v>
      </c>
      <c r="G61">
        <v>4369</v>
      </c>
      <c r="H61">
        <v>4691</v>
      </c>
      <c r="I61">
        <v>4111</v>
      </c>
      <c r="J61">
        <v>4415</v>
      </c>
      <c r="K61">
        <v>4464</v>
      </c>
      <c r="L61">
        <v>4132</v>
      </c>
      <c r="M61">
        <v>3765</v>
      </c>
      <c r="N61">
        <v>3355</v>
      </c>
      <c r="O61" s="15">
        <f t="shared" si="0"/>
        <v>0</v>
      </c>
      <c r="P61">
        <f t="shared" si="1"/>
        <v>44730</v>
      </c>
      <c r="Q61" s="15">
        <f>SUM('Ark3'!E60:O60)</f>
        <v>44730</v>
      </c>
    </row>
    <row r="62" spans="1:17">
      <c r="A62" t="s">
        <v>319</v>
      </c>
      <c r="B62" t="s">
        <v>35</v>
      </c>
      <c r="C62">
        <v>327</v>
      </c>
      <c r="D62">
        <v>342</v>
      </c>
      <c r="E62">
        <v>320</v>
      </c>
      <c r="F62">
        <v>430</v>
      </c>
      <c r="G62">
        <v>519</v>
      </c>
      <c r="H62">
        <v>562</v>
      </c>
      <c r="I62">
        <v>478</v>
      </c>
      <c r="J62">
        <v>551</v>
      </c>
      <c r="K62">
        <v>547</v>
      </c>
      <c r="L62">
        <v>504</v>
      </c>
      <c r="M62">
        <v>585</v>
      </c>
      <c r="N62">
        <v>514</v>
      </c>
      <c r="O62" s="15">
        <f t="shared" si="0"/>
        <v>0</v>
      </c>
      <c r="P62">
        <f t="shared" si="1"/>
        <v>5165</v>
      </c>
      <c r="Q62" s="15">
        <f>SUM('Ark3'!E61:O61)</f>
        <v>5165</v>
      </c>
    </row>
    <row r="63" spans="1:17">
      <c r="A63" t="s">
        <v>222</v>
      </c>
      <c r="B63" t="s">
        <v>22</v>
      </c>
      <c r="C63">
        <v>5256</v>
      </c>
      <c r="D63">
        <v>5635</v>
      </c>
      <c r="E63">
        <v>5715</v>
      </c>
      <c r="F63">
        <v>5802</v>
      </c>
      <c r="G63">
        <v>6016</v>
      </c>
      <c r="H63">
        <v>6425</v>
      </c>
      <c r="I63">
        <v>6509</v>
      </c>
      <c r="J63">
        <v>6653</v>
      </c>
      <c r="K63">
        <v>6435</v>
      </c>
      <c r="L63">
        <v>5998</v>
      </c>
      <c r="M63">
        <v>5713</v>
      </c>
      <c r="N63">
        <v>5267</v>
      </c>
      <c r="O63" s="15">
        <f t="shared" si="0"/>
        <v>0</v>
      </c>
      <c r="P63">
        <f t="shared" si="1"/>
        <v>66157</v>
      </c>
      <c r="Q63" s="15">
        <f>SUM('Ark3'!E62:O62)</f>
        <v>66157</v>
      </c>
    </row>
    <row r="64" spans="1:17">
      <c r="A64" t="s">
        <v>222</v>
      </c>
      <c r="B64" t="s">
        <v>743</v>
      </c>
      <c r="C64">
        <v>4709</v>
      </c>
      <c r="D64">
        <v>5089</v>
      </c>
      <c r="E64">
        <v>5169</v>
      </c>
      <c r="F64">
        <v>5138</v>
      </c>
      <c r="G64">
        <v>5134</v>
      </c>
      <c r="H64">
        <v>5466</v>
      </c>
      <c r="I64">
        <v>5571</v>
      </c>
      <c r="J64">
        <v>5677</v>
      </c>
      <c r="K64">
        <v>5516</v>
      </c>
      <c r="L64">
        <v>5176</v>
      </c>
      <c r="M64">
        <v>5024</v>
      </c>
      <c r="N64">
        <v>4784</v>
      </c>
      <c r="O64" s="15">
        <f t="shared" si="0"/>
        <v>0</v>
      </c>
      <c r="P64">
        <f t="shared" si="1"/>
        <v>57669</v>
      </c>
      <c r="Q64" s="15">
        <f>SUM('Ark3'!E63:O63)</f>
        <v>57669</v>
      </c>
    </row>
    <row r="65" spans="1:17">
      <c r="A65" t="s">
        <v>222</v>
      </c>
      <c r="B65" t="s">
        <v>35</v>
      </c>
      <c r="C65">
        <v>547</v>
      </c>
      <c r="D65">
        <v>546</v>
      </c>
      <c r="E65">
        <v>546</v>
      </c>
      <c r="F65">
        <v>664</v>
      </c>
      <c r="G65">
        <v>882</v>
      </c>
      <c r="H65">
        <v>959</v>
      </c>
      <c r="I65">
        <v>938</v>
      </c>
      <c r="J65">
        <v>976</v>
      </c>
      <c r="K65">
        <v>919</v>
      </c>
      <c r="L65">
        <v>822</v>
      </c>
      <c r="M65">
        <v>689</v>
      </c>
      <c r="N65">
        <v>483</v>
      </c>
      <c r="O65" s="15">
        <f t="shared" si="0"/>
        <v>0</v>
      </c>
      <c r="P65">
        <f t="shared" si="1"/>
        <v>8488</v>
      </c>
      <c r="Q65" s="15">
        <f>SUM('Ark3'!E64:O64)</f>
        <v>8488</v>
      </c>
    </row>
    <row r="66" spans="1:17">
      <c r="A66" t="s">
        <v>592</v>
      </c>
      <c r="B66" t="s">
        <v>22</v>
      </c>
      <c r="C66">
        <v>10922</v>
      </c>
      <c r="D66">
        <v>10957</v>
      </c>
      <c r="E66">
        <v>10991</v>
      </c>
      <c r="F66">
        <v>12516</v>
      </c>
      <c r="G66">
        <v>12732</v>
      </c>
      <c r="H66">
        <v>13570</v>
      </c>
      <c r="I66">
        <v>11292</v>
      </c>
      <c r="J66">
        <v>12599</v>
      </c>
      <c r="K66">
        <v>11440</v>
      </c>
      <c r="L66">
        <v>11267</v>
      </c>
      <c r="M66">
        <v>11251</v>
      </c>
      <c r="N66">
        <v>9899</v>
      </c>
      <c r="O66" s="15">
        <f t="shared" si="0"/>
        <v>0</v>
      </c>
      <c r="P66">
        <f t="shared" si="1"/>
        <v>129537</v>
      </c>
      <c r="Q66" s="15">
        <f>SUM('Ark3'!E65:O65)</f>
        <v>129537</v>
      </c>
    </row>
    <row r="67" spans="1:17">
      <c r="A67" t="s">
        <v>592</v>
      </c>
      <c r="B67" t="s">
        <v>743</v>
      </c>
      <c r="C67">
        <v>10007</v>
      </c>
      <c r="D67">
        <v>9995</v>
      </c>
      <c r="E67">
        <v>10124</v>
      </c>
      <c r="F67">
        <v>11333</v>
      </c>
      <c r="G67">
        <v>11470</v>
      </c>
      <c r="H67">
        <v>12094</v>
      </c>
      <c r="I67">
        <v>10146</v>
      </c>
      <c r="J67">
        <v>11253</v>
      </c>
      <c r="K67">
        <v>10290</v>
      </c>
      <c r="L67">
        <v>10108</v>
      </c>
      <c r="M67">
        <v>10158</v>
      </c>
      <c r="N67">
        <v>9114</v>
      </c>
      <c r="O67" s="15">
        <f t="shared" si="0"/>
        <v>0</v>
      </c>
      <c r="P67">
        <f t="shared" si="1"/>
        <v>116978</v>
      </c>
      <c r="Q67" s="15">
        <f>SUM('Ark3'!E66:O66)</f>
        <v>116978</v>
      </c>
    </row>
    <row r="68" spans="1:17">
      <c r="A68" t="s">
        <v>592</v>
      </c>
      <c r="B68" t="s">
        <v>35</v>
      </c>
      <c r="C68">
        <v>915</v>
      </c>
      <c r="D68">
        <v>962</v>
      </c>
      <c r="E68">
        <v>867</v>
      </c>
      <c r="F68">
        <v>1183</v>
      </c>
      <c r="G68">
        <v>1262</v>
      </c>
      <c r="H68">
        <v>1476</v>
      </c>
      <c r="I68">
        <v>1146</v>
      </c>
      <c r="J68">
        <v>1346</v>
      </c>
      <c r="K68">
        <v>1150</v>
      </c>
      <c r="L68">
        <v>1159</v>
      </c>
      <c r="M68">
        <v>1093</v>
      </c>
      <c r="N68">
        <v>785</v>
      </c>
      <c r="O68" s="15">
        <f t="shared" si="0"/>
        <v>0</v>
      </c>
      <c r="P68">
        <f t="shared" si="1"/>
        <v>12559</v>
      </c>
      <c r="Q68" s="15">
        <f>SUM('Ark3'!E67:O67)</f>
        <v>12559</v>
      </c>
    </row>
    <row r="69" spans="1:17">
      <c r="A69" t="s">
        <v>98</v>
      </c>
      <c r="B69" t="s">
        <v>22</v>
      </c>
      <c r="C69">
        <v>9932</v>
      </c>
      <c r="D69">
        <v>10151</v>
      </c>
      <c r="E69">
        <v>9516</v>
      </c>
      <c r="F69">
        <v>10496</v>
      </c>
      <c r="G69">
        <v>10437</v>
      </c>
      <c r="H69">
        <v>11481</v>
      </c>
      <c r="I69">
        <v>9683</v>
      </c>
      <c r="J69">
        <v>10930</v>
      </c>
      <c r="K69">
        <v>10745</v>
      </c>
      <c r="L69">
        <v>10868</v>
      </c>
      <c r="M69">
        <v>10753</v>
      </c>
      <c r="N69">
        <v>9717</v>
      </c>
      <c r="O69" s="15">
        <f t="shared" si="0"/>
        <v>-41211</v>
      </c>
      <c r="P69">
        <f t="shared" si="1"/>
        <v>114992</v>
      </c>
      <c r="Q69" s="15">
        <f>SUM('Ark3'!E68:O68)</f>
        <v>156203</v>
      </c>
    </row>
    <row r="70" spans="1:17">
      <c r="A70" t="s">
        <v>98</v>
      </c>
      <c r="B70" t="s">
        <v>743</v>
      </c>
      <c r="C70">
        <v>9034</v>
      </c>
      <c r="D70">
        <v>9214</v>
      </c>
      <c r="E70">
        <v>8638</v>
      </c>
      <c r="F70">
        <v>9481</v>
      </c>
      <c r="G70">
        <v>9418</v>
      </c>
      <c r="H70">
        <v>10301</v>
      </c>
      <c r="I70">
        <v>8611</v>
      </c>
      <c r="J70">
        <v>9777</v>
      </c>
      <c r="K70">
        <v>9649</v>
      </c>
      <c r="L70">
        <v>9767</v>
      </c>
      <c r="M70">
        <v>9712</v>
      </c>
      <c r="N70">
        <v>8906</v>
      </c>
      <c r="O70" s="15">
        <f t="shared" ref="O70:O92" si="2">P70-Q70</f>
        <v>-36071</v>
      </c>
      <c r="P70">
        <f t="shared" ref="P70:P92" si="3">SUM(C70:M70)</f>
        <v>103602</v>
      </c>
      <c r="Q70" s="15">
        <f>SUM('Ark3'!E69:O69)</f>
        <v>139673</v>
      </c>
    </row>
    <row r="71" spans="1:17">
      <c r="A71" t="s">
        <v>98</v>
      </c>
      <c r="B71" t="s">
        <v>35</v>
      </c>
      <c r="C71">
        <v>898</v>
      </c>
      <c r="D71">
        <v>937</v>
      </c>
      <c r="E71">
        <v>878</v>
      </c>
      <c r="F71">
        <v>1015</v>
      </c>
      <c r="G71">
        <v>1019</v>
      </c>
      <c r="H71">
        <v>1180</v>
      </c>
      <c r="I71">
        <v>1072</v>
      </c>
      <c r="J71">
        <v>1153</v>
      </c>
      <c r="K71">
        <v>1096</v>
      </c>
      <c r="L71">
        <v>1101</v>
      </c>
      <c r="M71">
        <v>1041</v>
      </c>
      <c r="N71">
        <v>811</v>
      </c>
      <c r="O71" s="15">
        <f t="shared" si="2"/>
        <v>-5140</v>
      </c>
      <c r="P71">
        <f t="shared" si="3"/>
        <v>11390</v>
      </c>
      <c r="Q71" s="15">
        <f>SUM('Ark3'!E70:O70)</f>
        <v>16530</v>
      </c>
    </row>
    <row r="72" spans="1:17">
      <c r="A72" t="s">
        <v>522</v>
      </c>
      <c r="B72" t="s">
        <v>22</v>
      </c>
      <c r="C72">
        <v>15293</v>
      </c>
      <c r="D72">
        <v>15288</v>
      </c>
      <c r="E72">
        <v>15223</v>
      </c>
      <c r="F72">
        <v>16304</v>
      </c>
      <c r="G72">
        <v>15697</v>
      </c>
      <c r="H72">
        <v>15660</v>
      </c>
      <c r="I72">
        <v>11545</v>
      </c>
      <c r="J72">
        <v>14613</v>
      </c>
      <c r="K72">
        <v>15094</v>
      </c>
      <c r="L72">
        <v>15576</v>
      </c>
      <c r="M72">
        <v>16100</v>
      </c>
      <c r="N72">
        <v>14857</v>
      </c>
      <c r="O72" s="15">
        <f t="shared" si="2"/>
        <v>0</v>
      </c>
      <c r="P72">
        <f t="shared" si="3"/>
        <v>166393</v>
      </c>
      <c r="Q72" s="15">
        <f>SUM('Ark3'!E71:O71)</f>
        <v>166393</v>
      </c>
    </row>
    <row r="73" spans="1:17">
      <c r="A73" t="s">
        <v>522</v>
      </c>
      <c r="B73" t="s">
        <v>743</v>
      </c>
      <c r="C73">
        <v>14439</v>
      </c>
      <c r="D73">
        <v>14415</v>
      </c>
      <c r="E73">
        <v>14429</v>
      </c>
      <c r="F73">
        <v>15354</v>
      </c>
      <c r="G73">
        <v>14676</v>
      </c>
      <c r="H73">
        <v>14610</v>
      </c>
      <c r="I73">
        <v>10761</v>
      </c>
      <c r="J73">
        <v>13595</v>
      </c>
      <c r="K73">
        <v>14072</v>
      </c>
      <c r="L73">
        <v>14531</v>
      </c>
      <c r="M73">
        <v>15182</v>
      </c>
      <c r="N73">
        <v>14163</v>
      </c>
      <c r="O73" s="15">
        <f t="shared" si="2"/>
        <v>0</v>
      </c>
      <c r="P73">
        <f t="shared" si="3"/>
        <v>156064</v>
      </c>
      <c r="Q73" s="15">
        <f>SUM('Ark3'!E72:O72)</f>
        <v>156064</v>
      </c>
    </row>
    <row r="74" spans="1:17">
      <c r="A74" t="s">
        <v>522</v>
      </c>
      <c r="B74" t="s">
        <v>35</v>
      </c>
      <c r="C74">
        <v>854</v>
      </c>
      <c r="D74">
        <v>873</v>
      </c>
      <c r="E74">
        <v>794</v>
      </c>
      <c r="F74">
        <v>950</v>
      </c>
      <c r="G74">
        <v>1021</v>
      </c>
      <c r="H74">
        <v>1050</v>
      </c>
      <c r="I74">
        <v>784</v>
      </c>
      <c r="J74">
        <v>1018</v>
      </c>
      <c r="K74">
        <v>1022</v>
      </c>
      <c r="L74">
        <v>1045</v>
      </c>
      <c r="M74">
        <v>918</v>
      </c>
      <c r="N74">
        <v>694</v>
      </c>
      <c r="O74" s="15">
        <f t="shared" si="2"/>
        <v>0</v>
      </c>
      <c r="P74">
        <f t="shared" si="3"/>
        <v>10329</v>
      </c>
      <c r="Q74" s="15">
        <f>SUM('Ark3'!E73:O73)</f>
        <v>10329</v>
      </c>
    </row>
    <row r="75" spans="1:17">
      <c r="A75" t="s">
        <v>547</v>
      </c>
      <c r="B75" t="s">
        <v>22</v>
      </c>
      <c r="C75">
        <v>10716</v>
      </c>
      <c r="D75">
        <v>10668</v>
      </c>
      <c r="E75">
        <v>10977</v>
      </c>
      <c r="F75">
        <v>12026</v>
      </c>
      <c r="G75">
        <v>12037</v>
      </c>
      <c r="H75">
        <v>12506</v>
      </c>
      <c r="I75">
        <v>10503</v>
      </c>
      <c r="J75">
        <v>11544</v>
      </c>
      <c r="K75">
        <v>11804</v>
      </c>
      <c r="L75">
        <v>11896</v>
      </c>
      <c r="M75">
        <v>12024</v>
      </c>
      <c r="N75">
        <v>10952</v>
      </c>
      <c r="O75" s="15">
        <f t="shared" si="2"/>
        <v>0</v>
      </c>
      <c r="P75">
        <f t="shared" si="3"/>
        <v>126701</v>
      </c>
      <c r="Q75" s="15">
        <f>SUM('Ark3'!E74:O74)</f>
        <v>126701</v>
      </c>
    </row>
    <row r="76" spans="1:17">
      <c r="A76" t="s">
        <v>547</v>
      </c>
      <c r="B76" t="s">
        <v>743</v>
      </c>
      <c r="C76">
        <v>10186</v>
      </c>
      <c r="D76">
        <v>10123</v>
      </c>
      <c r="E76">
        <v>10450</v>
      </c>
      <c r="F76">
        <v>11289</v>
      </c>
      <c r="G76">
        <v>11204</v>
      </c>
      <c r="H76">
        <v>11598</v>
      </c>
      <c r="I76">
        <v>9769</v>
      </c>
      <c r="J76">
        <v>10711</v>
      </c>
      <c r="K76">
        <v>11005</v>
      </c>
      <c r="L76">
        <v>11100</v>
      </c>
      <c r="M76">
        <v>11295</v>
      </c>
      <c r="N76">
        <v>10407</v>
      </c>
      <c r="O76" s="15">
        <f t="shared" si="2"/>
        <v>0</v>
      </c>
      <c r="P76">
        <f t="shared" si="3"/>
        <v>118730</v>
      </c>
      <c r="Q76" s="15">
        <f>SUM('Ark3'!E75:O75)</f>
        <v>118730</v>
      </c>
    </row>
    <row r="77" spans="1:17">
      <c r="A77" t="s">
        <v>547</v>
      </c>
      <c r="B77" t="s">
        <v>35</v>
      </c>
      <c r="C77">
        <v>530</v>
      </c>
      <c r="D77">
        <v>545</v>
      </c>
      <c r="E77">
        <v>527</v>
      </c>
      <c r="F77">
        <v>737</v>
      </c>
      <c r="G77">
        <v>833</v>
      </c>
      <c r="H77">
        <v>908</v>
      </c>
      <c r="I77">
        <v>734</v>
      </c>
      <c r="J77">
        <v>833</v>
      </c>
      <c r="K77">
        <v>799</v>
      </c>
      <c r="L77">
        <v>796</v>
      </c>
      <c r="M77">
        <v>729</v>
      </c>
      <c r="N77">
        <v>545</v>
      </c>
      <c r="O77" s="15">
        <f t="shared" si="2"/>
        <v>0</v>
      </c>
      <c r="P77">
        <f t="shared" si="3"/>
        <v>7971</v>
      </c>
      <c r="Q77" s="15">
        <f>SUM('Ark3'!E76:O76)</f>
        <v>7971</v>
      </c>
    </row>
    <row r="78" spans="1:17">
      <c r="A78" t="s">
        <v>570</v>
      </c>
      <c r="B78" t="s">
        <v>22</v>
      </c>
      <c r="C78">
        <v>4536</v>
      </c>
      <c r="D78">
        <v>4671</v>
      </c>
      <c r="E78">
        <v>4845</v>
      </c>
      <c r="F78">
        <v>5588</v>
      </c>
      <c r="G78">
        <v>6641</v>
      </c>
      <c r="H78">
        <v>7218</v>
      </c>
      <c r="I78">
        <v>7786</v>
      </c>
      <c r="J78">
        <v>6977</v>
      </c>
      <c r="K78">
        <v>5766</v>
      </c>
      <c r="L78">
        <v>5523</v>
      </c>
      <c r="M78">
        <v>5099</v>
      </c>
      <c r="N78">
        <v>4180</v>
      </c>
      <c r="O78" s="15">
        <f t="shared" si="2"/>
        <v>0</v>
      </c>
      <c r="P78">
        <f t="shared" si="3"/>
        <v>64650</v>
      </c>
      <c r="Q78" s="15">
        <f>SUM('Ark3'!E77:O77)</f>
        <v>64650</v>
      </c>
    </row>
    <row r="79" spans="1:17">
      <c r="A79" t="s">
        <v>570</v>
      </c>
      <c r="B79" t="s">
        <v>743</v>
      </c>
      <c r="C79">
        <v>4005</v>
      </c>
      <c r="D79">
        <v>4141</v>
      </c>
      <c r="E79">
        <v>4303</v>
      </c>
      <c r="F79">
        <v>4878</v>
      </c>
      <c r="G79">
        <v>5708</v>
      </c>
      <c r="H79">
        <v>6263</v>
      </c>
      <c r="I79">
        <v>6826</v>
      </c>
      <c r="J79">
        <v>5977</v>
      </c>
      <c r="K79">
        <v>4905</v>
      </c>
      <c r="L79">
        <v>4683</v>
      </c>
      <c r="M79">
        <v>4410</v>
      </c>
      <c r="N79">
        <v>3724</v>
      </c>
      <c r="O79" s="15">
        <f t="shared" si="2"/>
        <v>0</v>
      </c>
      <c r="P79">
        <f t="shared" si="3"/>
        <v>56099</v>
      </c>
      <c r="Q79" s="15">
        <f>SUM('Ark3'!E78:O78)</f>
        <v>56099</v>
      </c>
    </row>
    <row r="80" spans="1:17">
      <c r="A80" t="s">
        <v>570</v>
      </c>
      <c r="B80" t="s">
        <v>35</v>
      </c>
      <c r="C80">
        <v>531</v>
      </c>
      <c r="D80">
        <v>530</v>
      </c>
      <c r="E80">
        <v>542</v>
      </c>
      <c r="F80">
        <v>710</v>
      </c>
      <c r="G80">
        <v>933</v>
      </c>
      <c r="H80">
        <v>955</v>
      </c>
      <c r="I80">
        <v>960</v>
      </c>
      <c r="J80">
        <v>1000</v>
      </c>
      <c r="K80">
        <v>861</v>
      </c>
      <c r="L80">
        <v>840</v>
      </c>
      <c r="M80">
        <v>689</v>
      </c>
      <c r="N80">
        <v>456</v>
      </c>
      <c r="O80" s="15">
        <f t="shared" si="2"/>
        <v>0</v>
      </c>
      <c r="P80">
        <f t="shared" si="3"/>
        <v>8551</v>
      </c>
      <c r="Q80" s="15">
        <f>SUM('Ark3'!E79:O79)</f>
        <v>8551</v>
      </c>
    </row>
    <row r="81" spans="1:17">
      <c r="A81" t="s">
        <v>721</v>
      </c>
      <c r="B81" t="s">
        <v>22</v>
      </c>
      <c r="C81">
        <v>10697</v>
      </c>
      <c r="D81">
        <v>10821</v>
      </c>
      <c r="E81">
        <v>10672</v>
      </c>
      <c r="F81">
        <v>11341</v>
      </c>
      <c r="G81">
        <v>11533</v>
      </c>
      <c r="H81">
        <v>11145</v>
      </c>
      <c r="I81">
        <v>8781</v>
      </c>
      <c r="J81">
        <v>10763</v>
      </c>
      <c r="K81">
        <v>11198</v>
      </c>
      <c r="L81">
        <v>11245</v>
      </c>
      <c r="M81">
        <v>11471</v>
      </c>
      <c r="N81">
        <v>9778</v>
      </c>
      <c r="O81" s="15">
        <f t="shared" si="2"/>
        <v>0</v>
      </c>
      <c r="P81">
        <f t="shared" si="3"/>
        <v>119667</v>
      </c>
      <c r="Q81" s="15">
        <f>SUM('Ark3'!E80:O80)</f>
        <v>119667</v>
      </c>
    </row>
    <row r="82" spans="1:17">
      <c r="A82" t="s">
        <v>721</v>
      </c>
      <c r="B82" t="s">
        <v>743</v>
      </c>
      <c r="C82">
        <v>9852</v>
      </c>
      <c r="D82">
        <v>9979</v>
      </c>
      <c r="E82">
        <v>9952</v>
      </c>
      <c r="F82">
        <v>10481</v>
      </c>
      <c r="G82">
        <v>10550</v>
      </c>
      <c r="H82">
        <v>10203</v>
      </c>
      <c r="I82">
        <v>8125</v>
      </c>
      <c r="J82">
        <v>9918</v>
      </c>
      <c r="K82">
        <v>10285</v>
      </c>
      <c r="L82">
        <v>10297</v>
      </c>
      <c r="M82">
        <v>10485</v>
      </c>
      <c r="N82">
        <v>9046</v>
      </c>
      <c r="O82" s="15">
        <f t="shared" si="2"/>
        <v>0</v>
      </c>
      <c r="P82">
        <f t="shared" si="3"/>
        <v>110127</v>
      </c>
      <c r="Q82" s="15">
        <f>SUM('Ark3'!E81:O81)</f>
        <v>110127</v>
      </c>
    </row>
    <row r="83" spans="1:17">
      <c r="A83" t="s">
        <v>721</v>
      </c>
      <c r="B83" t="s">
        <v>35</v>
      </c>
      <c r="C83">
        <v>845</v>
      </c>
      <c r="D83">
        <v>842</v>
      </c>
      <c r="E83">
        <v>720</v>
      </c>
      <c r="F83">
        <v>860</v>
      </c>
      <c r="G83">
        <v>983</v>
      </c>
      <c r="H83">
        <v>942</v>
      </c>
      <c r="I83">
        <v>656</v>
      </c>
      <c r="J83">
        <v>845</v>
      </c>
      <c r="K83">
        <v>913</v>
      </c>
      <c r="L83">
        <v>948</v>
      </c>
      <c r="M83">
        <v>986</v>
      </c>
      <c r="N83">
        <v>732</v>
      </c>
      <c r="O83" s="15">
        <f t="shared" si="2"/>
        <v>0</v>
      </c>
      <c r="P83">
        <f t="shared" si="3"/>
        <v>9540</v>
      </c>
      <c r="Q83" s="15">
        <f>SUM('Ark3'!E82:O82)</f>
        <v>9540</v>
      </c>
    </row>
    <row r="84" spans="1:17">
      <c r="A84" t="s">
        <v>148</v>
      </c>
      <c r="B84" t="s">
        <v>22</v>
      </c>
      <c r="C84">
        <v>10660</v>
      </c>
      <c r="D84">
        <v>11449</v>
      </c>
      <c r="E84">
        <v>10535</v>
      </c>
      <c r="F84">
        <v>11625</v>
      </c>
      <c r="G84">
        <v>10935</v>
      </c>
      <c r="H84">
        <v>11906</v>
      </c>
      <c r="I84">
        <v>9444</v>
      </c>
      <c r="J84">
        <v>10486</v>
      </c>
      <c r="K84">
        <v>10734</v>
      </c>
      <c r="L84">
        <v>11438</v>
      </c>
      <c r="M84">
        <v>11670</v>
      </c>
      <c r="N84">
        <v>9857</v>
      </c>
      <c r="O84" s="15">
        <f t="shared" si="2"/>
        <v>-309</v>
      </c>
      <c r="P84">
        <f>SUM(C84:G84,I84:K84,M84)</f>
        <v>97538</v>
      </c>
      <c r="Q84" s="15">
        <f>SUM('Ark3'!E83:O83)</f>
        <v>97847</v>
      </c>
    </row>
    <row r="85" spans="1:17">
      <c r="A85" t="s">
        <v>148</v>
      </c>
      <c r="B85" t="s">
        <v>743</v>
      </c>
      <c r="C85">
        <v>9670</v>
      </c>
      <c r="D85">
        <v>10381</v>
      </c>
      <c r="E85">
        <v>9604</v>
      </c>
      <c r="F85">
        <v>10404</v>
      </c>
      <c r="G85">
        <v>9807</v>
      </c>
      <c r="H85">
        <v>10636</v>
      </c>
      <c r="I85">
        <v>8351</v>
      </c>
      <c r="J85">
        <v>9270</v>
      </c>
      <c r="K85">
        <v>9562</v>
      </c>
      <c r="L85">
        <v>10198</v>
      </c>
      <c r="M85">
        <v>10407</v>
      </c>
      <c r="N85">
        <v>8953</v>
      </c>
      <c r="O85" s="15">
        <f t="shared" si="2"/>
        <v>-441</v>
      </c>
      <c r="P85" s="14">
        <f t="shared" ref="P85:P86" si="4">SUM(C85:G85,I85:K85,M85)</f>
        <v>87456</v>
      </c>
      <c r="Q85" s="15">
        <f>SUM('Ark3'!E84:O84)</f>
        <v>87897</v>
      </c>
    </row>
    <row r="86" spans="1:17">
      <c r="A86" t="s">
        <v>148</v>
      </c>
      <c r="B86" t="s">
        <v>35</v>
      </c>
      <c r="C86">
        <v>990</v>
      </c>
      <c r="D86">
        <v>1068</v>
      </c>
      <c r="E86">
        <v>931</v>
      </c>
      <c r="F86">
        <v>1221</v>
      </c>
      <c r="G86">
        <v>1128</v>
      </c>
      <c r="H86">
        <v>1270</v>
      </c>
      <c r="I86">
        <v>1093</v>
      </c>
      <c r="J86">
        <v>1216</v>
      </c>
      <c r="K86">
        <v>1172</v>
      </c>
      <c r="L86">
        <v>1240</v>
      </c>
      <c r="M86">
        <v>1263</v>
      </c>
      <c r="N86">
        <v>904</v>
      </c>
      <c r="O86" s="15">
        <f t="shared" si="2"/>
        <v>132</v>
      </c>
      <c r="P86" s="14">
        <f t="shared" si="4"/>
        <v>10082</v>
      </c>
      <c r="Q86" s="15">
        <f>SUM('Ark3'!E85:O85)</f>
        <v>9950</v>
      </c>
    </row>
    <row r="87" spans="1:17">
      <c r="A87" t="s">
        <v>426</v>
      </c>
      <c r="B87" t="s">
        <v>22</v>
      </c>
      <c r="C87">
        <v>14615</v>
      </c>
      <c r="D87">
        <v>14795</v>
      </c>
      <c r="E87">
        <v>14921</v>
      </c>
      <c r="F87">
        <v>16690</v>
      </c>
      <c r="G87">
        <v>17069</v>
      </c>
      <c r="H87">
        <v>18121</v>
      </c>
      <c r="I87">
        <v>16320</v>
      </c>
      <c r="J87">
        <v>17440</v>
      </c>
      <c r="K87">
        <v>16148</v>
      </c>
      <c r="L87">
        <v>16483</v>
      </c>
      <c r="M87">
        <v>16166</v>
      </c>
      <c r="N87">
        <v>15085</v>
      </c>
      <c r="O87" s="15">
        <f t="shared" si="2"/>
        <v>0</v>
      </c>
      <c r="P87">
        <f t="shared" si="3"/>
        <v>178768</v>
      </c>
      <c r="Q87" s="15">
        <f>SUM('Ark3'!E86:O86)</f>
        <v>178768</v>
      </c>
    </row>
    <row r="88" spans="1:17">
      <c r="A88" t="s">
        <v>426</v>
      </c>
      <c r="B88" t="s">
        <v>743</v>
      </c>
      <c r="C88">
        <v>13232</v>
      </c>
      <c r="D88">
        <v>13404</v>
      </c>
      <c r="E88">
        <v>13622</v>
      </c>
      <c r="F88">
        <v>15014</v>
      </c>
      <c r="G88">
        <v>15282</v>
      </c>
      <c r="H88">
        <v>16151</v>
      </c>
      <c r="I88">
        <v>14689</v>
      </c>
      <c r="J88">
        <v>15505</v>
      </c>
      <c r="K88">
        <v>14337</v>
      </c>
      <c r="L88">
        <v>14642</v>
      </c>
      <c r="M88">
        <v>14495</v>
      </c>
      <c r="N88">
        <v>13845</v>
      </c>
      <c r="O88" s="15">
        <f t="shared" si="2"/>
        <v>0</v>
      </c>
      <c r="P88">
        <f t="shared" si="3"/>
        <v>160373</v>
      </c>
      <c r="Q88" s="15">
        <f>SUM('Ark3'!E87:O87)</f>
        <v>160373</v>
      </c>
    </row>
    <row r="89" spans="1:17">
      <c r="A89" t="s">
        <v>426</v>
      </c>
      <c r="B89" t="s">
        <v>35</v>
      </c>
      <c r="C89">
        <v>1383</v>
      </c>
      <c r="D89">
        <v>1391</v>
      </c>
      <c r="E89">
        <v>1299</v>
      </c>
      <c r="F89">
        <v>1676</v>
      </c>
      <c r="G89">
        <v>1787</v>
      </c>
      <c r="H89">
        <v>1970</v>
      </c>
      <c r="I89">
        <v>1631</v>
      </c>
      <c r="J89">
        <v>1935</v>
      </c>
      <c r="K89">
        <v>1811</v>
      </c>
      <c r="L89">
        <v>1841</v>
      </c>
      <c r="M89">
        <v>1671</v>
      </c>
      <c r="N89">
        <v>1240</v>
      </c>
      <c r="O89" s="15">
        <f t="shared" si="2"/>
        <v>0</v>
      </c>
      <c r="P89">
        <f t="shared" si="3"/>
        <v>18395</v>
      </c>
      <c r="Q89" s="15">
        <f>SUM('Ark3'!E88:O88)</f>
        <v>18395</v>
      </c>
    </row>
    <row r="90" spans="1:17">
      <c r="A90" t="s">
        <v>271</v>
      </c>
      <c r="B90" t="s">
        <v>22</v>
      </c>
      <c r="C90">
        <v>18530</v>
      </c>
      <c r="D90">
        <v>19276</v>
      </c>
      <c r="E90">
        <v>20126</v>
      </c>
      <c r="F90">
        <v>22516</v>
      </c>
      <c r="G90">
        <v>24016</v>
      </c>
      <c r="H90">
        <v>25595</v>
      </c>
      <c r="I90">
        <v>26299</v>
      </c>
      <c r="J90">
        <v>24278</v>
      </c>
      <c r="K90">
        <v>11860</v>
      </c>
      <c r="L90">
        <v>12035</v>
      </c>
      <c r="M90">
        <v>12229</v>
      </c>
      <c r="N90">
        <v>10924</v>
      </c>
      <c r="O90" s="15">
        <f t="shared" si="2"/>
        <v>0</v>
      </c>
      <c r="P90">
        <f t="shared" si="3"/>
        <v>216760</v>
      </c>
      <c r="Q90" s="15">
        <f>SUM('Ark3'!E89:O89)</f>
        <v>216760</v>
      </c>
    </row>
    <row r="91" spans="1:17">
      <c r="A91" t="s">
        <v>271</v>
      </c>
      <c r="B91" t="s">
        <v>743</v>
      </c>
      <c r="C91">
        <v>16097</v>
      </c>
      <c r="D91">
        <v>16760</v>
      </c>
      <c r="E91">
        <v>17654</v>
      </c>
      <c r="F91">
        <v>19393</v>
      </c>
      <c r="G91">
        <v>20617</v>
      </c>
      <c r="H91">
        <v>21935</v>
      </c>
      <c r="I91">
        <v>22795</v>
      </c>
      <c r="J91">
        <v>20792</v>
      </c>
      <c r="K91">
        <v>10710</v>
      </c>
      <c r="L91">
        <v>10799</v>
      </c>
      <c r="M91">
        <v>11051</v>
      </c>
      <c r="N91">
        <v>10068</v>
      </c>
      <c r="O91" s="15">
        <f t="shared" si="2"/>
        <v>0</v>
      </c>
      <c r="P91">
        <f t="shared" si="3"/>
        <v>188603</v>
      </c>
      <c r="Q91" s="15">
        <f>SUM('Ark3'!E90:O90)</f>
        <v>188603</v>
      </c>
    </row>
    <row r="92" spans="1:17">
      <c r="A92" t="s">
        <v>271</v>
      </c>
      <c r="B92" t="s">
        <v>35</v>
      </c>
      <c r="C92">
        <v>2433</v>
      </c>
      <c r="D92">
        <v>2516</v>
      </c>
      <c r="E92">
        <v>2472</v>
      </c>
      <c r="F92">
        <v>3123</v>
      </c>
      <c r="G92">
        <v>3399</v>
      </c>
      <c r="H92">
        <v>3660</v>
      </c>
      <c r="I92">
        <v>3504</v>
      </c>
      <c r="J92">
        <v>3486</v>
      </c>
      <c r="K92">
        <v>1150</v>
      </c>
      <c r="L92">
        <v>1236</v>
      </c>
      <c r="M92">
        <v>1178</v>
      </c>
      <c r="N92">
        <v>856</v>
      </c>
      <c r="O92" s="15">
        <f t="shared" si="2"/>
        <v>0</v>
      </c>
      <c r="P92">
        <f t="shared" si="3"/>
        <v>28157</v>
      </c>
      <c r="Q92" s="15">
        <f>SUM('Ark3'!E91:O91)</f>
        <v>28157</v>
      </c>
    </row>
  </sheetData>
  <sortState ref="A2:N92">
    <sortCondition ref="A2:A92"/>
    <sortCondition ref="B2:B92"/>
  </sortState>
  <pageMargins left="0.7" right="0.7" top="0.75" bottom="0.75" header="0.3" footer="0.3"/>
  <ignoredErrors>
    <ignoredError sqref="P51:P83 P2:P47 P87:P9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34" workbookViewId="0">
      <selection activeCell="A68" sqref="A68:IV68"/>
    </sheetView>
  </sheetViews>
  <sheetFormatPr baseColWidth="10" defaultRowHeight="12.75"/>
  <sheetData>
    <row r="1" spans="1:16">
      <c r="A1" s="14" t="s">
        <v>2</v>
      </c>
      <c r="B1" s="14">
        <v>2018</v>
      </c>
      <c r="C1" s="14" t="s">
        <v>296</v>
      </c>
      <c r="D1" s="14" t="s">
        <v>22</v>
      </c>
      <c r="E1" s="15">
        <v>3712</v>
      </c>
      <c r="F1" s="15">
        <v>3449</v>
      </c>
      <c r="G1" s="15">
        <v>3588</v>
      </c>
      <c r="H1" s="15">
        <v>4312</v>
      </c>
      <c r="I1" s="15">
        <v>4706</v>
      </c>
      <c r="J1" s="15">
        <v>4587</v>
      </c>
      <c r="K1" s="15">
        <v>3354</v>
      </c>
      <c r="L1" s="15">
        <v>4700</v>
      </c>
      <c r="M1" s="15">
        <v>4550</v>
      </c>
      <c r="N1" s="15">
        <v>4494</v>
      </c>
      <c r="O1" s="15">
        <v>4325</v>
      </c>
      <c r="P1" s="15"/>
    </row>
    <row r="2" spans="1:16">
      <c r="A2" s="14" t="s">
        <v>2</v>
      </c>
      <c r="B2" s="14">
        <v>2018</v>
      </c>
      <c r="C2" s="14" t="s">
        <v>296</v>
      </c>
      <c r="D2" s="14" t="s">
        <v>743</v>
      </c>
      <c r="E2" s="15">
        <v>3537</v>
      </c>
      <c r="F2" s="15">
        <v>3304</v>
      </c>
      <c r="G2" s="15">
        <v>3454</v>
      </c>
      <c r="H2" s="15">
        <v>4091</v>
      </c>
      <c r="I2" s="15">
        <v>4423</v>
      </c>
      <c r="J2" s="15">
        <v>4307</v>
      </c>
      <c r="K2" s="15">
        <v>3147</v>
      </c>
      <c r="L2" s="15">
        <v>4413</v>
      </c>
      <c r="M2" s="15">
        <v>4263</v>
      </c>
      <c r="N2" s="15">
        <v>4214</v>
      </c>
      <c r="O2" s="15">
        <v>4097</v>
      </c>
      <c r="P2" s="15"/>
    </row>
    <row r="3" spans="1:16">
      <c r="A3" s="14" t="s">
        <v>2</v>
      </c>
      <c r="B3" s="14">
        <v>2018</v>
      </c>
      <c r="C3" s="14" t="s">
        <v>296</v>
      </c>
      <c r="D3" s="14" t="s">
        <v>35</v>
      </c>
      <c r="E3" s="15">
        <v>175</v>
      </c>
      <c r="F3" s="15">
        <v>145</v>
      </c>
      <c r="G3" s="15">
        <v>134</v>
      </c>
      <c r="H3" s="15">
        <v>221</v>
      </c>
      <c r="I3" s="15">
        <v>283</v>
      </c>
      <c r="J3" s="15">
        <v>280</v>
      </c>
      <c r="K3" s="15">
        <v>207</v>
      </c>
      <c r="L3" s="15">
        <v>287</v>
      </c>
      <c r="M3" s="15">
        <v>287</v>
      </c>
      <c r="N3" s="15">
        <v>280</v>
      </c>
      <c r="O3" s="15">
        <v>228</v>
      </c>
      <c r="P3" s="15"/>
    </row>
    <row r="4" spans="1:16">
      <c r="A4" s="14" t="s">
        <v>2</v>
      </c>
      <c r="B4" s="14">
        <v>2018</v>
      </c>
      <c r="C4" s="14" t="s">
        <v>498</v>
      </c>
      <c r="D4" s="14" t="s">
        <v>22</v>
      </c>
      <c r="E4" s="15">
        <v>11523</v>
      </c>
      <c r="F4" s="15">
        <v>11570</v>
      </c>
      <c r="G4" s="15">
        <v>11587</v>
      </c>
      <c r="H4" s="15">
        <v>12680</v>
      </c>
      <c r="I4" s="15">
        <v>11985</v>
      </c>
      <c r="J4" s="15">
        <v>12372</v>
      </c>
      <c r="K4" s="15">
        <v>9364</v>
      </c>
      <c r="L4" s="15">
        <v>12081</v>
      </c>
      <c r="M4" s="15">
        <v>12293</v>
      </c>
      <c r="N4" s="15">
        <v>12884</v>
      </c>
      <c r="O4" s="15">
        <v>12804</v>
      </c>
      <c r="P4" s="15"/>
    </row>
    <row r="5" spans="1:16">
      <c r="A5" s="14" t="s">
        <v>2</v>
      </c>
      <c r="B5" s="14">
        <v>2018</v>
      </c>
      <c r="C5" s="14" t="s">
        <v>498</v>
      </c>
      <c r="D5" s="14" t="s">
        <v>743</v>
      </c>
      <c r="E5" s="15">
        <v>10484</v>
      </c>
      <c r="F5" s="15">
        <v>10562</v>
      </c>
      <c r="G5" s="15">
        <v>10657</v>
      </c>
      <c r="H5" s="15">
        <v>11437</v>
      </c>
      <c r="I5" s="15">
        <v>10718</v>
      </c>
      <c r="J5" s="15">
        <v>11129</v>
      </c>
      <c r="K5" s="15">
        <v>8402</v>
      </c>
      <c r="L5" s="15">
        <v>10873</v>
      </c>
      <c r="M5" s="15">
        <v>11108</v>
      </c>
      <c r="N5" s="15">
        <v>11652</v>
      </c>
      <c r="O5" s="15">
        <v>11694</v>
      </c>
      <c r="P5" s="15"/>
    </row>
    <row r="6" spans="1:16">
      <c r="A6" s="14" t="s">
        <v>2</v>
      </c>
      <c r="B6" s="14">
        <v>2018</v>
      </c>
      <c r="C6" s="14" t="s">
        <v>498</v>
      </c>
      <c r="D6" s="14" t="s">
        <v>35</v>
      </c>
      <c r="E6" s="15">
        <v>1039</v>
      </c>
      <c r="F6" s="15">
        <v>1008</v>
      </c>
      <c r="G6" s="15">
        <v>930</v>
      </c>
      <c r="H6" s="15">
        <v>1243</v>
      </c>
      <c r="I6" s="15">
        <v>1267</v>
      </c>
      <c r="J6" s="15">
        <v>1243</v>
      </c>
      <c r="K6" s="15">
        <v>962</v>
      </c>
      <c r="L6" s="15">
        <v>1208</v>
      </c>
      <c r="M6" s="15">
        <v>1185</v>
      </c>
      <c r="N6" s="15">
        <v>1232</v>
      </c>
      <c r="O6" s="15">
        <v>1110</v>
      </c>
      <c r="P6" s="15"/>
    </row>
    <row r="7" spans="1:16">
      <c r="A7" s="14" t="s">
        <v>2</v>
      </c>
      <c r="B7" s="14">
        <v>2018</v>
      </c>
      <c r="C7" s="14" t="s">
        <v>473</v>
      </c>
      <c r="D7" s="14" t="s">
        <v>22</v>
      </c>
      <c r="E7" s="15">
        <v>6360</v>
      </c>
      <c r="F7" s="15">
        <v>6178</v>
      </c>
      <c r="G7" s="15">
        <v>6349</v>
      </c>
      <c r="H7" s="15">
        <v>7610</v>
      </c>
      <c r="I7" s="15">
        <v>7839</v>
      </c>
      <c r="J7" s="15">
        <v>8236</v>
      </c>
      <c r="K7" s="15">
        <v>6229</v>
      </c>
      <c r="L7" s="15">
        <v>8063</v>
      </c>
      <c r="M7" s="15">
        <v>8364</v>
      </c>
      <c r="N7" s="15">
        <v>8605</v>
      </c>
      <c r="O7" s="15">
        <v>8426</v>
      </c>
      <c r="P7" s="15"/>
    </row>
    <row r="8" spans="1:16">
      <c r="A8" s="14" t="s">
        <v>2</v>
      </c>
      <c r="B8" s="14">
        <v>2018</v>
      </c>
      <c r="C8" s="14" t="s">
        <v>473</v>
      </c>
      <c r="D8" s="14" t="s">
        <v>743</v>
      </c>
      <c r="E8" s="15">
        <v>5928</v>
      </c>
      <c r="F8" s="15">
        <v>5694</v>
      </c>
      <c r="G8" s="15">
        <v>5899</v>
      </c>
      <c r="H8" s="15">
        <v>6968</v>
      </c>
      <c r="I8" s="15">
        <v>7153</v>
      </c>
      <c r="J8" s="15">
        <v>7500</v>
      </c>
      <c r="K8" s="15">
        <v>5660</v>
      </c>
      <c r="L8" s="15">
        <v>7353</v>
      </c>
      <c r="M8" s="15">
        <v>7640</v>
      </c>
      <c r="N8" s="15">
        <v>7839</v>
      </c>
      <c r="O8" s="15">
        <v>7738</v>
      </c>
      <c r="P8" s="15"/>
    </row>
    <row r="9" spans="1:16">
      <c r="A9" s="14" t="s">
        <v>2</v>
      </c>
      <c r="B9" s="14">
        <v>2018</v>
      </c>
      <c r="C9" s="14" t="s">
        <v>473</v>
      </c>
      <c r="D9" s="14" t="s">
        <v>35</v>
      </c>
      <c r="E9" s="15">
        <v>432</v>
      </c>
      <c r="F9" s="15">
        <v>484</v>
      </c>
      <c r="G9" s="15">
        <v>450</v>
      </c>
      <c r="H9" s="15">
        <v>642</v>
      </c>
      <c r="I9" s="15">
        <v>686</v>
      </c>
      <c r="J9" s="15">
        <v>736</v>
      </c>
      <c r="K9" s="15">
        <v>569</v>
      </c>
      <c r="L9" s="15">
        <v>710</v>
      </c>
      <c r="M9" s="15">
        <v>724</v>
      </c>
      <c r="N9" s="15">
        <v>766</v>
      </c>
      <c r="O9" s="15">
        <v>688</v>
      </c>
      <c r="P9" s="15"/>
    </row>
    <row r="10" spans="1:16">
      <c r="A10" s="14" t="s">
        <v>2</v>
      </c>
      <c r="B10" s="14">
        <v>2018</v>
      </c>
      <c r="C10" s="14" t="s">
        <v>403</v>
      </c>
      <c r="D10" s="14" t="s">
        <v>22</v>
      </c>
      <c r="E10" s="15">
        <v>12063</v>
      </c>
      <c r="F10" s="15">
        <v>12336</v>
      </c>
      <c r="G10" s="15">
        <v>12108</v>
      </c>
      <c r="H10" s="15">
        <v>13344</v>
      </c>
      <c r="I10" s="15">
        <v>13411</v>
      </c>
      <c r="J10" s="15">
        <v>13736</v>
      </c>
      <c r="K10" s="15">
        <v>11242</v>
      </c>
      <c r="L10" s="15">
        <v>13264</v>
      </c>
      <c r="M10" s="15">
        <v>13225</v>
      </c>
      <c r="N10" s="15">
        <v>13380</v>
      </c>
      <c r="O10" s="15">
        <v>13255</v>
      </c>
      <c r="P10" s="15"/>
    </row>
    <row r="11" spans="1:16">
      <c r="A11" s="14" t="s">
        <v>2</v>
      </c>
      <c r="B11" s="14">
        <v>2018</v>
      </c>
      <c r="C11" s="14" t="s">
        <v>403</v>
      </c>
      <c r="D11" s="14" t="s">
        <v>743</v>
      </c>
      <c r="E11" s="15">
        <v>11208</v>
      </c>
      <c r="F11" s="15">
        <v>11458</v>
      </c>
      <c r="G11" s="15">
        <v>11267</v>
      </c>
      <c r="H11" s="15">
        <v>12320</v>
      </c>
      <c r="I11" s="15">
        <v>12257</v>
      </c>
      <c r="J11" s="15">
        <v>12536</v>
      </c>
      <c r="K11" s="15">
        <v>10239</v>
      </c>
      <c r="L11" s="15">
        <v>12066</v>
      </c>
      <c r="M11" s="15">
        <v>12056</v>
      </c>
      <c r="N11" s="15">
        <v>12251</v>
      </c>
      <c r="O11" s="15">
        <v>12244</v>
      </c>
      <c r="P11" s="15"/>
    </row>
    <row r="12" spans="1:16">
      <c r="A12" s="14" t="s">
        <v>2</v>
      </c>
      <c r="B12" s="14">
        <v>2018</v>
      </c>
      <c r="C12" s="14" t="s">
        <v>403</v>
      </c>
      <c r="D12" s="14" t="s">
        <v>35</v>
      </c>
      <c r="E12" s="15">
        <v>855</v>
      </c>
      <c r="F12" s="15">
        <v>878</v>
      </c>
      <c r="G12" s="15">
        <v>841</v>
      </c>
      <c r="H12" s="15">
        <v>1024</v>
      </c>
      <c r="I12" s="15">
        <v>1154</v>
      </c>
      <c r="J12" s="15">
        <v>1200</v>
      </c>
      <c r="K12" s="15">
        <v>1003</v>
      </c>
      <c r="L12" s="15">
        <v>1198</v>
      </c>
      <c r="M12" s="15">
        <v>1169</v>
      </c>
      <c r="N12" s="15">
        <v>1129</v>
      </c>
      <c r="O12" s="15">
        <v>1011</v>
      </c>
      <c r="P12" s="15"/>
    </row>
    <row r="13" spans="1:16">
      <c r="A13" s="14" t="s">
        <v>2</v>
      </c>
      <c r="B13" s="14">
        <v>2018</v>
      </c>
      <c r="C13" s="14" t="s">
        <v>390</v>
      </c>
      <c r="D13" s="14" t="s">
        <v>22</v>
      </c>
      <c r="E13" s="15">
        <v>7692</v>
      </c>
      <c r="F13" s="15">
        <v>7613</v>
      </c>
      <c r="G13" s="15">
        <v>7632</v>
      </c>
      <c r="H13" s="15">
        <v>8507</v>
      </c>
      <c r="I13" s="15">
        <v>8357</v>
      </c>
      <c r="J13" s="15">
        <v>8550</v>
      </c>
      <c r="K13" s="15">
        <v>6507</v>
      </c>
      <c r="L13" s="15">
        <v>7475</v>
      </c>
      <c r="M13" s="15">
        <v>7933</v>
      </c>
      <c r="N13" s="15">
        <v>8187</v>
      </c>
      <c r="O13" s="15">
        <v>8273</v>
      </c>
      <c r="P13" s="15"/>
    </row>
    <row r="14" spans="1:16">
      <c r="A14" s="14" t="s">
        <v>2</v>
      </c>
      <c r="B14" s="14">
        <v>2018</v>
      </c>
      <c r="C14" s="14" t="s">
        <v>698</v>
      </c>
      <c r="D14" s="14" t="s">
        <v>22</v>
      </c>
      <c r="E14" s="15">
        <v>6056</v>
      </c>
      <c r="F14" s="15">
        <v>5865</v>
      </c>
      <c r="G14" s="15">
        <v>5901</v>
      </c>
      <c r="H14" s="15">
        <v>6365</v>
      </c>
      <c r="I14" s="15">
        <v>6407</v>
      </c>
      <c r="J14" s="15">
        <v>6183</v>
      </c>
      <c r="K14" s="15">
        <v>4597</v>
      </c>
      <c r="L14" s="15">
        <v>6827</v>
      </c>
      <c r="M14" s="15">
        <v>7290</v>
      </c>
      <c r="N14" s="15">
        <v>7205</v>
      </c>
      <c r="O14" s="15">
        <v>6937</v>
      </c>
      <c r="P14" s="15"/>
    </row>
    <row r="15" spans="1:16">
      <c r="A15" s="14" t="s">
        <v>2</v>
      </c>
      <c r="B15" s="14">
        <v>2018</v>
      </c>
      <c r="C15" s="14" t="s">
        <v>698</v>
      </c>
      <c r="D15" s="14" t="s">
        <v>743</v>
      </c>
      <c r="E15" s="15">
        <v>5765</v>
      </c>
      <c r="F15" s="15">
        <v>5583</v>
      </c>
      <c r="G15" s="15">
        <v>5663</v>
      </c>
      <c r="H15" s="15">
        <v>6027</v>
      </c>
      <c r="I15" s="15">
        <v>6011</v>
      </c>
      <c r="J15" s="15">
        <v>5816</v>
      </c>
      <c r="K15" s="15">
        <v>4315</v>
      </c>
      <c r="L15" s="15">
        <v>6390</v>
      </c>
      <c r="M15" s="15">
        <v>6854</v>
      </c>
      <c r="N15" s="15">
        <v>6777</v>
      </c>
      <c r="O15" s="15">
        <v>6591</v>
      </c>
      <c r="P15" s="15"/>
    </row>
    <row r="16" spans="1:16">
      <c r="A16" s="14" t="s">
        <v>2</v>
      </c>
      <c r="B16" s="14">
        <v>2018</v>
      </c>
      <c r="C16" s="14" t="s">
        <v>698</v>
      </c>
      <c r="D16" s="14" t="s">
        <v>35</v>
      </c>
      <c r="E16" s="15">
        <v>291</v>
      </c>
      <c r="F16" s="15">
        <v>282</v>
      </c>
      <c r="G16" s="15">
        <v>238</v>
      </c>
      <c r="H16" s="15">
        <v>338</v>
      </c>
      <c r="I16" s="15">
        <v>396</v>
      </c>
      <c r="J16" s="15">
        <v>367</v>
      </c>
      <c r="K16" s="15">
        <v>282</v>
      </c>
      <c r="L16" s="15">
        <v>437</v>
      </c>
      <c r="M16" s="15">
        <v>436</v>
      </c>
      <c r="N16" s="15">
        <v>428</v>
      </c>
      <c r="O16" s="15">
        <v>346</v>
      </c>
      <c r="P16" s="15"/>
    </row>
    <row r="17" spans="1:16">
      <c r="A17" s="14" t="s">
        <v>2</v>
      </c>
      <c r="B17" s="14">
        <v>2018</v>
      </c>
      <c r="C17" s="14" t="s">
        <v>48</v>
      </c>
      <c r="D17" s="14" t="s">
        <v>22</v>
      </c>
      <c r="E17" s="15">
        <v>10434</v>
      </c>
      <c r="F17" s="15">
        <v>11350</v>
      </c>
      <c r="G17" s="15">
        <v>12285</v>
      </c>
      <c r="H17" s="15">
        <v>12905</v>
      </c>
      <c r="I17" s="15">
        <v>13910</v>
      </c>
      <c r="J17" s="15">
        <v>16780</v>
      </c>
      <c r="K17" s="15">
        <v>20456</v>
      </c>
      <c r="L17" s="15">
        <v>17502</v>
      </c>
      <c r="M17" s="15">
        <v>12856</v>
      </c>
      <c r="N17" s="15">
        <v>14282</v>
      </c>
      <c r="O17" s="15">
        <v>13523</v>
      </c>
      <c r="P17" s="15"/>
    </row>
    <row r="18" spans="1:16">
      <c r="A18" s="14" t="s">
        <v>2</v>
      </c>
      <c r="B18" s="14">
        <v>2018</v>
      </c>
      <c r="C18" s="14" t="s">
        <v>48</v>
      </c>
      <c r="D18" s="14" t="s">
        <v>743</v>
      </c>
      <c r="E18" s="15">
        <v>8463</v>
      </c>
      <c r="F18" s="15">
        <v>9256</v>
      </c>
      <c r="G18" s="15">
        <v>10276</v>
      </c>
      <c r="H18" s="15">
        <v>10580</v>
      </c>
      <c r="I18" s="15">
        <v>11464</v>
      </c>
      <c r="J18" s="15">
        <v>13796</v>
      </c>
      <c r="K18" s="15">
        <v>17405</v>
      </c>
      <c r="L18" s="15">
        <v>14499</v>
      </c>
      <c r="M18" s="15">
        <v>10446</v>
      </c>
      <c r="N18" s="15">
        <v>11613</v>
      </c>
      <c r="O18" s="15">
        <v>11030</v>
      </c>
      <c r="P18" s="15"/>
    </row>
    <row r="19" spans="1:16">
      <c r="A19" s="14" t="s">
        <v>2</v>
      </c>
      <c r="B19" s="14">
        <v>2018</v>
      </c>
      <c r="C19" s="14" t="s">
        <v>48</v>
      </c>
      <c r="D19" s="14" t="s">
        <v>35</v>
      </c>
      <c r="E19" s="15">
        <v>1971</v>
      </c>
      <c r="F19" s="15">
        <v>2094</v>
      </c>
      <c r="G19" s="15">
        <v>2009</v>
      </c>
      <c r="H19" s="15">
        <v>2325</v>
      </c>
      <c r="I19" s="15">
        <v>2446</v>
      </c>
      <c r="J19" s="15">
        <v>2984</v>
      </c>
      <c r="K19" s="15">
        <v>3051</v>
      </c>
      <c r="L19" s="15">
        <v>3003</v>
      </c>
      <c r="M19" s="15">
        <v>2410</v>
      </c>
      <c r="N19" s="15">
        <v>2669</v>
      </c>
      <c r="O19" s="15">
        <v>2493</v>
      </c>
      <c r="P19" s="15"/>
    </row>
    <row r="20" spans="1:16">
      <c r="A20" s="14" t="s">
        <v>2</v>
      </c>
      <c r="B20" s="14">
        <v>2018</v>
      </c>
      <c r="C20" s="14" t="s">
        <v>679</v>
      </c>
      <c r="D20" s="14" t="s">
        <v>22</v>
      </c>
      <c r="E20" s="15">
        <v>14312</v>
      </c>
      <c r="F20" s="15">
        <v>14364</v>
      </c>
      <c r="G20" s="15">
        <v>14316</v>
      </c>
      <c r="H20" s="15">
        <v>16093</v>
      </c>
      <c r="I20" s="15">
        <v>16287</v>
      </c>
      <c r="J20" s="15">
        <v>16639</v>
      </c>
      <c r="K20" s="15">
        <v>13264</v>
      </c>
      <c r="L20" s="15">
        <v>16865</v>
      </c>
      <c r="M20" s="15">
        <v>16516</v>
      </c>
      <c r="N20" s="15">
        <v>16730</v>
      </c>
      <c r="O20" s="15">
        <v>16105</v>
      </c>
      <c r="P20" s="15"/>
    </row>
    <row r="21" spans="1:16">
      <c r="A21" s="14" t="s">
        <v>2</v>
      </c>
      <c r="B21" s="14">
        <v>2018</v>
      </c>
      <c r="C21" s="14" t="s">
        <v>679</v>
      </c>
      <c r="D21" s="14" t="s">
        <v>743</v>
      </c>
      <c r="E21" s="15">
        <v>13640</v>
      </c>
      <c r="F21" s="15">
        <v>13689</v>
      </c>
      <c r="G21" s="15">
        <v>13696</v>
      </c>
      <c r="H21" s="15">
        <v>15169</v>
      </c>
      <c r="I21" s="15">
        <v>15174</v>
      </c>
      <c r="J21" s="15">
        <v>15498</v>
      </c>
      <c r="K21" s="15">
        <v>12316</v>
      </c>
      <c r="L21" s="15">
        <v>15733</v>
      </c>
      <c r="M21" s="15">
        <v>15409</v>
      </c>
      <c r="N21" s="15">
        <v>15578</v>
      </c>
      <c r="O21" s="15">
        <v>15205</v>
      </c>
      <c r="P21" s="15"/>
    </row>
    <row r="22" spans="1:16">
      <c r="A22" s="14" t="s">
        <v>2</v>
      </c>
      <c r="B22" s="14">
        <v>2018</v>
      </c>
      <c r="C22" s="14" t="s">
        <v>679</v>
      </c>
      <c r="D22" s="14" t="s">
        <v>35</v>
      </c>
      <c r="E22" s="15">
        <v>672</v>
      </c>
      <c r="F22" s="15">
        <v>675</v>
      </c>
      <c r="G22" s="15">
        <v>620</v>
      </c>
      <c r="H22" s="15">
        <v>924</v>
      </c>
      <c r="I22" s="15">
        <v>1113</v>
      </c>
      <c r="J22" s="15">
        <v>1141</v>
      </c>
      <c r="K22" s="15">
        <v>948</v>
      </c>
      <c r="L22" s="15">
        <v>1132</v>
      </c>
      <c r="M22" s="15">
        <v>1107</v>
      </c>
      <c r="N22" s="15">
        <v>1152</v>
      </c>
      <c r="O22" s="15">
        <v>900</v>
      </c>
      <c r="P22" s="15"/>
    </row>
    <row r="23" spans="1:16">
      <c r="A23" s="14" t="s">
        <v>2</v>
      </c>
      <c r="B23" s="14">
        <v>2018</v>
      </c>
      <c r="C23" s="14" t="s">
        <v>343</v>
      </c>
      <c r="D23" s="14" t="s">
        <v>22</v>
      </c>
      <c r="E23" s="15">
        <v>11503</v>
      </c>
      <c r="F23" s="15">
        <v>12621</v>
      </c>
      <c r="G23" s="15">
        <v>12561</v>
      </c>
      <c r="H23" s="15">
        <v>13391</v>
      </c>
      <c r="I23" s="15">
        <v>13259</v>
      </c>
      <c r="J23" s="15">
        <v>14157</v>
      </c>
      <c r="K23" s="15">
        <v>11112</v>
      </c>
      <c r="L23" s="15">
        <v>12319</v>
      </c>
      <c r="M23" s="15">
        <v>12738</v>
      </c>
      <c r="N23" s="15">
        <v>12827</v>
      </c>
      <c r="O23" s="15">
        <v>13122</v>
      </c>
      <c r="P23" s="15"/>
    </row>
    <row r="24" spans="1:16">
      <c r="A24" s="14" t="s">
        <v>2</v>
      </c>
      <c r="B24" s="14">
        <v>2018</v>
      </c>
      <c r="C24" s="14" t="s">
        <v>343</v>
      </c>
      <c r="D24" s="14" t="s">
        <v>743</v>
      </c>
      <c r="E24" s="15">
        <v>10584</v>
      </c>
      <c r="F24" s="15">
        <v>11640</v>
      </c>
      <c r="G24" s="15">
        <v>11634</v>
      </c>
      <c r="H24" s="15">
        <v>12325</v>
      </c>
      <c r="I24" s="15">
        <v>12178</v>
      </c>
      <c r="J24" s="15">
        <v>12907</v>
      </c>
      <c r="K24" s="15">
        <v>10139</v>
      </c>
      <c r="L24" s="15">
        <v>11171</v>
      </c>
      <c r="M24" s="15">
        <v>11582</v>
      </c>
      <c r="N24" s="15">
        <v>11720</v>
      </c>
      <c r="O24" s="15">
        <v>12014</v>
      </c>
      <c r="P24" s="15"/>
    </row>
    <row r="25" spans="1:16">
      <c r="A25" s="14" t="s">
        <v>2</v>
      </c>
      <c r="B25" s="14">
        <v>2018</v>
      </c>
      <c r="C25" s="14" t="s">
        <v>343</v>
      </c>
      <c r="D25" s="14" t="s">
        <v>35</v>
      </c>
      <c r="E25" s="15">
        <v>919</v>
      </c>
      <c r="F25" s="15">
        <v>981</v>
      </c>
      <c r="G25" s="15">
        <v>927</v>
      </c>
      <c r="H25" s="15">
        <v>1066</v>
      </c>
      <c r="I25" s="15">
        <v>1081</v>
      </c>
      <c r="J25" s="15">
        <v>1250</v>
      </c>
      <c r="K25" s="15">
        <v>973</v>
      </c>
      <c r="L25" s="15">
        <v>1148</v>
      </c>
      <c r="M25" s="15">
        <v>1156</v>
      </c>
      <c r="N25" s="15">
        <v>1107</v>
      </c>
      <c r="O25" s="15">
        <v>1108</v>
      </c>
      <c r="P25" s="15"/>
    </row>
    <row r="26" spans="1:16">
      <c r="A26" s="14" t="s">
        <v>2</v>
      </c>
      <c r="B26" s="14">
        <v>2018</v>
      </c>
      <c r="C26" s="14" t="s">
        <v>660</v>
      </c>
      <c r="D26" s="14" t="s">
        <v>22</v>
      </c>
      <c r="E26" s="15">
        <v>11857</v>
      </c>
      <c r="F26" s="15">
        <v>11809</v>
      </c>
      <c r="G26" s="15">
        <v>11796</v>
      </c>
      <c r="H26" s="15">
        <v>13183</v>
      </c>
      <c r="I26" s="15">
        <v>13638</v>
      </c>
      <c r="J26" s="15">
        <v>13724</v>
      </c>
      <c r="K26" s="15">
        <v>10657</v>
      </c>
      <c r="L26" s="15">
        <v>13744</v>
      </c>
      <c r="M26" s="15">
        <v>13502</v>
      </c>
      <c r="N26" s="15">
        <v>13581</v>
      </c>
      <c r="O26" s="15">
        <v>13663</v>
      </c>
      <c r="P26" s="15"/>
    </row>
    <row r="27" spans="1:16">
      <c r="A27" s="14" t="s">
        <v>2</v>
      </c>
      <c r="B27" s="14">
        <v>2018</v>
      </c>
      <c r="C27" s="14" t="s">
        <v>660</v>
      </c>
      <c r="D27" s="14" t="s">
        <v>743</v>
      </c>
      <c r="E27" s="15">
        <v>11129</v>
      </c>
      <c r="F27" s="15">
        <v>11093</v>
      </c>
      <c r="G27" s="15">
        <v>11132</v>
      </c>
      <c r="H27" s="15">
        <v>12299</v>
      </c>
      <c r="I27" s="15">
        <v>12628</v>
      </c>
      <c r="J27" s="15">
        <v>12674</v>
      </c>
      <c r="K27" s="15">
        <v>9816</v>
      </c>
      <c r="L27" s="15">
        <v>12676</v>
      </c>
      <c r="M27" s="15">
        <v>12458</v>
      </c>
      <c r="N27" s="15">
        <v>12529</v>
      </c>
      <c r="O27" s="15">
        <v>12722</v>
      </c>
      <c r="P27" s="15"/>
    </row>
    <row r="28" spans="1:16">
      <c r="A28" s="14" t="s">
        <v>2</v>
      </c>
      <c r="B28" s="14">
        <v>2018</v>
      </c>
      <c r="C28" s="14" t="s">
        <v>660</v>
      </c>
      <c r="D28" s="14" t="s">
        <v>35</v>
      </c>
      <c r="E28" s="15">
        <v>728</v>
      </c>
      <c r="F28" s="15">
        <v>716</v>
      </c>
      <c r="G28" s="15">
        <v>664</v>
      </c>
      <c r="H28" s="15">
        <v>884</v>
      </c>
      <c r="I28" s="15">
        <v>1010</v>
      </c>
      <c r="J28" s="15">
        <v>1050</v>
      </c>
      <c r="K28" s="15">
        <v>841</v>
      </c>
      <c r="L28" s="15">
        <v>1068</v>
      </c>
      <c r="M28" s="15">
        <v>1044</v>
      </c>
      <c r="N28" s="15">
        <v>1052</v>
      </c>
      <c r="O28" s="15">
        <v>941</v>
      </c>
      <c r="P28" s="15"/>
    </row>
    <row r="29" spans="1:16">
      <c r="A29" s="14" t="s">
        <v>2</v>
      </c>
      <c r="B29" s="14">
        <v>2018</v>
      </c>
      <c r="C29" s="14" t="s">
        <v>246</v>
      </c>
      <c r="D29" s="14" t="s">
        <v>22</v>
      </c>
      <c r="E29" s="15">
        <v>12954</v>
      </c>
      <c r="F29" s="15">
        <v>13591</v>
      </c>
      <c r="G29" s="15">
        <v>14271</v>
      </c>
      <c r="H29" s="15">
        <v>16071</v>
      </c>
      <c r="I29" s="15">
        <v>17817</v>
      </c>
      <c r="J29" s="15">
        <v>19490</v>
      </c>
      <c r="K29" s="15">
        <v>21395</v>
      </c>
      <c r="L29" s="15">
        <v>18453</v>
      </c>
      <c r="M29" s="15">
        <v>6868</v>
      </c>
      <c r="N29" s="15">
        <v>6929</v>
      </c>
      <c r="O29" s="15">
        <v>6663</v>
      </c>
      <c r="P29" s="15"/>
    </row>
    <row r="30" spans="1:16">
      <c r="A30" s="14" t="s">
        <v>2</v>
      </c>
      <c r="B30" s="14">
        <v>2018</v>
      </c>
      <c r="C30" s="14" t="s">
        <v>246</v>
      </c>
      <c r="D30" s="14" t="s">
        <v>743</v>
      </c>
      <c r="E30" s="15">
        <v>11104</v>
      </c>
      <c r="F30" s="15">
        <v>11701</v>
      </c>
      <c r="G30" s="15">
        <v>12408</v>
      </c>
      <c r="H30" s="15">
        <v>13722</v>
      </c>
      <c r="I30" s="15">
        <v>15204</v>
      </c>
      <c r="J30" s="15">
        <v>16639</v>
      </c>
      <c r="K30" s="15">
        <v>18558</v>
      </c>
      <c r="L30" s="15">
        <v>15699</v>
      </c>
      <c r="M30" s="15">
        <v>6245</v>
      </c>
      <c r="N30" s="15">
        <v>6263</v>
      </c>
      <c r="O30" s="15">
        <v>6063</v>
      </c>
      <c r="P30" s="15"/>
    </row>
    <row r="31" spans="1:16">
      <c r="A31" s="14" t="s">
        <v>2</v>
      </c>
      <c r="B31" s="14">
        <v>2018</v>
      </c>
      <c r="C31" s="14" t="s">
        <v>246</v>
      </c>
      <c r="D31" s="14" t="s">
        <v>35</v>
      </c>
      <c r="E31" s="15">
        <v>1850</v>
      </c>
      <c r="F31" s="15">
        <v>1890</v>
      </c>
      <c r="G31" s="15">
        <v>1863</v>
      </c>
      <c r="H31" s="15">
        <v>2349</v>
      </c>
      <c r="I31" s="15">
        <v>2613</v>
      </c>
      <c r="J31" s="15">
        <v>2851</v>
      </c>
      <c r="K31" s="15">
        <v>2837</v>
      </c>
      <c r="L31" s="15">
        <v>2754</v>
      </c>
      <c r="M31" s="15">
        <v>623</v>
      </c>
      <c r="N31" s="15">
        <v>666</v>
      </c>
      <c r="O31" s="15">
        <v>600</v>
      </c>
      <c r="P31" s="15"/>
    </row>
    <row r="32" spans="1:16">
      <c r="A32" s="14" t="s">
        <v>2</v>
      </c>
      <c r="B32" s="14">
        <v>2018</v>
      </c>
      <c r="C32" s="14" t="s">
        <v>198</v>
      </c>
      <c r="D32" s="14" t="s">
        <v>22</v>
      </c>
      <c r="E32" s="15">
        <v>18787</v>
      </c>
      <c r="F32" s="15">
        <v>19142</v>
      </c>
      <c r="G32" s="15">
        <v>18807</v>
      </c>
      <c r="H32" s="15">
        <v>19528</v>
      </c>
      <c r="I32" s="15">
        <v>18550</v>
      </c>
      <c r="J32" s="15">
        <v>19152</v>
      </c>
      <c r="K32" s="15">
        <v>15654</v>
      </c>
      <c r="L32" s="15">
        <v>18739</v>
      </c>
      <c r="M32" s="15">
        <v>18443</v>
      </c>
      <c r="N32" s="15">
        <v>18641</v>
      </c>
      <c r="O32" s="15">
        <v>18523</v>
      </c>
      <c r="P32" s="15"/>
    </row>
    <row r="33" spans="1:16">
      <c r="A33" s="14" t="s">
        <v>2</v>
      </c>
      <c r="B33" s="14">
        <v>2018</v>
      </c>
      <c r="C33" s="14" t="s">
        <v>198</v>
      </c>
      <c r="D33" s="14" t="s">
        <v>743</v>
      </c>
      <c r="E33" s="15">
        <v>17309</v>
      </c>
      <c r="F33" s="15">
        <v>17668</v>
      </c>
      <c r="G33" s="15">
        <v>17395</v>
      </c>
      <c r="H33" s="15">
        <v>17868</v>
      </c>
      <c r="I33" s="15">
        <v>16785</v>
      </c>
      <c r="J33" s="15">
        <v>17249</v>
      </c>
      <c r="K33" s="15">
        <v>14161</v>
      </c>
      <c r="L33" s="15">
        <v>16931</v>
      </c>
      <c r="M33" s="15">
        <v>16704</v>
      </c>
      <c r="N33" s="15">
        <v>16938</v>
      </c>
      <c r="O33" s="15">
        <v>17086</v>
      </c>
      <c r="P33" s="15"/>
    </row>
    <row r="34" spans="1:16">
      <c r="A34" s="14" t="s">
        <v>2</v>
      </c>
      <c r="B34" s="14">
        <v>2018</v>
      </c>
      <c r="C34" s="14" t="s">
        <v>198</v>
      </c>
      <c r="D34" s="14" t="s">
        <v>35</v>
      </c>
      <c r="E34" s="15">
        <v>1478</v>
      </c>
      <c r="F34" s="15">
        <v>1474</v>
      </c>
      <c r="G34" s="15">
        <v>1412</v>
      </c>
      <c r="H34" s="15">
        <v>1660</v>
      </c>
      <c r="I34" s="15">
        <v>1765</v>
      </c>
      <c r="J34" s="15">
        <v>1903</v>
      </c>
      <c r="K34" s="15">
        <v>1493</v>
      </c>
      <c r="L34" s="15">
        <v>1808</v>
      </c>
      <c r="M34" s="15">
        <v>1739</v>
      </c>
      <c r="N34" s="15">
        <v>1703</v>
      </c>
      <c r="O34" s="15">
        <v>1437</v>
      </c>
      <c r="P34" s="15"/>
    </row>
    <row r="35" spans="1:16">
      <c r="A35" s="14" t="s">
        <v>2</v>
      </c>
      <c r="B35" s="14">
        <v>2018</v>
      </c>
      <c r="C35" s="14" t="s">
        <v>123</v>
      </c>
      <c r="D35" s="14" t="s">
        <v>22</v>
      </c>
      <c r="E35" s="15">
        <v>12535</v>
      </c>
      <c r="F35" s="15">
        <v>12729</v>
      </c>
      <c r="G35" s="15">
        <v>12743</v>
      </c>
      <c r="H35" s="15">
        <v>13970</v>
      </c>
      <c r="I35" s="15">
        <v>14157</v>
      </c>
      <c r="J35" s="15">
        <v>14379</v>
      </c>
      <c r="K35" s="15">
        <v>11959</v>
      </c>
      <c r="L35" s="15">
        <v>13478</v>
      </c>
      <c r="M35" s="15">
        <v>12889</v>
      </c>
      <c r="N35" s="15">
        <v>11735</v>
      </c>
      <c r="O35" s="15">
        <v>12553</v>
      </c>
      <c r="P35" s="15"/>
    </row>
    <row r="36" spans="1:16">
      <c r="A36" s="14" t="s">
        <v>2</v>
      </c>
      <c r="B36" s="14">
        <v>2018</v>
      </c>
      <c r="C36" s="14" t="s">
        <v>123</v>
      </c>
      <c r="D36" s="14" t="s">
        <v>743</v>
      </c>
      <c r="E36" s="15">
        <v>11218</v>
      </c>
      <c r="F36" s="15">
        <v>11434</v>
      </c>
      <c r="G36" s="15">
        <v>11532</v>
      </c>
      <c r="H36" s="15">
        <v>12443</v>
      </c>
      <c r="I36" s="15">
        <v>12497</v>
      </c>
      <c r="J36" s="15">
        <v>12637</v>
      </c>
      <c r="K36" s="15">
        <v>10600</v>
      </c>
      <c r="L36" s="15">
        <v>11891</v>
      </c>
      <c r="M36" s="15">
        <v>10738</v>
      </c>
      <c r="N36" s="15">
        <v>9223</v>
      </c>
      <c r="O36" s="15">
        <v>9796</v>
      </c>
      <c r="P36" s="15"/>
    </row>
    <row r="37" spans="1:16">
      <c r="A37" s="14" t="s">
        <v>2</v>
      </c>
      <c r="B37" s="14">
        <v>2018</v>
      </c>
      <c r="C37" s="14" t="s">
        <v>123</v>
      </c>
      <c r="D37" s="14" t="s">
        <v>35</v>
      </c>
      <c r="E37" s="15">
        <v>1317</v>
      </c>
      <c r="F37" s="15">
        <v>1295</v>
      </c>
      <c r="G37" s="15">
        <v>1211</v>
      </c>
      <c r="H37" s="15">
        <v>1527</v>
      </c>
      <c r="I37" s="15">
        <v>1660</v>
      </c>
      <c r="J37" s="15">
        <v>1742</v>
      </c>
      <c r="K37" s="15">
        <v>1359</v>
      </c>
      <c r="L37" s="15">
        <v>1587</v>
      </c>
      <c r="M37" s="15">
        <v>2151</v>
      </c>
      <c r="N37" s="15">
        <v>2512</v>
      </c>
      <c r="O37" s="15">
        <v>2757</v>
      </c>
      <c r="P37" s="15"/>
    </row>
    <row r="38" spans="1:16">
      <c r="A38" s="14" t="s">
        <v>2</v>
      </c>
      <c r="B38" s="14">
        <v>2018</v>
      </c>
      <c r="C38" s="14" t="s">
        <v>8</v>
      </c>
      <c r="D38" s="14" t="s">
        <v>22</v>
      </c>
      <c r="E38" s="15">
        <v>15028</v>
      </c>
      <c r="F38" s="15">
        <v>16257</v>
      </c>
      <c r="G38" s="15">
        <v>16917</v>
      </c>
      <c r="H38" s="15">
        <v>18759</v>
      </c>
      <c r="I38" s="15">
        <v>20575</v>
      </c>
      <c r="J38" s="15">
        <v>22760</v>
      </c>
      <c r="K38" s="15">
        <v>26007</v>
      </c>
      <c r="L38" s="15">
        <v>22738</v>
      </c>
      <c r="M38" s="15">
        <v>18121</v>
      </c>
      <c r="N38" s="15">
        <v>18589</v>
      </c>
      <c r="O38" s="15">
        <v>17404</v>
      </c>
      <c r="P38" s="15"/>
    </row>
    <row r="39" spans="1:16">
      <c r="A39" s="14" t="s">
        <v>2</v>
      </c>
      <c r="B39" s="14">
        <v>2018</v>
      </c>
      <c r="C39" s="14" t="s">
        <v>8</v>
      </c>
      <c r="D39" s="14" t="s">
        <v>743</v>
      </c>
      <c r="E39" s="15">
        <v>12468</v>
      </c>
      <c r="F39" s="15">
        <v>13545</v>
      </c>
      <c r="G39" s="15">
        <v>14282</v>
      </c>
      <c r="H39" s="15">
        <v>15532</v>
      </c>
      <c r="I39" s="15">
        <v>17017</v>
      </c>
      <c r="J39" s="15">
        <v>18874</v>
      </c>
      <c r="K39" s="15">
        <v>22179</v>
      </c>
      <c r="L39" s="15">
        <v>18868</v>
      </c>
      <c r="M39" s="15">
        <v>14778</v>
      </c>
      <c r="N39" s="15">
        <v>15171</v>
      </c>
      <c r="O39" s="15">
        <v>14273</v>
      </c>
      <c r="P39" s="15"/>
    </row>
    <row r="40" spans="1:16">
      <c r="A40" s="14" t="s">
        <v>2</v>
      </c>
      <c r="B40" s="14">
        <v>2018</v>
      </c>
      <c r="C40" s="14" t="s">
        <v>8</v>
      </c>
      <c r="D40" s="14" t="s">
        <v>35</v>
      </c>
      <c r="E40" s="15">
        <v>2560</v>
      </c>
      <c r="F40" s="15">
        <v>2712</v>
      </c>
      <c r="G40" s="15">
        <v>2635</v>
      </c>
      <c r="H40" s="15">
        <v>3227</v>
      </c>
      <c r="I40" s="15">
        <v>3558</v>
      </c>
      <c r="J40" s="15">
        <v>3886</v>
      </c>
      <c r="K40" s="15">
        <v>3828</v>
      </c>
      <c r="L40" s="15">
        <v>3870</v>
      </c>
      <c r="M40" s="15">
        <v>3343</v>
      </c>
      <c r="N40" s="15">
        <v>3418</v>
      </c>
      <c r="O40" s="15">
        <v>3131</v>
      </c>
      <c r="P40" s="15"/>
    </row>
    <row r="41" spans="1:16">
      <c r="A41" s="14" t="s">
        <v>2</v>
      </c>
      <c r="B41" s="14">
        <v>2018</v>
      </c>
      <c r="C41" s="14" t="s">
        <v>173</v>
      </c>
      <c r="D41" s="14" t="s">
        <v>22</v>
      </c>
      <c r="E41" s="15">
        <v>17831</v>
      </c>
      <c r="F41" s="15">
        <v>17727</v>
      </c>
      <c r="G41" s="15">
        <v>17383</v>
      </c>
      <c r="H41" s="15">
        <v>18621</v>
      </c>
      <c r="I41" s="15">
        <v>17750</v>
      </c>
      <c r="J41" s="15">
        <v>18323</v>
      </c>
      <c r="K41" s="15">
        <v>14534</v>
      </c>
      <c r="L41" s="15">
        <v>17659</v>
      </c>
      <c r="M41" s="15">
        <v>17675</v>
      </c>
      <c r="N41" s="15">
        <v>18152</v>
      </c>
      <c r="O41" s="15">
        <v>18283</v>
      </c>
      <c r="P41" s="15"/>
    </row>
    <row r="42" spans="1:16">
      <c r="A42" s="14" t="s">
        <v>2</v>
      </c>
      <c r="B42" s="14">
        <v>2018</v>
      </c>
      <c r="C42" s="14" t="s">
        <v>173</v>
      </c>
      <c r="D42" s="14" t="s">
        <v>743</v>
      </c>
      <c r="E42" s="15">
        <v>16283</v>
      </c>
      <c r="F42" s="15">
        <v>16202</v>
      </c>
      <c r="G42" s="15">
        <v>15970</v>
      </c>
      <c r="H42" s="15">
        <v>16875</v>
      </c>
      <c r="I42" s="15">
        <v>15917</v>
      </c>
      <c r="J42" s="15">
        <v>16349</v>
      </c>
      <c r="K42" s="15">
        <v>13004</v>
      </c>
      <c r="L42" s="15">
        <v>15799</v>
      </c>
      <c r="M42" s="15">
        <v>15882</v>
      </c>
      <c r="N42" s="15">
        <v>16315</v>
      </c>
      <c r="O42" s="15">
        <v>16625</v>
      </c>
      <c r="P42" s="15"/>
    </row>
    <row r="43" spans="1:16">
      <c r="A43" s="14" t="s">
        <v>2</v>
      </c>
      <c r="B43" s="14">
        <v>2018</v>
      </c>
      <c r="C43" s="14" t="s">
        <v>173</v>
      </c>
      <c r="D43" s="14" t="s">
        <v>35</v>
      </c>
      <c r="E43" s="15">
        <v>1548</v>
      </c>
      <c r="F43" s="15">
        <v>1525</v>
      </c>
      <c r="G43" s="15">
        <v>1413</v>
      </c>
      <c r="H43" s="15">
        <v>1746</v>
      </c>
      <c r="I43" s="15">
        <v>1833</v>
      </c>
      <c r="J43" s="15">
        <v>1974</v>
      </c>
      <c r="K43" s="15">
        <v>1530</v>
      </c>
      <c r="L43" s="15">
        <v>1860</v>
      </c>
      <c r="M43" s="15">
        <v>1793</v>
      </c>
      <c r="N43" s="15">
        <v>1837</v>
      </c>
      <c r="O43" s="15">
        <v>1658</v>
      </c>
      <c r="P43" s="15"/>
    </row>
    <row r="44" spans="1:16">
      <c r="A44" s="14" t="s">
        <v>2</v>
      </c>
      <c r="B44" s="14">
        <v>2018</v>
      </c>
      <c r="C44" s="14" t="s">
        <v>449</v>
      </c>
      <c r="D44" s="14" t="s">
        <v>22</v>
      </c>
      <c r="E44" s="15">
        <v>10223</v>
      </c>
      <c r="F44" s="15">
        <v>10488</v>
      </c>
      <c r="G44" s="15">
        <v>10040</v>
      </c>
      <c r="H44" s="15">
        <v>11296</v>
      </c>
      <c r="I44" s="15">
        <v>11467</v>
      </c>
      <c r="J44" s="15">
        <v>11795</v>
      </c>
      <c r="K44" s="15">
        <v>9304</v>
      </c>
      <c r="L44" s="15">
        <v>11302</v>
      </c>
      <c r="M44" s="15">
        <v>11453</v>
      </c>
      <c r="N44" s="15">
        <v>11711</v>
      </c>
      <c r="O44" s="15">
        <v>11571</v>
      </c>
      <c r="P44" s="15"/>
    </row>
    <row r="45" spans="1:16">
      <c r="A45" s="14" t="s">
        <v>2</v>
      </c>
      <c r="B45" s="14">
        <v>2018</v>
      </c>
      <c r="C45" s="14" t="s">
        <v>449</v>
      </c>
      <c r="D45" s="14" t="s">
        <v>743</v>
      </c>
      <c r="E45" s="15">
        <v>9396</v>
      </c>
      <c r="F45" s="15">
        <v>9654</v>
      </c>
      <c r="G45" s="15">
        <v>9287</v>
      </c>
      <c r="H45" s="15">
        <v>10249</v>
      </c>
      <c r="I45" s="15">
        <v>10288</v>
      </c>
      <c r="J45" s="15">
        <v>10597</v>
      </c>
      <c r="K45" s="15">
        <v>8390</v>
      </c>
      <c r="L45" s="15">
        <v>10183</v>
      </c>
      <c r="M45" s="15">
        <v>10302</v>
      </c>
      <c r="N45" s="15">
        <v>10587</v>
      </c>
      <c r="O45" s="15">
        <v>10513</v>
      </c>
      <c r="P45" s="15"/>
    </row>
    <row r="46" spans="1:16">
      <c r="A46" s="14" t="s">
        <v>2</v>
      </c>
      <c r="B46" s="14">
        <v>2018</v>
      </c>
      <c r="C46" s="14" t="s">
        <v>449</v>
      </c>
      <c r="D46" s="14" t="s">
        <v>35</v>
      </c>
      <c r="E46" s="15">
        <v>827</v>
      </c>
      <c r="F46" s="15">
        <v>834</v>
      </c>
      <c r="G46" s="15">
        <v>753</v>
      </c>
      <c r="H46" s="15">
        <v>1047</v>
      </c>
      <c r="I46" s="15">
        <v>1179</v>
      </c>
      <c r="J46" s="15">
        <v>1198</v>
      </c>
      <c r="K46" s="15">
        <v>914</v>
      </c>
      <c r="L46" s="15">
        <v>1119</v>
      </c>
      <c r="M46" s="15">
        <v>1151</v>
      </c>
      <c r="N46" s="15">
        <v>1124</v>
      </c>
      <c r="O46" s="15">
        <v>1058</v>
      </c>
      <c r="P46" s="15"/>
    </row>
    <row r="47" spans="1:16">
      <c r="A47" s="14" t="s">
        <v>2</v>
      </c>
      <c r="B47" s="14">
        <v>2018</v>
      </c>
      <c r="C47" s="14" t="s">
        <v>744</v>
      </c>
      <c r="D47" s="14" t="s">
        <v>22</v>
      </c>
      <c r="E47" s="15">
        <v>2814</v>
      </c>
      <c r="F47" s="15">
        <v>2617</v>
      </c>
      <c r="G47" s="15">
        <v>2776</v>
      </c>
      <c r="H47" s="15">
        <v>3225</v>
      </c>
      <c r="I47" s="15">
        <v>3247</v>
      </c>
      <c r="J47" s="15"/>
      <c r="K47" s="15"/>
      <c r="L47" s="15"/>
      <c r="M47" s="15"/>
      <c r="N47" s="15"/>
      <c r="O47" s="15"/>
      <c r="P47" s="15"/>
    </row>
    <row r="48" spans="1:16">
      <c r="A48" s="14" t="s">
        <v>2</v>
      </c>
      <c r="B48" s="14">
        <v>2018</v>
      </c>
      <c r="C48" s="14" t="s">
        <v>744</v>
      </c>
      <c r="D48" s="14" t="s">
        <v>743</v>
      </c>
      <c r="E48" s="15">
        <v>2727</v>
      </c>
      <c r="F48" s="15">
        <v>2552</v>
      </c>
      <c r="G48" s="15">
        <v>2678</v>
      </c>
      <c r="H48" s="15">
        <v>3123</v>
      </c>
      <c r="I48" s="15">
        <v>3149</v>
      </c>
      <c r="J48" s="15"/>
      <c r="K48" s="15"/>
      <c r="L48" s="15"/>
      <c r="M48" s="15"/>
      <c r="N48" s="15"/>
      <c r="O48" s="15"/>
      <c r="P48" s="15"/>
    </row>
    <row r="49" spans="1:16">
      <c r="A49" s="14" t="s">
        <v>2</v>
      </c>
      <c r="B49" s="14">
        <v>2018</v>
      </c>
      <c r="C49" s="14" t="s">
        <v>744</v>
      </c>
      <c r="D49" s="14" t="s">
        <v>35</v>
      </c>
      <c r="E49" s="15">
        <v>87</v>
      </c>
      <c r="F49" s="15">
        <v>65</v>
      </c>
      <c r="G49" s="15">
        <v>98</v>
      </c>
      <c r="H49" s="15">
        <v>102</v>
      </c>
      <c r="I49" s="15">
        <v>98</v>
      </c>
      <c r="J49" s="15"/>
      <c r="K49" s="15"/>
      <c r="L49" s="15"/>
      <c r="M49" s="15"/>
      <c r="N49" s="15"/>
      <c r="O49" s="15"/>
      <c r="P49" s="15"/>
    </row>
    <row r="50" spans="1:16">
      <c r="A50" s="14" t="s">
        <v>2</v>
      </c>
      <c r="B50" s="14">
        <v>2018</v>
      </c>
      <c r="C50" s="14" t="s">
        <v>637</v>
      </c>
      <c r="D50" s="14" t="s">
        <v>22</v>
      </c>
      <c r="E50" s="15">
        <v>14646</v>
      </c>
      <c r="F50" s="15">
        <v>12875</v>
      </c>
      <c r="G50" s="15">
        <v>14422</v>
      </c>
      <c r="H50" s="15">
        <v>15910</v>
      </c>
      <c r="I50" s="15">
        <v>15485</v>
      </c>
      <c r="J50" s="15">
        <v>14313</v>
      </c>
      <c r="K50" s="15">
        <v>13522</v>
      </c>
      <c r="L50" s="15">
        <v>16090</v>
      </c>
      <c r="M50" s="15">
        <v>16193</v>
      </c>
      <c r="N50" s="15">
        <v>16661</v>
      </c>
      <c r="O50" s="15">
        <v>16604</v>
      </c>
      <c r="P50" s="15"/>
    </row>
    <row r="51" spans="1:16">
      <c r="A51" s="14" t="s">
        <v>2</v>
      </c>
      <c r="B51" s="14">
        <v>2018</v>
      </c>
      <c r="C51" s="14" t="s">
        <v>637</v>
      </c>
      <c r="D51" s="14" t="s">
        <v>743</v>
      </c>
      <c r="E51" s="15">
        <v>13478</v>
      </c>
      <c r="F51" s="15">
        <v>11846</v>
      </c>
      <c r="G51" s="15">
        <v>13384</v>
      </c>
      <c r="H51" s="15">
        <v>14617</v>
      </c>
      <c r="I51" s="15">
        <v>14158</v>
      </c>
      <c r="J51" s="15">
        <v>13040</v>
      </c>
      <c r="K51" s="15">
        <v>12350</v>
      </c>
      <c r="L51" s="15">
        <v>14676</v>
      </c>
      <c r="M51" s="15">
        <v>14815</v>
      </c>
      <c r="N51" s="15">
        <v>15188</v>
      </c>
      <c r="O51" s="15">
        <v>15271</v>
      </c>
      <c r="P51" s="15"/>
    </row>
    <row r="52" spans="1:16">
      <c r="A52" s="14" t="s">
        <v>2</v>
      </c>
      <c r="B52" s="14">
        <v>2018</v>
      </c>
      <c r="C52" s="14" t="s">
        <v>637</v>
      </c>
      <c r="D52" s="14" t="s">
        <v>35</v>
      </c>
      <c r="E52" s="15">
        <v>1168</v>
      </c>
      <c r="F52" s="15">
        <v>1029</v>
      </c>
      <c r="G52" s="15">
        <v>1038</v>
      </c>
      <c r="H52" s="15">
        <v>1293</v>
      </c>
      <c r="I52" s="15">
        <v>1327</v>
      </c>
      <c r="J52" s="15">
        <v>1273</v>
      </c>
      <c r="K52" s="15">
        <v>1172</v>
      </c>
      <c r="L52" s="15">
        <v>1414</v>
      </c>
      <c r="M52" s="15">
        <v>1378</v>
      </c>
      <c r="N52" s="15">
        <v>1473</v>
      </c>
      <c r="O52" s="15">
        <v>1333</v>
      </c>
      <c r="P52" s="15"/>
    </row>
    <row r="53" spans="1:16">
      <c r="A53" s="14" t="s">
        <v>2</v>
      </c>
      <c r="B53" s="14">
        <v>2018</v>
      </c>
      <c r="C53" s="14" t="s">
        <v>745</v>
      </c>
      <c r="D53" s="14" t="s">
        <v>22</v>
      </c>
      <c r="E53" s="15">
        <v>7634</v>
      </c>
      <c r="F53" s="15">
        <v>7309</v>
      </c>
      <c r="G53" s="15">
        <v>7615</v>
      </c>
      <c r="H53" s="15">
        <v>8466</v>
      </c>
      <c r="I53" s="15">
        <v>8364</v>
      </c>
      <c r="J53" s="15">
        <v>8661</v>
      </c>
      <c r="K53" s="15">
        <v>7749</v>
      </c>
      <c r="L53" s="15">
        <v>8600</v>
      </c>
      <c r="M53" s="15">
        <v>8267</v>
      </c>
      <c r="N53" s="15">
        <v>8384</v>
      </c>
      <c r="O53" s="15">
        <v>8261</v>
      </c>
      <c r="P53" s="15"/>
    </row>
    <row r="54" spans="1:16">
      <c r="A54" s="14" t="s">
        <v>2</v>
      </c>
      <c r="B54" s="14">
        <v>2018</v>
      </c>
      <c r="C54" s="14" t="s">
        <v>745</v>
      </c>
      <c r="D54" s="14" t="s">
        <v>743</v>
      </c>
      <c r="E54" s="15">
        <v>6929</v>
      </c>
      <c r="F54" s="15">
        <v>6613</v>
      </c>
      <c r="G54" s="15">
        <v>6965</v>
      </c>
      <c r="H54" s="15">
        <v>7624</v>
      </c>
      <c r="I54" s="15">
        <v>7459</v>
      </c>
      <c r="J54" s="15">
        <v>7671</v>
      </c>
      <c r="K54" s="15">
        <v>6914</v>
      </c>
      <c r="L54" s="15">
        <v>7632</v>
      </c>
      <c r="M54" s="15">
        <v>7357</v>
      </c>
      <c r="N54" s="15">
        <v>7431</v>
      </c>
      <c r="O54" s="15">
        <v>7382</v>
      </c>
      <c r="P54" s="15"/>
    </row>
    <row r="55" spans="1:16">
      <c r="A55" s="14" t="s">
        <v>2</v>
      </c>
      <c r="B55" s="14">
        <v>2018</v>
      </c>
      <c r="C55" s="14" t="s">
        <v>745</v>
      </c>
      <c r="D55" s="14" t="s">
        <v>35</v>
      </c>
      <c r="E55" s="15">
        <v>705</v>
      </c>
      <c r="F55" s="15">
        <v>696</v>
      </c>
      <c r="G55" s="15">
        <v>650</v>
      </c>
      <c r="H55" s="15">
        <v>842</v>
      </c>
      <c r="I55" s="15">
        <v>905</v>
      </c>
      <c r="J55" s="15">
        <v>990</v>
      </c>
      <c r="K55" s="15">
        <v>835</v>
      </c>
      <c r="L55" s="15">
        <v>968</v>
      </c>
      <c r="M55" s="15">
        <v>910</v>
      </c>
      <c r="N55" s="15">
        <v>953</v>
      </c>
      <c r="O55" s="15">
        <v>879</v>
      </c>
      <c r="P55" s="15"/>
    </row>
    <row r="56" spans="1:16">
      <c r="A56" s="14" t="s">
        <v>2</v>
      </c>
      <c r="B56" s="14">
        <v>2018</v>
      </c>
      <c r="C56" s="14" t="s">
        <v>367</v>
      </c>
      <c r="D56" s="14" t="s">
        <v>22</v>
      </c>
      <c r="E56" s="15">
        <v>8995</v>
      </c>
      <c r="F56" s="15">
        <v>8984</v>
      </c>
      <c r="G56" s="15">
        <v>8873</v>
      </c>
      <c r="H56" s="15">
        <v>9819</v>
      </c>
      <c r="I56" s="15">
        <v>9480</v>
      </c>
      <c r="J56" s="15">
        <v>9742</v>
      </c>
      <c r="K56" s="15">
        <v>7237</v>
      </c>
      <c r="L56" s="15">
        <v>8407</v>
      </c>
      <c r="M56" s="15">
        <v>9218</v>
      </c>
      <c r="N56" s="15">
        <v>9391</v>
      </c>
      <c r="O56" s="15">
        <v>9673</v>
      </c>
      <c r="P56" s="15"/>
    </row>
    <row r="57" spans="1:16">
      <c r="A57" s="14" t="s">
        <v>2</v>
      </c>
      <c r="B57" s="14">
        <v>2018</v>
      </c>
      <c r="C57" s="14" t="s">
        <v>367</v>
      </c>
      <c r="D57" s="14" t="s">
        <v>743</v>
      </c>
      <c r="E57" s="15">
        <v>8419</v>
      </c>
      <c r="F57" s="15">
        <v>8398</v>
      </c>
      <c r="G57" s="15">
        <v>8326</v>
      </c>
      <c r="H57" s="15">
        <v>9180</v>
      </c>
      <c r="I57" s="15">
        <v>8835</v>
      </c>
      <c r="J57" s="15">
        <v>9033</v>
      </c>
      <c r="K57" s="15">
        <v>6691</v>
      </c>
      <c r="L57" s="15">
        <v>7756</v>
      </c>
      <c r="M57" s="15">
        <v>8498</v>
      </c>
      <c r="N57" s="15">
        <v>8729</v>
      </c>
      <c r="O57" s="15">
        <v>9058</v>
      </c>
      <c r="P57" s="15"/>
    </row>
    <row r="58" spans="1:16">
      <c r="A58" s="14" t="s">
        <v>2</v>
      </c>
      <c r="B58" s="14">
        <v>2018</v>
      </c>
      <c r="C58" s="14" t="s">
        <v>367</v>
      </c>
      <c r="D58" s="14" t="s">
        <v>35</v>
      </c>
      <c r="E58" s="15">
        <v>576</v>
      </c>
      <c r="F58" s="15">
        <v>586</v>
      </c>
      <c r="G58" s="15">
        <v>547</v>
      </c>
      <c r="H58" s="15">
        <v>639</v>
      </c>
      <c r="I58" s="15">
        <v>645</v>
      </c>
      <c r="J58" s="15">
        <v>709</v>
      </c>
      <c r="K58" s="15">
        <v>546</v>
      </c>
      <c r="L58" s="15">
        <v>651</v>
      </c>
      <c r="M58" s="15">
        <v>720</v>
      </c>
      <c r="N58" s="15">
        <v>662</v>
      </c>
      <c r="O58" s="15">
        <v>615</v>
      </c>
      <c r="P58" s="15"/>
    </row>
    <row r="59" spans="1:16">
      <c r="A59" s="14" t="s">
        <v>2</v>
      </c>
      <c r="B59" s="14">
        <v>2018</v>
      </c>
      <c r="C59" s="14" t="s">
        <v>319</v>
      </c>
      <c r="D59" s="14" t="s">
        <v>22</v>
      </c>
      <c r="E59" s="15">
        <v>3778</v>
      </c>
      <c r="F59" s="15">
        <v>3925</v>
      </c>
      <c r="G59" s="15">
        <v>4037</v>
      </c>
      <c r="H59" s="15">
        <v>4462</v>
      </c>
      <c r="I59" s="15">
        <v>4888</v>
      </c>
      <c r="J59" s="15">
        <v>5253</v>
      </c>
      <c r="K59" s="15">
        <v>4589</v>
      </c>
      <c r="L59" s="15">
        <v>4966</v>
      </c>
      <c r="M59" s="15">
        <v>5011</v>
      </c>
      <c r="N59" s="15">
        <v>4636</v>
      </c>
      <c r="O59" s="15">
        <v>4350</v>
      </c>
      <c r="P59" s="15"/>
    </row>
    <row r="60" spans="1:16">
      <c r="A60" s="14" t="s">
        <v>2</v>
      </c>
      <c r="B60" s="14">
        <v>2018</v>
      </c>
      <c r="C60" s="14" t="s">
        <v>319</v>
      </c>
      <c r="D60" s="14" t="s">
        <v>743</v>
      </c>
      <c r="E60" s="15">
        <v>3451</v>
      </c>
      <c r="F60" s="15">
        <v>3583</v>
      </c>
      <c r="G60" s="15">
        <v>3717</v>
      </c>
      <c r="H60" s="15">
        <v>4032</v>
      </c>
      <c r="I60" s="15">
        <v>4369</v>
      </c>
      <c r="J60" s="15">
        <v>4691</v>
      </c>
      <c r="K60" s="15">
        <v>4111</v>
      </c>
      <c r="L60" s="15">
        <v>4415</v>
      </c>
      <c r="M60" s="15">
        <v>4464</v>
      </c>
      <c r="N60" s="15">
        <v>4132</v>
      </c>
      <c r="O60" s="15">
        <v>3765</v>
      </c>
      <c r="P60" s="15"/>
    </row>
    <row r="61" spans="1:16">
      <c r="A61" s="14" t="s">
        <v>2</v>
      </c>
      <c r="B61" s="14">
        <v>2018</v>
      </c>
      <c r="C61" s="14" t="s">
        <v>319</v>
      </c>
      <c r="D61" s="14" t="s">
        <v>35</v>
      </c>
      <c r="E61" s="15">
        <v>327</v>
      </c>
      <c r="F61" s="15">
        <v>342</v>
      </c>
      <c r="G61" s="15">
        <v>320</v>
      </c>
      <c r="H61" s="15">
        <v>430</v>
      </c>
      <c r="I61" s="15">
        <v>519</v>
      </c>
      <c r="J61" s="15">
        <v>562</v>
      </c>
      <c r="K61" s="15">
        <v>478</v>
      </c>
      <c r="L61" s="15">
        <v>551</v>
      </c>
      <c r="M61" s="15">
        <v>547</v>
      </c>
      <c r="N61" s="15">
        <v>504</v>
      </c>
      <c r="O61" s="15">
        <v>585</v>
      </c>
      <c r="P61" s="15"/>
    </row>
    <row r="62" spans="1:16">
      <c r="A62" s="14" t="s">
        <v>2</v>
      </c>
      <c r="B62" s="14">
        <v>2018</v>
      </c>
      <c r="C62" s="14" t="s">
        <v>222</v>
      </c>
      <c r="D62" s="14" t="s">
        <v>22</v>
      </c>
      <c r="E62" s="15">
        <v>5256</v>
      </c>
      <c r="F62" s="15">
        <v>5635</v>
      </c>
      <c r="G62" s="15">
        <v>5715</v>
      </c>
      <c r="H62" s="15">
        <v>5802</v>
      </c>
      <c r="I62" s="15">
        <v>6016</v>
      </c>
      <c r="J62" s="15">
        <v>6425</v>
      </c>
      <c r="K62" s="15">
        <v>6509</v>
      </c>
      <c r="L62" s="15">
        <v>6653</v>
      </c>
      <c r="M62" s="15">
        <v>6435</v>
      </c>
      <c r="N62" s="15">
        <v>5998</v>
      </c>
      <c r="O62" s="15">
        <v>5713</v>
      </c>
      <c r="P62" s="15"/>
    </row>
    <row r="63" spans="1:16">
      <c r="A63" s="14" t="s">
        <v>2</v>
      </c>
      <c r="B63" s="14">
        <v>2018</v>
      </c>
      <c r="C63" s="14" t="s">
        <v>222</v>
      </c>
      <c r="D63" s="14" t="s">
        <v>743</v>
      </c>
      <c r="E63" s="15">
        <v>4709</v>
      </c>
      <c r="F63" s="15">
        <v>5089</v>
      </c>
      <c r="G63" s="15">
        <v>5169</v>
      </c>
      <c r="H63" s="15">
        <v>5138</v>
      </c>
      <c r="I63" s="15">
        <v>5134</v>
      </c>
      <c r="J63" s="15">
        <v>5466</v>
      </c>
      <c r="K63" s="15">
        <v>5571</v>
      </c>
      <c r="L63" s="15">
        <v>5677</v>
      </c>
      <c r="M63" s="15">
        <v>5516</v>
      </c>
      <c r="N63" s="15">
        <v>5176</v>
      </c>
      <c r="O63" s="15">
        <v>5024</v>
      </c>
      <c r="P63" s="15"/>
    </row>
    <row r="64" spans="1:16">
      <c r="A64" s="14" t="s">
        <v>2</v>
      </c>
      <c r="B64" s="14">
        <v>2018</v>
      </c>
      <c r="C64" s="14" t="s">
        <v>222</v>
      </c>
      <c r="D64" s="14" t="s">
        <v>35</v>
      </c>
      <c r="E64" s="15">
        <v>547</v>
      </c>
      <c r="F64" s="15">
        <v>546</v>
      </c>
      <c r="G64" s="15">
        <v>546</v>
      </c>
      <c r="H64" s="15">
        <v>664</v>
      </c>
      <c r="I64" s="15">
        <v>882</v>
      </c>
      <c r="J64" s="15">
        <v>959</v>
      </c>
      <c r="K64" s="15">
        <v>938</v>
      </c>
      <c r="L64" s="15">
        <v>976</v>
      </c>
      <c r="M64" s="15">
        <v>919</v>
      </c>
      <c r="N64" s="15">
        <v>822</v>
      </c>
      <c r="O64" s="15">
        <v>689</v>
      </c>
      <c r="P64" s="15"/>
    </row>
    <row r="65" spans="1:16">
      <c r="A65" s="14" t="s">
        <v>2</v>
      </c>
      <c r="B65" s="14">
        <v>2018</v>
      </c>
      <c r="C65" s="14" t="s">
        <v>592</v>
      </c>
      <c r="D65" s="14" t="s">
        <v>22</v>
      </c>
      <c r="E65" s="15">
        <v>10922</v>
      </c>
      <c r="F65" s="15">
        <v>10957</v>
      </c>
      <c r="G65" s="15">
        <v>10991</v>
      </c>
      <c r="H65" s="15">
        <v>12516</v>
      </c>
      <c r="I65" s="15">
        <v>12732</v>
      </c>
      <c r="J65" s="15">
        <v>13570</v>
      </c>
      <c r="K65" s="15">
        <v>11292</v>
      </c>
      <c r="L65" s="15">
        <v>12599</v>
      </c>
      <c r="M65" s="15">
        <v>11440</v>
      </c>
      <c r="N65" s="15">
        <v>11267</v>
      </c>
      <c r="O65" s="15">
        <v>11251</v>
      </c>
      <c r="P65" s="15"/>
    </row>
    <row r="66" spans="1:16">
      <c r="A66" s="14" t="s">
        <v>2</v>
      </c>
      <c r="B66" s="14">
        <v>2018</v>
      </c>
      <c r="C66" s="14" t="s">
        <v>592</v>
      </c>
      <c r="D66" s="14" t="s">
        <v>743</v>
      </c>
      <c r="E66" s="15">
        <v>10007</v>
      </c>
      <c r="F66" s="15">
        <v>9995</v>
      </c>
      <c r="G66" s="15">
        <v>10124</v>
      </c>
      <c r="H66" s="15">
        <v>11333</v>
      </c>
      <c r="I66" s="15">
        <v>11470</v>
      </c>
      <c r="J66" s="15">
        <v>12094</v>
      </c>
      <c r="K66" s="15">
        <v>10146</v>
      </c>
      <c r="L66" s="15">
        <v>11253</v>
      </c>
      <c r="M66" s="15">
        <v>10290</v>
      </c>
      <c r="N66" s="15">
        <v>10108</v>
      </c>
      <c r="O66" s="15">
        <v>10158</v>
      </c>
      <c r="P66" s="15"/>
    </row>
    <row r="67" spans="1:16">
      <c r="A67" s="14" t="s">
        <v>2</v>
      </c>
      <c r="B67" s="14">
        <v>2018</v>
      </c>
      <c r="C67" s="14" t="s">
        <v>592</v>
      </c>
      <c r="D67" s="14" t="s">
        <v>35</v>
      </c>
      <c r="E67" s="15">
        <v>915</v>
      </c>
      <c r="F67" s="15">
        <v>962</v>
      </c>
      <c r="G67" s="15">
        <v>867</v>
      </c>
      <c r="H67" s="15">
        <v>1183</v>
      </c>
      <c r="I67" s="15">
        <v>1262</v>
      </c>
      <c r="J67" s="15">
        <v>1476</v>
      </c>
      <c r="K67" s="15">
        <v>1146</v>
      </c>
      <c r="L67" s="15">
        <v>1346</v>
      </c>
      <c r="M67" s="15">
        <v>1150</v>
      </c>
      <c r="N67" s="15">
        <v>1159</v>
      </c>
      <c r="O67" s="15">
        <v>1093</v>
      </c>
      <c r="P67" s="15"/>
    </row>
    <row r="68" spans="1:16">
      <c r="A68" s="14" t="s">
        <v>2</v>
      </c>
      <c r="B68" s="14">
        <v>2018</v>
      </c>
      <c r="C68" s="14" t="s">
        <v>746</v>
      </c>
      <c r="D68" s="14" t="s">
        <v>22</v>
      </c>
      <c r="E68" s="15">
        <v>13299</v>
      </c>
      <c r="F68" s="15">
        <v>13384</v>
      </c>
      <c r="G68" s="15">
        <v>13361</v>
      </c>
      <c r="H68" s="15">
        <v>14756</v>
      </c>
      <c r="I68" s="15">
        <v>14859</v>
      </c>
      <c r="J68" s="15">
        <v>15284</v>
      </c>
      <c r="K68" s="15">
        <v>12896</v>
      </c>
      <c r="L68" s="15">
        <v>14319</v>
      </c>
      <c r="M68" s="15">
        <v>14657</v>
      </c>
      <c r="N68" s="15">
        <v>14687</v>
      </c>
      <c r="O68" s="15">
        <v>14701</v>
      </c>
      <c r="P68" s="15"/>
    </row>
    <row r="69" spans="1:16">
      <c r="A69" s="14" t="s">
        <v>2</v>
      </c>
      <c r="B69" s="14">
        <v>2018</v>
      </c>
      <c r="C69" s="14" t="s">
        <v>746</v>
      </c>
      <c r="D69" s="14" t="s">
        <v>743</v>
      </c>
      <c r="E69" s="15">
        <v>11996</v>
      </c>
      <c r="F69" s="15">
        <v>12104</v>
      </c>
      <c r="G69" s="15">
        <v>12135</v>
      </c>
      <c r="H69" s="15">
        <v>13213</v>
      </c>
      <c r="I69" s="15">
        <v>13174</v>
      </c>
      <c r="J69" s="15">
        <v>13528</v>
      </c>
      <c r="K69" s="15">
        <v>11518</v>
      </c>
      <c r="L69" s="15">
        <v>12727</v>
      </c>
      <c r="M69" s="15">
        <v>13082</v>
      </c>
      <c r="N69" s="15">
        <v>13068</v>
      </c>
      <c r="O69" s="15">
        <v>13128</v>
      </c>
      <c r="P69" s="15"/>
    </row>
    <row r="70" spans="1:16">
      <c r="A70" s="14" t="s">
        <v>2</v>
      </c>
      <c r="B70" s="14">
        <v>2018</v>
      </c>
      <c r="C70" s="14" t="s">
        <v>746</v>
      </c>
      <c r="D70" s="14" t="s">
        <v>35</v>
      </c>
      <c r="E70" s="15">
        <v>1303</v>
      </c>
      <c r="F70" s="15">
        <v>1280</v>
      </c>
      <c r="G70" s="15">
        <v>1226</v>
      </c>
      <c r="H70" s="15">
        <v>1543</v>
      </c>
      <c r="I70" s="15">
        <v>1685</v>
      </c>
      <c r="J70" s="15">
        <v>1756</v>
      </c>
      <c r="K70" s="15">
        <v>1378</v>
      </c>
      <c r="L70" s="15">
        <v>1592</v>
      </c>
      <c r="M70" s="15">
        <v>1575</v>
      </c>
      <c r="N70" s="15">
        <v>1619</v>
      </c>
      <c r="O70" s="15">
        <v>1573</v>
      </c>
      <c r="P70" s="15"/>
    </row>
    <row r="71" spans="1:16">
      <c r="A71" s="14" t="s">
        <v>2</v>
      </c>
      <c r="B71" s="14">
        <v>2018</v>
      </c>
      <c r="C71" s="14" t="s">
        <v>522</v>
      </c>
      <c r="D71" s="14" t="s">
        <v>22</v>
      </c>
      <c r="E71" s="15">
        <v>15293</v>
      </c>
      <c r="F71" s="15">
        <v>15288</v>
      </c>
      <c r="G71" s="15">
        <v>15223</v>
      </c>
      <c r="H71" s="15">
        <v>16304</v>
      </c>
      <c r="I71" s="15">
        <v>15697</v>
      </c>
      <c r="J71" s="15">
        <v>15660</v>
      </c>
      <c r="K71" s="15">
        <v>11545</v>
      </c>
      <c r="L71" s="15">
        <v>14613</v>
      </c>
      <c r="M71" s="15">
        <v>15094</v>
      </c>
      <c r="N71" s="15">
        <v>15576</v>
      </c>
      <c r="O71" s="15">
        <v>16100</v>
      </c>
      <c r="P71" s="15"/>
    </row>
    <row r="72" spans="1:16">
      <c r="A72" s="14" t="s">
        <v>2</v>
      </c>
      <c r="B72" s="14">
        <v>2018</v>
      </c>
      <c r="C72" s="14" t="s">
        <v>522</v>
      </c>
      <c r="D72" s="14" t="s">
        <v>743</v>
      </c>
      <c r="E72" s="15">
        <v>14439</v>
      </c>
      <c r="F72" s="15">
        <v>14415</v>
      </c>
      <c r="G72" s="15">
        <v>14429</v>
      </c>
      <c r="H72" s="15">
        <v>15354</v>
      </c>
      <c r="I72" s="15">
        <v>14676</v>
      </c>
      <c r="J72" s="15">
        <v>14610</v>
      </c>
      <c r="K72" s="15">
        <v>10761</v>
      </c>
      <c r="L72" s="15">
        <v>13595</v>
      </c>
      <c r="M72" s="15">
        <v>14072</v>
      </c>
      <c r="N72" s="15">
        <v>14531</v>
      </c>
      <c r="O72" s="15">
        <v>15182</v>
      </c>
      <c r="P72" s="15"/>
    </row>
    <row r="73" spans="1:16">
      <c r="A73" s="14" t="s">
        <v>2</v>
      </c>
      <c r="B73" s="14">
        <v>2018</v>
      </c>
      <c r="C73" s="14" t="s">
        <v>522</v>
      </c>
      <c r="D73" s="14" t="s">
        <v>35</v>
      </c>
      <c r="E73" s="15">
        <v>854</v>
      </c>
      <c r="F73" s="15">
        <v>873</v>
      </c>
      <c r="G73" s="15">
        <v>794</v>
      </c>
      <c r="H73" s="15">
        <v>950</v>
      </c>
      <c r="I73" s="15">
        <v>1021</v>
      </c>
      <c r="J73" s="15">
        <v>1050</v>
      </c>
      <c r="K73" s="15">
        <v>784</v>
      </c>
      <c r="L73" s="15">
        <v>1018</v>
      </c>
      <c r="M73" s="15">
        <v>1022</v>
      </c>
      <c r="N73" s="15">
        <v>1045</v>
      </c>
      <c r="O73" s="15">
        <v>918</v>
      </c>
      <c r="P73" s="15"/>
    </row>
    <row r="74" spans="1:16">
      <c r="A74" s="14" t="s">
        <v>2</v>
      </c>
      <c r="B74" s="14">
        <v>2018</v>
      </c>
      <c r="C74" s="14" t="s">
        <v>547</v>
      </c>
      <c r="D74" s="14" t="s">
        <v>22</v>
      </c>
      <c r="E74" s="15">
        <v>10716</v>
      </c>
      <c r="F74" s="15">
        <v>10668</v>
      </c>
      <c r="G74" s="15">
        <v>10977</v>
      </c>
      <c r="H74" s="15">
        <v>12026</v>
      </c>
      <c r="I74" s="15">
        <v>12037</v>
      </c>
      <c r="J74" s="15">
        <v>12506</v>
      </c>
      <c r="K74" s="15">
        <v>10503</v>
      </c>
      <c r="L74" s="15">
        <v>11544</v>
      </c>
      <c r="M74" s="15">
        <v>11804</v>
      </c>
      <c r="N74" s="15">
        <v>11896</v>
      </c>
      <c r="O74" s="15">
        <v>12024</v>
      </c>
      <c r="P74" s="15"/>
    </row>
    <row r="75" spans="1:16">
      <c r="A75" s="14" t="s">
        <v>2</v>
      </c>
      <c r="B75" s="14">
        <v>2018</v>
      </c>
      <c r="C75" s="14" t="s">
        <v>547</v>
      </c>
      <c r="D75" s="14" t="s">
        <v>743</v>
      </c>
      <c r="E75" s="15">
        <v>10186</v>
      </c>
      <c r="F75" s="15">
        <v>10123</v>
      </c>
      <c r="G75" s="15">
        <v>10450</v>
      </c>
      <c r="H75" s="15">
        <v>11289</v>
      </c>
      <c r="I75" s="15">
        <v>11204</v>
      </c>
      <c r="J75" s="15">
        <v>11598</v>
      </c>
      <c r="K75" s="15">
        <v>9769</v>
      </c>
      <c r="L75" s="15">
        <v>10711</v>
      </c>
      <c r="M75" s="15">
        <v>11005</v>
      </c>
      <c r="N75" s="15">
        <v>11100</v>
      </c>
      <c r="O75" s="15">
        <v>11295</v>
      </c>
      <c r="P75" s="15"/>
    </row>
    <row r="76" spans="1:16">
      <c r="A76" s="14" t="s">
        <v>2</v>
      </c>
      <c r="B76" s="14">
        <v>2018</v>
      </c>
      <c r="C76" s="14" t="s">
        <v>547</v>
      </c>
      <c r="D76" s="14" t="s">
        <v>35</v>
      </c>
      <c r="E76" s="15">
        <v>530</v>
      </c>
      <c r="F76" s="15">
        <v>545</v>
      </c>
      <c r="G76" s="15">
        <v>527</v>
      </c>
      <c r="H76" s="15">
        <v>737</v>
      </c>
      <c r="I76" s="15">
        <v>833</v>
      </c>
      <c r="J76" s="15">
        <v>908</v>
      </c>
      <c r="K76" s="15">
        <v>734</v>
      </c>
      <c r="L76" s="15">
        <v>833</v>
      </c>
      <c r="M76" s="15">
        <v>799</v>
      </c>
      <c r="N76" s="15">
        <v>796</v>
      </c>
      <c r="O76" s="15">
        <v>729</v>
      </c>
      <c r="P76" s="15"/>
    </row>
    <row r="77" spans="1:16">
      <c r="A77" s="14" t="s">
        <v>2</v>
      </c>
      <c r="B77" s="14">
        <v>2018</v>
      </c>
      <c r="C77" s="14" t="s">
        <v>570</v>
      </c>
      <c r="D77" s="14" t="s">
        <v>22</v>
      </c>
      <c r="E77" s="15">
        <v>4536</v>
      </c>
      <c r="F77" s="15">
        <v>4671</v>
      </c>
      <c r="G77" s="15">
        <v>4845</v>
      </c>
      <c r="H77" s="15">
        <v>5588</v>
      </c>
      <c r="I77" s="15">
        <v>6641</v>
      </c>
      <c r="J77" s="15">
        <v>7218</v>
      </c>
      <c r="K77" s="15">
        <v>7786</v>
      </c>
      <c r="L77" s="15">
        <v>6977</v>
      </c>
      <c r="M77" s="16">
        <v>5766</v>
      </c>
      <c r="N77" s="15">
        <v>5523</v>
      </c>
      <c r="O77" s="15">
        <v>5099</v>
      </c>
      <c r="P77" s="15"/>
    </row>
    <row r="78" spans="1:16">
      <c r="A78" s="14" t="s">
        <v>2</v>
      </c>
      <c r="B78" s="14">
        <v>2018</v>
      </c>
      <c r="C78" s="14" t="s">
        <v>570</v>
      </c>
      <c r="D78" s="14" t="s">
        <v>743</v>
      </c>
      <c r="E78" s="15">
        <v>4005</v>
      </c>
      <c r="F78" s="15">
        <v>4141</v>
      </c>
      <c r="G78" s="15">
        <v>4303</v>
      </c>
      <c r="H78" s="15">
        <v>4878</v>
      </c>
      <c r="I78" s="15">
        <v>5708</v>
      </c>
      <c r="J78" s="15">
        <v>6263</v>
      </c>
      <c r="K78" s="15">
        <v>6826</v>
      </c>
      <c r="L78" s="15">
        <v>5977</v>
      </c>
      <c r="M78" s="15">
        <v>4905</v>
      </c>
      <c r="N78" s="15">
        <v>4683</v>
      </c>
      <c r="O78" s="15">
        <v>4410</v>
      </c>
      <c r="P78" s="15"/>
    </row>
    <row r="79" spans="1:16">
      <c r="A79" s="14" t="s">
        <v>2</v>
      </c>
      <c r="B79" s="14">
        <v>2018</v>
      </c>
      <c r="C79" s="14" t="s">
        <v>570</v>
      </c>
      <c r="D79" s="14" t="s">
        <v>35</v>
      </c>
      <c r="E79" s="15">
        <v>531</v>
      </c>
      <c r="F79" s="15">
        <v>530</v>
      </c>
      <c r="G79" s="15">
        <v>542</v>
      </c>
      <c r="H79" s="15">
        <v>710</v>
      </c>
      <c r="I79" s="15">
        <v>933</v>
      </c>
      <c r="J79" s="15">
        <v>955</v>
      </c>
      <c r="K79" s="15">
        <v>960</v>
      </c>
      <c r="L79" s="15">
        <v>1000</v>
      </c>
      <c r="M79" s="16">
        <v>861</v>
      </c>
      <c r="N79" s="15">
        <v>840</v>
      </c>
      <c r="O79" s="15">
        <v>689</v>
      </c>
      <c r="P79" s="15"/>
    </row>
    <row r="80" spans="1:16">
      <c r="A80" s="14" t="s">
        <v>2</v>
      </c>
      <c r="B80" s="14">
        <v>2018</v>
      </c>
      <c r="C80" s="14" t="s">
        <v>721</v>
      </c>
      <c r="D80" s="14" t="s">
        <v>22</v>
      </c>
      <c r="E80" s="15">
        <v>10697</v>
      </c>
      <c r="F80" s="15">
        <v>10821</v>
      </c>
      <c r="G80" s="15">
        <v>10672</v>
      </c>
      <c r="H80" s="15">
        <v>11341</v>
      </c>
      <c r="I80" s="15">
        <v>11533</v>
      </c>
      <c r="J80" s="15">
        <v>11145</v>
      </c>
      <c r="K80" s="15">
        <v>8781</v>
      </c>
      <c r="L80" s="15">
        <v>10763</v>
      </c>
      <c r="M80" s="15">
        <v>11198</v>
      </c>
      <c r="N80" s="15">
        <v>11245</v>
      </c>
      <c r="O80" s="15">
        <v>11471</v>
      </c>
      <c r="P80" s="15"/>
    </row>
    <row r="81" spans="1:16">
      <c r="A81" s="14" t="s">
        <v>2</v>
      </c>
      <c r="B81" s="14">
        <v>2018</v>
      </c>
      <c r="C81" s="14" t="s">
        <v>721</v>
      </c>
      <c r="D81" s="14" t="s">
        <v>743</v>
      </c>
      <c r="E81" s="15">
        <v>9852</v>
      </c>
      <c r="F81" s="15">
        <v>9979</v>
      </c>
      <c r="G81" s="15">
        <v>9952</v>
      </c>
      <c r="H81" s="15">
        <v>10481</v>
      </c>
      <c r="I81" s="15">
        <v>10550</v>
      </c>
      <c r="J81" s="15">
        <v>10203</v>
      </c>
      <c r="K81" s="15">
        <v>8125</v>
      </c>
      <c r="L81" s="15">
        <v>9918</v>
      </c>
      <c r="M81" s="15">
        <v>10285</v>
      </c>
      <c r="N81" s="15">
        <v>10297</v>
      </c>
      <c r="O81" s="15">
        <v>10485</v>
      </c>
      <c r="P81" s="15"/>
    </row>
    <row r="82" spans="1:16">
      <c r="A82" s="14" t="s">
        <v>2</v>
      </c>
      <c r="B82" s="14">
        <v>2018</v>
      </c>
      <c r="C82" s="14" t="s">
        <v>721</v>
      </c>
      <c r="D82" s="14" t="s">
        <v>35</v>
      </c>
      <c r="E82" s="15">
        <v>845</v>
      </c>
      <c r="F82" s="15">
        <v>842</v>
      </c>
      <c r="G82" s="15">
        <v>720</v>
      </c>
      <c r="H82" s="15">
        <v>860</v>
      </c>
      <c r="I82" s="15">
        <v>983</v>
      </c>
      <c r="J82" s="15">
        <v>942</v>
      </c>
      <c r="K82" s="15">
        <v>656</v>
      </c>
      <c r="L82" s="15">
        <v>845</v>
      </c>
      <c r="M82" s="15">
        <v>913</v>
      </c>
      <c r="N82" s="15">
        <v>948</v>
      </c>
      <c r="O82" s="15">
        <v>986</v>
      </c>
      <c r="P82" s="15"/>
    </row>
    <row r="83" spans="1:16">
      <c r="A83" s="14" t="s">
        <v>2</v>
      </c>
      <c r="B83" s="14">
        <v>2018</v>
      </c>
      <c r="C83" s="14" t="s">
        <v>148</v>
      </c>
      <c r="D83" s="14" t="s">
        <v>22</v>
      </c>
      <c r="E83" s="15">
        <v>10647</v>
      </c>
      <c r="F83" s="15">
        <v>11406</v>
      </c>
      <c r="G83" s="15">
        <v>10533</v>
      </c>
      <c r="H83" s="15">
        <v>11625</v>
      </c>
      <c r="I83" s="15">
        <v>11207</v>
      </c>
      <c r="J83" s="15"/>
      <c r="K83" s="15">
        <v>9433</v>
      </c>
      <c r="L83" s="15">
        <v>10572</v>
      </c>
      <c r="M83" s="15">
        <v>10754</v>
      </c>
      <c r="N83" s="15"/>
      <c r="O83" s="15">
        <v>11670</v>
      </c>
      <c r="P83" s="15"/>
    </row>
    <row r="84" spans="1:16">
      <c r="A84" s="14" t="s">
        <v>2</v>
      </c>
      <c r="B84" s="14">
        <v>2018</v>
      </c>
      <c r="C84" s="14" t="s">
        <v>148</v>
      </c>
      <c r="D84" s="14" t="s">
        <v>743</v>
      </c>
      <c r="E84" s="15">
        <v>9658</v>
      </c>
      <c r="F84" s="15">
        <v>10343</v>
      </c>
      <c r="G84" s="15">
        <v>9603</v>
      </c>
      <c r="H84" s="15">
        <v>10404</v>
      </c>
      <c r="I84" s="15">
        <v>10028</v>
      </c>
      <c r="J84" s="15"/>
      <c r="K84" s="15">
        <v>8484</v>
      </c>
      <c r="L84" s="15">
        <v>9361</v>
      </c>
      <c r="M84" s="15">
        <v>9609</v>
      </c>
      <c r="N84" s="15"/>
      <c r="O84" s="15">
        <v>10407</v>
      </c>
      <c r="P84" s="15"/>
    </row>
    <row r="85" spans="1:16">
      <c r="A85" s="14" t="s">
        <v>2</v>
      </c>
      <c r="B85" s="14">
        <v>2018</v>
      </c>
      <c r="C85" s="14" t="s">
        <v>148</v>
      </c>
      <c r="D85" s="14" t="s">
        <v>35</v>
      </c>
      <c r="E85" s="15">
        <v>989</v>
      </c>
      <c r="F85" s="15">
        <v>1063</v>
      </c>
      <c r="G85" s="15">
        <v>930</v>
      </c>
      <c r="H85" s="15">
        <v>1221</v>
      </c>
      <c r="I85" s="15">
        <v>1179</v>
      </c>
      <c r="J85" s="15"/>
      <c r="K85" s="15">
        <v>949</v>
      </c>
      <c r="L85" s="15">
        <v>1211</v>
      </c>
      <c r="M85" s="15">
        <v>1145</v>
      </c>
      <c r="N85" s="15"/>
      <c r="O85" s="15">
        <v>1263</v>
      </c>
      <c r="P85" s="15"/>
    </row>
    <row r="86" spans="1:16">
      <c r="A86" s="14" t="s">
        <v>2</v>
      </c>
      <c r="B86" s="14">
        <v>2018</v>
      </c>
      <c r="C86" s="14" t="s">
        <v>426</v>
      </c>
      <c r="D86" s="14" t="s">
        <v>22</v>
      </c>
      <c r="E86" s="15">
        <v>14615</v>
      </c>
      <c r="F86" s="15">
        <v>14795</v>
      </c>
      <c r="G86" s="15">
        <v>14921</v>
      </c>
      <c r="H86" s="15">
        <v>16690</v>
      </c>
      <c r="I86" s="15">
        <v>17069</v>
      </c>
      <c r="J86" s="15">
        <v>18121</v>
      </c>
      <c r="K86" s="15">
        <v>16320</v>
      </c>
      <c r="L86" s="15">
        <v>17440</v>
      </c>
      <c r="M86" s="15">
        <v>16148</v>
      </c>
      <c r="N86" s="15">
        <v>16483</v>
      </c>
      <c r="O86" s="15">
        <v>16166</v>
      </c>
      <c r="P86" s="15"/>
    </row>
    <row r="87" spans="1:16">
      <c r="A87" s="14" t="s">
        <v>2</v>
      </c>
      <c r="B87" s="14">
        <v>2018</v>
      </c>
      <c r="C87" s="14" t="s">
        <v>426</v>
      </c>
      <c r="D87" s="14" t="s">
        <v>743</v>
      </c>
      <c r="E87" s="15">
        <v>13232</v>
      </c>
      <c r="F87" s="15">
        <v>13404</v>
      </c>
      <c r="G87" s="15">
        <v>13622</v>
      </c>
      <c r="H87" s="15">
        <v>15014</v>
      </c>
      <c r="I87" s="15">
        <v>15282</v>
      </c>
      <c r="J87" s="15">
        <v>16151</v>
      </c>
      <c r="K87" s="15">
        <v>14689</v>
      </c>
      <c r="L87" s="15">
        <v>15505</v>
      </c>
      <c r="M87" s="15">
        <v>14337</v>
      </c>
      <c r="N87" s="15">
        <v>14642</v>
      </c>
      <c r="O87" s="15">
        <v>14495</v>
      </c>
      <c r="P87" s="15"/>
    </row>
    <row r="88" spans="1:16">
      <c r="A88" s="14" t="s">
        <v>2</v>
      </c>
      <c r="B88" s="14">
        <v>2018</v>
      </c>
      <c r="C88" s="14" t="s">
        <v>426</v>
      </c>
      <c r="D88" s="14" t="s">
        <v>35</v>
      </c>
      <c r="E88" s="15">
        <v>1383</v>
      </c>
      <c r="F88" s="15">
        <v>1391</v>
      </c>
      <c r="G88" s="15">
        <v>1299</v>
      </c>
      <c r="H88" s="15">
        <v>1676</v>
      </c>
      <c r="I88" s="15">
        <v>1787</v>
      </c>
      <c r="J88" s="15">
        <v>1970</v>
      </c>
      <c r="K88" s="15">
        <v>1631</v>
      </c>
      <c r="L88" s="15">
        <v>1935</v>
      </c>
      <c r="M88" s="15">
        <v>1811</v>
      </c>
      <c r="N88" s="15">
        <v>1841</v>
      </c>
      <c r="O88" s="15">
        <v>1671</v>
      </c>
      <c r="P88" s="15"/>
    </row>
    <row r="89" spans="1:16">
      <c r="A89" s="14" t="s">
        <v>2</v>
      </c>
      <c r="B89" s="14">
        <v>2018</v>
      </c>
      <c r="C89" s="14" t="s">
        <v>271</v>
      </c>
      <c r="D89" s="14" t="s">
        <v>22</v>
      </c>
      <c r="E89" s="15">
        <v>18530</v>
      </c>
      <c r="F89" s="15">
        <v>19276</v>
      </c>
      <c r="G89" s="15">
        <v>20126</v>
      </c>
      <c r="H89" s="15">
        <v>22516</v>
      </c>
      <c r="I89" s="15">
        <v>24016</v>
      </c>
      <c r="J89" s="15">
        <v>25595</v>
      </c>
      <c r="K89" s="15">
        <v>26299</v>
      </c>
      <c r="L89" s="15">
        <v>24278</v>
      </c>
      <c r="M89" s="15">
        <v>11860</v>
      </c>
      <c r="N89" s="15">
        <v>12035</v>
      </c>
      <c r="O89" s="15">
        <v>12229</v>
      </c>
      <c r="P89" s="15"/>
    </row>
    <row r="90" spans="1:16">
      <c r="A90" s="14" t="s">
        <v>2</v>
      </c>
      <c r="B90" s="14">
        <v>2018</v>
      </c>
      <c r="C90" s="14" t="s">
        <v>271</v>
      </c>
      <c r="D90" s="14" t="s">
        <v>743</v>
      </c>
      <c r="E90" s="15">
        <v>16097</v>
      </c>
      <c r="F90" s="15">
        <v>16760</v>
      </c>
      <c r="G90" s="15">
        <v>17654</v>
      </c>
      <c r="H90" s="15">
        <v>19393</v>
      </c>
      <c r="I90" s="15">
        <v>20617</v>
      </c>
      <c r="J90" s="15">
        <v>21935</v>
      </c>
      <c r="K90" s="15">
        <v>22795</v>
      </c>
      <c r="L90" s="15">
        <v>20792</v>
      </c>
      <c r="M90" s="15">
        <v>10710</v>
      </c>
      <c r="N90" s="15">
        <v>10799</v>
      </c>
      <c r="O90" s="15">
        <v>11051</v>
      </c>
      <c r="P90" s="15"/>
    </row>
    <row r="91" spans="1:16">
      <c r="A91" s="14" t="s">
        <v>2</v>
      </c>
      <c r="B91" s="14">
        <v>2018</v>
      </c>
      <c r="C91" s="14" t="s">
        <v>271</v>
      </c>
      <c r="D91" s="14" t="s">
        <v>35</v>
      </c>
      <c r="E91" s="15">
        <v>2433</v>
      </c>
      <c r="F91" s="15">
        <v>2516</v>
      </c>
      <c r="G91" s="15">
        <v>2472</v>
      </c>
      <c r="H91" s="15">
        <v>3123</v>
      </c>
      <c r="I91" s="15">
        <v>3399</v>
      </c>
      <c r="J91" s="15">
        <v>3660</v>
      </c>
      <c r="K91" s="15">
        <v>3504</v>
      </c>
      <c r="L91" s="15">
        <v>3486</v>
      </c>
      <c r="M91" s="15">
        <v>1150</v>
      </c>
      <c r="N91" s="15">
        <v>1236</v>
      </c>
      <c r="O91" s="15">
        <v>1178</v>
      </c>
      <c r="P9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Rapport</vt:lpstr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2019-01-04T09:50:23Z</dcterms:created>
  <dcterms:modified xsi:type="dcterms:W3CDTF">2019-01-08T11:54:05Z</dcterms:modified>
</cp:coreProperties>
</file>