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Arbeidsprosjekter\2018\Indikatorer og telledata\biltrafikk\arkiv\"/>
    </mc:Choice>
  </mc:AlternateContent>
  <bookViews>
    <workbookView minimized="1" xWindow="0" yWindow="0" windowWidth="21855" windowHeight="11145" xr2:uid="{00000000-000D-0000-FFFF-FFFF00000000}"/>
  </bookViews>
  <sheets>
    <sheet name="Rapport" sheetId="1" r:id="rId1"/>
    <sheet name="Ark1" sheetId="2" r:id="rId2"/>
  </sheets>
  <externalReferences>
    <externalReference r:id="rId3"/>
  </externalReferences>
  <definedNames>
    <definedName name="_xlnm._FilterDatabase" localSheetId="0" hidden="1">Rapport!$A$10:$H$132</definedName>
  </definedNames>
  <calcPr calcId="171027"/>
</workbook>
</file>

<file path=xl/calcChain.xml><?xml version="1.0" encoding="utf-8"?>
<calcChain xmlns="http://schemas.openxmlformats.org/spreadsheetml/2006/main">
  <c r="L57" i="2" l="1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56" i="2"/>
  <c r="L55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3" i="2"/>
  <c r="L4" i="2"/>
  <c r="L2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B33" i="2"/>
  <c r="K33" i="2" s="1"/>
  <c r="B34" i="2"/>
  <c r="K34" i="2" s="1"/>
  <c r="B84" i="2"/>
  <c r="B85" i="2"/>
  <c r="B86" i="2"/>
  <c r="B26" i="2"/>
  <c r="K26" i="2" s="1"/>
  <c r="B27" i="2"/>
  <c r="K27" i="2" s="1"/>
  <c r="B28" i="2"/>
  <c r="K28" i="2" s="1"/>
  <c r="B80" i="2"/>
  <c r="B81" i="2"/>
  <c r="B82" i="2"/>
  <c r="B83" i="2"/>
  <c r="B35" i="2"/>
  <c r="K35" i="2" s="1"/>
  <c r="B36" i="2"/>
  <c r="K36" i="2" s="1"/>
  <c r="B37" i="2"/>
  <c r="K37" i="2" s="1"/>
  <c r="B65" i="2"/>
  <c r="B66" i="2"/>
  <c r="B67" i="2"/>
  <c r="B41" i="2"/>
  <c r="K41" i="2" s="1"/>
  <c r="B42" i="2"/>
  <c r="K42" i="2" s="1"/>
  <c r="B43" i="2"/>
  <c r="K43" i="2" s="1"/>
  <c r="B5" i="2"/>
  <c r="K5" i="2" s="1"/>
  <c r="B6" i="2"/>
  <c r="K6" i="2" s="1"/>
  <c r="B7" i="2"/>
  <c r="K7" i="2" s="1"/>
  <c r="B29" i="2"/>
  <c r="K29" i="2" s="1"/>
  <c r="B30" i="2"/>
  <c r="K30" i="2" s="1"/>
  <c r="B31" i="2"/>
  <c r="K31" i="2" s="1"/>
  <c r="B2" i="2"/>
  <c r="K2" i="2" s="1"/>
  <c r="B3" i="2"/>
  <c r="K3" i="2" s="1"/>
  <c r="B4" i="2"/>
  <c r="K4" i="2" s="1"/>
  <c r="B68" i="2"/>
  <c r="B69" i="2"/>
  <c r="B70" i="2"/>
  <c r="B11" i="2"/>
  <c r="K11" i="2" s="1"/>
  <c r="B12" i="2"/>
  <c r="K12" i="2" s="1"/>
  <c r="B13" i="2"/>
  <c r="K13" i="2" s="1"/>
  <c r="B8" i="2"/>
  <c r="K8" i="2" s="1"/>
  <c r="B9" i="2"/>
  <c r="K9" i="2" s="1"/>
  <c r="B10" i="2"/>
  <c r="K10" i="2" s="1"/>
  <c r="B14" i="2"/>
  <c r="K14" i="2" s="1"/>
  <c r="B15" i="2"/>
  <c r="K15" i="2" s="1"/>
  <c r="B16" i="2"/>
  <c r="K16" i="2" s="1"/>
  <c r="B74" i="2"/>
  <c r="B75" i="2"/>
  <c r="B76" i="2"/>
  <c r="B62" i="2"/>
  <c r="B63" i="2"/>
  <c r="B64" i="2"/>
  <c r="B87" i="2"/>
  <c r="B88" i="2"/>
  <c r="B89" i="2"/>
  <c r="B23" i="2"/>
  <c r="K23" i="2" s="1"/>
  <c r="B24" i="2"/>
  <c r="K24" i="2" s="1"/>
  <c r="B25" i="2"/>
  <c r="K25" i="2" s="1"/>
  <c r="B50" i="2"/>
  <c r="K50" i="2" s="1"/>
  <c r="B51" i="2"/>
  <c r="K51" i="2" s="1"/>
  <c r="B52" i="2"/>
  <c r="K52" i="2" s="1"/>
  <c r="B20" i="2"/>
  <c r="K20" i="2" s="1"/>
  <c r="B21" i="2"/>
  <c r="K21" i="2" s="1"/>
  <c r="B22" i="2"/>
  <c r="K22" i="2" s="1"/>
  <c r="B47" i="2"/>
  <c r="K47" i="2" s="1"/>
  <c r="B48" i="2"/>
  <c r="K48" i="2" s="1"/>
  <c r="B49" i="2"/>
  <c r="K49" i="2" s="1"/>
  <c r="B56" i="2"/>
  <c r="B57" i="2"/>
  <c r="B58" i="2"/>
  <c r="B59" i="2"/>
  <c r="B60" i="2"/>
  <c r="B61" i="2"/>
  <c r="B44" i="2"/>
  <c r="K44" i="2" s="1"/>
  <c r="B45" i="2"/>
  <c r="K45" i="2" s="1"/>
  <c r="B46" i="2"/>
  <c r="K46" i="2" s="1"/>
  <c r="B77" i="2"/>
  <c r="B78" i="2"/>
  <c r="B79" i="2"/>
  <c r="B38" i="2"/>
  <c r="K38" i="2" s="1"/>
  <c r="B39" i="2"/>
  <c r="K39" i="2" s="1"/>
  <c r="B40" i="2"/>
  <c r="K40" i="2" s="1"/>
  <c r="B17" i="2"/>
  <c r="K17" i="2" s="1"/>
  <c r="B18" i="2"/>
  <c r="K18" i="2" s="1"/>
  <c r="B19" i="2"/>
  <c r="K19" i="2" s="1"/>
  <c r="B71" i="2"/>
  <c r="B72" i="2"/>
  <c r="B73" i="2"/>
  <c r="B53" i="2"/>
  <c r="K53" i="2" s="1"/>
  <c r="B54" i="2"/>
  <c r="K54" i="2" s="1"/>
  <c r="B55" i="2"/>
  <c r="K55" i="2" s="1"/>
  <c r="B32" i="2"/>
  <c r="K32" i="2" s="1"/>
  <c r="H13" i="1"/>
  <c r="G13" i="1"/>
  <c r="F13" i="1"/>
  <c r="E13" i="1"/>
  <c r="D13" i="1"/>
  <c r="C13" i="1"/>
  <c r="A13" i="1"/>
  <c r="H17" i="1"/>
  <c r="G17" i="1"/>
  <c r="F17" i="1"/>
  <c r="E17" i="1"/>
  <c r="D17" i="1"/>
  <c r="C17" i="1"/>
  <c r="A17" i="1"/>
  <c r="H21" i="1"/>
  <c r="G21" i="1"/>
  <c r="F21" i="1"/>
  <c r="E21" i="1"/>
  <c r="D21" i="1"/>
  <c r="C21" i="1"/>
  <c r="A21" i="1"/>
  <c r="H25" i="1"/>
  <c r="G25" i="1"/>
  <c r="F25" i="1"/>
  <c r="E25" i="1"/>
  <c r="D25" i="1"/>
  <c r="C25" i="1"/>
  <c r="A25" i="1"/>
  <c r="H29" i="1"/>
  <c r="G29" i="1"/>
  <c r="F29" i="1"/>
  <c r="E29" i="1"/>
  <c r="D29" i="1"/>
  <c r="C29" i="1"/>
  <c r="A29" i="1"/>
  <c r="H33" i="1"/>
  <c r="G33" i="1"/>
  <c r="F33" i="1"/>
  <c r="E33" i="1"/>
  <c r="D33" i="1"/>
  <c r="C33" i="1"/>
  <c r="A33" i="1"/>
  <c r="H37" i="1"/>
  <c r="G37" i="1"/>
  <c r="F37" i="1"/>
  <c r="E37" i="1"/>
  <c r="D37" i="1"/>
  <c r="C37" i="1"/>
  <c r="A37" i="1"/>
  <c r="H41" i="1"/>
  <c r="G41" i="1"/>
  <c r="F41" i="1"/>
  <c r="E41" i="1"/>
  <c r="D41" i="1"/>
  <c r="C41" i="1"/>
  <c r="A41" i="1"/>
  <c r="H45" i="1"/>
  <c r="G45" i="1"/>
  <c r="F45" i="1"/>
  <c r="E45" i="1"/>
  <c r="D45" i="1"/>
  <c r="C45" i="1"/>
  <c r="A45" i="1"/>
  <c r="H49" i="1"/>
  <c r="G49" i="1"/>
  <c r="F49" i="1"/>
  <c r="E49" i="1"/>
  <c r="D49" i="1"/>
  <c r="C49" i="1"/>
  <c r="A49" i="1"/>
  <c r="H53" i="1"/>
  <c r="G53" i="1"/>
  <c r="F53" i="1"/>
  <c r="E53" i="1"/>
  <c r="D53" i="1"/>
  <c r="C53" i="1"/>
  <c r="A53" i="1"/>
  <c r="H57" i="1"/>
  <c r="G57" i="1"/>
  <c r="F57" i="1"/>
  <c r="E57" i="1"/>
  <c r="D57" i="1"/>
  <c r="C57" i="1"/>
  <c r="A57" i="1"/>
  <c r="H61" i="1"/>
  <c r="G61" i="1"/>
  <c r="F61" i="1"/>
  <c r="E61" i="1"/>
  <c r="D61" i="1"/>
  <c r="C61" i="1"/>
  <c r="A61" i="1"/>
  <c r="H65" i="1"/>
  <c r="G65" i="1"/>
  <c r="F65" i="1"/>
  <c r="E65" i="1"/>
  <c r="D65" i="1"/>
  <c r="C65" i="1"/>
  <c r="A65" i="1"/>
  <c r="H72" i="1"/>
  <c r="G72" i="1"/>
  <c r="F72" i="1"/>
  <c r="E72" i="1"/>
  <c r="D72" i="1"/>
  <c r="C72" i="1"/>
  <c r="A72" i="1"/>
  <c r="H76" i="1"/>
  <c r="G76" i="1"/>
  <c r="F76" i="1"/>
  <c r="E76" i="1"/>
  <c r="D76" i="1"/>
  <c r="C76" i="1"/>
  <c r="A76" i="1"/>
  <c r="H80" i="1"/>
  <c r="G80" i="1"/>
  <c r="F80" i="1"/>
  <c r="E80" i="1"/>
  <c r="D80" i="1"/>
  <c r="C80" i="1"/>
  <c r="A80" i="1"/>
  <c r="H84" i="1"/>
  <c r="G84" i="1"/>
  <c r="F84" i="1"/>
  <c r="E84" i="1"/>
  <c r="D84" i="1"/>
  <c r="C84" i="1"/>
  <c r="A84" i="1"/>
  <c r="H88" i="1"/>
  <c r="G88" i="1"/>
  <c r="F88" i="1"/>
  <c r="E88" i="1"/>
  <c r="D88" i="1"/>
  <c r="C88" i="1"/>
  <c r="A88" i="1"/>
  <c r="H92" i="1"/>
  <c r="G92" i="1"/>
  <c r="F92" i="1"/>
  <c r="E92" i="1"/>
  <c r="D92" i="1"/>
  <c r="C92" i="1"/>
  <c r="A92" i="1"/>
  <c r="H96" i="1"/>
  <c r="G96" i="1"/>
  <c r="F96" i="1"/>
  <c r="E96" i="1"/>
  <c r="D96" i="1"/>
  <c r="C96" i="1"/>
  <c r="A96" i="1"/>
  <c r="H100" i="1"/>
  <c r="G100" i="1"/>
  <c r="F100" i="1"/>
  <c r="E100" i="1"/>
  <c r="D100" i="1"/>
  <c r="C100" i="1"/>
  <c r="A100" i="1"/>
  <c r="H104" i="1"/>
  <c r="G104" i="1"/>
  <c r="F104" i="1"/>
  <c r="E104" i="1"/>
  <c r="D104" i="1"/>
  <c r="C104" i="1"/>
  <c r="A104" i="1"/>
  <c r="H108" i="1"/>
  <c r="G108" i="1"/>
  <c r="F108" i="1"/>
  <c r="E108" i="1"/>
  <c r="D108" i="1"/>
  <c r="C108" i="1"/>
  <c r="A108" i="1"/>
  <c r="H112" i="1"/>
  <c r="G112" i="1"/>
  <c r="F112" i="1"/>
  <c r="E112" i="1"/>
  <c r="D112" i="1"/>
  <c r="C112" i="1"/>
  <c r="A112" i="1"/>
  <c r="H116" i="1"/>
  <c r="G116" i="1"/>
  <c r="F116" i="1"/>
  <c r="E116" i="1"/>
  <c r="D116" i="1"/>
  <c r="C116" i="1"/>
  <c r="A116" i="1"/>
  <c r="H120" i="1"/>
  <c r="G120" i="1"/>
  <c r="F120" i="1"/>
  <c r="E120" i="1"/>
  <c r="D120" i="1"/>
  <c r="C120" i="1"/>
  <c r="A120" i="1"/>
  <c r="H124" i="1"/>
  <c r="G124" i="1"/>
  <c r="F124" i="1"/>
  <c r="E124" i="1"/>
  <c r="D124" i="1"/>
  <c r="C124" i="1"/>
  <c r="A124" i="1"/>
  <c r="H128" i="1"/>
  <c r="G128" i="1"/>
  <c r="F128" i="1"/>
  <c r="E128" i="1"/>
  <c r="D128" i="1"/>
  <c r="C128" i="1"/>
  <c r="A128" i="1"/>
  <c r="D132" i="1"/>
  <c r="E132" i="1"/>
  <c r="F132" i="1"/>
  <c r="G132" i="1"/>
  <c r="H132" i="1"/>
  <c r="C132" i="1"/>
  <c r="A132" i="1"/>
</calcChain>
</file>

<file path=xl/sharedStrings.xml><?xml version="1.0" encoding="utf-8"?>
<sst xmlns="http://schemas.openxmlformats.org/spreadsheetml/2006/main" count="1016" uniqueCount="405">
  <si>
    <t>Trafikkmengde - månedsverdier - kjøretøy</t>
  </si>
  <si>
    <t>Fylke:</t>
  </si>
  <si>
    <t>Telemark</t>
  </si>
  <si>
    <t>Retning:</t>
  </si>
  <si>
    <t>Sum begge retninger</t>
  </si>
  <si>
    <t>Periode:</t>
  </si>
  <si>
    <t>2018</t>
  </si>
  <si>
    <t/>
  </si>
  <si>
    <t>Lannerheia, EV18 HP 1 Meter 5294 (800010)</t>
  </si>
  <si>
    <t>Lengdekl.</t>
  </si>
  <si>
    <t>Januar</t>
  </si>
  <si>
    <t>Februar</t>
  </si>
  <si>
    <t>Mars</t>
  </si>
  <si>
    <t>April</t>
  </si>
  <si>
    <t>Mai</t>
  </si>
  <si>
    <t>Juni</t>
  </si>
  <si>
    <t>Alle</t>
  </si>
  <si>
    <t>15028</t>
  </si>
  <si>
    <t>16257</t>
  </si>
  <si>
    <t>16917</t>
  </si>
  <si>
    <t>18759</t>
  </si>
  <si>
    <t>20575</t>
  </si>
  <si>
    <t>22760</t>
  </si>
  <si>
    <t>Større eller lik 5,6m</t>
  </si>
  <si>
    <t>2560</t>
  </si>
  <si>
    <t>2712</t>
  </si>
  <si>
    <t>2635</t>
  </si>
  <si>
    <t>3227</t>
  </si>
  <si>
    <t>3558</t>
  </si>
  <si>
    <t>3886</t>
  </si>
  <si>
    <t>E18 Nystrand, EV18 HP 2 Meter 996 (800016)</t>
  </si>
  <si>
    <t>9891</t>
  </si>
  <si>
    <t>10868</t>
  </si>
  <si>
    <t>12099</t>
  </si>
  <si>
    <t>12466</t>
  </si>
  <si>
    <t>13587</t>
  </si>
  <si>
    <t>16671</t>
  </si>
  <si>
    <t>1996</t>
  </si>
  <si>
    <t>2103</t>
  </si>
  <si>
    <t>2057</t>
  </si>
  <si>
    <t>2323</t>
  </si>
  <si>
    <t>2447</t>
  </si>
  <si>
    <t>2950</t>
  </si>
  <si>
    <t>Skjelsvikdalen, RV36 HP 1 Meter 683 (800124)</t>
  </si>
  <si>
    <t>13299</t>
  </si>
  <si>
    <t>13384</t>
  </si>
  <si>
    <t>13361</t>
  </si>
  <si>
    <t>14756</t>
  </si>
  <si>
    <t>14859</t>
  </si>
  <si>
    <t>15284</t>
  </si>
  <si>
    <t>1303</t>
  </si>
  <si>
    <t>1280</t>
  </si>
  <si>
    <t>1226</t>
  </si>
  <si>
    <t>1543</t>
  </si>
  <si>
    <t>1685</t>
  </si>
  <si>
    <t>1756</t>
  </si>
  <si>
    <t>Klevstrand  , RV36 HP 1 Meter 3564 (800150)</t>
  </si>
  <si>
    <t>12535</t>
  </si>
  <si>
    <t>12729</t>
  </si>
  <si>
    <t>12743</t>
  </si>
  <si>
    <t>13970</t>
  </si>
  <si>
    <t>14157</t>
  </si>
  <si>
    <t>14379</t>
  </si>
  <si>
    <t>1317</t>
  </si>
  <si>
    <t>1295</t>
  </si>
  <si>
    <t>1211</t>
  </si>
  <si>
    <t>1527</t>
  </si>
  <si>
    <t>1660</t>
  </si>
  <si>
    <t>1742</t>
  </si>
  <si>
    <t>Vabakken, RV36 HP 1 Meter 6154 (800015)</t>
  </si>
  <si>
    <t>10676</t>
  </si>
  <si>
    <t>11623</t>
  </si>
  <si>
    <t>10554</t>
  </si>
  <si>
    <t>11625</t>
  </si>
  <si>
    <t>11524</t>
  </si>
  <si>
    <t>988</t>
  </si>
  <si>
    <t>1067</t>
  </si>
  <si>
    <t>932</t>
  </si>
  <si>
    <t>1221</t>
  </si>
  <si>
    <t>1227</t>
  </si>
  <si>
    <t>1347</t>
  </si>
  <si>
    <t>Lensmannsdalen, RV36 HP 2 Meter 1780 (800008)</t>
  </si>
  <si>
    <t>17831</t>
  </si>
  <si>
    <t>17727</t>
  </si>
  <si>
    <t>17383</t>
  </si>
  <si>
    <t>18621</t>
  </si>
  <si>
    <t>17750</t>
  </si>
  <si>
    <t>18323</t>
  </si>
  <si>
    <t>1548</t>
  </si>
  <si>
    <t>1525</t>
  </si>
  <si>
    <t>1413</t>
  </si>
  <si>
    <t>1746</t>
  </si>
  <si>
    <t>1833</t>
  </si>
  <si>
    <t>1974</t>
  </si>
  <si>
    <t>Kjørbekk, RV36 HP 2 Meter 3690 (800002)</t>
  </si>
  <si>
    <t>18787</t>
  </si>
  <si>
    <t>19142</t>
  </si>
  <si>
    <t>18807</t>
  </si>
  <si>
    <t>19528</t>
  </si>
  <si>
    <t>18550</t>
  </si>
  <si>
    <t>19152</t>
  </si>
  <si>
    <t>1478</t>
  </si>
  <si>
    <t>1474</t>
  </si>
  <si>
    <t>1412</t>
  </si>
  <si>
    <t>1765</t>
  </si>
  <si>
    <t>1903</t>
  </si>
  <si>
    <t>Skjelbredstrand, RV36 HP 4 Meter 290 (800017)</t>
  </si>
  <si>
    <t>5256</t>
  </si>
  <si>
    <t>5635</t>
  </si>
  <si>
    <t>5715</t>
  </si>
  <si>
    <t>5802</t>
  </si>
  <si>
    <t>6016</t>
  </si>
  <si>
    <t>6425</t>
  </si>
  <si>
    <t>547</t>
  </si>
  <si>
    <t>546</t>
  </si>
  <si>
    <t>664</t>
  </si>
  <si>
    <t>882</t>
  </si>
  <si>
    <t>959</t>
  </si>
  <si>
    <t>Høgenheitunnelen, RV354 HP 1 Meter 1547 (800020)</t>
  </si>
  <si>
    <t>12954</t>
  </si>
  <si>
    <t>13591</t>
  </si>
  <si>
    <t>14271</t>
  </si>
  <si>
    <t>16071</t>
  </si>
  <si>
    <t>17817</t>
  </si>
  <si>
    <t>19490</t>
  </si>
  <si>
    <t>1850</t>
  </si>
  <si>
    <t>1890</t>
  </si>
  <si>
    <t>1863</t>
  </si>
  <si>
    <t>2349</t>
  </si>
  <si>
    <t>2613</t>
  </si>
  <si>
    <t>2851</t>
  </si>
  <si>
    <t>Ørviksletta, RV354 HP 1 Meter 5680 (800118)</t>
  </si>
  <si>
    <t>18530</t>
  </si>
  <si>
    <t>19276</t>
  </si>
  <si>
    <t>20126</t>
  </si>
  <si>
    <t>22516</t>
  </si>
  <si>
    <t>24016</t>
  </si>
  <si>
    <t>25595</t>
  </si>
  <si>
    <t>2433</t>
  </si>
  <si>
    <t>2516</t>
  </si>
  <si>
    <t>2472</t>
  </si>
  <si>
    <t>3123</t>
  </si>
  <si>
    <t>3399</t>
  </si>
  <si>
    <t>3660</t>
  </si>
  <si>
    <t>Ballestadhøgda, FV31 HP 2 Meter 3470 (800021)</t>
  </si>
  <si>
    <t>3691</t>
  </si>
  <si>
    <t>3449</t>
  </si>
  <si>
    <t>3588</t>
  </si>
  <si>
    <t>4312</t>
  </si>
  <si>
    <t>4706</t>
  </si>
  <si>
    <t>4587</t>
  </si>
  <si>
    <t>169</t>
  </si>
  <si>
    <t>145</t>
  </si>
  <si>
    <t>134</t>
  </si>
  <si>
    <t>221</t>
  </si>
  <si>
    <t>283</t>
  </si>
  <si>
    <t>280</t>
  </si>
  <si>
    <t>Setre, FV32 HP 2 Meter 6007 (800116)</t>
  </si>
  <si>
    <t>3778</t>
  </si>
  <si>
    <t>3925</t>
  </si>
  <si>
    <t>4037</t>
  </si>
  <si>
    <t>4462</t>
  </si>
  <si>
    <t>4888</t>
  </si>
  <si>
    <t>5253</t>
  </si>
  <si>
    <t>327</t>
  </si>
  <si>
    <t>342</t>
  </si>
  <si>
    <t>320</t>
  </si>
  <si>
    <t>430</t>
  </si>
  <si>
    <t>519</t>
  </si>
  <si>
    <t>562</t>
  </si>
  <si>
    <t>Fv32 Rektor Ørns gate, FV32 HP 3 Meter 793 (800045)</t>
  </si>
  <si>
    <t>11928</t>
  </si>
  <si>
    <t>12656</t>
  </si>
  <si>
    <t>12561</t>
  </si>
  <si>
    <t>13560</t>
  </si>
  <si>
    <t>14182</t>
  </si>
  <si>
    <t>934</t>
  </si>
  <si>
    <t>984</t>
  </si>
  <si>
    <t>927</t>
  </si>
  <si>
    <t>1066</t>
  </si>
  <si>
    <t>1095</t>
  </si>
  <si>
    <t>1250</t>
  </si>
  <si>
    <t>Sandviksvegen, FV32 HP 3 Meter 2555 (800018)</t>
  </si>
  <si>
    <t>8995</t>
  </si>
  <si>
    <t>8984</t>
  </si>
  <si>
    <t>8873</t>
  </si>
  <si>
    <t>9819</t>
  </si>
  <si>
    <t>9480</t>
  </si>
  <si>
    <t>9742</t>
  </si>
  <si>
    <t>576</t>
  </si>
  <si>
    <t>586</t>
  </si>
  <si>
    <t>639</t>
  </si>
  <si>
    <t>645</t>
  </si>
  <si>
    <t>709</t>
  </si>
  <si>
    <t>BØLEVEIEN, FV32 HP 3 Meter 4793 (800170)</t>
  </si>
  <si>
    <t>7692</t>
  </si>
  <si>
    <t>7613</t>
  </si>
  <si>
    <t>7632</t>
  </si>
  <si>
    <t>8507</t>
  </si>
  <si>
    <t>8357</t>
  </si>
  <si>
    <t>8550</t>
  </si>
  <si>
    <t>Borgestad  , FV32 HP 4 Meter 2355 (800167)</t>
  </si>
  <si>
    <t>12063</t>
  </si>
  <si>
    <t>12336</t>
  </si>
  <si>
    <t>12108</t>
  </si>
  <si>
    <t>13344</t>
  </si>
  <si>
    <t>13411</t>
  </si>
  <si>
    <t>13736</t>
  </si>
  <si>
    <t>855</t>
  </si>
  <si>
    <t>878</t>
  </si>
  <si>
    <t>841</t>
  </si>
  <si>
    <t>1024</t>
  </si>
  <si>
    <t>1154</t>
  </si>
  <si>
    <t>1200</t>
  </si>
  <si>
    <t>Vallermyrene , FV32 HP 4 Meter 5790 (800152)</t>
  </si>
  <si>
    <t>14615</t>
  </si>
  <si>
    <t>14795</t>
  </si>
  <si>
    <t>14921</t>
  </si>
  <si>
    <t>16690</t>
  </si>
  <si>
    <t>17069</t>
  </si>
  <si>
    <t>18121</t>
  </si>
  <si>
    <t>1383</t>
  </si>
  <si>
    <t>1391</t>
  </si>
  <si>
    <t>1299</t>
  </si>
  <si>
    <t>1676</t>
  </si>
  <si>
    <t>1787</t>
  </si>
  <si>
    <t>1970</t>
  </si>
  <si>
    <t>Menstadbrua, FV32 HP 50 Meter 490 (800013)</t>
  </si>
  <si>
    <t>10223</t>
  </si>
  <si>
    <t>10488</t>
  </si>
  <si>
    <t>10040</t>
  </si>
  <si>
    <t>11296</t>
  </si>
  <si>
    <t>11467</t>
  </si>
  <si>
    <t>11795</t>
  </si>
  <si>
    <t>827</t>
  </si>
  <si>
    <t>834</t>
  </si>
  <si>
    <t>753</t>
  </si>
  <si>
    <t>1047</t>
  </si>
  <si>
    <t>1179</t>
  </si>
  <si>
    <t>1198</t>
  </si>
  <si>
    <t>Petersborg, FV44 HP 1 Meter 2367 (800156)</t>
  </si>
  <si>
    <t>2814</t>
  </si>
  <si>
    <t>2617</t>
  </si>
  <si>
    <t>2776</t>
  </si>
  <si>
    <t>3225</t>
  </si>
  <si>
    <t>3247</t>
  </si>
  <si>
    <t>3412</t>
  </si>
  <si>
    <t>87</t>
  </si>
  <si>
    <t>65</t>
  </si>
  <si>
    <t>98</t>
  </si>
  <si>
    <t>102</t>
  </si>
  <si>
    <t>Bjørntvedtvegen X Trommedalsvegen, FV48 HP 2 Meter 2315 (800019)</t>
  </si>
  <si>
    <t>6309</t>
  </si>
  <si>
    <t>6165</t>
  </si>
  <si>
    <t>6349</t>
  </si>
  <si>
    <t>7610</t>
  </si>
  <si>
    <t>7839</t>
  </si>
  <si>
    <t>8236</t>
  </si>
  <si>
    <t>427</t>
  </si>
  <si>
    <t>483</t>
  </si>
  <si>
    <t>450</t>
  </si>
  <si>
    <t>642</t>
  </si>
  <si>
    <t>686</t>
  </si>
  <si>
    <t>736</t>
  </si>
  <si>
    <t>Bjørntvedtvegen Nord, FV48 HP 2 Meter 4960 (800197)</t>
  </si>
  <si>
    <t>11523</t>
  </si>
  <si>
    <t>11570</t>
  </si>
  <si>
    <t>11587</t>
  </si>
  <si>
    <t>12680</t>
  </si>
  <si>
    <t>11985</t>
  </si>
  <si>
    <t>12372</t>
  </si>
  <si>
    <t>1039</t>
  </si>
  <si>
    <t>1008</t>
  </si>
  <si>
    <t>930</t>
  </si>
  <si>
    <t>1243</t>
  </si>
  <si>
    <t>1267</t>
  </si>
  <si>
    <t>Smieøya  , FV59 HP 1 Meter 2227 (800130)</t>
  </si>
  <si>
    <t>15293</t>
  </si>
  <si>
    <t>15288</t>
  </si>
  <si>
    <t>15223</t>
  </si>
  <si>
    <t>16304</t>
  </si>
  <si>
    <t>15697</t>
  </si>
  <si>
    <t>15660</t>
  </si>
  <si>
    <t>854</t>
  </si>
  <si>
    <t>873</t>
  </si>
  <si>
    <t>794</t>
  </si>
  <si>
    <t>950</t>
  </si>
  <si>
    <t>1021</t>
  </si>
  <si>
    <t>1050</t>
  </si>
  <si>
    <t>Stathelle, FV352 HP 1 Meter 507 (800046)</t>
  </si>
  <si>
    <t>10716</t>
  </si>
  <si>
    <t>10668</t>
  </si>
  <si>
    <t>10977</t>
  </si>
  <si>
    <t>12026</t>
  </si>
  <si>
    <t>12037</t>
  </si>
  <si>
    <t>12506</t>
  </si>
  <si>
    <t>530</t>
  </si>
  <si>
    <t>545</t>
  </si>
  <si>
    <t>527</t>
  </si>
  <si>
    <t>737</t>
  </si>
  <si>
    <t>833</t>
  </si>
  <si>
    <t>908</t>
  </si>
  <si>
    <t>Svanvik, FV353 HP 2 Meter 830 (800164)</t>
  </si>
  <si>
    <t>4536</t>
  </si>
  <si>
    <t>4671</t>
  </si>
  <si>
    <t>4845</t>
  </si>
  <si>
    <t>5588</t>
  </si>
  <si>
    <t>6641</t>
  </si>
  <si>
    <t>7218</t>
  </si>
  <si>
    <t>531</t>
  </si>
  <si>
    <t>542</t>
  </si>
  <si>
    <t>710</t>
  </si>
  <si>
    <t>933</t>
  </si>
  <si>
    <t>955</t>
  </si>
  <si>
    <t>Skjelsvik, FV354 HP 1 Meter 8398 (800103)</t>
  </si>
  <si>
    <t>10922</t>
  </si>
  <si>
    <t>10957</t>
  </si>
  <si>
    <t>10991</t>
  </si>
  <si>
    <t>12516</t>
  </si>
  <si>
    <t>12732</t>
  </si>
  <si>
    <t>13570</t>
  </si>
  <si>
    <t>915</t>
  </si>
  <si>
    <t>962</t>
  </si>
  <si>
    <t>867</t>
  </si>
  <si>
    <t>1183</t>
  </si>
  <si>
    <t>1262</t>
  </si>
  <si>
    <t>1476</t>
  </si>
  <si>
    <t>Porsgrunntunnelen, FV356 HP 1 Meter 320 (800199)</t>
  </si>
  <si>
    <t>7634</t>
  </si>
  <si>
    <t>7309</t>
  </si>
  <si>
    <t>7615</t>
  </si>
  <si>
    <t>8466</t>
  </si>
  <si>
    <t>8377</t>
  </si>
  <si>
    <t>8661</t>
  </si>
  <si>
    <t>705</t>
  </si>
  <si>
    <t>696</t>
  </si>
  <si>
    <t>650</t>
  </si>
  <si>
    <t>842</t>
  </si>
  <si>
    <t>904</t>
  </si>
  <si>
    <t>990</t>
  </si>
  <si>
    <t>Porsgrunnbrua, FV356 HP 1 Meter 2140 (800142)</t>
  </si>
  <si>
    <t>14646</t>
  </si>
  <si>
    <t>12875</t>
  </si>
  <si>
    <t>14422</t>
  </si>
  <si>
    <t>15910</t>
  </si>
  <si>
    <t>15485</t>
  </si>
  <si>
    <t>14313</t>
  </si>
  <si>
    <t>1168</t>
  </si>
  <si>
    <t>1029</t>
  </si>
  <si>
    <t>1038</t>
  </si>
  <si>
    <t>1293</t>
  </si>
  <si>
    <t>1327</t>
  </si>
  <si>
    <t>1273</t>
  </si>
  <si>
    <t>Hesselbergs gate, FV357 HP 1 Meter 1149 (800005)</t>
  </si>
  <si>
    <t>11857</t>
  </si>
  <si>
    <t>11809</t>
  </si>
  <si>
    <t>11796</t>
  </si>
  <si>
    <t>13183</t>
  </si>
  <si>
    <t>13638</t>
  </si>
  <si>
    <t>13724</t>
  </si>
  <si>
    <t>728</t>
  </si>
  <si>
    <t>716</t>
  </si>
  <si>
    <t>884</t>
  </si>
  <si>
    <t>1010</t>
  </si>
  <si>
    <t>Elstrømbrua  , FV357 HP 50 Meter 256 (800144)</t>
  </si>
  <si>
    <t>14312</t>
  </si>
  <si>
    <t>14364</t>
  </si>
  <si>
    <t>14316</t>
  </si>
  <si>
    <t>16093</t>
  </si>
  <si>
    <t>16287</t>
  </si>
  <si>
    <t>16639</t>
  </si>
  <si>
    <t>672</t>
  </si>
  <si>
    <t>675</t>
  </si>
  <si>
    <t>620</t>
  </si>
  <si>
    <t>924</t>
  </si>
  <si>
    <t>1113</t>
  </si>
  <si>
    <t>1141</t>
  </si>
  <si>
    <t>Deichmannsgate, KV1730 HP 1 Meter 350 (800024)</t>
  </si>
  <si>
    <t>6056</t>
  </si>
  <si>
    <t>5865</t>
  </si>
  <si>
    <t>5901</t>
  </si>
  <si>
    <t>6365</t>
  </si>
  <si>
    <t>6407</t>
  </si>
  <si>
    <t>6183</t>
  </si>
  <si>
    <t>291</t>
  </si>
  <si>
    <t>282</t>
  </si>
  <si>
    <t>238</t>
  </si>
  <si>
    <t>338</t>
  </si>
  <si>
    <t>396</t>
  </si>
  <si>
    <t>367</t>
  </si>
  <si>
    <t>Sverresgate, KV4760 HP 1 Meter 505 (800025)</t>
  </si>
  <si>
    <t>10697</t>
  </si>
  <si>
    <t>10821</t>
  </si>
  <si>
    <t>10672</t>
  </si>
  <si>
    <t>11341</t>
  </si>
  <si>
    <t>11533</t>
  </si>
  <si>
    <t>11145</t>
  </si>
  <si>
    <t>845</t>
  </si>
  <si>
    <t>720</t>
  </si>
  <si>
    <t>860</t>
  </si>
  <si>
    <t>983</t>
  </si>
  <si>
    <t>942</t>
  </si>
  <si>
    <t>ikke data i Juni</t>
  </si>
  <si>
    <t>Mindre enn 5,6m</t>
  </si>
  <si>
    <t>Tellepunkt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</si>
</sst>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</font>
    <font>
      <sz val="18"/>
      <color indexed="8"/>
      <name val="SansSerif"/>
    </font>
    <font>
      <sz val="10"/>
      <color indexed="8"/>
      <name val="SansSerif"/>
    </font>
    <font>
      <b/>
      <sz val="10"/>
      <color indexed="8"/>
      <name val="SansSerif"/>
    </font>
    <font>
      <b/>
      <sz val="9"/>
      <color indexed="8"/>
      <name val="SansSerif"/>
    </font>
    <font>
      <sz val="9"/>
      <color indexed="8"/>
      <name val="Sans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 vertical="top"/>
    </xf>
    <xf numFmtId="0" fontId="3" fillId="0" borderId="0" xfId="0" applyFont="1" applyBorder="1" applyAlignment="1" applyProtection="1">
      <alignment horizontal="left" vertical="top"/>
    </xf>
    <xf numFmtId="0" fontId="4" fillId="0" borderId="0" xfId="0" applyFont="1" applyBorder="1" applyAlignment="1" applyProtection="1">
      <alignment horizontal="left" wrapText="1"/>
    </xf>
    <xf numFmtId="0" fontId="4" fillId="0" borderId="0" xfId="0" applyFont="1" applyBorder="1" applyAlignment="1" applyProtection="1">
      <alignment horizontal="right" wrapText="1"/>
    </xf>
    <xf numFmtId="0" fontId="5" fillId="0" borderId="0" xfId="0" applyFont="1" applyBorder="1" applyAlignment="1" applyProtection="1">
      <alignment horizontal="left" vertical="top" wrapText="1"/>
    </xf>
    <xf numFmtId="0" fontId="5" fillId="0" borderId="0" xfId="0" applyFont="1" applyBorder="1" applyAlignment="1" applyProtection="1">
      <alignment horizontal="right" vertical="top" wrapText="1"/>
    </xf>
    <xf numFmtId="0" fontId="0" fillId="0" borderId="0" xfId="0" applyAlignment="1">
      <alignment horizontal="left"/>
    </xf>
    <xf numFmtId="0" fontId="5" fillId="0" borderId="0" xfId="0" applyFont="1" applyFill="1" applyBorder="1" applyAlignment="1" applyProtection="1">
      <alignment horizontal="left" vertical="top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rbeidsprosjekter/2018/Indikatorer%20og%20telledata/biltrafikk/PBI%20-%20MDT%20b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pport"/>
    </sheetNames>
    <sheetDataSet>
      <sheetData sheetId="0">
        <row r="207">
          <cell r="E207">
            <v>18787</v>
          </cell>
          <cell r="F207">
            <v>19142</v>
          </cell>
          <cell r="G207">
            <v>18807</v>
          </cell>
          <cell r="H207">
            <v>19528</v>
          </cell>
          <cell r="I207">
            <v>18550</v>
          </cell>
        </row>
        <row r="208">
          <cell r="E208">
            <v>17309</v>
          </cell>
          <cell r="F208">
            <v>17668</v>
          </cell>
          <cell r="G208">
            <v>17395</v>
          </cell>
          <cell r="H208">
            <v>17868</v>
          </cell>
          <cell r="I208">
            <v>16785</v>
          </cell>
        </row>
        <row r="209">
          <cell r="E209">
            <v>1478</v>
          </cell>
          <cell r="F209">
            <v>1474</v>
          </cell>
          <cell r="G209">
            <v>1412</v>
          </cell>
          <cell r="H209">
            <v>1660</v>
          </cell>
          <cell r="I209">
            <v>1765</v>
          </cell>
        </row>
        <row r="210">
          <cell r="E210">
            <v>11857</v>
          </cell>
          <cell r="F210">
            <v>11809</v>
          </cell>
          <cell r="G210">
            <v>11796</v>
          </cell>
          <cell r="H210">
            <v>13183</v>
          </cell>
          <cell r="I210">
            <v>13638</v>
          </cell>
        </row>
        <row r="211">
          <cell r="E211">
            <v>11129</v>
          </cell>
          <cell r="F211">
            <v>11093</v>
          </cell>
          <cell r="G211">
            <v>11132</v>
          </cell>
          <cell r="H211">
            <v>12299</v>
          </cell>
          <cell r="I211">
            <v>12628</v>
          </cell>
        </row>
        <row r="212">
          <cell r="E212">
            <v>728</v>
          </cell>
          <cell r="F212">
            <v>716</v>
          </cell>
          <cell r="G212">
            <v>664</v>
          </cell>
          <cell r="H212">
            <v>884</v>
          </cell>
          <cell r="I212">
            <v>1010</v>
          </cell>
        </row>
        <row r="213">
          <cell r="E213">
            <v>17831</v>
          </cell>
          <cell r="F213">
            <v>17727</v>
          </cell>
          <cell r="G213">
            <v>17383</v>
          </cell>
          <cell r="H213">
            <v>18621</v>
          </cell>
          <cell r="I213">
            <v>17750</v>
          </cell>
        </row>
        <row r="214">
          <cell r="E214">
            <v>16283</v>
          </cell>
          <cell r="F214">
            <v>16202</v>
          </cell>
          <cell r="G214">
            <v>15970</v>
          </cell>
          <cell r="H214">
            <v>16875</v>
          </cell>
          <cell r="I214">
            <v>15917</v>
          </cell>
        </row>
        <row r="215">
          <cell r="E215">
            <v>1548</v>
          </cell>
          <cell r="F215">
            <v>1525</v>
          </cell>
          <cell r="G215">
            <v>1413</v>
          </cell>
          <cell r="H215">
            <v>1746</v>
          </cell>
          <cell r="I215">
            <v>1833</v>
          </cell>
        </row>
        <row r="216">
          <cell r="E216">
            <v>15028</v>
          </cell>
          <cell r="F216">
            <v>16257</v>
          </cell>
          <cell r="G216">
            <v>16917</v>
          </cell>
          <cell r="H216">
            <v>18759</v>
          </cell>
          <cell r="I216">
            <v>20575</v>
          </cell>
        </row>
        <row r="217">
          <cell r="E217">
            <v>12468</v>
          </cell>
          <cell r="F217">
            <v>13545</v>
          </cell>
          <cell r="G217">
            <v>14282</v>
          </cell>
          <cell r="H217">
            <v>15532</v>
          </cell>
          <cell r="I217">
            <v>17017</v>
          </cell>
        </row>
        <row r="218">
          <cell r="E218">
            <v>2560</v>
          </cell>
          <cell r="F218">
            <v>2712</v>
          </cell>
          <cell r="G218">
            <v>2635</v>
          </cell>
          <cell r="H218">
            <v>3227</v>
          </cell>
          <cell r="I218">
            <v>3558</v>
          </cell>
        </row>
        <row r="219">
          <cell r="E219">
            <v>10223</v>
          </cell>
          <cell r="F219">
            <v>10488</v>
          </cell>
          <cell r="G219">
            <v>10040</v>
          </cell>
          <cell r="H219">
            <v>11296</v>
          </cell>
          <cell r="I219">
            <v>11467</v>
          </cell>
        </row>
        <row r="220">
          <cell r="E220">
            <v>9396</v>
          </cell>
          <cell r="F220">
            <v>9654</v>
          </cell>
          <cell r="G220">
            <v>9287</v>
          </cell>
          <cell r="H220">
            <v>10249</v>
          </cell>
          <cell r="I220">
            <v>10288</v>
          </cell>
        </row>
        <row r="221">
          <cell r="E221">
            <v>827</v>
          </cell>
          <cell r="F221">
            <v>834</v>
          </cell>
          <cell r="G221">
            <v>753</v>
          </cell>
          <cell r="H221">
            <v>1047</v>
          </cell>
          <cell r="I221">
            <v>1179</v>
          </cell>
        </row>
        <row r="222">
          <cell r="E222">
            <v>10676</v>
          </cell>
          <cell r="F222">
            <v>11623</v>
          </cell>
          <cell r="G222">
            <v>10554</v>
          </cell>
          <cell r="H222">
            <v>11625</v>
          </cell>
          <cell r="I222">
            <v>11524</v>
          </cell>
        </row>
        <row r="223">
          <cell r="E223">
            <v>9688</v>
          </cell>
          <cell r="F223">
            <v>10556</v>
          </cell>
          <cell r="G223">
            <v>9622</v>
          </cell>
          <cell r="H223">
            <v>10404</v>
          </cell>
          <cell r="I223">
            <v>10297</v>
          </cell>
        </row>
        <row r="224">
          <cell r="E224">
            <v>988</v>
          </cell>
          <cell r="F224">
            <v>1067</v>
          </cell>
          <cell r="G224">
            <v>932</v>
          </cell>
          <cell r="H224">
            <v>1221</v>
          </cell>
          <cell r="I224">
            <v>1227</v>
          </cell>
        </row>
        <row r="225">
          <cell r="E225">
            <v>5256</v>
          </cell>
          <cell r="F225">
            <v>5635</v>
          </cell>
          <cell r="G225">
            <v>5715</v>
          </cell>
          <cell r="H225">
            <v>5802</v>
          </cell>
          <cell r="I225">
            <v>6016</v>
          </cell>
        </row>
        <row r="226">
          <cell r="E226">
            <v>4709</v>
          </cell>
          <cell r="F226">
            <v>5089</v>
          </cell>
          <cell r="G226">
            <v>5169</v>
          </cell>
          <cell r="H226">
            <v>5138</v>
          </cell>
          <cell r="I226">
            <v>5134</v>
          </cell>
        </row>
        <row r="227">
          <cell r="E227">
            <v>547</v>
          </cell>
          <cell r="F227">
            <v>546</v>
          </cell>
          <cell r="G227">
            <v>546</v>
          </cell>
          <cell r="H227">
            <v>664</v>
          </cell>
          <cell r="I227">
            <v>882</v>
          </cell>
        </row>
        <row r="228">
          <cell r="E228">
            <v>8995</v>
          </cell>
          <cell r="F228">
            <v>8984</v>
          </cell>
          <cell r="G228">
            <v>8873</v>
          </cell>
          <cell r="H228">
            <v>9819</v>
          </cell>
          <cell r="I228">
            <v>9480</v>
          </cell>
        </row>
        <row r="229">
          <cell r="E229">
            <v>8419</v>
          </cell>
          <cell r="F229">
            <v>8398</v>
          </cell>
          <cell r="G229">
            <v>8326</v>
          </cell>
          <cell r="H229">
            <v>9180</v>
          </cell>
          <cell r="I229">
            <v>8835</v>
          </cell>
        </row>
        <row r="230">
          <cell r="E230">
            <v>576</v>
          </cell>
          <cell r="F230">
            <v>586</v>
          </cell>
          <cell r="G230">
            <v>547</v>
          </cell>
          <cell r="H230">
            <v>639</v>
          </cell>
          <cell r="I230">
            <v>645</v>
          </cell>
        </row>
        <row r="231">
          <cell r="E231">
            <v>6309</v>
          </cell>
          <cell r="F231">
            <v>6165</v>
          </cell>
          <cell r="G231">
            <v>6349</v>
          </cell>
          <cell r="H231">
            <v>7610</v>
          </cell>
          <cell r="I231">
            <v>7839</v>
          </cell>
        </row>
        <row r="232">
          <cell r="E232">
            <v>5882</v>
          </cell>
          <cell r="F232">
            <v>5682</v>
          </cell>
          <cell r="G232">
            <v>5899</v>
          </cell>
          <cell r="H232">
            <v>6968</v>
          </cell>
          <cell r="I232">
            <v>7153</v>
          </cell>
        </row>
        <row r="233">
          <cell r="E233">
            <v>427</v>
          </cell>
          <cell r="F233">
            <v>483</v>
          </cell>
          <cell r="G233">
            <v>450</v>
          </cell>
          <cell r="H233">
            <v>642</v>
          </cell>
          <cell r="I233">
            <v>686</v>
          </cell>
        </row>
        <row r="234">
          <cell r="E234">
            <v>12954</v>
          </cell>
          <cell r="F234">
            <v>13591</v>
          </cell>
          <cell r="G234">
            <v>14271</v>
          </cell>
          <cell r="H234">
            <v>16071</v>
          </cell>
          <cell r="I234">
            <v>17817</v>
          </cell>
        </row>
        <row r="235">
          <cell r="E235">
            <v>11104</v>
          </cell>
          <cell r="F235">
            <v>11701</v>
          </cell>
          <cell r="G235">
            <v>12408</v>
          </cell>
          <cell r="H235">
            <v>13722</v>
          </cell>
          <cell r="I235">
            <v>15204</v>
          </cell>
        </row>
        <row r="236">
          <cell r="E236">
            <v>1850</v>
          </cell>
          <cell r="F236">
            <v>1890</v>
          </cell>
          <cell r="G236">
            <v>1863</v>
          </cell>
          <cell r="H236">
            <v>2349</v>
          </cell>
          <cell r="I236">
            <v>2613</v>
          </cell>
        </row>
        <row r="237">
          <cell r="E237">
            <v>3691</v>
          </cell>
          <cell r="F237">
            <v>3449</v>
          </cell>
          <cell r="G237">
            <v>3588</v>
          </cell>
          <cell r="H237">
            <v>4312</v>
          </cell>
          <cell r="I237">
            <v>4706</v>
          </cell>
        </row>
        <row r="238">
          <cell r="E238">
            <v>3522</v>
          </cell>
          <cell r="F238">
            <v>3304</v>
          </cell>
          <cell r="G238">
            <v>3454</v>
          </cell>
          <cell r="H238">
            <v>4091</v>
          </cell>
          <cell r="I238">
            <v>4423</v>
          </cell>
        </row>
        <row r="239">
          <cell r="E239">
            <v>169</v>
          </cell>
          <cell r="F239">
            <v>145</v>
          </cell>
          <cell r="G239">
            <v>134</v>
          </cell>
          <cell r="H239">
            <v>221</v>
          </cell>
          <cell r="I239">
            <v>283</v>
          </cell>
        </row>
        <row r="240">
          <cell r="E240">
            <v>6056</v>
          </cell>
          <cell r="F240">
            <v>5865</v>
          </cell>
          <cell r="G240">
            <v>5901</v>
          </cell>
          <cell r="H240">
            <v>6365</v>
          </cell>
          <cell r="I240">
            <v>6407</v>
          </cell>
        </row>
        <row r="241">
          <cell r="E241">
            <v>5765</v>
          </cell>
          <cell r="F241">
            <v>5583</v>
          </cell>
          <cell r="G241">
            <v>5663</v>
          </cell>
          <cell r="H241">
            <v>6027</v>
          </cell>
          <cell r="I241">
            <v>6011</v>
          </cell>
        </row>
        <row r="242">
          <cell r="E242">
            <v>291</v>
          </cell>
          <cell r="F242">
            <v>282</v>
          </cell>
          <cell r="G242">
            <v>238</v>
          </cell>
          <cell r="H242">
            <v>338</v>
          </cell>
          <cell r="I242">
            <v>396</v>
          </cell>
        </row>
        <row r="243">
          <cell r="E243">
            <v>10697</v>
          </cell>
          <cell r="F243">
            <v>10821</v>
          </cell>
          <cell r="G243">
            <v>10672</v>
          </cell>
          <cell r="H243">
            <v>11341</v>
          </cell>
          <cell r="I243">
            <v>11533</v>
          </cell>
        </row>
        <row r="244">
          <cell r="E244">
            <v>9852</v>
          </cell>
          <cell r="F244">
            <v>9979</v>
          </cell>
          <cell r="G244">
            <v>9952</v>
          </cell>
          <cell r="H244">
            <v>10481</v>
          </cell>
          <cell r="I244">
            <v>10550</v>
          </cell>
        </row>
        <row r="245">
          <cell r="E245">
            <v>845</v>
          </cell>
          <cell r="F245">
            <v>842</v>
          </cell>
          <cell r="G245">
            <v>720</v>
          </cell>
          <cell r="H245">
            <v>860</v>
          </cell>
          <cell r="I245">
            <v>983</v>
          </cell>
        </row>
        <row r="246">
          <cell r="E246">
            <v>11928</v>
          </cell>
          <cell r="F246">
            <v>12656</v>
          </cell>
          <cell r="G246">
            <v>12561</v>
          </cell>
          <cell r="H246">
            <v>13560</v>
          </cell>
          <cell r="I246">
            <v>14182</v>
          </cell>
        </row>
        <row r="247">
          <cell r="E247">
            <v>10994</v>
          </cell>
          <cell r="F247">
            <v>11672</v>
          </cell>
          <cell r="G247">
            <v>11634</v>
          </cell>
          <cell r="H247">
            <v>12494</v>
          </cell>
          <cell r="I247">
            <v>13087</v>
          </cell>
        </row>
        <row r="248">
          <cell r="E248">
            <v>934</v>
          </cell>
          <cell r="F248">
            <v>984</v>
          </cell>
          <cell r="G248">
            <v>927</v>
          </cell>
          <cell r="H248">
            <v>1066</v>
          </cell>
          <cell r="I248">
            <v>1095</v>
          </cell>
        </row>
        <row r="249">
          <cell r="E249">
            <v>10716</v>
          </cell>
          <cell r="F249">
            <v>10668</v>
          </cell>
          <cell r="G249">
            <v>10977</v>
          </cell>
          <cell r="H249">
            <v>12026</v>
          </cell>
          <cell r="I249">
            <v>12037</v>
          </cell>
        </row>
        <row r="250">
          <cell r="E250">
            <v>10186</v>
          </cell>
          <cell r="F250">
            <v>10123</v>
          </cell>
          <cell r="G250">
            <v>10450</v>
          </cell>
          <cell r="H250">
            <v>11289</v>
          </cell>
          <cell r="I250">
            <v>11204</v>
          </cell>
        </row>
        <row r="251">
          <cell r="E251">
            <v>530</v>
          </cell>
          <cell r="F251">
            <v>545</v>
          </cell>
          <cell r="G251">
            <v>527</v>
          </cell>
          <cell r="H251">
            <v>737</v>
          </cell>
          <cell r="I251">
            <v>833</v>
          </cell>
        </row>
        <row r="252">
          <cell r="E252">
            <v>10922</v>
          </cell>
          <cell r="F252">
            <v>10957</v>
          </cell>
          <cell r="G252">
            <v>10991</v>
          </cell>
          <cell r="H252">
            <v>12516</v>
          </cell>
          <cell r="I252">
            <v>12732</v>
          </cell>
        </row>
        <row r="253">
          <cell r="E253">
            <v>10007</v>
          </cell>
          <cell r="F253">
            <v>9995</v>
          </cell>
          <cell r="G253">
            <v>10124</v>
          </cell>
          <cell r="H253">
            <v>11333</v>
          </cell>
          <cell r="I253">
            <v>11470</v>
          </cell>
        </row>
        <row r="254">
          <cell r="E254">
            <v>915</v>
          </cell>
          <cell r="F254">
            <v>962</v>
          </cell>
          <cell r="G254">
            <v>867</v>
          </cell>
          <cell r="H254">
            <v>1183</v>
          </cell>
          <cell r="I254">
            <v>1262</v>
          </cell>
        </row>
        <row r="255">
          <cell r="E255">
            <v>3778</v>
          </cell>
          <cell r="F255">
            <v>3925</v>
          </cell>
          <cell r="G255">
            <v>4037</v>
          </cell>
          <cell r="H255">
            <v>4462</v>
          </cell>
          <cell r="I255">
            <v>4888</v>
          </cell>
        </row>
        <row r="256">
          <cell r="E256">
            <v>3451</v>
          </cell>
          <cell r="F256">
            <v>3583</v>
          </cell>
          <cell r="G256">
            <v>3717</v>
          </cell>
          <cell r="H256">
            <v>4032</v>
          </cell>
          <cell r="I256">
            <v>4369</v>
          </cell>
        </row>
        <row r="257">
          <cell r="E257">
            <v>327</v>
          </cell>
          <cell r="F257">
            <v>342</v>
          </cell>
          <cell r="G257">
            <v>320</v>
          </cell>
          <cell r="H257">
            <v>430</v>
          </cell>
          <cell r="I257">
            <v>519</v>
          </cell>
        </row>
        <row r="258">
          <cell r="E258">
            <v>18530</v>
          </cell>
          <cell r="F258">
            <v>19276</v>
          </cell>
          <cell r="G258">
            <v>20126</v>
          </cell>
          <cell r="H258">
            <v>22516</v>
          </cell>
          <cell r="I258">
            <v>24016</v>
          </cell>
        </row>
        <row r="259">
          <cell r="E259">
            <v>16097</v>
          </cell>
          <cell r="F259">
            <v>16760</v>
          </cell>
          <cell r="G259">
            <v>17654</v>
          </cell>
          <cell r="H259">
            <v>19393</v>
          </cell>
          <cell r="I259">
            <v>20617</v>
          </cell>
        </row>
        <row r="260">
          <cell r="E260">
            <v>2433</v>
          </cell>
          <cell r="F260">
            <v>2516</v>
          </cell>
          <cell r="G260">
            <v>2472</v>
          </cell>
          <cell r="H260">
            <v>3123</v>
          </cell>
          <cell r="I260">
            <v>3399</v>
          </cell>
        </row>
        <row r="264">
          <cell r="E264">
            <v>15293</v>
          </cell>
          <cell r="F264">
            <v>15288</v>
          </cell>
          <cell r="G264">
            <v>15223</v>
          </cell>
          <cell r="H264">
            <v>16304</v>
          </cell>
          <cell r="I264">
            <v>15697</v>
          </cell>
        </row>
        <row r="265">
          <cell r="E265">
            <v>14439</v>
          </cell>
          <cell r="F265">
            <v>14415</v>
          </cell>
          <cell r="G265">
            <v>14429</v>
          </cell>
          <cell r="H265">
            <v>15354</v>
          </cell>
          <cell r="I265">
            <v>14676</v>
          </cell>
        </row>
        <row r="266">
          <cell r="E266">
            <v>854</v>
          </cell>
          <cell r="F266">
            <v>873</v>
          </cell>
          <cell r="G266">
            <v>794</v>
          </cell>
          <cell r="H266">
            <v>950</v>
          </cell>
          <cell r="I266">
            <v>1021</v>
          </cell>
        </row>
        <row r="267">
          <cell r="E267">
            <v>14646</v>
          </cell>
          <cell r="F267">
            <v>12875</v>
          </cell>
          <cell r="G267">
            <v>14422</v>
          </cell>
          <cell r="H267">
            <v>15910</v>
          </cell>
          <cell r="I267">
            <v>15485</v>
          </cell>
        </row>
        <row r="268">
          <cell r="E268">
            <v>13478</v>
          </cell>
          <cell r="F268">
            <v>11846</v>
          </cell>
          <cell r="G268">
            <v>13384</v>
          </cell>
          <cell r="H268">
            <v>14617</v>
          </cell>
          <cell r="I268">
            <v>14158</v>
          </cell>
        </row>
        <row r="269">
          <cell r="E269">
            <v>1168</v>
          </cell>
          <cell r="F269">
            <v>1029</v>
          </cell>
          <cell r="G269">
            <v>1038</v>
          </cell>
          <cell r="H269">
            <v>1293</v>
          </cell>
          <cell r="I269">
            <v>1327</v>
          </cell>
        </row>
        <row r="270">
          <cell r="E270">
            <v>14312</v>
          </cell>
          <cell r="F270">
            <v>14364</v>
          </cell>
          <cell r="G270">
            <v>14316</v>
          </cell>
          <cell r="H270">
            <v>16093</v>
          </cell>
          <cell r="I270">
            <v>16287</v>
          </cell>
        </row>
        <row r="271">
          <cell r="E271">
            <v>13640</v>
          </cell>
          <cell r="F271">
            <v>13689</v>
          </cell>
          <cell r="G271">
            <v>13696</v>
          </cell>
          <cell r="H271">
            <v>15169</v>
          </cell>
          <cell r="I271">
            <v>15174</v>
          </cell>
        </row>
        <row r="272">
          <cell r="E272">
            <v>672</v>
          </cell>
          <cell r="F272">
            <v>675</v>
          </cell>
          <cell r="G272">
            <v>620</v>
          </cell>
          <cell r="H272">
            <v>924</v>
          </cell>
          <cell r="I272">
            <v>1113</v>
          </cell>
        </row>
        <row r="273">
          <cell r="E273">
            <v>12535</v>
          </cell>
          <cell r="F273">
            <v>12729</v>
          </cell>
          <cell r="G273">
            <v>12743</v>
          </cell>
          <cell r="H273">
            <v>13970</v>
          </cell>
          <cell r="I273">
            <v>14157</v>
          </cell>
        </row>
        <row r="274">
          <cell r="E274">
            <v>11218</v>
          </cell>
          <cell r="F274">
            <v>11434</v>
          </cell>
          <cell r="G274">
            <v>11532</v>
          </cell>
          <cell r="H274">
            <v>12443</v>
          </cell>
          <cell r="I274">
            <v>12497</v>
          </cell>
        </row>
        <row r="275">
          <cell r="E275">
            <v>1317</v>
          </cell>
          <cell r="F275">
            <v>1295</v>
          </cell>
          <cell r="G275">
            <v>1211</v>
          </cell>
          <cell r="H275">
            <v>1527</v>
          </cell>
          <cell r="I275">
            <v>1660</v>
          </cell>
        </row>
        <row r="276">
          <cell r="E276">
            <v>14615</v>
          </cell>
          <cell r="F276">
            <v>14795</v>
          </cell>
          <cell r="G276">
            <v>14921</v>
          </cell>
          <cell r="H276">
            <v>16690</v>
          </cell>
          <cell r="I276">
            <v>17069</v>
          </cell>
        </row>
        <row r="277">
          <cell r="E277">
            <v>13232</v>
          </cell>
          <cell r="F277">
            <v>13404</v>
          </cell>
          <cell r="G277">
            <v>13622</v>
          </cell>
          <cell r="H277">
            <v>15014</v>
          </cell>
          <cell r="I277">
            <v>15282</v>
          </cell>
        </row>
        <row r="278">
          <cell r="E278">
            <v>1383</v>
          </cell>
          <cell r="F278">
            <v>1391</v>
          </cell>
          <cell r="G278">
            <v>1299</v>
          </cell>
          <cell r="H278">
            <v>1676</v>
          </cell>
          <cell r="I278">
            <v>1787</v>
          </cell>
        </row>
        <row r="279">
          <cell r="E279">
            <v>2814</v>
          </cell>
          <cell r="F279">
            <v>2617</v>
          </cell>
          <cell r="G279">
            <v>2776</v>
          </cell>
          <cell r="H279">
            <v>3225</v>
          </cell>
          <cell r="I279">
            <v>3247</v>
          </cell>
        </row>
        <row r="280">
          <cell r="E280">
            <v>2727</v>
          </cell>
          <cell r="F280">
            <v>2552</v>
          </cell>
          <cell r="G280">
            <v>2678</v>
          </cell>
          <cell r="H280">
            <v>3123</v>
          </cell>
          <cell r="I280">
            <v>3149</v>
          </cell>
        </row>
        <row r="281">
          <cell r="E281">
            <v>87</v>
          </cell>
          <cell r="F281">
            <v>65</v>
          </cell>
          <cell r="G281">
            <v>98</v>
          </cell>
          <cell r="H281">
            <v>102</v>
          </cell>
          <cell r="I281">
            <v>98</v>
          </cell>
        </row>
        <row r="282">
          <cell r="E282">
            <v>4536</v>
          </cell>
          <cell r="F282">
            <v>4671</v>
          </cell>
          <cell r="G282">
            <v>4845</v>
          </cell>
          <cell r="H282">
            <v>5588</v>
          </cell>
          <cell r="I282">
            <v>6641</v>
          </cell>
        </row>
        <row r="283">
          <cell r="E283">
            <v>4005</v>
          </cell>
          <cell r="F283">
            <v>4141</v>
          </cell>
          <cell r="G283">
            <v>4303</v>
          </cell>
          <cell r="H283">
            <v>4878</v>
          </cell>
          <cell r="I283">
            <v>5708</v>
          </cell>
        </row>
        <row r="284">
          <cell r="E284">
            <v>531</v>
          </cell>
          <cell r="F284">
            <v>530</v>
          </cell>
          <cell r="G284">
            <v>542</v>
          </cell>
          <cell r="H284">
            <v>710</v>
          </cell>
          <cell r="I284">
            <v>933</v>
          </cell>
        </row>
        <row r="285">
          <cell r="E285">
            <v>12063</v>
          </cell>
          <cell r="F285">
            <v>12336</v>
          </cell>
          <cell r="G285">
            <v>12108</v>
          </cell>
          <cell r="H285">
            <v>13344</v>
          </cell>
          <cell r="I285">
            <v>13411</v>
          </cell>
        </row>
        <row r="286">
          <cell r="E286">
            <v>11208</v>
          </cell>
          <cell r="F286">
            <v>11458</v>
          </cell>
          <cell r="G286">
            <v>11267</v>
          </cell>
          <cell r="H286">
            <v>12320</v>
          </cell>
          <cell r="I286">
            <v>12257</v>
          </cell>
        </row>
        <row r="287">
          <cell r="E287">
            <v>855</v>
          </cell>
          <cell r="F287">
            <v>878</v>
          </cell>
          <cell r="G287">
            <v>841</v>
          </cell>
          <cell r="H287">
            <v>1024</v>
          </cell>
          <cell r="I287">
            <v>1154</v>
          </cell>
        </row>
        <row r="288">
          <cell r="E288">
            <v>7692</v>
          </cell>
          <cell r="F288">
            <v>7613</v>
          </cell>
          <cell r="G288">
            <v>7632</v>
          </cell>
          <cell r="H288">
            <v>8507</v>
          </cell>
          <cell r="I288">
            <v>8357</v>
          </cell>
        </row>
        <row r="289">
          <cell r="E289">
            <v>11523</v>
          </cell>
          <cell r="F289">
            <v>11570</v>
          </cell>
          <cell r="G289">
            <v>11587</v>
          </cell>
          <cell r="H289">
            <v>12680</v>
          </cell>
          <cell r="I289">
            <v>11985</v>
          </cell>
        </row>
        <row r="290">
          <cell r="E290">
            <v>10484</v>
          </cell>
          <cell r="F290">
            <v>10562</v>
          </cell>
          <cell r="G290">
            <v>10657</v>
          </cell>
          <cell r="H290">
            <v>11437</v>
          </cell>
          <cell r="I290">
            <v>10718</v>
          </cell>
        </row>
        <row r="291">
          <cell r="E291">
            <v>1039</v>
          </cell>
          <cell r="F291">
            <v>1008</v>
          </cell>
          <cell r="G291">
            <v>930</v>
          </cell>
          <cell r="H291">
            <v>1243</v>
          </cell>
          <cell r="I291">
            <v>1267</v>
          </cell>
        </row>
        <row r="292">
          <cell r="E292">
            <v>7634</v>
          </cell>
          <cell r="F292">
            <v>7309</v>
          </cell>
          <cell r="G292">
            <v>7615</v>
          </cell>
          <cell r="H292">
            <v>8466</v>
          </cell>
          <cell r="I292">
            <v>8377</v>
          </cell>
        </row>
        <row r="293">
          <cell r="E293">
            <v>6929</v>
          </cell>
          <cell r="F293">
            <v>6613</v>
          </cell>
          <cell r="G293">
            <v>6965</v>
          </cell>
          <cell r="H293">
            <v>7624</v>
          </cell>
          <cell r="I293">
            <v>7473</v>
          </cell>
        </row>
        <row r="294">
          <cell r="E294">
            <v>705</v>
          </cell>
          <cell r="F294">
            <v>696</v>
          </cell>
          <cell r="G294">
            <v>650</v>
          </cell>
          <cell r="H294">
            <v>842</v>
          </cell>
          <cell r="I294">
            <v>904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32"/>
  <sheetViews>
    <sheetView tabSelected="1" topLeftCell="A11" workbookViewId="0">
      <selection activeCell="H28" sqref="H28"/>
    </sheetView>
  </sheetViews>
  <sheetFormatPr baseColWidth="10" defaultColWidth="9.140625" defaultRowHeight="20.100000000000001" customHeight="1"/>
  <cols>
    <col min="1" max="1" width="69.85546875" customWidth="1"/>
    <col min="2" max="2" width="30" customWidth="1"/>
    <col min="3" max="8" width="14.5703125" customWidth="1"/>
    <col min="9" max="10" width="8.85546875" hidden="1" customWidth="1"/>
    <col min="11" max="11" width="21.5703125" style="11" customWidth="1"/>
  </cols>
  <sheetData>
    <row r="1" spans="1:9" ht="20.100000000000001" customHeight="1">
      <c r="B1" s="1" t="s">
        <v>0</v>
      </c>
      <c r="C1" s="2"/>
      <c r="D1" s="2"/>
      <c r="E1" s="2"/>
      <c r="F1" s="2"/>
      <c r="G1" s="2"/>
      <c r="H1" s="2"/>
      <c r="I1" s="2"/>
    </row>
    <row r="2" spans="1:9" ht="20.100000000000001" customHeight="1">
      <c r="B2" s="3" t="s">
        <v>1</v>
      </c>
      <c r="C2" s="2"/>
      <c r="D2" s="2"/>
      <c r="E2" s="2"/>
      <c r="F2" s="2"/>
      <c r="G2" s="2"/>
      <c r="H2" s="2"/>
      <c r="I2" s="2"/>
    </row>
    <row r="3" spans="1:9" ht="20.100000000000001" customHeight="1">
      <c r="B3" s="4" t="s">
        <v>2</v>
      </c>
      <c r="C3" s="2"/>
      <c r="D3" s="2"/>
      <c r="E3" s="2"/>
      <c r="F3" s="2"/>
      <c r="G3" s="2"/>
      <c r="H3" s="2"/>
      <c r="I3" s="2"/>
    </row>
    <row r="4" spans="1:9" ht="20.100000000000001" customHeight="1">
      <c r="B4" s="3" t="s">
        <v>3</v>
      </c>
      <c r="C4" s="2"/>
      <c r="D4" s="2"/>
      <c r="E4" s="2"/>
      <c r="F4" s="2"/>
      <c r="G4" s="2"/>
      <c r="H4" s="2"/>
      <c r="I4" s="2"/>
    </row>
    <row r="5" spans="1:9" ht="20.100000000000001" customHeight="1">
      <c r="B5" s="4" t="s">
        <v>4</v>
      </c>
      <c r="C5" s="2"/>
      <c r="D5" s="2"/>
      <c r="E5" s="2"/>
      <c r="F5" s="2"/>
      <c r="G5" s="2"/>
      <c r="H5" s="2"/>
      <c r="I5" s="2"/>
    </row>
    <row r="6" spans="1:9" ht="20.100000000000001" customHeight="1">
      <c r="B6" s="3" t="s">
        <v>5</v>
      </c>
      <c r="C6" s="2"/>
      <c r="D6" s="2"/>
      <c r="E6" s="2"/>
      <c r="F6" s="2"/>
      <c r="G6" s="2"/>
      <c r="H6" s="2"/>
      <c r="I6" s="2"/>
    </row>
    <row r="7" spans="1:9" ht="20.100000000000001" customHeight="1">
      <c r="B7" s="4" t="s">
        <v>6</v>
      </c>
      <c r="C7" s="2"/>
      <c r="D7" s="2"/>
      <c r="E7" s="2"/>
      <c r="F7" s="2"/>
      <c r="G7" s="2"/>
      <c r="H7" s="2"/>
      <c r="I7" s="2"/>
    </row>
    <row r="8" spans="1:9" ht="20.100000000000001" customHeight="1">
      <c r="B8" s="5" t="s">
        <v>7</v>
      </c>
      <c r="C8" s="2"/>
      <c r="D8" s="2"/>
      <c r="E8" s="2"/>
      <c r="F8" s="2"/>
      <c r="G8" s="2"/>
      <c r="H8" s="2"/>
      <c r="I8" s="2"/>
    </row>
    <row r="9" spans="1:9" ht="20.100000000000001" customHeight="1">
      <c r="C9" s="2"/>
      <c r="D9" s="2"/>
      <c r="E9" s="2"/>
      <c r="F9" s="2"/>
      <c r="G9" s="2"/>
      <c r="H9" s="2"/>
      <c r="I9" s="2"/>
    </row>
    <row r="10" spans="1:9" ht="20.100000000000001" customHeight="1">
      <c r="A10" t="s">
        <v>404</v>
      </c>
      <c r="B10" s="7" t="s">
        <v>9</v>
      </c>
      <c r="C10" s="8" t="s">
        <v>10</v>
      </c>
      <c r="D10" s="8" t="s">
        <v>11</v>
      </c>
      <c r="E10" s="8" t="s">
        <v>12</v>
      </c>
      <c r="F10" s="8" t="s">
        <v>13</v>
      </c>
      <c r="G10" s="8" t="s">
        <v>14</v>
      </c>
      <c r="H10" s="8" t="s">
        <v>15</v>
      </c>
      <c r="I10" s="2"/>
    </row>
    <row r="11" spans="1:9" ht="20.100000000000001" customHeight="1">
      <c r="A11" s="6" t="s">
        <v>8</v>
      </c>
      <c r="B11" s="9" t="s">
        <v>16</v>
      </c>
      <c r="C11" s="10" t="s">
        <v>17</v>
      </c>
      <c r="D11" s="10" t="s">
        <v>18</v>
      </c>
      <c r="E11" s="10" t="s">
        <v>19</v>
      </c>
      <c r="F11" s="10" t="s">
        <v>20</v>
      </c>
      <c r="G11" s="10" t="s">
        <v>21</v>
      </c>
      <c r="H11" s="10" t="s">
        <v>22</v>
      </c>
      <c r="I11" s="2"/>
    </row>
    <row r="12" spans="1:9" ht="20.100000000000001" customHeight="1">
      <c r="A12" s="6" t="s">
        <v>8</v>
      </c>
      <c r="B12" s="9" t="s">
        <v>23</v>
      </c>
      <c r="C12" s="10" t="s">
        <v>24</v>
      </c>
      <c r="D12" s="10" t="s">
        <v>25</v>
      </c>
      <c r="E12" s="10" t="s">
        <v>26</v>
      </c>
      <c r="F12" s="10" t="s">
        <v>27</v>
      </c>
      <c r="G12" s="10" t="s">
        <v>28</v>
      </c>
      <c r="H12" s="10" t="s">
        <v>29</v>
      </c>
      <c r="I12" s="2"/>
    </row>
    <row r="13" spans="1:9" ht="20.100000000000001" customHeight="1">
      <c r="A13" t="str">
        <f>A12</f>
        <v>Lannerheia, EV18 HP 1 Meter 5294 (800010)</v>
      </c>
      <c r="B13" s="3" t="s">
        <v>403</v>
      </c>
      <c r="C13" s="2">
        <f>C11-C12</f>
        <v>12468</v>
      </c>
      <c r="D13" s="2">
        <f t="shared" ref="D13" si="0">D11-D12</f>
        <v>13545</v>
      </c>
      <c r="E13" s="2">
        <f t="shared" ref="E13" si="1">E11-E12</f>
        <v>14282</v>
      </c>
      <c r="F13" s="2">
        <f t="shared" ref="F13" si="2">F11-F12</f>
        <v>15532</v>
      </c>
      <c r="G13" s="2">
        <f t="shared" ref="G13" si="3">G11-G12</f>
        <v>17017</v>
      </c>
      <c r="H13" s="2">
        <f t="shared" ref="H13" si="4">H11-H12</f>
        <v>18874</v>
      </c>
      <c r="I13" s="2"/>
    </row>
    <row r="14" spans="1:9" ht="20.100000000000001" hidden="1" customHeight="1">
      <c r="B14" s="7" t="s">
        <v>9</v>
      </c>
      <c r="C14" s="8" t="s">
        <v>10</v>
      </c>
      <c r="D14" s="8" t="s">
        <v>11</v>
      </c>
      <c r="E14" s="8" t="s">
        <v>12</v>
      </c>
      <c r="F14" s="8" t="s">
        <v>13</v>
      </c>
      <c r="G14" s="8" t="s">
        <v>14</v>
      </c>
      <c r="H14" s="8" t="s">
        <v>15</v>
      </c>
      <c r="I14" s="2"/>
    </row>
    <row r="15" spans="1:9" ht="20.100000000000001" customHeight="1">
      <c r="A15" s="6" t="s">
        <v>30</v>
      </c>
      <c r="B15" s="9" t="s">
        <v>16</v>
      </c>
      <c r="C15" s="10" t="s">
        <v>31</v>
      </c>
      <c r="D15" s="10" t="s">
        <v>32</v>
      </c>
      <c r="E15" s="10" t="s">
        <v>33</v>
      </c>
      <c r="F15" s="10" t="s">
        <v>34</v>
      </c>
      <c r="G15" s="10" t="s">
        <v>35</v>
      </c>
      <c r="H15" s="10" t="s">
        <v>36</v>
      </c>
      <c r="I15" s="2"/>
    </row>
    <row r="16" spans="1:9" ht="20.100000000000001" customHeight="1">
      <c r="A16" s="6" t="s">
        <v>30</v>
      </c>
      <c r="B16" s="9" t="s">
        <v>23</v>
      </c>
      <c r="C16" s="10" t="s">
        <v>37</v>
      </c>
      <c r="D16" s="10" t="s">
        <v>38</v>
      </c>
      <c r="E16" s="10" t="s">
        <v>39</v>
      </c>
      <c r="F16" s="10" t="s">
        <v>40</v>
      </c>
      <c r="G16" s="10" t="s">
        <v>41</v>
      </c>
      <c r="H16" s="10" t="s">
        <v>42</v>
      </c>
      <c r="I16" s="2"/>
    </row>
    <row r="17" spans="1:11" ht="20.100000000000001" customHeight="1">
      <c r="A17" t="str">
        <f>A16</f>
        <v>E18 Nystrand, EV18 HP 2 Meter 996 (800016)</v>
      </c>
      <c r="B17" s="3" t="s">
        <v>403</v>
      </c>
      <c r="C17" s="2">
        <f>C15-C16</f>
        <v>7895</v>
      </c>
      <c r="D17" s="2">
        <f t="shared" ref="D17" si="5">D15-D16</f>
        <v>8765</v>
      </c>
      <c r="E17" s="2">
        <f t="shared" ref="E17" si="6">E15-E16</f>
        <v>10042</v>
      </c>
      <c r="F17" s="2">
        <f t="shared" ref="F17" si="7">F15-F16</f>
        <v>10143</v>
      </c>
      <c r="G17" s="2">
        <f t="shared" ref="G17" si="8">G15-G16</f>
        <v>11140</v>
      </c>
      <c r="H17" s="2">
        <f t="shared" ref="H17" si="9">H15-H16</f>
        <v>13721</v>
      </c>
      <c r="I17" s="2"/>
    </row>
    <row r="18" spans="1:11" ht="20.100000000000001" hidden="1" customHeight="1">
      <c r="B18" s="7" t="s">
        <v>9</v>
      </c>
      <c r="C18" s="8" t="s">
        <v>10</v>
      </c>
      <c r="D18" s="8" t="s">
        <v>11</v>
      </c>
      <c r="E18" s="8" t="s">
        <v>12</v>
      </c>
      <c r="F18" s="8" t="s">
        <v>13</v>
      </c>
      <c r="G18" s="8" t="s">
        <v>14</v>
      </c>
      <c r="H18" s="8" t="s">
        <v>15</v>
      </c>
      <c r="I18" s="2"/>
    </row>
    <row r="19" spans="1:11" ht="20.100000000000001" customHeight="1">
      <c r="A19" s="6" t="s">
        <v>43</v>
      </c>
      <c r="B19" s="9" t="s">
        <v>16</v>
      </c>
      <c r="C19" s="10" t="s">
        <v>44</v>
      </c>
      <c r="D19" s="10" t="s">
        <v>45</v>
      </c>
      <c r="E19" s="10" t="s">
        <v>46</v>
      </c>
      <c r="F19" s="10" t="s">
        <v>47</v>
      </c>
      <c r="G19" s="10" t="s">
        <v>48</v>
      </c>
      <c r="H19" s="10" t="s">
        <v>49</v>
      </c>
      <c r="I19" s="2"/>
    </row>
    <row r="20" spans="1:11" ht="20.100000000000001" customHeight="1">
      <c r="A20" s="6" t="s">
        <v>43</v>
      </c>
      <c r="B20" s="9" t="s">
        <v>23</v>
      </c>
      <c r="C20" s="10" t="s">
        <v>50</v>
      </c>
      <c r="D20" s="10" t="s">
        <v>51</v>
      </c>
      <c r="E20" s="10" t="s">
        <v>52</v>
      </c>
      <c r="F20" s="10" t="s">
        <v>53</v>
      </c>
      <c r="G20" s="10" t="s">
        <v>54</v>
      </c>
      <c r="H20" s="10" t="s">
        <v>55</v>
      </c>
      <c r="I20" s="2"/>
    </row>
    <row r="21" spans="1:11" ht="20.100000000000001" customHeight="1">
      <c r="A21" t="str">
        <f>A20</f>
        <v>Skjelsvikdalen, RV36 HP 1 Meter 683 (800124)</v>
      </c>
      <c r="B21" s="3" t="s">
        <v>403</v>
      </c>
      <c r="C21" s="2">
        <f>C19-C20</f>
        <v>11996</v>
      </c>
      <c r="D21" s="2">
        <f t="shared" ref="D21" si="10">D19-D20</f>
        <v>12104</v>
      </c>
      <c r="E21" s="2">
        <f t="shared" ref="E21" si="11">E19-E20</f>
        <v>12135</v>
      </c>
      <c r="F21" s="2">
        <f t="shared" ref="F21" si="12">F19-F20</f>
        <v>13213</v>
      </c>
      <c r="G21" s="2">
        <f t="shared" ref="G21" si="13">G19-G20</f>
        <v>13174</v>
      </c>
      <c r="H21" s="2">
        <f t="shared" ref="H21" si="14">H19-H20</f>
        <v>13528</v>
      </c>
      <c r="I21" s="2"/>
    </row>
    <row r="22" spans="1:11" ht="20.100000000000001" hidden="1" customHeight="1">
      <c r="B22" s="7" t="s">
        <v>9</v>
      </c>
      <c r="C22" s="8" t="s">
        <v>10</v>
      </c>
      <c r="D22" s="8" t="s">
        <v>11</v>
      </c>
      <c r="E22" s="8" t="s">
        <v>12</v>
      </c>
      <c r="F22" s="8" t="s">
        <v>13</v>
      </c>
      <c r="G22" s="8" t="s">
        <v>14</v>
      </c>
      <c r="H22" s="8" t="s">
        <v>15</v>
      </c>
      <c r="I22" s="2"/>
    </row>
    <row r="23" spans="1:11" ht="20.100000000000001" customHeight="1">
      <c r="A23" s="6" t="s">
        <v>56</v>
      </c>
      <c r="B23" s="9" t="s">
        <v>16</v>
      </c>
      <c r="C23" s="10" t="s">
        <v>57</v>
      </c>
      <c r="D23" s="10" t="s">
        <v>58</v>
      </c>
      <c r="E23" s="10" t="s">
        <v>59</v>
      </c>
      <c r="F23" s="10" t="s">
        <v>60</v>
      </c>
      <c r="G23" s="10" t="s">
        <v>61</v>
      </c>
      <c r="H23" s="10" t="s">
        <v>62</v>
      </c>
      <c r="I23" s="2"/>
    </row>
    <row r="24" spans="1:11" ht="20.100000000000001" customHeight="1">
      <c r="A24" s="6" t="s">
        <v>56</v>
      </c>
      <c r="B24" s="9" t="s">
        <v>23</v>
      </c>
      <c r="C24" s="10" t="s">
        <v>63</v>
      </c>
      <c r="D24" s="10" t="s">
        <v>64</v>
      </c>
      <c r="E24" s="10" t="s">
        <v>65</v>
      </c>
      <c r="F24" s="10" t="s">
        <v>66</v>
      </c>
      <c r="G24" s="10" t="s">
        <v>67</v>
      </c>
      <c r="H24" s="10" t="s">
        <v>68</v>
      </c>
      <c r="I24" s="2"/>
    </row>
    <row r="25" spans="1:11" ht="20.100000000000001" customHeight="1">
      <c r="A25" t="str">
        <f>A24</f>
        <v>Klevstrand  , RV36 HP 1 Meter 3564 (800150)</v>
      </c>
      <c r="B25" s="3" t="s">
        <v>403</v>
      </c>
      <c r="C25" s="2">
        <f>C23-C24</f>
        <v>11218</v>
      </c>
      <c r="D25" s="2">
        <f t="shared" ref="D25" si="15">D23-D24</f>
        <v>11434</v>
      </c>
      <c r="E25" s="2">
        <f t="shared" ref="E25" si="16">E23-E24</f>
        <v>11532</v>
      </c>
      <c r="F25" s="2">
        <f t="shared" ref="F25" si="17">F23-F24</f>
        <v>12443</v>
      </c>
      <c r="G25" s="2">
        <f t="shared" ref="G25" si="18">G23-G24</f>
        <v>12497</v>
      </c>
      <c r="H25" s="2">
        <f t="shared" ref="H25" si="19">H23-H24</f>
        <v>12637</v>
      </c>
      <c r="I25" s="2"/>
    </row>
    <row r="26" spans="1:11" ht="20.100000000000001" hidden="1" customHeight="1">
      <c r="B26" s="7" t="s">
        <v>9</v>
      </c>
      <c r="C26" s="8" t="s">
        <v>10</v>
      </c>
      <c r="D26" s="8" t="s">
        <v>11</v>
      </c>
      <c r="E26" s="8" t="s">
        <v>12</v>
      </c>
      <c r="F26" s="8" t="s">
        <v>13</v>
      </c>
      <c r="G26" s="8" t="s">
        <v>14</v>
      </c>
      <c r="H26" s="8" t="s">
        <v>15</v>
      </c>
      <c r="I26" s="2"/>
    </row>
    <row r="27" spans="1:11" ht="20.100000000000001" customHeight="1">
      <c r="A27" s="6" t="s">
        <v>69</v>
      </c>
      <c r="B27" s="9" t="s">
        <v>16</v>
      </c>
      <c r="C27" s="10" t="s">
        <v>70</v>
      </c>
      <c r="D27" s="10" t="s">
        <v>71</v>
      </c>
      <c r="E27" s="10" t="s">
        <v>72</v>
      </c>
      <c r="F27" s="10" t="s">
        <v>73</v>
      </c>
      <c r="G27" s="10" t="s">
        <v>74</v>
      </c>
      <c r="H27" s="10"/>
      <c r="I27" s="2"/>
      <c r="K27" s="12" t="s">
        <v>402</v>
      </c>
    </row>
    <row r="28" spans="1:11" ht="20.100000000000001" customHeight="1">
      <c r="A28" s="6" t="s">
        <v>69</v>
      </c>
      <c r="B28" s="9" t="s">
        <v>23</v>
      </c>
      <c r="C28" s="10" t="s">
        <v>75</v>
      </c>
      <c r="D28" s="10" t="s">
        <v>76</v>
      </c>
      <c r="E28" s="10" t="s">
        <v>77</v>
      </c>
      <c r="F28" s="10" t="s">
        <v>78</v>
      </c>
      <c r="G28" s="10" t="s">
        <v>79</v>
      </c>
      <c r="H28" s="10" t="s">
        <v>80</v>
      </c>
      <c r="I28" s="2"/>
    </row>
    <row r="29" spans="1:11" ht="20.100000000000001" customHeight="1">
      <c r="A29" t="str">
        <f>A28</f>
        <v>Vabakken, RV36 HP 1 Meter 6154 (800015)</v>
      </c>
      <c r="B29" s="3" t="s">
        <v>403</v>
      </c>
      <c r="C29" s="2">
        <f>C27-C28</f>
        <v>9688</v>
      </c>
      <c r="D29" s="2">
        <f t="shared" ref="D29" si="20">D27-D28</f>
        <v>10556</v>
      </c>
      <c r="E29" s="2">
        <f t="shared" ref="E29" si="21">E27-E28</f>
        <v>9622</v>
      </c>
      <c r="F29" s="2">
        <f t="shared" ref="F29" si="22">F27-F28</f>
        <v>10404</v>
      </c>
      <c r="G29" s="2">
        <f t="shared" ref="G29" si="23">G27-G28</f>
        <v>10297</v>
      </c>
      <c r="H29" s="2">
        <f t="shared" ref="H29" si="24">H27-H28</f>
        <v>-1347</v>
      </c>
      <c r="I29" s="2"/>
    </row>
    <row r="30" spans="1:11" ht="20.100000000000001" hidden="1" customHeight="1">
      <c r="B30" s="7" t="s">
        <v>9</v>
      </c>
      <c r="C30" s="8" t="s">
        <v>10</v>
      </c>
      <c r="D30" s="8" t="s">
        <v>11</v>
      </c>
      <c r="E30" s="8" t="s">
        <v>12</v>
      </c>
      <c r="F30" s="8" t="s">
        <v>13</v>
      </c>
      <c r="G30" s="8" t="s">
        <v>14</v>
      </c>
      <c r="H30" s="8" t="s">
        <v>15</v>
      </c>
      <c r="I30" s="2"/>
    </row>
    <row r="31" spans="1:11" ht="20.100000000000001" customHeight="1">
      <c r="A31" s="6" t="s">
        <v>81</v>
      </c>
      <c r="B31" s="9" t="s">
        <v>16</v>
      </c>
      <c r="C31" s="10" t="s">
        <v>82</v>
      </c>
      <c r="D31" s="10" t="s">
        <v>83</v>
      </c>
      <c r="E31" s="10" t="s">
        <v>84</v>
      </c>
      <c r="F31" s="10" t="s">
        <v>85</v>
      </c>
      <c r="G31" s="10" t="s">
        <v>86</v>
      </c>
      <c r="H31" s="10" t="s">
        <v>87</v>
      </c>
      <c r="I31" s="2"/>
    </row>
    <row r="32" spans="1:11" ht="20.100000000000001" customHeight="1">
      <c r="A32" s="6" t="s">
        <v>81</v>
      </c>
      <c r="B32" s="9" t="s">
        <v>23</v>
      </c>
      <c r="C32" s="10" t="s">
        <v>88</v>
      </c>
      <c r="D32" s="10" t="s">
        <v>89</v>
      </c>
      <c r="E32" s="10" t="s">
        <v>90</v>
      </c>
      <c r="F32" s="10" t="s">
        <v>91</v>
      </c>
      <c r="G32" s="10" t="s">
        <v>92</v>
      </c>
      <c r="H32" s="10" t="s">
        <v>93</v>
      </c>
      <c r="I32" s="2"/>
    </row>
    <row r="33" spans="1:9" ht="20.100000000000001" customHeight="1">
      <c r="A33" t="str">
        <f>A32</f>
        <v>Lensmannsdalen, RV36 HP 2 Meter 1780 (800008)</v>
      </c>
      <c r="B33" s="3" t="s">
        <v>403</v>
      </c>
      <c r="C33" s="2">
        <f>C31-C32</f>
        <v>16283</v>
      </c>
      <c r="D33" s="2">
        <f t="shared" ref="D33" si="25">D31-D32</f>
        <v>16202</v>
      </c>
      <c r="E33" s="2">
        <f t="shared" ref="E33" si="26">E31-E32</f>
        <v>15970</v>
      </c>
      <c r="F33" s="2">
        <f t="shared" ref="F33" si="27">F31-F32</f>
        <v>16875</v>
      </c>
      <c r="G33" s="2">
        <f t="shared" ref="G33" si="28">G31-G32</f>
        <v>15917</v>
      </c>
      <c r="H33" s="2">
        <f t="shared" ref="H33" si="29">H31-H32</f>
        <v>16349</v>
      </c>
      <c r="I33" s="2"/>
    </row>
    <row r="34" spans="1:9" ht="20.100000000000001" hidden="1" customHeight="1">
      <c r="B34" s="7" t="s">
        <v>9</v>
      </c>
      <c r="C34" s="8" t="s">
        <v>10</v>
      </c>
      <c r="D34" s="8" t="s">
        <v>11</v>
      </c>
      <c r="E34" s="8" t="s">
        <v>12</v>
      </c>
      <c r="F34" s="8" t="s">
        <v>13</v>
      </c>
      <c r="G34" s="8" t="s">
        <v>14</v>
      </c>
      <c r="H34" s="8" t="s">
        <v>15</v>
      </c>
      <c r="I34" s="2"/>
    </row>
    <row r="35" spans="1:9" ht="20.100000000000001" customHeight="1">
      <c r="A35" s="6" t="s">
        <v>94</v>
      </c>
      <c r="B35" s="9" t="s">
        <v>16</v>
      </c>
      <c r="C35" s="10" t="s">
        <v>95</v>
      </c>
      <c r="D35" s="10" t="s">
        <v>96</v>
      </c>
      <c r="E35" s="10" t="s">
        <v>97</v>
      </c>
      <c r="F35" s="10" t="s">
        <v>98</v>
      </c>
      <c r="G35" s="10" t="s">
        <v>99</v>
      </c>
      <c r="H35" s="10" t="s">
        <v>100</v>
      </c>
      <c r="I35" s="2"/>
    </row>
    <row r="36" spans="1:9" ht="20.100000000000001" customHeight="1">
      <c r="A36" s="6" t="s">
        <v>94</v>
      </c>
      <c r="B36" s="9" t="s">
        <v>23</v>
      </c>
      <c r="C36" s="10" t="s">
        <v>101</v>
      </c>
      <c r="D36" s="10" t="s">
        <v>102</v>
      </c>
      <c r="E36" s="10" t="s">
        <v>103</v>
      </c>
      <c r="F36" s="10" t="s">
        <v>67</v>
      </c>
      <c r="G36" s="10" t="s">
        <v>104</v>
      </c>
      <c r="H36" s="10" t="s">
        <v>105</v>
      </c>
      <c r="I36" s="2"/>
    </row>
    <row r="37" spans="1:9" ht="20.100000000000001" customHeight="1">
      <c r="A37" t="str">
        <f>A36</f>
        <v>Kjørbekk, RV36 HP 2 Meter 3690 (800002)</v>
      </c>
      <c r="B37" s="3" t="s">
        <v>403</v>
      </c>
      <c r="C37" s="2">
        <f>C35-C36</f>
        <v>17309</v>
      </c>
      <c r="D37" s="2">
        <f t="shared" ref="D37" si="30">D35-D36</f>
        <v>17668</v>
      </c>
      <c r="E37" s="2">
        <f t="shared" ref="E37" si="31">E35-E36</f>
        <v>17395</v>
      </c>
      <c r="F37" s="2">
        <f t="shared" ref="F37" si="32">F35-F36</f>
        <v>17868</v>
      </c>
      <c r="G37" s="2">
        <f t="shared" ref="G37" si="33">G35-G36</f>
        <v>16785</v>
      </c>
      <c r="H37" s="2">
        <f t="shared" ref="H37" si="34">H35-H36</f>
        <v>17249</v>
      </c>
      <c r="I37" s="2"/>
    </row>
    <row r="38" spans="1:9" ht="20.100000000000001" hidden="1" customHeight="1">
      <c r="B38" s="7" t="s">
        <v>9</v>
      </c>
      <c r="C38" s="8" t="s">
        <v>10</v>
      </c>
      <c r="D38" s="8" t="s">
        <v>11</v>
      </c>
      <c r="E38" s="8" t="s">
        <v>12</v>
      </c>
      <c r="F38" s="8" t="s">
        <v>13</v>
      </c>
      <c r="G38" s="8" t="s">
        <v>14</v>
      </c>
      <c r="H38" s="8" t="s">
        <v>15</v>
      </c>
      <c r="I38" s="2"/>
    </row>
    <row r="39" spans="1:9" ht="20.100000000000001" customHeight="1">
      <c r="A39" s="6" t="s">
        <v>106</v>
      </c>
      <c r="B39" s="9" t="s">
        <v>16</v>
      </c>
      <c r="C39" s="10" t="s">
        <v>107</v>
      </c>
      <c r="D39" s="10" t="s">
        <v>108</v>
      </c>
      <c r="E39" s="10" t="s">
        <v>109</v>
      </c>
      <c r="F39" s="10" t="s">
        <v>110</v>
      </c>
      <c r="G39" s="10" t="s">
        <v>111</v>
      </c>
      <c r="H39" s="10" t="s">
        <v>112</v>
      </c>
      <c r="I39" s="2"/>
    </row>
    <row r="40" spans="1:9" ht="20.100000000000001" customHeight="1">
      <c r="A40" s="6" t="s">
        <v>106</v>
      </c>
      <c r="B40" s="9" t="s">
        <v>23</v>
      </c>
      <c r="C40" s="10" t="s">
        <v>113</v>
      </c>
      <c r="D40" s="10" t="s">
        <v>114</v>
      </c>
      <c r="E40" s="10" t="s">
        <v>114</v>
      </c>
      <c r="F40" s="10" t="s">
        <v>115</v>
      </c>
      <c r="G40" s="10" t="s">
        <v>116</v>
      </c>
      <c r="H40" s="10" t="s">
        <v>117</v>
      </c>
      <c r="I40" s="2"/>
    </row>
    <row r="41" spans="1:9" ht="20.100000000000001" customHeight="1">
      <c r="A41" t="str">
        <f>A40</f>
        <v>Skjelbredstrand, RV36 HP 4 Meter 290 (800017)</v>
      </c>
      <c r="B41" s="3" t="s">
        <v>403</v>
      </c>
      <c r="C41" s="2">
        <f>C39-C40</f>
        <v>4709</v>
      </c>
      <c r="D41" s="2">
        <f t="shared" ref="D41" si="35">D39-D40</f>
        <v>5089</v>
      </c>
      <c r="E41" s="2">
        <f t="shared" ref="E41" si="36">E39-E40</f>
        <v>5169</v>
      </c>
      <c r="F41" s="2">
        <f t="shared" ref="F41" si="37">F39-F40</f>
        <v>5138</v>
      </c>
      <c r="G41" s="2">
        <f t="shared" ref="G41" si="38">G39-G40</f>
        <v>5134</v>
      </c>
      <c r="H41" s="2">
        <f t="shared" ref="H41" si="39">H39-H40</f>
        <v>5466</v>
      </c>
      <c r="I41" s="2"/>
    </row>
    <row r="42" spans="1:9" ht="20.100000000000001" hidden="1" customHeight="1">
      <c r="B42" s="7" t="s">
        <v>9</v>
      </c>
      <c r="C42" s="8" t="s">
        <v>10</v>
      </c>
      <c r="D42" s="8" t="s">
        <v>11</v>
      </c>
      <c r="E42" s="8" t="s">
        <v>12</v>
      </c>
      <c r="F42" s="8" t="s">
        <v>13</v>
      </c>
      <c r="G42" s="8" t="s">
        <v>14</v>
      </c>
      <c r="H42" s="8" t="s">
        <v>15</v>
      </c>
      <c r="I42" s="2"/>
    </row>
    <row r="43" spans="1:9" ht="20.100000000000001" customHeight="1">
      <c r="A43" s="6" t="s">
        <v>118</v>
      </c>
      <c r="B43" s="9" t="s">
        <v>16</v>
      </c>
      <c r="C43" s="10" t="s">
        <v>119</v>
      </c>
      <c r="D43" s="10" t="s">
        <v>120</v>
      </c>
      <c r="E43" s="10" t="s">
        <v>121</v>
      </c>
      <c r="F43" s="10" t="s">
        <v>122</v>
      </c>
      <c r="G43" s="10" t="s">
        <v>123</v>
      </c>
      <c r="H43" s="10" t="s">
        <v>124</v>
      </c>
      <c r="I43" s="2"/>
    </row>
    <row r="44" spans="1:9" ht="20.100000000000001" customHeight="1">
      <c r="A44" s="6" t="s">
        <v>118</v>
      </c>
      <c r="B44" s="9" t="s">
        <v>23</v>
      </c>
      <c r="C44" s="10" t="s">
        <v>125</v>
      </c>
      <c r="D44" s="10" t="s">
        <v>126</v>
      </c>
      <c r="E44" s="10" t="s">
        <v>127</v>
      </c>
      <c r="F44" s="10" t="s">
        <v>128</v>
      </c>
      <c r="G44" s="10" t="s">
        <v>129</v>
      </c>
      <c r="H44" s="10" t="s">
        <v>130</v>
      </c>
      <c r="I44" s="2"/>
    </row>
    <row r="45" spans="1:9" ht="20.100000000000001" customHeight="1">
      <c r="A45" t="str">
        <f>A44</f>
        <v>Høgenheitunnelen, RV354 HP 1 Meter 1547 (800020)</v>
      </c>
      <c r="B45" s="3" t="s">
        <v>403</v>
      </c>
      <c r="C45" s="2">
        <f>C43-C44</f>
        <v>11104</v>
      </c>
      <c r="D45" s="2">
        <f t="shared" ref="D45" si="40">D43-D44</f>
        <v>11701</v>
      </c>
      <c r="E45" s="2">
        <f t="shared" ref="E45" si="41">E43-E44</f>
        <v>12408</v>
      </c>
      <c r="F45" s="2">
        <f t="shared" ref="F45" si="42">F43-F44</f>
        <v>13722</v>
      </c>
      <c r="G45" s="2">
        <f t="shared" ref="G45" si="43">G43-G44</f>
        <v>15204</v>
      </c>
      <c r="H45" s="2">
        <f t="shared" ref="H45" si="44">H43-H44</f>
        <v>16639</v>
      </c>
      <c r="I45" s="2"/>
    </row>
    <row r="46" spans="1:9" ht="20.100000000000001" hidden="1" customHeight="1">
      <c r="B46" s="7" t="s">
        <v>9</v>
      </c>
      <c r="C46" s="8" t="s">
        <v>10</v>
      </c>
      <c r="D46" s="8" t="s">
        <v>11</v>
      </c>
      <c r="E46" s="8" t="s">
        <v>12</v>
      </c>
      <c r="F46" s="8" t="s">
        <v>13</v>
      </c>
      <c r="G46" s="8" t="s">
        <v>14</v>
      </c>
      <c r="H46" s="8" t="s">
        <v>15</v>
      </c>
      <c r="I46" s="2"/>
    </row>
    <row r="47" spans="1:9" ht="20.100000000000001" customHeight="1">
      <c r="A47" s="6" t="s">
        <v>131</v>
      </c>
      <c r="B47" s="9" t="s">
        <v>16</v>
      </c>
      <c r="C47" s="10" t="s">
        <v>132</v>
      </c>
      <c r="D47" s="10" t="s">
        <v>133</v>
      </c>
      <c r="E47" s="10" t="s">
        <v>134</v>
      </c>
      <c r="F47" s="10" t="s">
        <v>135</v>
      </c>
      <c r="G47" s="10" t="s">
        <v>136</v>
      </c>
      <c r="H47" s="10" t="s">
        <v>137</v>
      </c>
      <c r="I47" s="2"/>
    </row>
    <row r="48" spans="1:9" ht="20.100000000000001" customHeight="1">
      <c r="A48" s="6" t="s">
        <v>131</v>
      </c>
      <c r="B48" s="9" t="s">
        <v>23</v>
      </c>
      <c r="C48" s="10" t="s">
        <v>138</v>
      </c>
      <c r="D48" s="10" t="s">
        <v>139</v>
      </c>
      <c r="E48" s="10" t="s">
        <v>140</v>
      </c>
      <c r="F48" s="10" t="s">
        <v>141</v>
      </c>
      <c r="G48" s="10" t="s">
        <v>142</v>
      </c>
      <c r="H48" s="10" t="s">
        <v>143</v>
      </c>
      <c r="I48" s="2"/>
    </row>
    <row r="49" spans="1:9" ht="20.100000000000001" customHeight="1">
      <c r="A49" t="str">
        <f>A48</f>
        <v>Ørviksletta, RV354 HP 1 Meter 5680 (800118)</v>
      </c>
      <c r="B49" s="3" t="s">
        <v>403</v>
      </c>
      <c r="C49" s="2">
        <f>C47-C48</f>
        <v>16097</v>
      </c>
      <c r="D49" s="2">
        <f t="shared" ref="D49" si="45">D47-D48</f>
        <v>16760</v>
      </c>
      <c r="E49" s="2">
        <f t="shared" ref="E49" si="46">E47-E48</f>
        <v>17654</v>
      </c>
      <c r="F49" s="2">
        <f t="shared" ref="F49" si="47">F47-F48</f>
        <v>19393</v>
      </c>
      <c r="G49" s="2">
        <f t="shared" ref="G49" si="48">G47-G48</f>
        <v>20617</v>
      </c>
      <c r="H49" s="2">
        <f t="shared" ref="H49" si="49">H47-H48</f>
        <v>21935</v>
      </c>
      <c r="I49" s="2"/>
    </row>
    <row r="50" spans="1:9" ht="20.100000000000001" hidden="1" customHeight="1">
      <c r="B50" s="7" t="s">
        <v>9</v>
      </c>
      <c r="C50" s="8" t="s">
        <v>10</v>
      </c>
      <c r="D50" s="8" t="s">
        <v>11</v>
      </c>
      <c r="E50" s="8" t="s">
        <v>12</v>
      </c>
      <c r="F50" s="8" t="s">
        <v>13</v>
      </c>
      <c r="G50" s="8" t="s">
        <v>14</v>
      </c>
      <c r="H50" s="8" t="s">
        <v>15</v>
      </c>
      <c r="I50" s="2"/>
    </row>
    <row r="51" spans="1:9" ht="20.100000000000001" customHeight="1">
      <c r="A51" s="6" t="s">
        <v>144</v>
      </c>
      <c r="B51" s="9" t="s">
        <v>16</v>
      </c>
      <c r="C51" s="10" t="s">
        <v>145</v>
      </c>
      <c r="D51" s="10" t="s">
        <v>146</v>
      </c>
      <c r="E51" s="10" t="s">
        <v>147</v>
      </c>
      <c r="F51" s="10" t="s">
        <v>148</v>
      </c>
      <c r="G51" s="10" t="s">
        <v>149</v>
      </c>
      <c r="H51" s="10" t="s">
        <v>150</v>
      </c>
      <c r="I51" s="2"/>
    </row>
    <row r="52" spans="1:9" ht="20.100000000000001" customHeight="1">
      <c r="A52" s="6" t="s">
        <v>144</v>
      </c>
      <c r="B52" s="9" t="s">
        <v>23</v>
      </c>
      <c r="C52" s="10" t="s">
        <v>151</v>
      </c>
      <c r="D52" s="10" t="s">
        <v>152</v>
      </c>
      <c r="E52" s="10" t="s">
        <v>153</v>
      </c>
      <c r="F52" s="10" t="s">
        <v>154</v>
      </c>
      <c r="G52" s="10" t="s">
        <v>155</v>
      </c>
      <c r="H52" s="10" t="s">
        <v>156</v>
      </c>
      <c r="I52" s="2"/>
    </row>
    <row r="53" spans="1:9" ht="20.100000000000001" customHeight="1">
      <c r="A53" t="str">
        <f>A52</f>
        <v>Ballestadhøgda, FV31 HP 2 Meter 3470 (800021)</v>
      </c>
      <c r="B53" s="3" t="s">
        <v>403</v>
      </c>
      <c r="C53" s="2">
        <f>C51-C52</f>
        <v>3522</v>
      </c>
      <c r="D53" s="2">
        <f t="shared" ref="D53" si="50">D51-D52</f>
        <v>3304</v>
      </c>
      <c r="E53" s="2">
        <f t="shared" ref="E53" si="51">E51-E52</f>
        <v>3454</v>
      </c>
      <c r="F53" s="2">
        <f t="shared" ref="F53" si="52">F51-F52</f>
        <v>4091</v>
      </c>
      <c r="G53" s="2">
        <f t="shared" ref="G53" si="53">G51-G52</f>
        <v>4423</v>
      </c>
      <c r="H53" s="2">
        <f t="shared" ref="H53" si="54">H51-H52</f>
        <v>4307</v>
      </c>
      <c r="I53" s="2"/>
    </row>
    <row r="54" spans="1:9" ht="20.100000000000001" hidden="1" customHeight="1">
      <c r="B54" s="7" t="s">
        <v>9</v>
      </c>
      <c r="C54" s="8" t="s">
        <v>10</v>
      </c>
      <c r="D54" s="8" t="s">
        <v>11</v>
      </c>
      <c r="E54" s="8" t="s">
        <v>12</v>
      </c>
      <c r="F54" s="8" t="s">
        <v>13</v>
      </c>
      <c r="G54" s="8" t="s">
        <v>14</v>
      </c>
      <c r="H54" s="8" t="s">
        <v>15</v>
      </c>
      <c r="I54" s="2"/>
    </row>
    <row r="55" spans="1:9" ht="20.100000000000001" customHeight="1">
      <c r="A55" s="6" t="s">
        <v>157</v>
      </c>
      <c r="B55" s="9" t="s">
        <v>16</v>
      </c>
      <c r="C55" s="10" t="s">
        <v>158</v>
      </c>
      <c r="D55" s="10" t="s">
        <v>159</v>
      </c>
      <c r="E55" s="10" t="s">
        <v>160</v>
      </c>
      <c r="F55" s="10" t="s">
        <v>161</v>
      </c>
      <c r="G55" s="10" t="s">
        <v>162</v>
      </c>
      <c r="H55" s="10" t="s">
        <v>163</v>
      </c>
      <c r="I55" s="2"/>
    </row>
    <row r="56" spans="1:9" ht="20.100000000000001" customHeight="1">
      <c r="A56" s="6" t="s">
        <v>157</v>
      </c>
      <c r="B56" s="9" t="s">
        <v>23</v>
      </c>
      <c r="C56" s="10" t="s">
        <v>164</v>
      </c>
      <c r="D56" s="10" t="s">
        <v>165</v>
      </c>
      <c r="E56" s="10" t="s">
        <v>166</v>
      </c>
      <c r="F56" s="10" t="s">
        <v>167</v>
      </c>
      <c r="G56" s="10" t="s">
        <v>168</v>
      </c>
      <c r="H56" s="10" t="s">
        <v>169</v>
      </c>
      <c r="I56" s="2"/>
    </row>
    <row r="57" spans="1:9" ht="20.100000000000001" customHeight="1">
      <c r="A57" t="str">
        <f>A56</f>
        <v>Setre, FV32 HP 2 Meter 6007 (800116)</v>
      </c>
      <c r="B57" s="3" t="s">
        <v>403</v>
      </c>
      <c r="C57" s="2">
        <f>C55-C56</f>
        <v>3451</v>
      </c>
      <c r="D57" s="2">
        <f t="shared" ref="D57" si="55">D55-D56</f>
        <v>3583</v>
      </c>
      <c r="E57" s="2">
        <f t="shared" ref="E57" si="56">E55-E56</f>
        <v>3717</v>
      </c>
      <c r="F57" s="2">
        <f t="shared" ref="F57" si="57">F55-F56</f>
        <v>4032</v>
      </c>
      <c r="G57" s="2">
        <f t="shared" ref="G57" si="58">G55-G56</f>
        <v>4369</v>
      </c>
      <c r="H57" s="2">
        <f t="shared" ref="H57" si="59">H55-H56</f>
        <v>4691</v>
      </c>
      <c r="I57" s="2"/>
    </row>
    <row r="58" spans="1:9" ht="20.100000000000001" hidden="1" customHeight="1">
      <c r="B58" s="7" t="s">
        <v>9</v>
      </c>
      <c r="C58" s="8" t="s">
        <v>10</v>
      </c>
      <c r="D58" s="8" t="s">
        <v>11</v>
      </c>
      <c r="E58" s="8" t="s">
        <v>12</v>
      </c>
      <c r="F58" s="8" t="s">
        <v>13</v>
      </c>
      <c r="G58" s="8" t="s">
        <v>14</v>
      </c>
      <c r="H58" s="8" t="s">
        <v>15</v>
      </c>
      <c r="I58" s="2"/>
    </row>
    <row r="59" spans="1:9" ht="20.100000000000001" customHeight="1">
      <c r="A59" s="6" t="s">
        <v>170</v>
      </c>
      <c r="B59" s="9" t="s">
        <v>16</v>
      </c>
      <c r="C59" s="10" t="s">
        <v>171</v>
      </c>
      <c r="D59" s="10" t="s">
        <v>172</v>
      </c>
      <c r="E59" s="10" t="s">
        <v>173</v>
      </c>
      <c r="F59" s="10" t="s">
        <v>174</v>
      </c>
      <c r="G59" s="10" t="s">
        <v>175</v>
      </c>
      <c r="H59" s="10" t="s">
        <v>61</v>
      </c>
      <c r="I59" s="2"/>
    </row>
    <row r="60" spans="1:9" ht="20.100000000000001" customHeight="1">
      <c r="A60" s="6" t="s">
        <v>170</v>
      </c>
      <c r="B60" s="9" t="s">
        <v>23</v>
      </c>
      <c r="C60" s="10" t="s">
        <v>176</v>
      </c>
      <c r="D60" s="10" t="s">
        <v>177</v>
      </c>
      <c r="E60" s="10" t="s">
        <v>178</v>
      </c>
      <c r="F60" s="10" t="s">
        <v>179</v>
      </c>
      <c r="G60" s="10" t="s">
        <v>180</v>
      </c>
      <c r="H60" s="10" t="s">
        <v>181</v>
      </c>
      <c r="I60" s="2"/>
    </row>
    <row r="61" spans="1:9" ht="20.100000000000001" customHeight="1">
      <c r="A61" t="str">
        <f>A60</f>
        <v>Fv32 Rektor Ørns gate, FV32 HP 3 Meter 793 (800045)</v>
      </c>
      <c r="B61" s="3" t="s">
        <v>403</v>
      </c>
      <c r="C61" s="2">
        <f>C59-C60</f>
        <v>10994</v>
      </c>
      <c r="D61" s="2">
        <f t="shared" ref="D61" si="60">D59-D60</f>
        <v>11672</v>
      </c>
      <c r="E61" s="2">
        <f t="shared" ref="E61" si="61">E59-E60</f>
        <v>11634</v>
      </c>
      <c r="F61" s="2">
        <f t="shared" ref="F61" si="62">F59-F60</f>
        <v>12494</v>
      </c>
      <c r="G61" s="2">
        <f t="shared" ref="G61" si="63">G59-G60</f>
        <v>13087</v>
      </c>
      <c r="H61" s="2">
        <f t="shared" ref="H61" si="64">H59-H60</f>
        <v>12907</v>
      </c>
      <c r="I61" s="2"/>
    </row>
    <row r="62" spans="1:9" ht="20.100000000000001" hidden="1" customHeight="1">
      <c r="B62" s="7" t="s">
        <v>9</v>
      </c>
      <c r="C62" s="8" t="s">
        <v>10</v>
      </c>
      <c r="D62" s="8" t="s">
        <v>11</v>
      </c>
      <c r="E62" s="8" t="s">
        <v>12</v>
      </c>
      <c r="F62" s="8" t="s">
        <v>13</v>
      </c>
      <c r="G62" s="8" t="s">
        <v>14</v>
      </c>
      <c r="H62" s="8" t="s">
        <v>15</v>
      </c>
      <c r="I62" s="2"/>
    </row>
    <row r="63" spans="1:9" ht="20.100000000000001" customHeight="1">
      <c r="A63" s="6" t="s">
        <v>182</v>
      </c>
      <c r="B63" s="9" t="s">
        <v>16</v>
      </c>
      <c r="C63" s="10" t="s">
        <v>183</v>
      </c>
      <c r="D63" s="10" t="s">
        <v>184</v>
      </c>
      <c r="E63" s="10" t="s">
        <v>185</v>
      </c>
      <c r="F63" s="10" t="s">
        <v>186</v>
      </c>
      <c r="G63" s="10" t="s">
        <v>187</v>
      </c>
      <c r="H63" s="10" t="s">
        <v>188</v>
      </c>
      <c r="I63" s="2"/>
    </row>
    <row r="64" spans="1:9" ht="20.100000000000001" customHeight="1">
      <c r="A64" s="6" t="s">
        <v>182</v>
      </c>
      <c r="B64" s="9" t="s">
        <v>23</v>
      </c>
      <c r="C64" s="10" t="s">
        <v>189</v>
      </c>
      <c r="D64" s="10" t="s">
        <v>190</v>
      </c>
      <c r="E64" s="10" t="s">
        <v>113</v>
      </c>
      <c r="F64" s="10" t="s">
        <v>191</v>
      </c>
      <c r="G64" s="10" t="s">
        <v>192</v>
      </c>
      <c r="H64" s="10" t="s">
        <v>193</v>
      </c>
      <c r="I64" s="2"/>
    </row>
    <row r="65" spans="1:9" ht="20.100000000000001" customHeight="1">
      <c r="A65" t="str">
        <f>A64</f>
        <v>Sandviksvegen, FV32 HP 3 Meter 2555 (800018)</v>
      </c>
      <c r="B65" s="3" t="s">
        <v>403</v>
      </c>
      <c r="C65" s="2">
        <f>C63-C64</f>
        <v>8419</v>
      </c>
      <c r="D65" s="2">
        <f t="shared" ref="D65" si="65">D63-D64</f>
        <v>8398</v>
      </c>
      <c r="E65" s="2">
        <f t="shared" ref="E65" si="66">E63-E64</f>
        <v>8326</v>
      </c>
      <c r="F65" s="2">
        <f t="shared" ref="F65" si="67">F63-F64</f>
        <v>9180</v>
      </c>
      <c r="G65" s="2">
        <f t="shared" ref="G65" si="68">G63-G64</f>
        <v>8835</v>
      </c>
      <c r="H65" s="2">
        <f t="shared" ref="H65" si="69">H63-H64</f>
        <v>9033</v>
      </c>
      <c r="I65" s="2"/>
    </row>
    <row r="66" spans="1:9" ht="20.100000000000001" hidden="1" customHeight="1">
      <c r="B66" s="7" t="s">
        <v>9</v>
      </c>
      <c r="C66" s="8" t="s">
        <v>10</v>
      </c>
      <c r="D66" s="8" t="s">
        <v>11</v>
      </c>
      <c r="E66" s="8" t="s">
        <v>12</v>
      </c>
      <c r="F66" s="8" t="s">
        <v>13</v>
      </c>
      <c r="G66" s="8" t="s">
        <v>14</v>
      </c>
      <c r="H66" s="8" t="s">
        <v>15</v>
      </c>
      <c r="I66" s="2"/>
    </row>
    <row r="67" spans="1:9" ht="20.100000000000001" customHeight="1">
      <c r="A67" s="6" t="s">
        <v>194</v>
      </c>
      <c r="B67" s="9" t="s">
        <v>16</v>
      </c>
      <c r="C67" s="10" t="s">
        <v>195</v>
      </c>
      <c r="D67" s="10" t="s">
        <v>196</v>
      </c>
      <c r="E67" s="10" t="s">
        <v>197</v>
      </c>
      <c r="F67" s="10" t="s">
        <v>198</v>
      </c>
      <c r="G67" s="10" t="s">
        <v>199</v>
      </c>
      <c r="H67" s="10" t="s">
        <v>200</v>
      </c>
      <c r="I67" s="2"/>
    </row>
    <row r="68" spans="1:9" ht="20.100000000000001" hidden="1" customHeight="1">
      <c r="B68" s="3"/>
      <c r="C68" s="2"/>
      <c r="D68" s="2"/>
      <c r="E68" s="2"/>
      <c r="F68" s="2"/>
      <c r="G68" s="2"/>
      <c r="H68" s="2"/>
      <c r="I68" s="2"/>
    </row>
    <row r="69" spans="1:9" ht="20.100000000000001" hidden="1" customHeight="1">
      <c r="B69" s="7" t="s">
        <v>9</v>
      </c>
      <c r="C69" s="8" t="s">
        <v>10</v>
      </c>
      <c r="D69" s="8" t="s">
        <v>11</v>
      </c>
      <c r="E69" s="8" t="s">
        <v>12</v>
      </c>
      <c r="F69" s="8" t="s">
        <v>13</v>
      </c>
      <c r="G69" s="8" t="s">
        <v>14</v>
      </c>
      <c r="H69" s="8" t="s">
        <v>15</v>
      </c>
      <c r="I69" s="2"/>
    </row>
    <row r="70" spans="1:9" ht="20.100000000000001" customHeight="1">
      <c r="A70" s="6" t="s">
        <v>201</v>
      </c>
      <c r="B70" s="9" t="s">
        <v>16</v>
      </c>
      <c r="C70" s="10" t="s">
        <v>202</v>
      </c>
      <c r="D70" s="10" t="s">
        <v>203</v>
      </c>
      <c r="E70" s="10" t="s">
        <v>204</v>
      </c>
      <c r="F70" s="10" t="s">
        <v>205</v>
      </c>
      <c r="G70" s="10" t="s">
        <v>206</v>
      </c>
      <c r="H70" s="10" t="s">
        <v>207</v>
      </c>
      <c r="I70" s="2"/>
    </row>
    <row r="71" spans="1:9" ht="20.100000000000001" customHeight="1">
      <c r="A71" s="6" t="s">
        <v>201</v>
      </c>
      <c r="B71" s="9" t="s">
        <v>23</v>
      </c>
      <c r="C71" s="10" t="s">
        <v>208</v>
      </c>
      <c r="D71" s="10" t="s">
        <v>209</v>
      </c>
      <c r="E71" s="10" t="s">
        <v>210</v>
      </c>
      <c r="F71" s="10" t="s">
        <v>211</v>
      </c>
      <c r="G71" s="10" t="s">
        <v>212</v>
      </c>
      <c r="H71" s="10" t="s">
        <v>213</v>
      </c>
      <c r="I71" s="2"/>
    </row>
    <row r="72" spans="1:9" ht="20.100000000000001" customHeight="1">
      <c r="A72" t="str">
        <f>A71</f>
        <v>Borgestad  , FV32 HP 4 Meter 2355 (800167)</v>
      </c>
      <c r="B72" s="3" t="s">
        <v>403</v>
      </c>
      <c r="C72" s="2">
        <f>C70-C71</f>
        <v>11208</v>
      </c>
      <c r="D72" s="2">
        <f t="shared" ref="D72" si="70">D70-D71</f>
        <v>11458</v>
      </c>
      <c r="E72" s="2">
        <f t="shared" ref="E72" si="71">E70-E71</f>
        <v>11267</v>
      </c>
      <c r="F72" s="2">
        <f t="shared" ref="F72" si="72">F70-F71</f>
        <v>12320</v>
      </c>
      <c r="G72" s="2">
        <f t="shared" ref="G72" si="73">G70-G71</f>
        <v>12257</v>
      </c>
      <c r="H72" s="2">
        <f t="shared" ref="H72" si="74">H70-H71</f>
        <v>12536</v>
      </c>
      <c r="I72" s="2"/>
    </row>
    <row r="73" spans="1:9" ht="20.100000000000001" hidden="1" customHeight="1">
      <c r="B73" s="7" t="s">
        <v>9</v>
      </c>
      <c r="C73" s="8" t="s">
        <v>10</v>
      </c>
      <c r="D73" s="8" t="s">
        <v>11</v>
      </c>
      <c r="E73" s="8" t="s">
        <v>12</v>
      </c>
      <c r="F73" s="8" t="s">
        <v>13</v>
      </c>
      <c r="G73" s="8" t="s">
        <v>14</v>
      </c>
      <c r="H73" s="8" t="s">
        <v>15</v>
      </c>
      <c r="I73" s="2"/>
    </row>
    <row r="74" spans="1:9" ht="20.100000000000001" customHeight="1">
      <c r="A74" s="6" t="s">
        <v>214</v>
      </c>
      <c r="B74" s="9" t="s">
        <v>16</v>
      </c>
      <c r="C74" s="10" t="s">
        <v>215</v>
      </c>
      <c r="D74" s="10" t="s">
        <v>216</v>
      </c>
      <c r="E74" s="10" t="s">
        <v>217</v>
      </c>
      <c r="F74" s="10" t="s">
        <v>218</v>
      </c>
      <c r="G74" s="10" t="s">
        <v>219</v>
      </c>
      <c r="H74" s="10" t="s">
        <v>220</v>
      </c>
      <c r="I74" s="2"/>
    </row>
    <row r="75" spans="1:9" ht="20.100000000000001" customHeight="1">
      <c r="A75" s="6" t="s">
        <v>214</v>
      </c>
      <c r="B75" s="9" t="s">
        <v>23</v>
      </c>
      <c r="C75" s="10" t="s">
        <v>221</v>
      </c>
      <c r="D75" s="10" t="s">
        <v>222</v>
      </c>
      <c r="E75" s="10" t="s">
        <v>223</v>
      </c>
      <c r="F75" s="10" t="s">
        <v>224</v>
      </c>
      <c r="G75" s="10" t="s">
        <v>225</v>
      </c>
      <c r="H75" s="10" t="s">
        <v>226</v>
      </c>
      <c r="I75" s="2"/>
    </row>
    <row r="76" spans="1:9" ht="20.100000000000001" customHeight="1">
      <c r="A76" t="str">
        <f>A75</f>
        <v>Vallermyrene , FV32 HP 4 Meter 5790 (800152)</v>
      </c>
      <c r="B76" s="3" t="s">
        <v>403</v>
      </c>
      <c r="C76" s="2">
        <f>C74-C75</f>
        <v>13232</v>
      </c>
      <c r="D76" s="2">
        <f t="shared" ref="D76" si="75">D74-D75</f>
        <v>13404</v>
      </c>
      <c r="E76" s="2">
        <f t="shared" ref="E76" si="76">E74-E75</f>
        <v>13622</v>
      </c>
      <c r="F76" s="2">
        <f t="shared" ref="F76" si="77">F74-F75</f>
        <v>15014</v>
      </c>
      <c r="G76" s="2">
        <f t="shared" ref="G76" si="78">G74-G75</f>
        <v>15282</v>
      </c>
      <c r="H76" s="2">
        <f t="shared" ref="H76" si="79">H74-H75</f>
        <v>16151</v>
      </c>
      <c r="I76" s="2"/>
    </row>
    <row r="77" spans="1:9" ht="20.100000000000001" hidden="1" customHeight="1">
      <c r="B77" s="7" t="s">
        <v>9</v>
      </c>
      <c r="C77" s="8" t="s">
        <v>10</v>
      </c>
      <c r="D77" s="8" t="s">
        <v>11</v>
      </c>
      <c r="E77" s="8" t="s">
        <v>12</v>
      </c>
      <c r="F77" s="8" t="s">
        <v>13</v>
      </c>
      <c r="G77" s="8" t="s">
        <v>14</v>
      </c>
      <c r="H77" s="8" t="s">
        <v>15</v>
      </c>
      <c r="I77" s="2"/>
    </row>
    <row r="78" spans="1:9" ht="20.100000000000001" customHeight="1">
      <c r="A78" s="6" t="s">
        <v>227</v>
      </c>
      <c r="B78" s="9" t="s">
        <v>16</v>
      </c>
      <c r="C78" s="10" t="s">
        <v>228</v>
      </c>
      <c r="D78" s="10" t="s">
        <v>229</v>
      </c>
      <c r="E78" s="10" t="s">
        <v>230</v>
      </c>
      <c r="F78" s="10" t="s">
        <v>231</v>
      </c>
      <c r="G78" s="10" t="s">
        <v>232</v>
      </c>
      <c r="H78" s="10" t="s">
        <v>233</v>
      </c>
      <c r="I78" s="2"/>
    </row>
    <row r="79" spans="1:9" ht="20.100000000000001" customHeight="1">
      <c r="A79" s="6" t="s">
        <v>227</v>
      </c>
      <c r="B79" s="9" t="s">
        <v>23</v>
      </c>
      <c r="C79" s="10" t="s">
        <v>234</v>
      </c>
      <c r="D79" s="10" t="s">
        <v>235</v>
      </c>
      <c r="E79" s="10" t="s">
        <v>236</v>
      </c>
      <c r="F79" s="10" t="s">
        <v>237</v>
      </c>
      <c r="G79" s="10" t="s">
        <v>238</v>
      </c>
      <c r="H79" s="10" t="s">
        <v>239</v>
      </c>
      <c r="I79" s="2"/>
    </row>
    <row r="80" spans="1:9" ht="20.100000000000001" customHeight="1">
      <c r="A80" t="str">
        <f>A79</f>
        <v>Menstadbrua, FV32 HP 50 Meter 490 (800013)</v>
      </c>
      <c r="B80" s="3" t="s">
        <v>403</v>
      </c>
      <c r="C80" s="2">
        <f>C78-C79</f>
        <v>9396</v>
      </c>
      <c r="D80" s="2">
        <f t="shared" ref="D80" si="80">D78-D79</f>
        <v>9654</v>
      </c>
      <c r="E80" s="2">
        <f t="shared" ref="E80" si="81">E78-E79</f>
        <v>9287</v>
      </c>
      <c r="F80" s="2">
        <f t="shared" ref="F80" si="82">F78-F79</f>
        <v>10249</v>
      </c>
      <c r="G80" s="2">
        <f t="shared" ref="G80" si="83">G78-G79</f>
        <v>10288</v>
      </c>
      <c r="H80" s="2">
        <f t="shared" ref="H80" si="84">H78-H79</f>
        <v>10597</v>
      </c>
      <c r="I80" s="2"/>
    </row>
    <row r="81" spans="1:9" ht="20.100000000000001" hidden="1" customHeight="1">
      <c r="B81" s="7" t="s">
        <v>9</v>
      </c>
      <c r="C81" s="8" t="s">
        <v>10</v>
      </c>
      <c r="D81" s="8" t="s">
        <v>11</v>
      </c>
      <c r="E81" s="8" t="s">
        <v>12</v>
      </c>
      <c r="F81" s="8" t="s">
        <v>13</v>
      </c>
      <c r="G81" s="8" t="s">
        <v>14</v>
      </c>
      <c r="H81" s="8" t="s">
        <v>15</v>
      </c>
      <c r="I81" s="2"/>
    </row>
    <row r="82" spans="1:9" ht="20.100000000000001" customHeight="1">
      <c r="A82" s="6" t="s">
        <v>240</v>
      </c>
      <c r="B82" s="9" t="s">
        <v>16</v>
      </c>
      <c r="C82" s="10" t="s">
        <v>241</v>
      </c>
      <c r="D82" s="10" t="s">
        <v>242</v>
      </c>
      <c r="E82" s="10" t="s">
        <v>243</v>
      </c>
      <c r="F82" s="10" t="s">
        <v>244</v>
      </c>
      <c r="G82" s="10" t="s">
        <v>245</v>
      </c>
      <c r="H82" s="10" t="s">
        <v>246</v>
      </c>
      <c r="I82" s="2"/>
    </row>
    <row r="83" spans="1:9" ht="20.100000000000001" customHeight="1">
      <c r="A83" s="6" t="s">
        <v>240</v>
      </c>
      <c r="B83" s="9" t="s">
        <v>23</v>
      </c>
      <c r="C83" s="10" t="s">
        <v>247</v>
      </c>
      <c r="D83" s="10" t="s">
        <v>248</v>
      </c>
      <c r="E83" s="10" t="s">
        <v>249</v>
      </c>
      <c r="F83" s="10" t="s">
        <v>250</v>
      </c>
      <c r="G83" s="10" t="s">
        <v>249</v>
      </c>
      <c r="H83" s="10" t="s">
        <v>250</v>
      </c>
      <c r="I83" s="2"/>
    </row>
    <row r="84" spans="1:9" ht="20.100000000000001" customHeight="1">
      <c r="A84" t="str">
        <f>A83</f>
        <v>Petersborg, FV44 HP 1 Meter 2367 (800156)</v>
      </c>
      <c r="B84" s="3" t="s">
        <v>403</v>
      </c>
      <c r="C84" s="2">
        <f>C82-C83</f>
        <v>2727</v>
      </c>
      <c r="D84" s="2">
        <f t="shared" ref="D84" si="85">D82-D83</f>
        <v>2552</v>
      </c>
      <c r="E84" s="2">
        <f t="shared" ref="E84" si="86">E82-E83</f>
        <v>2678</v>
      </c>
      <c r="F84" s="2">
        <f t="shared" ref="F84" si="87">F82-F83</f>
        <v>3123</v>
      </c>
      <c r="G84" s="2">
        <f t="shared" ref="G84" si="88">G82-G83</f>
        <v>3149</v>
      </c>
      <c r="H84" s="2">
        <f t="shared" ref="H84" si="89">H82-H83</f>
        <v>3310</v>
      </c>
      <c r="I84" s="2"/>
    </row>
    <row r="85" spans="1:9" ht="20.100000000000001" hidden="1" customHeight="1">
      <c r="B85" s="7" t="s">
        <v>9</v>
      </c>
      <c r="C85" s="8" t="s">
        <v>10</v>
      </c>
      <c r="D85" s="8" t="s">
        <v>11</v>
      </c>
      <c r="E85" s="8" t="s">
        <v>12</v>
      </c>
      <c r="F85" s="8" t="s">
        <v>13</v>
      </c>
      <c r="G85" s="8" t="s">
        <v>14</v>
      </c>
      <c r="H85" s="8" t="s">
        <v>15</v>
      </c>
      <c r="I85" s="2"/>
    </row>
    <row r="86" spans="1:9" ht="20.100000000000001" customHeight="1">
      <c r="A86" s="6" t="s">
        <v>251</v>
      </c>
      <c r="B86" s="9" t="s">
        <v>16</v>
      </c>
      <c r="C86" s="10" t="s">
        <v>252</v>
      </c>
      <c r="D86" s="10" t="s">
        <v>253</v>
      </c>
      <c r="E86" s="10" t="s">
        <v>254</v>
      </c>
      <c r="F86" s="10" t="s">
        <v>255</v>
      </c>
      <c r="G86" s="10" t="s">
        <v>256</v>
      </c>
      <c r="H86" s="10" t="s">
        <v>257</v>
      </c>
      <c r="I86" s="2"/>
    </row>
    <row r="87" spans="1:9" ht="20.100000000000001" customHeight="1">
      <c r="A87" s="6" t="s">
        <v>251</v>
      </c>
      <c r="B87" s="9" t="s">
        <v>23</v>
      </c>
      <c r="C87" s="10" t="s">
        <v>258</v>
      </c>
      <c r="D87" s="10" t="s">
        <v>259</v>
      </c>
      <c r="E87" s="10" t="s">
        <v>260</v>
      </c>
      <c r="F87" s="10" t="s">
        <v>261</v>
      </c>
      <c r="G87" s="10" t="s">
        <v>262</v>
      </c>
      <c r="H87" s="10" t="s">
        <v>263</v>
      </c>
      <c r="I87" s="2"/>
    </row>
    <row r="88" spans="1:9" ht="20.100000000000001" customHeight="1">
      <c r="A88" t="str">
        <f>A87</f>
        <v>Bjørntvedtvegen X Trommedalsvegen, FV48 HP 2 Meter 2315 (800019)</v>
      </c>
      <c r="B88" s="3" t="s">
        <v>403</v>
      </c>
      <c r="C88" s="2">
        <f>C86-C87</f>
        <v>5882</v>
      </c>
      <c r="D88" s="2">
        <f t="shared" ref="D88" si="90">D86-D87</f>
        <v>5682</v>
      </c>
      <c r="E88" s="2">
        <f t="shared" ref="E88" si="91">E86-E87</f>
        <v>5899</v>
      </c>
      <c r="F88" s="2">
        <f t="shared" ref="F88" si="92">F86-F87</f>
        <v>6968</v>
      </c>
      <c r="G88" s="2">
        <f t="shared" ref="G88" si="93">G86-G87</f>
        <v>7153</v>
      </c>
      <c r="H88" s="2">
        <f t="shared" ref="H88" si="94">H86-H87</f>
        <v>7500</v>
      </c>
      <c r="I88" s="2"/>
    </row>
    <row r="89" spans="1:9" ht="20.100000000000001" hidden="1" customHeight="1">
      <c r="B89" s="7" t="s">
        <v>9</v>
      </c>
      <c r="C89" s="8" t="s">
        <v>10</v>
      </c>
      <c r="D89" s="8" t="s">
        <v>11</v>
      </c>
      <c r="E89" s="8" t="s">
        <v>12</v>
      </c>
      <c r="F89" s="8" t="s">
        <v>13</v>
      </c>
      <c r="G89" s="8" t="s">
        <v>14</v>
      </c>
      <c r="H89" s="8" t="s">
        <v>15</v>
      </c>
      <c r="I89" s="2"/>
    </row>
    <row r="90" spans="1:9" ht="20.100000000000001" customHeight="1">
      <c r="A90" s="6" t="s">
        <v>264</v>
      </c>
      <c r="B90" s="9" t="s">
        <v>16</v>
      </c>
      <c r="C90" s="10" t="s">
        <v>265</v>
      </c>
      <c r="D90" s="10" t="s">
        <v>266</v>
      </c>
      <c r="E90" s="10" t="s">
        <v>267</v>
      </c>
      <c r="F90" s="10" t="s">
        <v>268</v>
      </c>
      <c r="G90" s="10" t="s">
        <v>269</v>
      </c>
      <c r="H90" s="10" t="s">
        <v>270</v>
      </c>
      <c r="I90" s="2"/>
    </row>
    <row r="91" spans="1:9" ht="20.100000000000001" customHeight="1">
      <c r="A91" s="6" t="s">
        <v>264</v>
      </c>
      <c r="B91" s="9" t="s">
        <v>23</v>
      </c>
      <c r="C91" s="10" t="s">
        <v>271</v>
      </c>
      <c r="D91" s="10" t="s">
        <v>272</v>
      </c>
      <c r="E91" s="10" t="s">
        <v>273</v>
      </c>
      <c r="F91" s="10" t="s">
        <v>274</v>
      </c>
      <c r="G91" s="10" t="s">
        <v>275</v>
      </c>
      <c r="H91" s="10" t="s">
        <v>274</v>
      </c>
      <c r="I91" s="2"/>
    </row>
    <row r="92" spans="1:9" ht="20.100000000000001" customHeight="1">
      <c r="A92" t="str">
        <f>A91</f>
        <v>Bjørntvedtvegen Nord, FV48 HP 2 Meter 4960 (800197)</v>
      </c>
      <c r="B92" s="3" t="s">
        <v>403</v>
      </c>
      <c r="C92" s="2">
        <f>C90-C91</f>
        <v>10484</v>
      </c>
      <c r="D92" s="2">
        <f t="shared" ref="D92" si="95">D90-D91</f>
        <v>10562</v>
      </c>
      <c r="E92" s="2">
        <f t="shared" ref="E92" si="96">E90-E91</f>
        <v>10657</v>
      </c>
      <c r="F92" s="2">
        <f t="shared" ref="F92" si="97">F90-F91</f>
        <v>11437</v>
      </c>
      <c r="G92" s="2">
        <f t="shared" ref="G92" si="98">G90-G91</f>
        <v>10718</v>
      </c>
      <c r="H92" s="2">
        <f t="shared" ref="H92" si="99">H90-H91</f>
        <v>11129</v>
      </c>
      <c r="I92" s="2"/>
    </row>
    <row r="93" spans="1:9" ht="20.100000000000001" hidden="1" customHeight="1">
      <c r="B93" s="7" t="s">
        <v>9</v>
      </c>
      <c r="C93" s="8" t="s">
        <v>10</v>
      </c>
      <c r="D93" s="8" t="s">
        <v>11</v>
      </c>
      <c r="E93" s="8" t="s">
        <v>12</v>
      </c>
      <c r="F93" s="8" t="s">
        <v>13</v>
      </c>
      <c r="G93" s="8" t="s">
        <v>14</v>
      </c>
      <c r="H93" s="8" t="s">
        <v>15</v>
      </c>
      <c r="I93" s="2"/>
    </row>
    <row r="94" spans="1:9" ht="20.100000000000001" customHeight="1">
      <c r="A94" s="6" t="s">
        <v>276</v>
      </c>
      <c r="B94" s="9" t="s">
        <v>16</v>
      </c>
      <c r="C94" s="10" t="s">
        <v>277</v>
      </c>
      <c r="D94" s="10" t="s">
        <v>278</v>
      </c>
      <c r="E94" s="10" t="s">
        <v>279</v>
      </c>
      <c r="F94" s="10" t="s">
        <v>280</v>
      </c>
      <c r="G94" s="10" t="s">
        <v>281</v>
      </c>
      <c r="H94" s="10" t="s">
        <v>282</v>
      </c>
      <c r="I94" s="2"/>
    </row>
    <row r="95" spans="1:9" ht="20.100000000000001" customHeight="1">
      <c r="A95" s="6" t="s">
        <v>276</v>
      </c>
      <c r="B95" s="9" t="s">
        <v>23</v>
      </c>
      <c r="C95" s="10" t="s">
        <v>283</v>
      </c>
      <c r="D95" s="10" t="s">
        <v>284</v>
      </c>
      <c r="E95" s="10" t="s">
        <v>285</v>
      </c>
      <c r="F95" s="10" t="s">
        <v>286</v>
      </c>
      <c r="G95" s="10" t="s">
        <v>287</v>
      </c>
      <c r="H95" s="10" t="s">
        <v>288</v>
      </c>
      <c r="I95" s="2"/>
    </row>
    <row r="96" spans="1:9" ht="20.100000000000001" customHeight="1">
      <c r="A96" t="str">
        <f>A95</f>
        <v>Smieøya  , FV59 HP 1 Meter 2227 (800130)</v>
      </c>
      <c r="B96" s="3" t="s">
        <v>403</v>
      </c>
      <c r="C96" s="2">
        <f>C94-C95</f>
        <v>14439</v>
      </c>
      <c r="D96" s="2">
        <f t="shared" ref="D96" si="100">D94-D95</f>
        <v>14415</v>
      </c>
      <c r="E96" s="2">
        <f t="shared" ref="E96" si="101">E94-E95</f>
        <v>14429</v>
      </c>
      <c r="F96" s="2">
        <f t="shared" ref="F96" si="102">F94-F95</f>
        <v>15354</v>
      </c>
      <c r="G96" s="2">
        <f t="shared" ref="G96" si="103">G94-G95</f>
        <v>14676</v>
      </c>
      <c r="H96" s="2">
        <f t="shared" ref="H96" si="104">H94-H95</f>
        <v>14610</v>
      </c>
      <c r="I96" s="2"/>
    </row>
    <row r="97" spans="1:9" ht="20.100000000000001" hidden="1" customHeight="1">
      <c r="B97" s="7" t="s">
        <v>9</v>
      </c>
      <c r="C97" s="8" t="s">
        <v>10</v>
      </c>
      <c r="D97" s="8" t="s">
        <v>11</v>
      </c>
      <c r="E97" s="8" t="s">
        <v>12</v>
      </c>
      <c r="F97" s="8" t="s">
        <v>13</v>
      </c>
      <c r="G97" s="8" t="s">
        <v>14</v>
      </c>
      <c r="H97" s="8" t="s">
        <v>15</v>
      </c>
      <c r="I97" s="2"/>
    </row>
    <row r="98" spans="1:9" ht="20.100000000000001" customHeight="1">
      <c r="A98" s="6" t="s">
        <v>289</v>
      </c>
      <c r="B98" s="9" t="s">
        <v>16</v>
      </c>
      <c r="C98" s="10" t="s">
        <v>290</v>
      </c>
      <c r="D98" s="10" t="s">
        <v>291</v>
      </c>
      <c r="E98" s="10" t="s">
        <v>292</v>
      </c>
      <c r="F98" s="10" t="s">
        <v>293</v>
      </c>
      <c r="G98" s="10" t="s">
        <v>294</v>
      </c>
      <c r="H98" s="10" t="s">
        <v>295</v>
      </c>
      <c r="I98" s="2"/>
    </row>
    <row r="99" spans="1:9" ht="20.100000000000001" customHeight="1">
      <c r="A99" s="6" t="s">
        <v>289</v>
      </c>
      <c r="B99" s="9" t="s">
        <v>23</v>
      </c>
      <c r="C99" s="10" t="s">
        <v>296</v>
      </c>
      <c r="D99" s="10" t="s">
        <v>297</v>
      </c>
      <c r="E99" s="10" t="s">
        <v>298</v>
      </c>
      <c r="F99" s="10" t="s">
        <v>299</v>
      </c>
      <c r="G99" s="10" t="s">
        <v>300</v>
      </c>
      <c r="H99" s="10" t="s">
        <v>301</v>
      </c>
      <c r="I99" s="2"/>
    </row>
    <row r="100" spans="1:9" ht="20.100000000000001" customHeight="1">
      <c r="A100" t="str">
        <f>A99</f>
        <v>Stathelle, FV352 HP 1 Meter 507 (800046)</v>
      </c>
      <c r="B100" s="3" t="s">
        <v>403</v>
      </c>
      <c r="C100" s="2">
        <f>C98-C99</f>
        <v>10186</v>
      </c>
      <c r="D100" s="2">
        <f t="shared" ref="D100" si="105">D98-D99</f>
        <v>10123</v>
      </c>
      <c r="E100" s="2">
        <f t="shared" ref="E100" si="106">E98-E99</f>
        <v>10450</v>
      </c>
      <c r="F100" s="2">
        <f t="shared" ref="F100" si="107">F98-F99</f>
        <v>11289</v>
      </c>
      <c r="G100" s="2">
        <f t="shared" ref="G100" si="108">G98-G99</f>
        <v>11204</v>
      </c>
      <c r="H100" s="2">
        <f t="shared" ref="H100" si="109">H98-H99</f>
        <v>11598</v>
      </c>
      <c r="I100" s="2"/>
    </row>
    <row r="101" spans="1:9" ht="20.100000000000001" hidden="1" customHeight="1">
      <c r="B101" s="7" t="s">
        <v>9</v>
      </c>
      <c r="C101" s="8" t="s">
        <v>10</v>
      </c>
      <c r="D101" s="8" t="s">
        <v>11</v>
      </c>
      <c r="E101" s="8" t="s">
        <v>12</v>
      </c>
      <c r="F101" s="8" t="s">
        <v>13</v>
      </c>
      <c r="G101" s="8" t="s">
        <v>14</v>
      </c>
      <c r="H101" s="8" t="s">
        <v>15</v>
      </c>
      <c r="I101" s="2"/>
    </row>
    <row r="102" spans="1:9" ht="20.100000000000001" customHeight="1">
      <c r="A102" s="6" t="s">
        <v>302</v>
      </c>
      <c r="B102" s="9" t="s">
        <v>16</v>
      </c>
      <c r="C102" s="10" t="s">
        <v>303</v>
      </c>
      <c r="D102" s="10" t="s">
        <v>304</v>
      </c>
      <c r="E102" s="10" t="s">
        <v>305</v>
      </c>
      <c r="F102" s="10" t="s">
        <v>306</v>
      </c>
      <c r="G102" s="10" t="s">
        <v>307</v>
      </c>
      <c r="H102" s="10" t="s">
        <v>308</v>
      </c>
      <c r="I102" s="2"/>
    </row>
    <row r="103" spans="1:9" ht="20.100000000000001" customHeight="1">
      <c r="A103" s="6" t="s">
        <v>302</v>
      </c>
      <c r="B103" s="9" t="s">
        <v>23</v>
      </c>
      <c r="C103" s="10" t="s">
        <v>309</v>
      </c>
      <c r="D103" s="10" t="s">
        <v>296</v>
      </c>
      <c r="E103" s="10" t="s">
        <v>310</v>
      </c>
      <c r="F103" s="10" t="s">
        <v>311</v>
      </c>
      <c r="G103" s="10" t="s">
        <v>312</v>
      </c>
      <c r="H103" s="10" t="s">
        <v>313</v>
      </c>
      <c r="I103" s="2"/>
    </row>
    <row r="104" spans="1:9" ht="20.100000000000001" customHeight="1">
      <c r="A104" t="str">
        <f>A103</f>
        <v>Svanvik, FV353 HP 2 Meter 830 (800164)</v>
      </c>
      <c r="B104" s="3" t="s">
        <v>403</v>
      </c>
      <c r="C104" s="2">
        <f>C102-C103</f>
        <v>4005</v>
      </c>
      <c r="D104" s="2">
        <f t="shared" ref="D104" si="110">D102-D103</f>
        <v>4141</v>
      </c>
      <c r="E104" s="2">
        <f t="shared" ref="E104" si="111">E102-E103</f>
        <v>4303</v>
      </c>
      <c r="F104" s="2">
        <f t="shared" ref="F104" si="112">F102-F103</f>
        <v>4878</v>
      </c>
      <c r="G104" s="2">
        <f t="shared" ref="G104" si="113">G102-G103</f>
        <v>5708</v>
      </c>
      <c r="H104" s="2">
        <f t="shared" ref="H104" si="114">H102-H103</f>
        <v>6263</v>
      </c>
      <c r="I104" s="2"/>
    </row>
    <row r="105" spans="1:9" ht="20.100000000000001" hidden="1" customHeight="1">
      <c r="B105" s="7" t="s">
        <v>9</v>
      </c>
      <c r="C105" s="8" t="s">
        <v>10</v>
      </c>
      <c r="D105" s="8" t="s">
        <v>11</v>
      </c>
      <c r="E105" s="8" t="s">
        <v>12</v>
      </c>
      <c r="F105" s="8" t="s">
        <v>13</v>
      </c>
      <c r="G105" s="8" t="s">
        <v>14</v>
      </c>
      <c r="H105" s="8" t="s">
        <v>15</v>
      </c>
      <c r="I105" s="2"/>
    </row>
    <row r="106" spans="1:9" ht="20.100000000000001" customHeight="1">
      <c r="A106" s="6" t="s">
        <v>314</v>
      </c>
      <c r="B106" s="9" t="s">
        <v>16</v>
      </c>
      <c r="C106" s="10" t="s">
        <v>315</v>
      </c>
      <c r="D106" s="10" t="s">
        <v>316</v>
      </c>
      <c r="E106" s="10" t="s">
        <v>317</v>
      </c>
      <c r="F106" s="10" t="s">
        <v>318</v>
      </c>
      <c r="G106" s="10" t="s">
        <v>319</v>
      </c>
      <c r="H106" s="10" t="s">
        <v>320</v>
      </c>
      <c r="I106" s="2"/>
    </row>
    <row r="107" spans="1:9" ht="20.100000000000001" customHeight="1">
      <c r="A107" s="6" t="s">
        <v>314</v>
      </c>
      <c r="B107" s="9" t="s">
        <v>23</v>
      </c>
      <c r="C107" s="10" t="s">
        <v>321</v>
      </c>
      <c r="D107" s="10" t="s">
        <v>322</v>
      </c>
      <c r="E107" s="10" t="s">
        <v>323</v>
      </c>
      <c r="F107" s="10" t="s">
        <v>324</v>
      </c>
      <c r="G107" s="10" t="s">
        <v>325</v>
      </c>
      <c r="H107" s="10" t="s">
        <v>326</v>
      </c>
      <c r="I107" s="2"/>
    </row>
    <row r="108" spans="1:9" ht="20.100000000000001" customHeight="1">
      <c r="A108" t="str">
        <f>A107</f>
        <v>Skjelsvik, FV354 HP 1 Meter 8398 (800103)</v>
      </c>
      <c r="B108" s="3" t="s">
        <v>403</v>
      </c>
      <c r="C108" s="2">
        <f>C106-C107</f>
        <v>10007</v>
      </c>
      <c r="D108" s="2">
        <f t="shared" ref="D108" si="115">D106-D107</f>
        <v>9995</v>
      </c>
      <c r="E108" s="2">
        <f t="shared" ref="E108" si="116">E106-E107</f>
        <v>10124</v>
      </c>
      <c r="F108" s="2">
        <f t="shared" ref="F108" si="117">F106-F107</f>
        <v>11333</v>
      </c>
      <c r="G108" s="2">
        <f t="shared" ref="G108" si="118">G106-G107</f>
        <v>11470</v>
      </c>
      <c r="H108" s="2">
        <f t="shared" ref="H108" si="119">H106-H107</f>
        <v>12094</v>
      </c>
      <c r="I108" s="2"/>
    </row>
    <row r="109" spans="1:9" ht="20.100000000000001" hidden="1" customHeight="1">
      <c r="B109" s="7" t="s">
        <v>9</v>
      </c>
      <c r="C109" s="8" t="s">
        <v>10</v>
      </c>
      <c r="D109" s="8" t="s">
        <v>11</v>
      </c>
      <c r="E109" s="8" t="s">
        <v>12</v>
      </c>
      <c r="F109" s="8" t="s">
        <v>13</v>
      </c>
      <c r="G109" s="8" t="s">
        <v>14</v>
      </c>
      <c r="H109" s="8" t="s">
        <v>15</v>
      </c>
      <c r="I109" s="2"/>
    </row>
    <row r="110" spans="1:9" ht="20.100000000000001" customHeight="1">
      <c r="A110" s="6" t="s">
        <v>327</v>
      </c>
      <c r="B110" s="9" t="s">
        <v>16</v>
      </c>
      <c r="C110" s="10" t="s">
        <v>328</v>
      </c>
      <c r="D110" s="10" t="s">
        <v>329</v>
      </c>
      <c r="E110" s="10" t="s">
        <v>330</v>
      </c>
      <c r="F110" s="10" t="s">
        <v>331</v>
      </c>
      <c r="G110" s="10" t="s">
        <v>332</v>
      </c>
      <c r="H110" s="10" t="s">
        <v>333</v>
      </c>
      <c r="I110" s="2"/>
    </row>
    <row r="111" spans="1:9" ht="20.100000000000001" customHeight="1">
      <c r="A111" s="6" t="s">
        <v>327</v>
      </c>
      <c r="B111" s="9" t="s">
        <v>23</v>
      </c>
      <c r="C111" s="10" t="s">
        <v>334</v>
      </c>
      <c r="D111" s="10" t="s">
        <v>335</v>
      </c>
      <c r="E111" s="10" t="s">
        <v>336</v>
      </c>
      <c r="F111" s="10" t="s">
        <v>337</v>
      </c>
      <c r="G111" s="10" t="s">
        <v>338</v>
      </c>
      <c r="H111" s="10" t="s">
        <v>339</v>
      </c>
      <c r="I111" s="2"/>
    </row>
    <row r="112" spans="1:9" ht="20.100000000000001" customHeight="1">
      <c r="A112" t="str">
        <f>A111</f>
        <v>Porsgrunntunnelen, FV356 HP 1 Meter 320 (800199)</v>
      </c>
      <c r="B112" s="3" t="s">
        <v>403</v>
      </c>
      <c r="C112" s="2">
        <f>C110-C111</f>
        <v>6929</v>
      </c>
      <c r="D112" s="2">
        <f t="shared" ref="D112" si="120">D110-D111</f>
        <v>6613</v>
      </c>
      <c r="E112" s="2">
        <f t="shared" ref="E112" si="121">E110-E111</f>
        <v>6965</v>
      </c>
      <c r="F112" s="2">
        <f t="shared" ref="F112" si="122">F110-F111</f>
        <v>7624</v>
      </c>
      <c r="G112" s="2">
        <f t="shared" ref="G112" si="123">G110-G111</f>
        <v>7473</v>
      </c>
      <c r="H112" s="2">
        <f t="shared" ref="H112" si="124">H110-H111</f>
        <v>7671</v>
      </c>
      <c r="I112" s="2"/>
    </row>
    <row r="113" spans="1:9" ht="20.100000000000001" hidden="1" customHeight="1">
      <c r="B113" s="7" t="s">
        <v>9</v>
      </c>
      <c r="C113" s="8" t="s">
        <v>10</v>
      </c>
      <c r="D113" s="8" t="s">
        <v>11</v>
      </c>
      <c r="E113" s="8" t="s">
        <v>12</v>
      </c>
      <c r="F113" s="8" t="s">
        <v>13</v>
      </c>
      <c r="G113" s="8" t="s">
        <v>14</v>
      </c>
      <c r="H113" s="8" t="s">
        <v>15</v>
      </c>
      <c r="I113" s="2"/>
    </row>
    <row r="114" spans="1:9" ht="20.100000000000001" customHeight="1">
      <c r="A114" s="6" t="s">
        <v>340</v>
      </c>
      <c r="B114" s="9" t="s">
        <v>16</v>
      </c>
      <c r="C114" s="10" t="s">
        <v>341</v>
      </c>
      <c r="D114" s="10" t="s">
        <v>342</v>
      </c>
      <c r="E114" s="10" t="s">
        <v>343</v>
      </c>
      <c r="F114" s="10" t="s">
        <v>344</v>
      </c>
      <c r="G114" s="10" t="s">
        <v>345</v>
      </c>
      <c r="H114" s="10" t="s">
        <v>346</v>
      </c>
      <c r="I114" s="2"/>
    </row>
    <row r="115" spans="1:9" ht="20.100000000000001" customHeight="1">
      <c r="A115" s="6" t="s">
        <v>340</v>
      </c>
      <c r="B115" s="9" t="s">
        <v>23</v>
      </c>
      <c r="C115" s="10" t="s">
        <v>347</v>
      </c>
      <c r="D115" s="10" t="s">
        <v>348</v>
      </c>
      <c r="E115" s="10" t="s">
        <v>349</v>
      </c>
      <c r="F115" s="10" t="s">
        <v>350</v>
      </c>
      <c r="G115" s="10" t="s">
        <v>351</v>
      </c>
      <c r="H115" s="10" t="s">
        <v>352</v>
      </c>
      <c r="I115" s="2"/>
    </row>
    <row r="116" spans="1:9" ht="20.100000000000001" customHeight="1">
      <c r="A116" t="str">
        <f>A115</f>
        <v>Porsgrunnbrua, FV356 HP 1 Meter 2140 (800142)</v>
      </c>
      <c r="B116" s="3" t="s">
        <v>403</v>
      </c>
      <c r="C116" s="2">
        <f>C114-C115</f>
        <v>13478</v>
      </c>
      <c r="D116" s="2">
        <f t="shared" ref="D116" si="125">D114-D115</f>
        <v>11846</v>
      </c>
      <c r="E116" s="2">
        <f t="shared" ref="E116" si="126">E114-E115</f>
        <v>13384</v>
      </c>
      <c r="F116" s="2">
        <f t="shared" ref="F116" si="127">F114-F115</f>
        <v>14617</v>
      </c>
      <c r="G116" s="2">
        <f t="shared" ref="G116" si="128">G114-G115</f>
        <v>14158</v>
      </c>
      <c r="H116" s="2">
        <f t="shared" ref="H116" si="129">H114-H115</f>
        <v>13040</v>
      </c>
      <c r="I116" s="2"/>
    </row>
    <row r="117" spans="1:9" ht="20.100000000000001" hidden="1" customHeight="1">
      <c r="B117" s="7" t="s">
        <v>9</v>
      </c>
      <c r="C117" s="8" t="s">
        <v>10</v>
      </c>
      <c r="D117" s="8" t="s">
        <v>11</v>
      </c>
      <c r="E117" s="8" t="s">
        <v>12</v>
      </c>
      <c r="F117" s="8" t="s">
        <v>13</v>
      </c>
      <c r="G117" s="8" t="s">
        <v>14</v>
      </c>
      <c r="H117" s="8" t="s">
        <v>15</v>
      </c>
      <c r="I117" s="2"/>
    </row>
    <row r="118" spans="1:9" ht="20.100000000000001" customHeight="1">
      <c r="A118" s="6" t="s">
        <v>353</v>
      </c>
      <c r="B118" s="9" t="s">
        <v>16</v>
      </c>
      <c r="C118" s="10" t="s">
        <v>354</v>
      </c>
      <c r="D118" s="10" t="s">
        <v>355</v>
      </c>
      <c r="E118" s="10" t="s">
        <v>356</v>
      </c>
      <c r="F118" s="10" t="s">
        <v>357</v>
      </c>
      <c r="G118" s="10" t="s">
        <v>358</v>
      </c>
      <c r="H118" s="10" t="s">
        <v>359</v>
      </c>
      <c r="I118" s="2"/>
    </row>
    <row r="119" spans="1:9" ht="20.100000000000001" customHeight="1">
      <c r="A119" s="6" t="s">
        <v>353</v>
      </c>
      <c r="B119" s="9" t="s">
        <v>23</v>
      </c>
      <c r="C119" s="10" t="s">
        <v>360</v>
      </c>
      <c r="D119" s="10" t="s">
        <v>361</v>
      </c>
      <c r="E119" s="10" t="s">
        <v>115</v>
      </c>
      <c r="F119" s="10" t="s">
        <v>362</v>
      </c>
      <c r="G119" s="10" t="s">
        <v>363</v>
      </c>
      <c r="H119" s="10" t="s">
        <v>288</v>
      </c>
      <c r="I119" s="2"/>
    </row>
    <row r="120" spans="1:9" ht="20.100000000000001" customHeight="1">
      <c r="A120" t="str">
        <f>A119</f>
        <v>Hesselbergs gate, FV357 HP 1 Meter 1149 (800005)</v>
      </c>
      <c r="B120" s="3" t="s">
        <v>403</v>
      </c>
      <c r="C120" s="2">
        <f>C118-C119</f>
        <v>11129</v>
      </c>
      <c r="D120" s="2">
        <f t="shared" ref="D120" si="130">D118-D119</f>
        <v>11093</v>
      </c>
      <c r="E120" s="2">
        <f t="shared" ref="E120" si="131">E118-E119</f>
        <v>11132</v>
      </c>
      <c r="F120" s="2">
        <f t="shared" ref="F120" si="132">F118-F119</f>
        <v>12299</v>
      </c>
      <c r="G120" s="2">
        <f t="shared" ref="G120" si="133">G118-G119</f>
        <v>12628</v>
      </c>
      <c r="H120" s="2">
        <f t="shared" ref="H120" si="134">H118-H119</f>
        <v>12674</v>
      </c>
      <c r="I120" s="2"/>
    </row>
    <row r="121" spans="1:9" ht="20.100000000000001" hidden="1" customHeight="1">
      <c r="B121" s="7" t="s">
        <v>9</v>
      </c>
      <c r="C121" s="8" t="s">
        <v>10</v>
      </c>
      <c r="D121" s="8" t="s">
        <v>11</v>
      </c>
      <c r="E121" s="8" t="s">
        <v>12</v>
      </c>
      <c r="F121" s="8" t="s">
        <v>13</v>
      </c>
      <c r="G121" s="8" t="s">
        <v>14</v>
      </c>
      <c r="H121" s="8" t="s">
        <v>15</v>
      </c>
      <c r="I121" s="2"/>
    </row>
    <row r="122" spans="1:9" ht="20.100000000000001" customHeight="1">
      <c r="A122" s="6" t="s">
        <v>364</v>
      </c>
      <c r="B122" s="9" t="s">
        <v>16</v>
      </c>
      <c r="C122" s="10" t="s">
        <v>365</v>
      </c>
      <c r="D122" s="10" t="s">
        <v>366</v>
      </c>
      <c r="E122" s="10" t="s">
        <v>367</v>
      </c>
      <c r="F122" s="10" t="s">
        <v>368</v>
      </c>
      <c r="G122" s="10" t="s">
        <v>369</v>
      </c>
      <c r="H122" s="10" t="s">
        <v>370</v>
      </c>
      <c r="I122" s="2"/>
    </row>
    <row r="123" spans="1:9" ht="20.100000000000001" customHeight="1">
      <c r="A123" s="6" t="s">
        <v>364</v>
      </c>
      <c r="B123" s="9" t="s">
        <v>23</v>
      </c>
      <c r="C123" s="10" t="s">
        <v>371</v>
      </c>
      <c r="D123" s="10" t="s">
        <v>372</v>
      </c>
      <c r="E123" s="10" t="s">
        <v>373</v>
      </c>
      <c r="F123" s="10" t="s">
        <v>374</v>
      </c>
      <c r="G123" s="10" t="s">
        <v>375</v>
      </c>
      <c r="H123" s="10" t="s">
        <v>376</v>
      </c>
      <c r="I123" s="2"/>
    </row>
    <row r="124" spans="1:9" ht="20.100000000000001" customHeight="1">
      <c r="A124" t="str">
        <f>A123</f>
        <v>Elstrømbrua  , FV357 HP 50 Meter 256 (800144)</v>
      </c>
      <c r="B124" s="3" t="s">
        <v>403</v>
      </c>
      <c r="C124" s="2">
        <f>C122-C123</f>
        <v>13640</v>
      </c>
      <c r="D124" s="2">
        <f t="shared" ref="D124" si="135">D122-D123</f>
        <v>13689</v>
      </c>
      <c r="E124" s="2">
        <f t="shared" ref="E124" si="136">E122-E123</f>
        <v>13696</v>
      </c>
      <c r="F124" s="2">
        <f t="shared" ref="F124" si="137">F122-F123</f>
        <v>15169</v>
      </c>
      <c r="G124" s="2">
        <f t="shared" ref="G124" si="138">G122-G123</f>
        <v>15174</v>
      </c>
      <c r="H124" s="2">
        <f t="shared" ref="H124" si="139">H122-H123</f>
        <v>15498</v>
      </c>
      <c r="I124" s="2"/>
    </row>
    <row r="125" spans="1:9" ht="20.100000000000001" hidden="1" customHeight="1">
      <c r="B125" s="7" t="s">
        <v>9</v>
      </c>
      <c r="C125" s="8" t="s">
        <v>10</v>
      </c>
      <c r="D125" s="8" t="s">
        <v>11</v>
      </c>
      <c r="E125" s="8" t="s">
        <v>12</v>
      </c>
      <c r="F125" s="8" t="s">
        <v>13</v>
      </c>
      <c r="G125" s="8" t="s">
        <v>14</v>
      </c>
      <c r="H125" s="8" t="s">
        <v>15</v>
      </c>
      <c r="I125" s="2"/>
    </row>
    <row r="126" spans="1:9" ht="20.100000000000001" customHeight="1">
      <c r="A126" s="6" t="s">
        <v>377</v>
      </c>
      <c r="B126" s="9" t="s">
        <v>16</v>
      </c>
      <c r="C126" s="10" t="s">
        <v>378</v>
      </c>
      <c r="D126" s="10" t="s">
        <v>379</v>
      </c>
      <c r="E126" s="10" t="s">
        <v>380</v>
      </c>
      <c r="F126" s="10" t="s">
        <v>381</v>
      </c>
      <c r="G126" s="10" t="s">
        <v>382</v>
      </c>
      <c r="H126" s="10" t="s">
        <v>383</v>
      </c>
      <c r="I126" s="2"/>
    </row>
    <row r="127" spans="1:9" ht="20.100000000000001" customHeight="1">
      <c r="A127" s="6" t="s">
        <v>377</v>
      </c>
      <c r="B127" s="9" t="s">
        <v>23</v>
      </c>
      <c r="C127" s="10" t="s">
        <v>384</v>
      </c>
      <c r="D127" s="10" t="s">
        <v>385</v>
      </c>
      <c r="E127" s="10" t="s">
        <v>386</v>
      </c>
      <c r="F127" s="10" t="s">
        <v>387</v>
      </c>
      <c r="G127" s="10" t="s">
        <v>388</v>
      </c>
      <c r="H127" s="10" t="s">
        <v>389</v>
      </c>
      <c r="I127" s="2"/>
    </row>
    <row r="128" spans="1:9" ht="20.100000000000001" customHeight="1">
      <c r="A128" t="str">
        <f>A127</f>
        <v>Deichmannsgate, KV1730 HP 1 Meter 350 (800024)</v>
      </c>
      <c r="B128" s="3" t="s">
        <v>403</v>
      </c>
      <c r="C128" s="2">
        <f>C126-C127</f>
        <v>5765</v>
      </c>
      <c r="D128" s="2">
        <f t="shared" ref="D128" si="140">D126-D127</f>
        <v>5583</v>
      </c>
      <c r="E128" s="2">
        <f t="shared" ref="E128" si="141">E126-E127</f>
        <v>5663</v>
      </c>
      <c r="F128" s="2">
        <f t="shared" ref="F128" si="142">F126-F127</f>
        <v>6027</v>
      </c>
      <c r="G128" s="2">
        <f t="shared" ref="G128" si="143">G126-G127</f>
        <v>6011</v>
      </c>
      <c r="H128" s="2">
        <f t="shared" ref="H128" si="144">H126-H127</f>
        <v>5816</v>
      </c>
      <c r="I128" s="2"/>
    </row>
    <row r="129" spans="1:9" ht="20.100000000000001" hidden="1" customHeight="1">
      <c r="B129" s="7" t="s">
        <v>9</v>
      </c>
      <c r="C129" s="8" t="s">
        <v>10</v>
      </c>
      <c r="D129" s="8" t="s">
        <v>11</v>
      </c>
      <c r="E129" s="8" t="s">
        <v>12</v>
      </c>
      <c r="F129" s="8" t="s">
        <v>13</v>
      </c>
      <c r="G129" s="8" t="s">
        <v>14</v>
      </c>
      <c r="H129" s="8" t="s">
        <v>15</v>
      </c>
      <c r="I129" s="2"/>
    </row>
    <row r="130" spans="1:9" ht="20.100000000000001" customHeight="1">
      <c r="A130" s="6" t="s">
        <v>390</v>
      </c>
      <c r="B130" s="9" t="s">
        <v>16</v>
      </c>
      <c r="C130" s="10" t="s">
        <v>391</v>
      </c>
      <c r="D130" s="10" t="s">
        <v>392</v>
      </c>
      <c r="E130" s="10" t="s">
        <v>393</v>
      </c>
      <c r="F130" s="10" t="s">
        <v>394</v>
      </c>
      <c r="G130" s="10" t="s">
        <v>395</v>
      </c>
      <c r="H130" s="10" t="s">
        <v>396</v>
      </c>
      <c r="I130" s="2"/>
    </row>
    <row r="131" spans="1:9" ht="20.100000000000001" customHeight="1">
      <c r="A131" s="6" t="s">
        <v>390</v>
      </c>
      <c r="B131" s="9" t="s">
        <v>23</v>
      </c>
      <c r="C131" s="10" t="s">
        <v>397</v>
      </c>
      <c r="D131" s="10" t="s">
        <v>337</v>
      </c>
      <c r="E131" s="10" t="s">
        <v>398</v>
      </c>
      <c r="F131" s="10" t="s">
        <v>399</v>
      </c>
      <c r="G131" s="10" t="s">
        <v>400</v>
      </c>
      <c r="H131" s="10" t="s">
        <v>401</v>
      </c>
      <c r="I131" s="2"/>
    </row>
    <row r="132" spans="1:9" ht="20.100000000000001" customHeight="1">
      <c r="A132" t="str">
        <f>A131</f>
        <v>Sverresgate, KV4760 HP 1 Meter 505 (800025)</v>
      </c>
      <c r="B132" s="3" t="s">
        <v>403</v>
      </c>
      <c r="C132" s="2">
        <f>C130-C131</f>
        <v>9852</v>
      </c>
      <c r="D132" s="2">
        <f t="shared" ref="D132:H132" si="145">D130-D131</f>
        <v>9979</v>
      </c>
      <c r="E132" s="2">
        <f t="shared" si="145"/>
        <v>9952</v>
      </c>
      <c r="F132" s="2">
        <f t="shared" si="145"/>
        <v>10481</v>
      </c>
      <c r="G132" s="2">
        <f t="shared" si="145"/>
        <v>10550</v>
      </c>
      <c r="H132" s="2">
        <f t="shared" si="145"/>
        <v>10203</v>
      </c>
      <c r="I132" s="2"/>
    </row>
  </sheetData>
  <autoFilter ref="A10:H132" xr:uid="{9CE15DAF-F3E6-4296-8FEB-4F5C1C4B5F26}">
    <filterColumn colId="0">
      <customFilters>
        <customFilter operator="notEqual" val=" "/>
      </customFilters>
    </filterColumn>
  </autoFilter>
  <pageMargins left="0.75" right="0.75" top="1" bottom="1" header="0.5" footer="0.5"/>
  <pageSetup pageOrder="overThenDown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CE8A9-772E-4CA9-BB0E-AE4C9158F867}">
  <dimension ref="A1:M92"/>
  <sheetViews>
    <sheetView topLeftCell="A64" workbookViewId="0">
      <selection activeCell="C2" sqref="C2:I89"/>
    </sheetView>
  </sheetViews>
  <sheetFormatPr baseColWidth="10" defaultRowHeight="12.75"/>
  <cols>
    <col min="1" max="1" width="59.5703125" customWidth="1"/>
    <col min="2" max="2" width="9.42578125" customWidth="1"/>
  </cols>
  <sheetData>
    <row r="1" spans="1:13">
      <c r="A1" t="s">
        <v>404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13">
      <c r="A2" t="s">
        <v>94</v>
      </c>
      <c r="B2">
        <f>VALUE(LEFT(RIGHT(A2,7),6))</f>
        <v>800002</v>
      </c>
      <c r="C2" t="s">
        <v>16</v>
      </c>
      <c r="D2" s="13">
        <v>18787</v>
      </c>
      <c r="E2" s="13">
        <v>19142</v>
      </c>
      <c r="F2" s="13">
        <v>18807</v>
      </c>
      <c r="G2" s="13">
        <v>19528</v>
      </c>
      <c r="H2" s="13">
        <v>18550</v>
      </c>
      <c r="I2" s="13">
        <v>19152</v>
      </c>
      <c r="J2" s="13"/>
      <c r="K2">
        <f>B2-VALUE(LEFT(RIGHT(M2,7),6))</f>
        <v>0</v>
      </c>
      <c r="L2">
        <f>SUM(D2:H2)-SUM([1]Rapport!$E207:$I207)</f>
        <v>0</v>
      </c>
      <c r="M2" t="s">
        <v>94</v>
      </c>
    </row>
    <row r="3" spans="1:13">
      <c r="A3" t="s">
        <v>94</v>
      </c>
      <c r="B3">
        <f>VALUE(LEFT(RIGHT(A3,7),6))</f>
        <v>800002</v>
      </c>
      <c r="C3" t="s">
        <v>403</v>
      </c>
      <c r="D3">
        <v>17309</v>
      </c>
      <c r="E3">
        <v>17668</v>
      </c>
      <c r="F3">
        <v>17395</v>
      </c>
      <c r="G3">
        <v>17868</v>
      </c>
      <c r="H3">
        <v>16785</v>
      </c>
      <c r="I3">
        <v>17249</v>
      </c>
      <c r="K3">
        <f t="shared" ref="K3:K66" si="0">B3-VALUE(LEFT(RIGHT(M3,7),6))</f>
        <v>0</v>
      </c>
      <c r="L3">
        <f>SUM(D3:H3)-SUM([1]Rapport!$E208:$I208)</f>
        <v>0</v>
      </c>
      <c r="M3" t="s">
        <v>94</v>
      </c>
    </row>
    <row r="4" spans="1:13">
      <c r="A4" t="s">
        <v>94</v>
      </c>
      <c r="B4">
        <f>VALUE(LEFT(RIGHT(A4,7),6))</f>
        <v>800002</v>
      </c>
      <c r="C4" t="s">
        <v>23</v>
      </c>
      <c r="D4" s="13">
        <v>1478</v>
      </c>
      <c r="E4" s="13">
        <v>1474</v>
      </c>
      <c r="F4" s="13">
        <v>1412</v>
      </c>
      <c r="G4" s="13">
        <v>1660</v>
      </c>
      <c r="H4" s="13">
        <v>1765</v>
      </c>
      <c r="I4" s="13">
        <v>1903</v>
      </c>
      <c r="J4" s="13"/>
      <c r="K4">
        <f t="shared" si="0"/>
        <v>0</v>
      </c>
      <c r="L4">
        <f>SUM(D4:H4)-SUM([1]Rapport!$E209:$I209)</f>
        <v>0</v>
      </c>
      <c r="M4" t="s">
        <v>94</v>
      </c>
    </row>
    <row r="5" spans="1:13">
      <c r="A5" t="s">
        <v>353</v>
      </c>
      <c r="B5">
        <f>VALUE(LEFT(RIGHT(A5,7),6))</f>
        <v>800005</v>
      </c>
      <c r="C5" t="s">
        <v>16</v>
      </c>
      <c r="D5" s="13">
        <v>11857</v>
      </c>
      <c r="E5" s="13">
        <v>11809</v>
      </c>
      <c r="F5" s="13">
        <v>11796</v>
      </c>
      <c r="G5" s="13">
        <v>13183</v>
      </c>
      <c r="H5" s="13">
        <v>13638</v>
      </c>
      <c r="I5" s="13">
        <v>13724</v>
      </c>
      <c r="J5" s="13"/>
      <c r="K5">
        <f t="shared" si="0"/>
        <v>0</v>
      </c>
      <c r="L5">
        <f>SUM(D5:H5)-SUM([1]Rapport!$E210:$I210)</f>
        <v>0</v>
      </c>
      <c r="M5" t="s">
        <v>353</v>
      </c>
    </row>
    <row r="6" spans="1:13">
      <c r="A6" t="s">
        <v>353</v>
      </c>
      <c r="B6">
        <f>VALUE(LEFT(RIGHT(A6,7),6))</f>
        <v>800005</v>
      </c>
      <c r="C6" t="s">
        <v>403</v>
      </c>
      <c r="D6">
        <v>11129</v>
      </c>
      <c r="E6">
        <v>11093</v>
      </c>
      <c r="F6">
        <v>11132</v>
      </c>
      <c r="G6">
        <v>12299</v>
      </c>
      <c r="H6">
        <v>12628</v>
      </c>
      <c r="I6">
        <v>12674</v>
      </c>
      <c r="K6">
        <f t="shared" si="0"/>
        <v>0</v>
      </c>
      <c r="L6">
        <f>SUM(D6:H6)-SUM([1]Rapport!$E211:$I211)</f>
        <v>0</v>
      </c>
      <c r="M6" t="s">
        <v>353</v>
      </c>
    </row>
    <row r="7" spans="1:13">
      <c r="A7" t="s">
        <v>353</v>
      </c>
      <c r="B7">
        <f>VALUE(LEFT(RIGHT(A7,7),6))</f>
        <v>800005</v>
      </c>
      <c r="C7" t="s">
        <v>23</v>
      </c>
      <c r="D7" s="13">
        <v>728</v>
      </c>
      <c r="E7" s="13">
        <v>716</v>
      </c>
      <c r="F7" s="13">
        <v>664</v>
      </c>
      <c r="G7" s="13">
        <v>884</v>
      </c>
      <c r="H7" s="13">
        <v>1010</v>
      </c>
      <c r="I7" s="13">
        <v>1050</v>
      </c>
      <c r="J7" s="13"/>
      <c r="K7">
        <f t="shared" si="0"/>
        <v>0</v>
      </c>
      <c r="L7">
        <f>SUM(D7:H7)-SUM([1]Rapport!$E212:$I212)</f>
        <v>0</v>
      </c>
      <c r="M7" t="s">
        <v>353</v>
      </c>
    </row>
    <row r="8" spans="1:13">
      <c r="A8" t="s">
        <v>81</v>
      </c>
      <c r="B8">
        <f>VALUE(LEFT(RIGHT(A8,7),6))</f>
        <v>800008</v>
      </c>
      <c r="C8" t="s">
        <v>16</v>
      </c>
      <c r="D8" s="13">
        <v>17831</v>
      </c>
      <c r="E8" s="13">
        <v>17727</v>
      </c>
      <c r="F8" s="13">
        <v>17383</v>
      </c>
      <c r="G8" s="13">
        <v>18621</v>
      </c>
      <c r="H8" s="13">
        <v>17750</v>
      </c>
      <c r="I8" s="13">
        <v>18323</v>
      </c>
      <c r="J8" s="13"/>
      <c r="K8">
        <f t="shared" si="0"/>
        <v>0</v>
      </c>
      <c r="L8">
        <f>SUM(D8:H8)-SUM([1]Rapport!$E213:$I213)</f>
        <v>0</v>
      </c>
      <c r="M8" t="s">
        <v>81</v>
      </c>
    </row>
    <row r="9" spans="1:13">
      <c r="A9" t="s">
        <v>81</v>
      </c>
      <c r="B9">
        <f>VALUE(LEFT(RIGHT(A9,7),6))</f>
        <v>800008</v>
      </c>
      <c r="C9" t="s">
        <v>403</v>
      </c>
      <c r="D9">
        <v>16283</v>
      </c>
      <c r="E9">
        <v>16202</v>
      </c>
      <c r="F9">
        <v>15970</v>
      </c>
      <c r="G9">
        <v>16875</v>
      </c>
      <c r="H9">
        <v>15917</v>
      </c>
      <c r="I9">
        <v>16349</v>
      </c>
      <c r="K9">
        <f t="shared" si="0"/>
        <v>0</v>
      </c>
      <c r="L9">
        <f>SUM(D9:H9)-SUM([1]Rapport!$E214:$I214)</f>
        <v>0</v>
      </c>
      <c r="M9" t="s">
        <v>81</v>
      </c>
    </row>
    <row r="10" spans="1:13">
      <c r="A10" t="s">
        <v>81</v>
      </c>
      <c r="B10">
        <f>VALUE(LEFT(RIGHT(A10,7),6))</f>
        <v>800008</v>
      </c>
      <c r="C10" t="s">
        <v>23</v>
      </c>
      <c r="D10" s="13">
        <v>1548</v>
      </c>
      <c r="E10" s="13">
        <v>1525</v>
      </c>
      <c r="F10" s="13">
        <v>1413</v>
      </c>
      <c r="G10" s="13">
        <v>1746</v>
      </c>
      <c r="H10" s="13">
        <v>1833</v>
      </c>
      <c r="I10" s="13">
        <v>1974</v>
      </c>
      <c r="J10" s="13"/>
      <c r="K10">
        <f t="shared" si="0"/>
        <v>0</v>
      </c>
      <c r="L10">
        <f>SUM(D10:H10)-SUM([1]Rapport!$E215:$I215)</f>
        <v>0</v>
      </c>
      <c r="M10" t="s">
        <v>81</v>
      </c>
    </row>
    <row r="11" spans="1:13">
      <c r="A11" t="s">
        <v>8</v>
      </c>
      <c r="B11">
        <f>VALUE(LEFT(RIGHT(A11,7),6))</f>
        <v>800010</v>
      </c>
      <c r="C11" t="s">
        <v>16</v>
      </c>
      <c r="D11" s="13">
        <v>15028</v>
      </c>
      <c r="E11" s="13">
        <v>16257</v>
      </c>
      <c r="F11" s="13">
        <v>16917</v>
      </c>
      <c r="G11" s="13">
        <v>18759</v>
      </c>
      <c r="H11" s="13">
        <v>20575</v>
      </c>
      <c r="I11" s="13">
        <v>22760</v>
      </c>
      <c r="J11" s="13"/>
      <c r="K11">
        <f t="shared" si="0"/>
        <v>0</v>
      </c>
      <c r="L11">
        <f>SUM(D11:H11)-SUM([1]Rapport!$E216:$I216)</f>
        <v>0</v>
      </c>
      <c r="M11" t="s">
        <v>8</v>
      </c>
    </row>
    <row r="12" spans="1:13">
      <c r="A12" t="s">
        <v>8</v>
      </c>
      <c r="B12">
        <f>VALUE(LEFT(RIGHT(A12,7),6))</f>
        <v>800010</v>
      </c>
      <c r="C12" t="s">
        <v>403</v>
      </c>
      <c r="D12">
        <v>12468</v>
      </c>
      <c r="E12">
        <v>13545</v>
      </c>
      <c r="F12">
        <v>14282</v>
      </c>
      <c r="G12">
        <v>15532</v>
      </c>
      <c r="H12">
        <v>17017</v>
      </c>
      <c r="I12">
        <v>18874</v>
      </c>
      <c r="K12">
        <f t="shared" si="0"/>
        <v>0</v>
      </c>
      <c r="L12">
        <f>SUM(D12:H12)-SUM([1]Rapport!$E217:$I217)</f>
        <v>0</v>
      </c>
      <c r="M12" t="s">
        <v>8</v>
      </c>
    </row>
    <row r="13" spans="1:13">
      <c r="A13" t="s">
        <v>8</v>
      </c>
      <c r="B13">
        <f>VALUE(LEFT(RIGHT(A13,7),6))</f>
        <v>800010</v>
      </c>
      <c r="C13" t="s">
        <v>23</v>
      </c>
      <c r="D13" s="13">
        <v>2560</v>
      </c>
      <c r="E13" s="13">
        <v>2712</v>
      </c>
      <c r="F13" s="13">
        <v>2635</v>
      </c>
      <c r="G13" s="13">
        <v>3227</v>
      </c>
      <c r="H13" s="13">
        <v>3558</v>
      </c>
      <c r="I13" s="13">
        <v>3886</v>
      </c>
      <c r="J13" s="13"/>
      <c r="K13">
        <f t="shared" si="0"/>
        <v>0</v>
      </c>
      <c r="L13">
        <f>SUM(D13:H13)-SUM([1]Rapport!$E218:$I218)</f>
        <v>0</v>
      </c>
      <c r="M13" t="s">
        <v>8</v>
      </c>
    </row>
    <row r="14" spans="1:13">
      <c r="A14" t="s">
        <v>227</v>
      </c>
      <c r="B14">
        <f>VALUE(LEFT(RIGHT(A14,7),6))</f>
        <v>800013</v>
      </c>
      <c r="C14" t="s">
        <v>16</v>
      </c>
      <c r="D14" s="13">
        <v>10223</v>
      </c>
      <c r="E14" s="13">
        <v>10488</v>
      </c>
      <c r="F14" s="13">
        <v>10040</v>
      </c>
      <c r="G14" s="13">
        <v>11296</v>
      </c>
      <c r="H14" s="13">
        <v>11467</v>
      </c>
      <c r="I14" s="13">
        <v>11795</v>
      </c>
      <c r="J14" s="13"/>
      <c r="K14">
        <f t="shared" si="0"/>
        <v>0</v>
      </c>
      <c r="L14">
        <f>SUM(D14:H14)-SUM([1]Rapport!$E219:$I219)</f>
        <v>0</v>
      </c>
      <c r="M14" t="s">
        <v>227</v>
      </c>
    </row>
    <row r="15" spans="1:13">
      <c r="A15" t="s">
        <v>227</v>
      </c>
      <c r="B15">
        <f>VALUE(LEFT(RIGHT(A15,7),6))</f>
        <v>800013</v>
      </c>
      <c r="C15" t="s">
        <v>403</v>
      </c>
      <c r="D15">
        <v>9396</v>
      </c>
      <c r="E15">
        <v>9654</v>
      </c>
      <c r="F15">
        <v>9287</v>
      </c>
      <c r="G15">
        <v>10249</v>
      </c>
      <c r="H15">
        <v>10288</v>
      </c>
      <c r="I15">
        <v>10597</v>
      </c>
      <c r="K15">
        <f t="shared" si="0"/>
        <v>0</v>
      </c>
      <c r="L15">
        <f>SUM(D15:H15)-SUM([1]Rapport!$E220:$I220)</f>
        <v>0</v>
      </c>
      <c r="M15" t="s">
        <v>227</v>
      </c>
    </row>
    <row r="16" spans="1:13">
      <c r="A16" t="s">
        <v>227</v>
      </c>
      <c r="B16">
        <f>VALUE(LEFT(RIGHT(A16,7),6))</f>
        <v>800013</v>
      </c>
      <c r="C16" t="s">
        <v>23</v>
      </c>
      <c r="D16" s="13">
        <v>827</v>
      </c>
      <c r="E16" s="13">
        <v>834</v>
      </c>
      <c r="F16" s="13">
        <v>753</v>
      </c>
      <c r="G16" s="13">
        <v>1047</v>
      </c>
      <c r="H16" s="13">
        <v>1179</v>
      </c>
      <c r="I16" s="13">
        <v>1198</v>
      </c>
      <c r="J16" s="13"/>
      <c r="K16">
        <f t="shared" si="0"/>
        <v>0</v>
      </c>
      <c r="L16">
        <f>SUM(D16:H16)-SUM([1]Rapport!$E221:$I221)</f>
        <v>0</v>
      </c>
      <c r="M16" t="s">
        <v>227</v>
      </c>
    </row>
    <row r="17" spans="1:13">
      <c r="A17" t="s">
        <v>69</v>
      </c>
      <c r="B17">
        <f>VALUE(LEFT(RIGHT(A17,7),6))</f>
        <v>800015</v>
      </c>
      <c r="C17" t="s">
        <v>16</v>
      </c>
      <c r="D17" s="13">
        <v>10676</v>
      </c>
      <c r="E17" s="13">
        <v>11623</v>
      </c>
      <c r="F17" s="13">
        <v>10554</v>
      </c>
      <c r="G17" s="13">
        <v>11625</v>
      </c>
      <c r="H17" s="13">
        <v>11524</v>
      </c>
      <c r="K17">
        <f t="shared" si="0"/>
        <v>0</v>
      </c>
      <c r="L17">
        <f>SUM(D17:H17)-SUM([1]Rapport!$E222:$I222)</f>
        <v>0</v>
      </c>
      <c r="M17" t="s">
        <v>69</v>
      </c>
    </row>
    <row r="18" spans="1:13">
      <c r="A18" t="s">
        <v>69</v>
      </c>
      <c r="B18">
        <f>VALUE(LEFT(RIGHT(A18,7),6))</f>
        <v>800015</v>
      </c>
      <c r="C18" t="s">
        <v>403</v>
      </c>
      <c r="D18">
        <v>9688</v>
      </c>
      <c r="E18">
        <v>10556</v>
      </c>
      <c r="F18">
        <v>9622</v>
      </c>
      <c r="G18">
        <v>10404</v>
      </c>
      <c r="H18">
        <v>10297</v>
      </c>
      <c r="I18">
        <v>-1347</v>
      </c>
      <c r="K18">
        <f t="shared" si="0"/>
        <v>0</v>
      </c>
      <c r="L18">
        <f>SUM(D18:H18)-SUM([1]Rapport!$E223:$I223)</f>
        <v>0</v>
      </c>
      <c r="M18" t="s">
        <v>69</v>
      </c>
    </row>
    <row r="19" spans="1:13">
      <c r="A19" t="s">
        <v>69</v>
      </c>
      <c r="B19">
        <f>VALUE(LEFT(RIGHT(A19,7),6))</f>
        <v>800015</v>
      </c>
      <c r="C19" t="s">
        <v>23</v>
      </c>
      <c r="D19" s="13">
        <v>988</v>
      </c>
      <c r="E19" s="13">
        <v>1067</v>
      </c>
      <c r="F19" s="13">
        <v>932</v>
      </c>
      <c r="G19" s="13">
        <v>1221</v>
      </c>
      <c r="H19" s="13">
        <v>1227</v>
      </c>
      <c r="I19" s="13">
        <v>1347</v>
      </c>
      <c r="J19" s="13"/>
      <c r="K19">
        <f t="shared" si="0"/>
        <v>0</v>
      </c>
      <c r="L19">
        <f>SUM(D19:H19)-SUM([1]Rapport!$E224:$I224)</f>
        <v>0</v>
      </c>
      <c r="M19" t="s">
        <v>69</v>
      </c>
    </row>
    <row r="20" spans="1:13">
      <c r="A20" t="s">
        <v>106</v>
      </c>
      <c r="B20">
        <f>VALUE(LEFT(RIGHT(A20,7),6))</f>
        <v>800017</v>
      </c>
      <c r="C20" t="s">
        <v>16</v>
      </c>
      <c r="D20" s="13">
        <v>5256</v>
      </c>
      <c r="E20" s="13">
        <v>5635</v>
      </c>
      <c r="F20" s="13">
        <v>5715</v>
      </c>
      <c r="G20" s="13">
        <v>5802</v>
      </c>
      <c r="H20" s="13">
        <v>6016</v>
      </c>
      <c r="I20" s="13">
        <v>6425</v>
      </c>
      <c r="J20" s="13"/>
      <c r="K20">
        <f t="shared" si="0"/>
        <v>0</v>
      </c>
      <c r="L20">
        <f>SUM(D20:H20)-SUM([1]Rapport!$E225:$I225)</f>
        <v>0</v>
      </c>
      <c r="M20" t="s">
        <v>106</v>
      </c>
    </row>
    <row r="21" spans="1:13">
      <c r="A21" t="s">
        <v>106</v>
      </c>
      <c r="B21">
        <f>VALUE(LEFT(RIGHT(A21,7),6))</f>
        <v>800017</v>
      </c>
      <c r="C21" t="s">
        <v>403</v>
      </c>
      <c r="D21">
        <v>4709</v>
      </c>
      <c r="E21">
        <v>5089</v>
      </c>
      <c r="F21">
        <v>5169</v>
      </c>
      <c r="G21">
        <v>5138</v>
      </c>
      <c r="H21">
        <v>5134</v>
      </c>
      <c r="I21">
        <v>5466</v>
      </c>
      <c r="K21">
        <f t="shared" si="0"/>
        <v>0</v>
      </c>
      <c r="L21">
        <f>SUM(D21:H21)-SUM([1]Rapport!$E226:$I226)</f>
        <v>0</v>
      </c>
      <c r="M21" t="s">
        <v>106</v>
      </c>
    </row>
    <row r="22" spans="1:13">
      <c r="A22" t="s">
        <v>106</v>
      </c>
      <c r="B22">
        <f>VALUE(LEFT(RIGHT(A22,7),6))</f>
        <v>800017</v>
      </c>
      <c r="C22" t="s">
        <v>23</v>
      </c>
      <c r="D22" s="13">
        <v>547</v>
      </c>
      <c r="E22" s="13">
        <v>546</v>
      </c>
      <c r="F22" s="13">
        <v>546</v>
      </c>
      <c r="G22" s="13">
        <v>664</v>
      </c>
      <c r="H22" s="13">
        <v>882</v>
      </c>
      <c r="I22" s="13">
        <v>959</v>
      </c>
      <c r="J22" s="13"/>
      <c r="K22">
        <f t="shared" si="0"/>
        <v>0</v>
      </c>
      <c r="L22">
        <f>SUM(D22:H22)-SUM([1]Rapport!$E227:$I227)</f>
        <v>0</v>
      </c>
      <c r="M22" t="s">
        <v>106</v>
      </c>
    </row>
    <row r="23" spans="1:13">
      <c r="A23" t="s">
        <v>182</v>
      </c>
      <c r="B23">
        <f>VALUE(LEFT(RIGHT(A23,7),6))</f>
        <v>800018</v>
      </c>
      <c r="C23" t="s">
        <v>16</v>
      </c>
      <c r="D23" s="13">
        <v>8995</v>
      </c>
      <c r="E23" s="13">
        <v>8984</v>
      </c>
      <c r="F23" s="13">
        <v>8873</v>
      </c>
      <c r="G23" s="13">
        <v>9819</v>
      </c>
      <c r="H23" s="13">
        <v>9480</v>
      </c>
      <c r="I23" s="13">
        <v>9742</v>
      </c>
      <c r="J23" s="13"/>
      <c r="K23">
        <f t="shared" si="0"/>
        <v>0</v>
      </c>
      <c r="L23">
        <f>SUM(D23:H23)-SUM([1]Rapport!$E228:$I228)</f>
        <v>0</v>
      </c>
      <c r="M23" t="s">
        <v>182</v>
      </c>
    </row>
    <row r="24" spans="1:13">
      <c r="A24" t="s">
        <v>182</v>
      </c>
      <c r="B24">
        <f>VALUE(LEFT(RIGHT(A24,7),6))</f>
        <v>800018</v>
      </c>
      <c r="C24" t="s">
        <v>403</v>
      </c>
      <c r="D24">
        <v>8419</v>
      </c>
      <c r="E24">
        <v>8398</v>
      </c>
      <c r="F24">
        <v>8326</v>
      </c>
      <c r="G24">
        <v>9180</v>
      </c>
      <c r="H24">
        <v>8835</v>
      </c>
      <c r="I24">
        <v>9033</v>
      </c>
      <c r="K24">
        <f t="shared" si="0"/>
        <v>0</v>
      </c>
      <c r="L24">
        <f>SUM(D24:H24)-SUM([1]Rapport!$E229:$I229)</f>
        <v>0</v>
      </c>
      <c r="M24" t="s">
        <v>182</v>
      </c>
    </row>
    <row r="25" spans="1:13">
      <c r="A25" t="s">
        <v>182</v>
      </c>
      <c r="B25">
        <f>VALUE(LEFT(RIGHT(A25,7),6))</f>
        <v>800018</v>
      </c>
      <c r="C25" t="s">
        <v>23</v>
      </c>
      <c r="D25" s="13">
        <v>576</v>
      </c>
      <c r="E25" s="13">
        <v>586</v>
      </c>
      <c r="F25" s="13">
        <v>547</v>
      </c>
      <c r="G25" s="13">
        <v>639</v>
      </c>
      <c r="H25" s="13">
        <v>645</v>
      </c>
      <c r="I25" s="13">
        <v>709</v>
      </c>
      <c r="J25" s="13"/>
      <c r="K25">
        <f t="shared" si="0"/>
        <v>0</v>
      </c>
      <c r="L25">
        <f>SUM(D25:H25)-SUM([1]Rapport!$E230:$I230)</f>
        <v>0</v>
      </c>
      <c r="M25" t="s">
        <v>182</v>
      </c>
    </row>
    <row r="26" spans="1:13">
      <c r="A26" t="s">
        <v>251</v>
      </c>
      <c r="B26">
        <f>VALUE(LEFT(RIGHT(A26,7),6))</f>
        <v>800019</v>
      </c>
      <c r="C26" t="s">
        <v>16</v>
      </c>
      <c r="D26" s="13">
        <v>6309</v>
      </c>
      <c r="E26" s="13">
        <v>6165</v>
      </c>
      <c r="F26" s="13">
        <v>6349</v>
      </c>
      <c r="G26" s="13">
        <v>7610</v>
      </c>
      <c r="H26" s="13">
        <v>7839</v>
      </c>
      <c r="I26" s="13">
        <v>8236</v>
      </c>
      <c r="J26" s="13"/>
      <c r="K26">
        <f t="shared" si="0"/>
        <v>0</v>
      </c>
      <c r="L26">
        <f>SUM(D26:H26)-SUM([1]Rapport!$E231:$I231)</f>
        <v>0</v>
      </c>
      <c r="M26" t="s">
        <v>251</v>
      </c>
    </row>
    <row r="27" spans="1:13">
      <c r="A27" t="s">
        <v>251</v>
      </c>
      <c r="B27">
        <f>VALUE(LEFT(RIGHT(A27,7),6))</f>
        <v>800019</v>
      </c>
      <c r="C27" t="s">
        <v>403</v>
      </c>
      <c r="D27">
        <v>5882</v>
      </c>
      <c r="E27">
        <v>5682</v>
      </c>
      <c r="F27">
        <v>5899</v>
      </c>
      <c r="G27">
        <v>6968</v>
      </c>
      <c r="H27">
        <v>7153</v>
      </c>
      <c r="I27">
        <v>7500</v>
      </c>
      <c r="K27">
        <f t="shared" si="0"/>
        <v>0</v>
      </c>
      <c r="L27">
        <f>SUM(D27:H27)-SUM([1]Rapport!$E232:$I232)</f>
        <v>0</v>
      </c>
      <c r="M27" t="s">
        <v>251</v>
      </c>
    </row>
    <row r="28" spans="1:13">
      <c r="A28" t="s">
        <v>251</v>
      </c>
      <c r="B28">
        <f>VALUE(LEFT(RIGHT(A28,7),6))</f>
        <v>800019</v>
      </c>
      <c r="C28" t="s">
        <v>23</v>
      </c>
      <c r="D28" s="13">
        <v>427</v>
      </c>
      <c r="E28" s="13">
        <v>483</v>
      </c>
      <c r="F28" s="13">
        <v>450</v>
      </c>
      <c r="G28" s="13">
        <v>642</v>
      </c>
      <c r="H28" s="13">
        <v>686</v>
      </c>
      <c r="I28" s="13">
        <v>736</v>
      </c>
      <c r="J28" s="13"/>
      <c r="K28">
        <f t="shared" si="0"/>
        <v>0</v>
      </c>
      <c r="L28">
        <f>SUM(D28:H28)-SUM([1]Rapport!$E233:$I233)</f>
        <v>0</v>
      </c>
      <c r="M28" t="s">
        <v>251</v>
      </c>
    </row>
    <row r="29" spans="1:13">
      <c r="A29" t="s">
        <v>118</v>
      </c>
      <c r="B29">
        <f>VALUE(LEFT(RIGHT(A29,7),6))</f>
        <v>800020</v>
      </c>
      <c r="C29" t="s">
        <v>16</v>
      </c>
      <c r="D29" s="13">
        <v>12954</v>
      </c>
      <c r="E29" s="13">
        <v>13591</v>
      </c>
      <c r="F29" s="13">
        <v>14271</v>
      </c>
      <c r="G29" s="13">
        <v>16071</v>
      </c>
      <c r="H29" s="13">
        <v>17817</v>
      </c>
      <c r="I29" s="13">
        <v>19490</v>
      </c>
      <c r="J29" s="13"/>
      <c r="K29">
        <f t="shared" si="0"/>
        <v>0</v>
      </c>
      <c r="L29">
        <f>SUM(D29:H29)-SUM([1]Rapport!$E234:$I234)</f>
        <v>0</v>
      </c>
      <c r="M29" t="s">
        <v>118</v>
      </c>
    </row>
    <row r="30" spans="1:13">
      <c r="A30" t="s">
        <v>118</v>
      </c>
      <c r="B30">
        <f>VALUE(LEFT(RIGHT(A30,7),6))</f>
        <v>800020</v>
      </c>
      <c r="C30" t="s">
        <v>403</v>
      </c>
      <c r="D30">
        <v>11104</v>
      </c>
      <c r="E30">
        <v>11701</v>
      </c>
      <c r="F30">
        <v>12408</v>
      </c>
      <c r="G30">
        <v>13722</v>
      </c>
      <c r="H30">
        <v>15204</v>
      </c>
      <c r="I30">
        <v>16639</v>
      </c>
      <c r="K30">
        <f t="shared" si="0"/>
        <v>0</v>
      </c>
      <c r="L30">
        <f>SUM(D30:H30)-SUM([1]Rapport!$E235:$I235)</f>
        <v>0</v>
      </c>
      <c r="M30" t="s">
        <v>118</v>
      </c>
    </row>
    <row r="31" spans="1:13">
      <c r="A31" t="s">
        <v>118</v>
      </c>
      <c r="B31">
        <f>VALUE(LEFT(RIGHT(A31,7),6))</f>
        <v>800020</v>
      </c>
      <c r="C31" t="s">
        <v>23</v>
      </c>
      <c r="D31" s="13">
        <v>1850</v>
      </c>
      <c r="E31" s="13">
        <v>1890</v>
      </c>
      <c r="F31" s="13">
        <v>1863</v>
      </c>
      <c r="G31" s="13">
        <v>2349</v>
      </c>
      <c r="H31" s="13">
        <v>2613</v>
      </c>
      <c r="I31" s="13">
        <v>2851</v>
      </c>
      <c r="J31" s="13"/>
      <c r="K31">
        <f t="shared" si="0"/>
        <v>0</v>
      </c>
      <c r="L31">
        <f>SUM(D31:H31)-SUM([1]Rapport!$E236:$I236)</f>
        <v>0</v>
      </c>
      <c r="M31" t="s">
        <v>118</v>
      </c>
    </row>
    <row r="32" spans="1:13">
      <c r="A32" t="s">
        <v>144</v>
      </c>
      <c r="B32">
        <f>VALUE(LEFT(RIGHT(A32,7),6))</f>
        <v>800021</v>
      </c>
      <c r="C32" t="s">
        <v>16</v>
      </c>
      <c r="D32" s="13">
        <v>3691</v>
      </c>
      <c r="E32" s="13">
        <v>3449</v>
      </c>
      <c r="F32" s="13">
        <v>3588</v>
      </c>
      <c r="G32" s="13">
        <v>4312</v>
      </c>
      <c r="H32" s="13">
        <v>4706</v>
      </c>
      <c r="I32" s="13">
        <v>4587</v>
      </c>
      <c r="J32" s="13"/>
      <c r="K32">
        <f t="shared" si="0"/>
        <v>0</v>
      </c>
      <c r="L32">
        <f>SUM(D32:H32)-SUM([1]Rapport!$E237:$I237)</f>
        <v>0</v>
      </c>
      <c r="M32" t="s">
        <v>144</v>
      </c>
    </row>
    <row r="33" spans="1:13">
      <c r="A33" t="s">
        <v>144</v>
      </c>
      <c r="B33">
        <f>VALUE(LEFT(RIGHT(A33,7),6))</f>
        <v>800021</v>
      </c>
      <c r="C33" t="s">
        <v>403</v>
      </c>
      <c r="D33">
        <v>3522</v>
      </c>
      <c r="E33">
        <v>3304</v>
      </c>
      <c r="F33">
        <v>3454</v>
      </c>
      <c r="G33">
        <v>4091</v>
      </c>
      <c r="H33">
        <v>4423</v>
      </c>
      <c r="I33">
        <v>4307</v>
      </c>
      <c r="K33">
        <f t="shared" si="0"/>
        <v>0</v>
      </c>
      <c r="L33">
        <f>SUM(D33:H33)-SUM([1]Rapport!$E238:$I238)</f>
        <v>0</v>
      </c>
      <c r="M33" t="s">
        <v>144</v>
      </c>
    </row>
    <row r="34" spans="1:13">
      <c r="A34" t="s">
        <v>144</v>
      </c>
      <c r="B34">
        <f>VALUE(LEFT(RIGHT(A34,7),6))</f>
        <v>800021</v>
      </c>
      <c r="C34" t="s">
        <v>23</v>
      </c>
      <c r="D34" s="13">
        <v>169</v>
      </c>
      <c r="E34" s="13">
        <v>145</v>
      </c>
      <c r="F34" s="13">
        <v>134</v>
      </c>
      <c r="G34" s="13">
        <v>221</v>
      </c>
      <c r="H34" s="13">
        <v>283</v>
      </c>
      <c r="I34" s="13">
        <v>280</v>
      </c>
      <c r="J34" s="13"/>
      <c r="K34">
        <f t="shared" si="0"/>
        <v>0</v>
      </c>
      <c r="L34">
        <f>SUM(D34:H34)-SUM([1]Rapport!$E239:$I239)</f>
        <v>0</v>
      </c>
      <c r="M34" t="s">
        <v>144</v>
      </c>
    </row>
    <row r="35" spans="1:13">
      <c r="A35" t="s">
        <v>377</v>
      </c>
      <c r="B35">
        <f>VALUE(LEFT(RIGHT(A35,7),6))</f>
        <v>800024</v>
      </c>
      <c r="C35" t="s">
        <v>16</v>
      </c>
      <c r="D35" s="13">
        <v>6056</v>
      </c>
      <c r="E35" s="13">
        <v>5865</v>
      </c>
      <c r="F35" s="13">
        <v>5901</v>
      </c>
      <c r="G35" s="13">
        <v>6365</v>
      </c>
      <c r="H35" s="13">
        <v>6407</v>
      </c>
      <c r="I35" s="13">
        <v>6183</v>
      </c>
      <c r="J35" s="13"/>
      <c r="K35">
        <f t="shared" si="0"/>
        <v>0</v>
      </c>
      <c r="L35">
        <f>SUM(D35:H35)-SUM([1]Rapport!$E240:$I240)</f>
        <v>0</v>
      </c>
      <c r="M35" t="s">
        <v>377</v>
      </c>
    </row>
    <row r="36" spans="1:13">
      <c r="A36" t="s">
        <v>377</v>
      </c>
      <c r="B36">
        <f>VALUE(LEFT(RIGHT(A36,7),6))</f>
        <v>800024</v>
      </c>
      <c r="C36" t="s">
        <v>403</v>
      </c>
      <c r="D36">
        <v>5765</v>
      </c>
      <c r="E36">
        <v>5583</v>
      </c>
      <c r="F36">
        <v>5663</v>
      </c>
      <c r="G36">
        <v>6027</v>
      </c>
      <c r="H36">
        <v>6011</v>
      </c>
      <c r="I36">
        <v>5816</v>
      </c>
      <c r="K36">
        <f t="shared" si="0"/>
        <v>0</v>
      </c>
      <c r="L36">
        <f>SUM(D36:H36)-SUM([1]Rapport!$E241:$I241)</f>
        <v>0</v>
      </c>
      <c r="M36" t="s">
        <v>377</v>
      </c>
    </row>
    <row r="37" spans="1:13">
      <c r="A37" t="s">
        <v>377</v>
      </c>
      <c r="B37">
        <f>VALUE(LEFT(RIGHT(A37,7),6))</f>
        <v>800024</v>
      </c>
      <c r="C37" t="s">
        <v>23</v>
      </c>
      <c r="D37" s="13">
        <v>291</v>
      </c>
      <c r="E37" s="13">
        <v>282</v>
      </c>
      <c r="F37" s="13">
        <v>238</v>
      </c>
      <c r="G37" s="13">
        <v>338</v>
      </c>
      <c r="H37" s="13">
        <v>396</v>
      </c>
      <c r="I37" s="13">
        <v>367</v>
      </c>
      <c r="J37" s="13"/>
      <c r="K37">
        <f t="shared" si="0"/>
        <v>0</v>
      </c>
      <c r="L37">
        <f>SUM(D37:H37)-SUM([1]Rapport!$E242:$I242)</f>
        <v>0</v>
      </c>
      <c r="M37" t="s">
        <v>377</v>
      </c>
    </row>
    <row r="38" spans="1:13">
      <c r="A38" t="s">
        <v>390</v>
      </c>
      <c r="B38">
        <f>VALUE(LEFT(RIGHT(A38,7),6))</f>
        <v>800025</v>
      </c>
      <c r="C38" t="s">
        <v>16</v>
      </c>
      <c r="D38" s="13">
        <v>10697</v>
      </c>
      <c r="E38" s="13">
        <v>10821</v>
      </c>
      <c r="F38" s="13">
        <v>10672</v>
      </c>
      <c r="G38" s="13">
        <v>11341</v>
      </c>
      <c r="H38" s="13">
        <v>11533</v>
      </c>
      <c r="I38" s="13">
        <v>11145</v>
      </c>
      <c r="J38" s="13"/>
      <c r="K38">
        <f t="shared" si="0"/>
        <v>0</v>
      </c>
      <c r="L38">
        <f>SUM(D38:H38)-SUM([1]Rapport!$E243:$I243)</f>
        <v>0</v>
      </c>
      <c r="M38" t="s">
        <v>390</v>
      </c>
    </row>
    <row r="39" spans="1:13">
      <c r="A39" t="s">
        <v>390</v>
      </c>
      <c r="B39">
        <f>VALUE(LEFT(RIGHT(A39,7),6))</f>
        <v>800025</v>
      </c>
      <c r="C39" t="s">
        <v>403</v>
      </c>
      <c r="D39">
        <v>9852</v>
      </c>
      <c r="E39">
        <v>9979</v>
      </c>
      <c r="F39">
        <v>9952</v>
      </c>
      <c r="G39">
        <v>10481</v>
      </c>
      <c r="H39">
        <v>10550</v>
      </c>
      <c r="I39">
        <v>10203</v>
      </c>
      <c r="K39">
        <f t="shared" si="0"/>
        <v>0</v>
      </c>
      <c r="L39">
        <f>SUM(D39:H39)-SUM([1]Rapport!$E244:$I244)</f>
        <v>0</v>
      </c>
      <c r="M39" t="s">
        <v>390</v>
      </c>
    </row>
    <row r="40" spans="1:13">
      <c r="A40" t="s">
        <v>390</v>
      </c>
      <c r="B40">
        <f>VALUE(LEFT(RIGHT(A40,7),6))</f>
        <v>800025</v>
      </c>
      <c r="C40" t="s">
        <v>23</v>
      </c>
      <c r="D40" s="13">
        <v>845</v>
      </c>
      <c r="E40" s="13">
        <v>842</v>
      </c>
      <c r="F40" s="13">
        <v>720</v>
      </c>
      <c r="G40" s="13">
        <v>860</v>
      </c>
      <c r="H40" s="13">
        <v>983</v>
      </c>
      <c r="I40" s="13">
        <v>942</v>
      </c>
      <c r="J40" s="13"/>
      <c r="K40">
        <f t="shared" si="0"/>
        <v>0</v>
      </c>
      <c r="L40">
        <f>SUM(D40:H40)-SUM([1]Rapport!$E245:$I245)</f>
        <v>0</v>
      </c>
      <c r="M40" t="s">
        <v>390</v>
      </c>
    </row>
    <row r="41" spans="1:13">
      <c r="A41" t="s">
        <v>170</v>
      </c>
      <c r="B41">
        <f>VALUE(LEFT(RIGHT(A41,7),6))</f>
        <v>800045</v>
      </c>
      <c r="C41" t="s">
        <v>16</v>
      </c>
      <c r="D41" s="13">
        <v>11928</v>
      </c>
      <c r="E41" s="13">
        <v>12656</v>
      </c>
      <c r="F41" s="13">
        <v>12561</v>
      </c>
      <c r="G41" s="13">
        <v>13560</v>
      </c>
      <c r="H41" s="13">
        <v>14182</v>
      </c>
      <c r="I41" s="13">
        <v>14157</v>
      </c>
      <c r="J41" s="13"/>
      <c r="K41">
        <f t="shared" si="0"/>
        <v>0</v>
      </c>
      <c r="L41">
        <f>SUM(D41:H41)-SUM([1]Rapport!$E246:$I246)</f>
        <v>0</v>
      </c>
      <c r="M41" t="s">
        <v>170</v>
      </c>
    </row>
    <row r="42" spans="1:13">
      <c r="A42" t="s">
        <v>170</v>
      </c>
      <c r="B42">
        <f>VALUE(LEFT(RIGHT(A42,7),6))</f>
        <v>800045</v>
      </c>
      <c r="C42" t="s">
        <v>403</v>
      </c>
      <c r="D42">
        <v>10994</v>
      </c>
      <c r="E42">
        <v>11672</v>
      </c>
      <c r="F42">
        <v>11634</v>
      </c>
      <c r="G42">
        <v>12494</v>
      </c>
      <c r="H42">
        <v>13087</v>
      </c>
      <c r="I42">
        <v>12907</v>
      </c>
      <c r="K42">
        <f t="shared" si="0"/>
        <v>0</v>
      </c>
      <c r="L42">
        <f>SUM(D42:H42)-SUM([1]Rapport!$E247:$I247)</f>
        <v>0</v>
      </c>
      <c r="M42" t="s">
        <v>170</v>
      </c>
    </row>
    <row r="43" spans="1:13">
      <c r="A43" t="s">
        <v>170</v>
      </c>
      <c r="B43">
        <f>VALUE(LEFT(RIGHT(A43,7),6))</f>
        <v>800045</v>
      </c>
      <c r="C43" t="s">
        <v>23</v>
      </c>
      <c r="D43" s="13">
        <v>934</v>
      </c>
      <c r="E43" s="13">
        <v>984</v>
      </c>
      <c r="F43" s="13">
        <v>927</v>
      </c>
      <c r="G43" s="13">
        <v>1066</v>
      </c>
      <c r="H43" s="13">
        <v>1095</v>
      </c>
      <c r="I43" s="13">
        <v>1250</v>
      </c>
      <c r="J43" s="13"/>
      <c r="K43">
        <f t="shared" si="0"/>
        <v>0</v>
      </c>
      <c r="L43">
        <f>SUM(D43:H43)-SUM([1]Rapport!$E248:$I248)</f>
        <v>0</v>
      </c>
      <c r="M43" t="s">
        <v>170</v>
      </c>
    </row>
    <row r="44" spans="1:13">
      <c r="A44" t="s">
        <v>289</v>
      </c>
      <c r="B44">
        <f>VALUE(LEFT(RIGHT(A44,7),6))</f>
        <v>800046</v>
      </c>
      <c r="C44" t="s">
        <v>16</v>
      </c>
      <c r="D44" s="13">
        <v>10716</v>
      </c>
      <c r="E44" s="13">
        <v>10668</v>
      </c>
      <c r="F44" s="13">
        <v>10977</v>
      </c>
      <c r="G44" s="13">
        <v>12026</v>
      </c>
      <c r="H44" s="13">
        <v>12037</v>
      </c>
      <c r="I44" s="13">
        <v>12506</v>
      </c>
      <c r="J44" s="13"/>
      <c r="K44">
        <f t="shared" si="0"/>
        <v>0</v>
      </c>
      <c r="L44">
        <f>SUM(D44:H44)-SUM([1]Rapport!$E249:$I249)</f>
        <v>0</v>
      </c>
      <c r="M44" t="s">
        <v>289</v>
      </c>
    </row>
    <row r="45" spans="1:13">
      <c r="A45" t="s">
        <v>289</v>
      </c>
      <c r="B45">
        <f>VALUE(LEFT(RIGHT(A45,7),6))</f>
        <v>800046</v>
      </c>
      <c r="C45" t="s">
        <v>403</v>
      </c>
      <c r="D45">
        <v>10186</v>
      </c>
      <c r="E45">
        <v>10123</v>
      </c>
      <c r="F45">
        <v>10450</v>
      </c>
      <c r="G45">
        <v>11289</v>
      </c>
      <c r="H45">
        <v>11204</v>
      </c>
      <c r="I45">
        <v>11598</v>
      </c>
      <c r="K45">
        <f t="shared" si="0"/>
        <v>0</v>
      </c>
      <c r="L45">
        <f>SUM(D45:H45)-SUM([1]Rapport!$E250:$I250)</f>
        <v>0</v>
      </c>
      <c r="M45" t="s">
        <v>289</v>
      </c>
    </row>
    <row r="46" spans="1:13">
      <c r="A46" t="s">
        <v>289</v>
      </c>
      <c r="B46">
        <f>VALUE(LEFT(RIGHT(A46,7),6))</f>
        <v>800046</v>
      </c>
      <c r="C46" t="s">
        <v>23</v>
      </c>
      <c r="D46" s="13">
        <v>530</v>
      </c>
      <c r="E46" s="13">
        <v>545</v>
      </c>
      <c r="F46" s="13">
        <v>527</v>
      </c>
      <c r="G46" s="13">
        <v>737</v>
      </c>
      <c r="H46" s="13">
        <v>833</v>
      </c>
      <c r="I46" s="13">
        <v>908</v>
      </c>
      <c r="J46" s="13"/>
      <c r="K46">
        <f t="shared" si="0"/>
        <v>0</v>
      </c>
      <c r="L46">
        <f>SUM(D46:H46)-SUM([1]Rapport!$E251:$I251)</f>
        <v>0</v>
      </c>
      <c r="M46" t="s">
        <v>289</v>
      </c>
    </row>
    <row r="47" spans="1:13">
      <c r="A47" t="s">
        <v>314</v>
      </c>
      <c r="B47">
        <f>VALUE(LEFT(RIGHT(A47,7),6))</f>
        <v>800103</v>
      </c>
      <c r="C47" t="s">
        <v>16</v>
      </c>
      <c r="D47" s="13">
        <v>10922</v>
      </c>
      <c r="E47" s="13">
        <v>10957</v>
      </c>
      <c r="F47" s="13">
        <v>10991</v>
      </c>
      <c r="G47" s="13">
        <v>12516</v>
      </c>
      <c r="H47" s="13">
        <v>12732</v>
      </c>
      <c r="I47" s="13">
        <v>13570</v>
      </c>
      <c r="J47" s="13"/>
      <c r="K47">
        <f t="shared" si="0"/>
        <v>0</v>
      </c>
      <c r="L47">
        <f>SUM(D47:H47)-SUM([1]Rapport!$E252:$I252)</f>
        <v>0</v>
      </c>
      <c r="M47" t="s">
        <v>314</v>
      </c>
    </row>
    <row r="48" spans="1:13">
      <c r="A48" t="s">
        <v>314</v>
      </c>
      <c r="B48">
        <f>VALUE(LEFT(RIGHT(A48,7),6))</f>
        <v>800103</v>
      </c>
      <c r="C48" t="s">
        <v>403</v>
      </c>
      <c r="D48">
        <v>10007</v>
      </c>
      <c r="E48">
        <v>9995</v>
      </c>
      <c r="F48">
        <v>10124</v>
      </c>
      <c r="G48">
        <v>11333</v>
      </c>
      <c r="H48">
        <v>11470</v>
      </c>
      <c r="I48">
        <v>12094</v>
      </c>
      <c r="K48">
        <f t="shared" si="0"/>
        <v>0</v>
      </c>
      <c r="L48">
        <f>SUM(D48:H48)-SUM([1]Rapport!$E253:$I253)</f>
        <v>0</v>
      </c>
      <c r="M48" t="s">
        <v>314</v>
      </c>
    </row>
    <row r="49" spans="1:13">
      <c r="A49" t="s">
        <v>314</v>
      </c>
      <c r="B49">
        <f>VALUE(LEFT(RIGHT(A49,7),6))</f>
        <v>800103</v>
      </c>
      <c r="C49" t="s">
        <v>23</v>
      </c>
      <c r="D49" s="13">
        <v>915</v>
      </c>
      <c r="E49" s="13">
        <v>962</v>
      </c>
      <c r="F49" s="13">
        <v>867</v>
      </c>
      <c r="G49" s="13">
        <v>1183</v>
      </c>
      <c r="H49" s="13">
        <v>1262</v>
      </c>
      <c r="I49" s="13">
        <v>1476</v>
      </c>
      <c r="J49" s="13"/>
      <c r="K49">
        <f t="shared" si="0"/>
        <v>0</v>
      </c>
      <c r="L49">
        <f>SUM(D49:H49)-SUM([1]Rapport!$E254:$I254)</f>
        <v>0</v>
      </c>
      <c r="M49" t="s">
        <v>314</v>
      </c>
    </row>
    <row r="50" spans="1:13">
      <c r="A50" t="s">
        <v>157</v>
      </c>
      <c r="B50">
        <f>VALUE(LEFT(RIGHT(A50,7),6))</f>
        <v>800116</v>
      </c>
      <c r="C50" t="s">
        <v>16</v>
      </c>
      <c r="D50" s="13">
        <v>3778</v>
      </c>
      <c r="E50" s="13">
        <v>3925</v>
      </c>
      <c r="F50" s="13">
        <v>4037</v>
      </c>
      <c r="G50" s="13">
        <v>4462</v>
      </c>
      <c r="H50" s="13">
        <v>4888</v>
      </c>
      <c r="I50" s="13">
        <v>5253</v>
      </c>
      <c r="J50" s="13"/>
      <c r="K50">
        <f t="shared" si="0"/>
        <v>0</v>
      </c>
      <c r="L50">
        <f>SUM(D50:H50)-SUM([1]Rapport!$E255:$I255)</f>
        <v>0</v>
      </c>
      <c r="M50" t="s">
        <v>157</v>
      </c>
    </row>
    <row r="51" spans="1:13">
      <c r="A51" t="s">
        <v>157</v>
      </c>
      <c r="B51">
        <f>VALUE(LEFT(RIGHT(A51,7),6))</f>
        <v>800116</v>
      </c>
      <c r="C51" t="s">
        <v>403</v>
      </c>
      <c r="D51">
        <v>3451</v>
      </c>
      <c r="E51">
        <v>3583</v>
      </c>
      <c r="F51">
        <v>3717</v>
      </c>
      <c r="G51">
        <v>4032</v>
      </c>
      <c r="H51">
        <v>4369</v>
      </c>
      <c r="I51">
        <v>4691</v>
      </c>
      <c r="K51">
        <f t="shared" si="0"/>
        <v>0</v>
      </c>
      <c r="L51">
        <f>SUM(D51:H51)-SUM([1]Rapport!$E256:$I256)</f>
        <v>0</v>
      </c>
      <c r="M51" t="s">
        <v>157</v>
      </c>
    </row>
    <row r="52" spans="1:13">
      <c r="A52" t="s">
        <v>157</v>
      </c>
      <c r="B52">
        <f>VALUE(LEFT(RIGHT(A52,7),6))</f>
        <v>800116</v>
      </c>
      <c r="C52" t="s">
        <v>23</v>
      </c>
      <c r="D52" s="13">
        <v>327</v>
      </c>
      <c r="E52" s="13">
        <v>342</v>
      </c>
      <c r="F52" s="13">
        <v>320</v>
      </c>
      <c r="G52" s="13">
        <v>430</v>
      </c>
      <c r="H52" s="13">
        <v>519</v>
      </c>
      <c r="I52" s="13">
        <v>562</v>
      </c>
      <c r="J52" s="13"/>
      <c r="K52">
        <f t="shared" si="0"/>
        <v>0</v>
      </c>
      <c r="L52">
        <f>SUM(D52:H52)-SUM([1]Rapport!$E257:$I257)</f>
        <v>0</v>
      </c>
      <c r="M52" t="s">
        <v>157</v>
      </c>
    </row>
    <row r="53" spans="1:13">
      <c r="A53" t="s">
        <v>131</v>
      </c>
      <c r="B53">
        <f>VALUE(LEFT(RIGHT(A53,7),6))</f>
        <v>800118</v>
      </c>
      <c r="C53" t="s">
        <v>16</v>
      </c>
      <c r="D53" s="13">
        <v>18530</v>
      </c>
      <c r="E53" s="13">
        <v>19276</v>
      </c>
      <c r="F53" s="13">
        <v>20126</v>
      </c>
      <c r="G53" s="13">
        <v>22516</v>
      </c>
      <c r="H53" s="13">
        <v>24016</v>
      </c>
      <c r="I53" s="13">
        <v>25595</v>
      </c>
      <c r="J53" s="13"/>
      <c r="K53">
        <f t="shared" si="0"/>
        <v>0</v>
      </c>
      <c r="L53">
        <f>SUM(D53:H53)-SUM([1]Rapport!$E258:$I258)</f>
        <v>0</v>
      </c>
      <c r="M53" t="s">
        <v>131</v>
      </c>
    </row>
    <row r="54" spans="1:13">
      <c r="A54" t="s">
        <v>131</v>
      </c>
      <c r="B54">
        <f>VALUE(LEFT(RIGHT(A54,7),6))</f>
        <v>800118</v>
      </c>
      <c r="C54" t="s">
        <v>403</v>
      </c>
      <c r="D54">
        <v>16097</v>
      </c>
      <c r="E54">
        <v>16760</v>
      </c>
      <c r="F54">
        <v>17654</v>
      </c>
      <c r="G54">
        <v>19393</v>
      </c>
      <c r="H54">
        <v>20617</v>
      </c>
      <c r="I54">
        <v>21935</v>
      </c>
      <c r="K54">
        <f t="shared" si="0"/>
        <v>0</v>
      </c>
      <c r="L54">
        <f>SUM(D54:H54)-SUM([1]Rapport!$E259:$I259)</f>
        <v>0</v>
      </c>
      <c r="M54" t="s">
        <v>131</v>
      </c>
    </row>
    <row r="55" spans="1:13">
      <c r="A55" t="s">
        <v>131</v>
      </c>
      <c r="B55">
        <f>VALUE(LEFT(RIGHT(A55,7),6))</f>
        <v>800118</v>
      </c>
      <c r="C55" t="s">
        <v>23</v>
      </c>
      <c r="D55" s="13">
        <v>2433</v>
      </c>
      <c r="E55" s="13">
        <v>2516</v>
      </c>
      <c r="F55" s="13">
        <v>2472</v>
      </c>
      <c r="G55" s="13">
        <v>3123</v>
      </c>
      <c r="H55" s="13">
        <v>3399</v>
      </c>
      <c r="I55" s="13">
        <v>3660</v>
      </c>
      <c r="J55" s="13"/>
      <c r="K55">
        <f t="shared" si="0"/>
        <v>0</v>
      </c>
      <c r="L55">
        <f>SUM(D55:H55)-SUM([1]Rapport!$E260:$I260)</f>
        <v>0</v>
      </c>
      <c r="M55" t="s">
        <v>131</v>
      </c>
    </row>
    <row r="56" spans="1:13">
      <c r="A56" t="s">
        <v>43</v>
      </c>
      <c r="B56">
        <f>VALUE(LEFT(RIGHT(A56,7),6))</f>
        <v>800124</v>
      </c>
      <c r="C56" t="s">
        <v>16</v>
      </c>
      <c r="D56" s="13">
        <v>13299</v>
      </c>
      <c r="E56" s="13">
        <v>13384</v>
      </c>
      <c r="F56" s="13">
        <v>13361</v>
      </c>
      <c r="G56" s="13">
        <v>14756</v>
      </c>
      <c r="H56" s="13">
        <v>14859</v>
      </c>
      <c r="I56" s="13">
        <v>15284</v>
      </c>
      <c r="J56" s="13"/>
      <c r="K56">
        <f t="shared" si="0"/>
        <v>0</v>
      </c>
      <c r="L56">
        <f>SUM(D56:H56)-SUM([1]Rapport!$E264:$I264)</f>
        <v>-8146</v>
      </c>
      <c r="M56" t="s">
        <v>43</v>
      </c>
    </row>
    <row r="57" spans="1:13">
      <c r="A57" t="s">
        <v>43</v>
      </c>
      <c r="B57">
        <f>VALUE(LEFT(RIGHT(A57,7),6))</f>
        <v>800124</v>
      </c>
      <c r="C57" t="s">
        <v>403</v>
      </c>
      <c r="D57">
        <v>11996</v>
      </c>
      <c r="E57">
        <v>12104</v>
      </c>
      <c r="F57">
        <v>12135</v>
      </c>
      <c r="G57">
        <v>13213</v>
      </c>
      <c r="H57">
        <v>13174</v>
      </c>
      <c r="I57">
        <v>13528</v>
      </c>
      <c r="K57">
        <f t="shared" si="0"/>
        <v>0</v>
      </c>
      <c r="L57">
        <f>SUM(D57:H57)-SUM([1]Rapport!$E265:$I265)</f>
        <v>-10691</v>
      </c>
      <c r="M57" t="s">
        <v>43</v>
      </c>
    </row>
    <row r="58" spans="1:13">
      <c r="A58" t="s">
        <v>43</v>
      </c>
      <c r="B58">
        <f>VALUE(LEFT(RIGHT(A58,7),6))</f>
        <v>800124</v>
      </c>
      <c r="C58" t="s">
        <v>23</v>
      </c>
      <c r="D58" s="13">
        <v>1303</v>
      </c>
      <c r="E58" s="13">
        <v>1280</v>
      </c>
      <c r="F58" s="13">
        <v>1226</v>
      </c>
      <c r="G58" s="13">
        <v>1543</v>
      </c>
      <c r="H58" s="13">
        <v>1685</v>
      </c>
      <c r="I58" s="13">
        <v>1756</v>
      </c>
      <c r="J58" s="13"/>
      <c r="K58">
        <f t="shared" si="0"/>
        <v>0</v>
      </c>
      <c r="L58">
        <f>SUM(D58:H58)-SUM([1]Rapport!$E266:$I266)</f>
        <v>2545</v>
      </c>
      <c r="M58" t="s">
        <v>43</v>
      </c>
    </row>
    <row r="59" spans="1:13">
      <c r="A59" t="s">
        <v>276</v>
      </c>
      <c r="B59">
        <f>VALUE(LEFT(RIGHT(A59,7),6))</f>
        <v>800130</v>
      </c>
      <c r="C59" t="s">
        <v>16</v>
      </c>
      <c r="D59" s="13">
        <v>15293</v>
      </c>
      <c r="E59" s="13">
        <v>15288</v>
      </c>
      <c r="F59" s="13">
        <v>15223</v>
      </c>
      <c r="G59" s="13">
        <v>16304</v>
      </c>
      <c r="H59" s="13">
        <v>15697</v>
      </c>
      <c r="I59" s="13">
        <v>15660</v>
      </c>
      <c r="J59" s="13"/>
      <c r="K59">
        <f t="shared" si="0"/>
        <v>0</v>
      </c>
      <c r="L59">
        <f>SUM(D59:H59)-SUM([1]Rapport!$E267:$I267)</f>
        <v>4467</v>
      </c>
      <c r="M59" t="s">
        <v>276</v>
      </c>
    </row>
    <row r="60" spans="1:13">
      <c r="A60" t="s">
        <v>276</v>
      </c>
      <c r="B60">
        <f>VALUE(LEFT(RIGHT(A60,7),6))</f>
        <v>800130</v>
      </c>
      <c r="C60" t="s">
        <v>403</v>
      </c>
      <c r="D60">
        <v>14439</v>
      </c>
      <c r="E60">
        <v>14415</v>
      </c>
      <c r="F60">
        <v>14429</v>
      </c>
      <c r="G60">
        <v>15354</v>
      </c>
      <c r="H60">
        <v>14676</v>
      </c>
      <c r="I60">
        <v>14610</v>
      </c>
      <c r="K60">
        <f t="shared" si="0"/>
        <v>0</v>
      </c>
      <c r="L60">
        <f>SUM(D60:H60)-SUM([1]Rapport!$E268:$I268)</f>
        <v>5830</v>
      </c>
      <c r="M60" t="s">
        <v>276</v>
      </c>
    </row>
    <row r="61" spans="1:13">
      <c r="A61" t="s">
        <v>276</v>
      </c>
      <c r="B61">
        <f>VALUE(LEFT(RIGHT(A61,7),6))</f>
        <v>800130</v>
      </c>
      <c r="C61" t="s">
        <v>23</v>
      </c>
      <c r="D61" s="13">
        <v>854</v>
      </c>
      <c r="E61" s="13">
        <v>873</v>
      </c>
      <c r="F61" s="13">
        <v>794</v>
      </c>
      <c r="G61" s="13">
        <v>950</v>
      </c>
      <c r="H61" s="13">
        <v>1021</v>
      </c>
      <c r="I61" s="13">
        <v>1050</v>
      </c>
      <c r="J61" s="13"/>
      <c r="K61">
        <f t="shared" si="0"/>
        <v>0</v>
      </c>
      <c r="L61">
        <f>SUM(D61:H61)-SUM([1]Rapport!$E269:$I269)</f>
        <v>-1363</v>
      </c>
      <c r="M61" t="s">
        <v>276</v>
      </c>
    </row>
    <row r="62" spans="1:13">
      <c r="A62" t="s">
        <v>340</v>
      </c>
      <c r="B62">
        <f>VALUE(LEFT(RIGHT(A62,7),6))</f>
        <v>800142</v>
      </c>
      <c r="C62" t="s">
        <v>16</v>
      </c>
      <c r="D62" s="13">
        <v>14646</v>
      </c>
      <c r="E62" s="13">
        <v>12875</v>
      </c>
      <c r="F62" s="13">
        <v>14422</v>
      </c>
      <c r="G62" s="13">
        <v>15910</v>
      </c>
      <c r="H62" s="13">
        <v>15485</v>
      </c>
      <c r="I62" s="13">
        <v>14313</v>
      </c>
      <c r="J62" s="13"/>
      <c r="K62">
        <f t="shared" si="0"/>
        <v>0</v>
      </c>
      <c r="L62">
        <f>SUM(D62:H62)-SUM([1]Rapport!$E270:$I270)</f>
        <v>-2034</v>
      </c>
      <c r="M62" t="s">
        <v>340</v>
      </c>
    </row>
    <row r="63" spans="1:13">
      <c r="A63" t="s">
        <v>340</v>
      </c>
      <c r="B63">
        <f>VALUE(LEFT(RIGHT(A63,7),6))</f>
        <v>800142</v>
      </c>
      <c r="C63" t="s">
        <v>403</v>
      </c>
      <c r="D63">
        <v>13478</v>
      </c>
      <c r="E63">
        <v>11846</v>
      </c>
      <c r="F63">
        <v>13384</v>
      </c>
      <c r="G63">
        <v>14617</v>
      </c>
      <c r="H63">
        <v>14158</v>
      </c>
      <c r="I63">
        <v>13040</v>
      </c>
      <c r="K63">
        <f t="shared" si="0"/>
        <v>0</v>
      </c>
      <c r="L63">
        <f>SUM(D63:H63)-SUM([1]Rapport!$E271:$I271)</f>
        <v>-3885</v>
      </c>
      <c r="M63" t="s">
        <v>340</v>
      </c>
    </row>
    <row r="64" spans="1:13">
      <c r="A64" t="s">
        <v>340</v>
      </c>
      <c r="B64">
        <f>VALUE(LEFT(RIGHT(A64,7),6))</f>
        <v>800142</v>
      </c>
      <c r="C64" t="s">
        <v>23</v>
      </c>
      <c r="D64" s="13">
        <v>1168</v>
      </c>
      <c r="E64" s="13">
        <v>1029</v>
      </c>
      <c r="F64" s="13">
        <v>1038</v>
      </c>
      <c r="G64" s="13">
        <v>1293</v>
      </c>
      <c r="H64" s="13">
        <v>1327</v>
      </c>
      <c r="I64" s="13">
        <v>1273</v>
      </c>
      <c r="J64" s="13"/>
      <c r="K64">
        <f t="shared" si="0"/>
        <v>0</v>
      </c>
      <c r="L64">
        <f>SUM(D64:H64)-SUM([1]Rapport!$E272:$I272)</f>
        <v>1851</v>
      </c>
      <c r="M64" t="s">
        <v>340</v>
      </c>
    </row>
    <row r="65" spans="1:13">
      <c r="A65" t="s">
        <v>364</v>
      </c>
      <c r="B65">
        <f>VALUE(LEFT(RIGHT(A65,7),6))</f>
        <v>800144</v>
      </c>
      <c r="C65" t="s">
        <v>16</v>
      </c>
      <c r="D65" s="13">
        <v>14312</v>
      </c>
      <c r="E65" s="13">
        <v>14364</v>
      </c>
      <c r="F65" s="13">
        <v>14316</v>
      </c>
      <c r="G65" s="13">
        <v>16093</v>
      </c>
      <c r="H65" s="13">
        <v>16287</v>
      </c>
      <c r="I65" s="13">
        <v>16639</v>
      </c>
      <c r="J65" s="13"/>
      <c r="K65">
        <f t="shared" si="0"/>
        <v>0</v>
      </c>
      <c r="L65">
        <f>SUM(D65:H65)-SUM([1]Rapport!$E273:$I273)</f>
        <v>9238</v>
      </c>
      <c r="M65" t="s">
        <v>364</v>
      </c>
    </row>
    <row r="66" spans="1:13">
      <c r="A66" t="s">
        <v>364</v>
      </c>
      <c r="B66">
        <f>VALUE(LEFT(RIGHT(A66,7),6))</f>
        <v>800144</v>
      </c>
      <c r="C66" t="s">
        <v>403</v>
      </c>
      <c r="D66">
        <v>13640</v>
      </c>
      <c r="E66">
        <v>13689</v>
      </c>
      <c r="F66">
        <v>13696</v>
      </c>
      <c r="G66">
        <v>15169</v>
      </c>
      <c r="H66">
        <v>15174</v>
      </c>
      <c r="I66">
        <v>15498</v>
      </c>
      <c r="K66">
        <f t="shared" si="0"/>
        <v>0</v>
      </c>
      <c r="L66">
        <f>SUM(D66:H66)-SUM([1]Rapport!$E274:$I274)</f>
        <v>12244</v>
      </c>
      <c r="M66" t="s">
        <v>364</v>
      </c>
    </row>
    <row r="67" spans="1:13">
      <c r="A67" t="s">
        <v>364</v>
      </c>
      <c r="B67">
        <f>VALUE(LEFT(RIGHT(A67,7),6))</f>
        <v>800144</v>
      </c>
      <c r="C67" t="s">
        <v>23</v>
      </c>
      <c r="D67" s="13">
        <v>672</v>
      </c>
      <c r="E67" s="13">
        <v>675</v>
      </c>
      <c r="F67" s="13">
        <v>620</v>
      </c>
      <c r="G67" s="13">
        <v>924</v>
      </c>
      <c r="H67" s="13">
        <v>1113</v>
      </c>
      <c r="I67" s="13">
        <v>1141</v>
      </c>
      <c r="J67" s="13"/>
      <c r="K67">
        <f t="shared" ref="K67:K89" si="1">B67-VALUE(LEFT(RIGHT(M67,7),6))</f>
        <v>0</v>
      </c>
      <c r="L67">
        <f>SUM(D67:H67)-SUM([1]Rapport!$E275:$I275)</f>
        <v>-3006</v>
      </c>
      <c r="M67" t="s">
        <v>364</v>
      </c>
    </row>
    <row r="68" spans="1:13">
      <c r="A68" t="s">
        <v>56</v>
      </c>
      <c r="B68">
        <f>VALUE(LEFT(RIGHT(A68,7),6))</f>
        <v>800150</v>
      </c>
      <c r="C68" t="s">
        <v>16</v>
      </c>
      <c r="D68" s="13">
        <v>12535</v>
      </c>
      <c r="E68" s="13">
        <v>12729</v>
      </c>
      <c r="F68" s="13">
        <v>12743</v>
      </c>
      <c r="G68" s="13">
        <v>13970</v>
      </c>
      <c r="H68" s="13">
        <v>14157</v>
      </c>
      <c r="I68" s="13">
        <v>14379</v>
      </c>
      <c r="J68" s="13"/>
      <c r="K68">
        <f t="shared" si="1"/>
        <v>0</v>
      </c>
      <c r="L68">
        <f>SUM(D68:H68)-SUM([1]Rapport!$E276:$I276)</f>
        <v>-11956</v>
      </c>
      <c r="M68" t="s">
        <v>56</v>
      </c>
    </row>
    <row r="69" spans="1:13">
      <c r="A69" t="s">
        <v>56</v>
      </c>
      <c r="B69">
        <f>VALUE(LEFT(RIGHT(A69,7),6))</f>
        <v>800150</v>
      </c>
      <c r="C69" t="s">
        <v>403</v>
      </c>
      <c r="D69">
        <v>11218</v>
      </c>
      <c r="E69">
        <v>11434</v>
      </c>
      <c r="F69">
        <v>11532</v>
      </c>
      <c r="G69">
        <v>12443</v>
      </c>
      <c r="H69">
        <v>12497</v>
      </c>
      <c r="I69">
        <v>12637</v>
      </c>
      <c r="K69">
        <f t="shared" si="1"/>
        <v>0</v>
      </c>
      <c r="L69">
        <f>SUM(D69:H69)-SUM([1]Rapport!$E277:$I277)</f>
        <v>-11430</v>
      </c>
      <c r="M69" t="s">
        <v>56</v>
      </c>
    </row>
    <row r="70" spans="1:13">
      <c r="A70" t="s">
        <v>56</v>
      </c>
      <c r="B70">
        <f>VALUE(LEFT(RIGHT(A70,7),6))</f>
        <v>800150</v>
      </c>
      <c r="C70" t="s">
        <v>23</v>
      </c>
      <c r="D70" s="13">
        <v>1317</v>
      </c>
      <c r="E70" s="13">
        <v>1295</v>
      </c>
      <c r="F70" s="13">
        <v>1211</v>
      </c>
      <c r="G70" s="13">
        <v>1527</v>
      </c>
      <c r="H70" s="13">
        <v>1660</v>
      </c>
      <c r="I70" s="13">
        <v>1742</v>
      </c>
      <c r="J70" s="13"/>
      <c r="K70">
        <f t="shared" si="1"/>
        <v>0</v>
      </c>
      <c r="L70">
        <f>SUM(D70:H70)-SUM([1]Rapport!$E278:$I278)</f>
        <v>-526</v>
      </c>
      <c r="M70" t="s">
        <v>56</v>
      </c>
    </row>
    <row r="71" spans="1:13">
      <c r="A71" t="s">
        <v>214</v>
      </c>
      <c r="B71">
        <f>VALUE(LEFT(RIGHT(A71,7),6))</f>
        <v>800152</v>
      </c>
      <c r="C71" t="s">
        <v>16</v>
      </c>
      <c r="D71" s="13">
        <v>14615</v>
      </c>
      <c r="E71" s="13">
        <v>14795</v>
      </c>
      <c r="F71" s="13">
        <v>14921</v>
      </c>
      <c r="G71" s="13">
        <v>16690</v>
      </c>
      <c r="H71" s="13">
        <v>17069</v>
      </c>
      <c r="I71" s="13">
        <v>18121</v>
      </c>
      <c r="J71" s="13"/>
      <c r="K71">
        <f t="shared" si="1"/>
        <v>0</v>
      </c>
      <c r="L71">
        <f>SUM(D71:H71)-SUM([1]Rapport!$E279:$I279)</f>
        <v>63411</v>
      </c>
      <c r="M71" t="s">
        <v>214</v>
      </c>
    </row>
    <row r="72" spans="1:13">
      <c r="A72" t="s">
        <v>214</v>
      </c>
      <c r="B72">
        <f>VALUE(LEFT(RIGHT(A72,7),6))</f>
        <v>800152</v>
      </c>
      <c r="C72" t="s">
        <v>403</v>
      </c>
      <c r="D72">
        <v>13232</v>
      </c>
      <c r="E72">
        <v>13404</v>
      </c>
      <c r="F72">
        <v>13622</v>
      </c>
      <c r="G72">
        <v>15014</v>
      </c>
      <c r="H72">
        <v>15282</v>
      </c>
      <c r="I72">
        <v>16151</v>
      </c>
      <c r="K72">
        <f t="shared" si="1"/>
        <v>0</v>
      </c>
      <c r="L72">
        <f>SUM(D72:H72)-SUM([1]Rapport!$E280:$I280)</f>
        <v>56325</v>
      </c>
      <c r="M72" t="s">
        <v>214</v>
      </c>
    </row>
    <row r="73" spans="1:13">
      <c r="A73" t="s">
        <v>214</v>
      </c>
      <c r="B73">
        <f>VALUE(LEFT(RIGHT(A73,7),6))</f>
        <v>800152</v>
      </c>
      <c r="C73" t="s">
        <v>23</v>
      </c>
      <c r="D73" s="13">
        <v>1383</v>
      </c>
      <c r="E73" s="13">
        <v>1391</v>
      </c>
      <c r="F73" s="13">
        <v>1299</v>
      </c>
      <c r="G73" s="13">
        <v>1676</v>
      </c>
      <c r="H73" s="13">
        <v>1787</v>
      </c>
      <c r="I73" s="13">
        <v>1970</v>
      </c>
      <c r="J73" s="13"/>
      <c r="K73">
        <f t="shared" si="1"/>
        <v>0</v>
      </c>
      <c r="L73">
        <f>SUM(D73:H73)-SUM([1]Rapport!$E281:$I281)</f>
        <v>7086</v>
      </c>
      <c r="M73" t="s">
        <v>214</v>
      </c>
    </row>
    <row r="74" spans="1:13">
      <c r="A74" t="s">
        <v>240</v>
      </c>
      <c r="B74">
        <f>VALUE(LEFT(RIGHT(A74,7),6))</f>
        <v>800156</v>
      </c>
      <c r="C74" t="s">
        <v>16</v>
      </c>
      <c r="D74" s="13">
        <v>2814</v>
      </c>
      <c r="E74" s="13">
        <v>2617</v>
      </c>
      <c r="F74" s="13">
        <v>2776</v>
      </c>
      <c r="G74" s="13">
        <v>3225</v>
      </c>
      <c r="H74" s="13">
        <v>3247</v>
      </c>
      <c r="I74" s="13">
        <v>3412</v>
      </c>
      <c r="J74" s="13"/>
      <c r="K74">
        <f t="shared" si="1"/>
        <v>0</v>
      </c>
      <c r="L74">
        <f>SUM(D74:H74)-SUM([1]Rapport!$E282:$I282)</f>
        <v>-11602</v>
      </c>
      <c r="M74" t="s">
        <v>240</v>
      </c>
    </row>
    <row r="75" spans="1:13">
      <c r="A75" t="s">
        <v>240</v>
      </c>
      <c r="B75">
        <f>VALUE(LEFT(RIGHT(A75,7),6))</f>
        <v>800156</v>
      </c>
      <c r="C75" t="s">
        <v>403</v>
      </c>
      <c r="D75">
        <v>2727</v>
      </c>
      <c r="E75">
        <v>2552</v>
      </c>
      <c r="F75">
        <v>2678</v>
      </c>
      <c r="G75">
        <v>3123</v>
      </c>
      <c r="H75">
        <v>3149</v>
      </c>
      <c r="I75">
        <v>3310</v>
      </c>
      <c r="K75">
        <f t="shared" si="1"/>
        <v>0</v>
      </c>
      <c r="L75">
        <f>SUM(D75:H75)-SUM([1]Rapport!$E283:$I283)</f>
        <v>-8806</v>
      </c>
      <c r="M75" t="s">
        <v>240</v>
      </c>
    </row>
    <row r="76" spans="1:13">
      <c r="A76" t="s">
        <v>240</v>
      </c>
      <c r="B76">
        <f>VALUE(LEFT(RIGHT(A76,7),6))</f>
        <v>800156</v>
      </c>
      <c r="C76" t="s">
        <v>23</v>
      </c>
      <c r="D76" s="13">
        <v>87</v>
      </c>
      <c r="E76" s="13">
        <v>65</v>
      </c>
      <c r="F76" s="13">
        <v>98</v>
      </c>
      <c r="G76" s="13">
        <v>102</v>
      </c>
      <c r="H76" s="13">
        <v>98</v>
      </c>
      <c r="I76" s="13">
        <v>102</v>
      </c>
      <c r="J76" s="13"/>
      <c r="K76">
        <f t="shared" si="1"/>
        <v>0</v>
      </c>
      <c r="L76">
        <f>SUM(D76:H76)-SUM([1]Rapport!$E284:$I284)</f>
        <v>-2796</v>
      </c>
      <c r="M76" t="s">
        <v>240</v>
      </c>
    </row>
    <row r="77" spans="1:13">
      <c r="A77" t="s">
        <v>302</v>
      </c>
      <c r="B77">
        <f>VALUE(LEFT(RIGHT(A77,7),6))</f>
        <v>800164</v>
      </c>
      <c r="C77" t="s">
        <v>16</v>
      </c>
      <c r="D77" s="13">
        <v>4536</v>
      </c>
      <c r="E77" s="13">
        <v>4671</v>
      </c>
      <c r="F77" s="13">
        <v>4845</v>
      </c>
      <c r="G77" s="13">
        <v>5588</v>
      </c>
      <c r="H77" s="13">
        <v>6641</v>
      </c>
      <c r="I77" s="13">
        <v>7218</v>
      </c>
      <c r="J77" s="13"/>
      <c r="K77">
        <f t="shared" si="1"/>
        <v>0</v>
      </c>
      <c r="L77">
        <f>SUM(D77:H77)-SUM([1]Rapport!$E285:$I285)</f>
        <v>-36981</v>
      </c>
      <c r="M77" t="s">
        <v>302</v>
      </c>
    </row>
    <row r="78" spans="1:13">
      <c r="A78" t="s">
        <v>302</v>
      </c>
      <c r="B78">
        <f>VALUE(LEFT(RIGHT(A78,7),6))</f>
        <v>800164</v>
      </c>
      <c r="C78" t="s">
        <v>403</v>
      </c>
      <c r="D78">
        <v>4005</v>
      </c>
      <c r="E78">
        <v>4141</v>
      </c>
      <c r="F78">
        <v>4303</v>
      </c>
      <c r="G78">
        <v>4878</v>
      </c>
      <c r="H78">
        <v>5708</v>
      </c>
      <c r="I78">
        <v>6263</v>
      </c>
      <c r="K78">
        <f t="shared" si="1"/>
        <v>0</v>
      </c>
      <c r="L78">
        <f>SUM(D78:H78)-SUM([1]Rapport!$E286:$I286)</f>
        <v>-35475</v>
      </c>
      <c r="M78" t="s">
        <v>302</v>
      </c>
    </row>
    <row r="79" spans="1:13">
      <c r="A79" t="s">
        <v>302</v>
      </c>
      <c r="B79">
        <f>VALUE(LEFT(RIGHT(A79,7),6))</f>
        <v>800164</v>
      </c>
      <c r="C79" t="s">
        <v>23</v>
      </c>
      <c r="D79" s="13">
        <v>531</v>
      </c>
      <c r="E79" s="13">
        <v>530</v>
      </c>
      <c r="F79" s="13">
        <v>542</v>
      </c>
      <c r="G79" s="13">
        <v>710</v>
      </c>
      <c r="H79" s="13">
        <v>933</v>
      </c>
      <c r="I79" s="13">
        <v>955</v>
      </c>
      <c r="J79" s="13"/>
      <c r="K79">
        <f t="shared" si="1"/>
        <v>0</v>
      </c>
      <c r="L79">
        <f>SUM(D79:H79)-SUM([1]Rapport!$E287:$I287)</f>
        <v>-1506</v>
      </c>
      <c r="M79" t="s">
        <v>302</v>
      </c>
    </row>
    <row r="80" spans="1:13">
      <c r="A80" t="s">
        <v>201</v>
      </c>
      <c r="B80">
        <f>VALUE(LEFT(RIGHT(A80,7),6))</f>
        <v>800167</v>
      </c>
      <c r="C80" t="s">
        <v>16</v>
      </c>
      <c r="D80" s="13">
        <v>12063</v>
      </c>
      <c r="E80" s="13">
        <v>12336</v>
      </c>
      <c r="F80" s="13">
        <v>12108</v>
      </c>
      <c r="G80" s="13">
        <v>13344</v>
      </c>
      <c r="H80" s="13">
        <v>13411</v>
      </c>
      <c r="I80" s="13">
        <v>13736</v>
      </c>
      <c r="J80" s="13"/>
      <c r="K80">
        <f t="shared" si="1"/>
        <v>0</v>
      </c>
      <c r="L80">
        <f>SUM(D80:H80)-SUM([1]Rapport!$E288:$I288)</f>
        <v>23461</v>
      </c>
      <c r="M80" t="s">
        <v>201</v>
      </c>
    </row>
    <row r="81" spans="1:13">
      <c r="A81" t="s">
        <v>201</v>
      </c>
      <c r="B81">
        <f>VALUE(LEFT(RIGHT(A81,7),6))</f>
        <v>800167</v>
      </c>
      <c r="C81" t="s">
        <v>403</v>
      </c>
      <c r="D81">
        <v>11208</v>
      </c>
      <c r="E81">
        <v>11458</v>
      </c>
      <c r="F81">
        <v>11267</v>
      </c>
      <c r="G81">
        <v>12320</v>
      </c>
      <c r="H81">
        <v>12257</v>
      </c>
      <c r="I81">
        <v>12536</v>
      </c>
      <c r="K81">
        <f t="shared" si="1"/>
        <v>0</v>
      </c>
      <c r="L81">
        <f>SUM(D81:H81)-SUM([1]Rapport!$E289:$I289)</f>
        <v>-835</v>
      </c>
      <c r="M81" t="s">
        <v>201</v>
      </c>
    </row>
    <row r="82" spans="1:13">
      <c r="A82" t="s">
        <v>201</v>
      </c>
      <c r="B82">
        <f>VALUE(LEFT(RIGHT(A82,7),6))</f>
        <v>800167</v>
      </c>
      <c r="C82" t="s">
        <v>23</v>
      </c>
      <c r="D82" s="13">
        <v>855</v>
      </c>
      <c r="E82" s="13">
        <v>878</v>
      </c>
      <c r="F82" s="13">
        <v>841</v>
      </c>
      <c r="G82" s="13">
        <v>1024</v>
      </c>
      <c r="H82" s="13">
        <v>1154</v>
      </c>
      <c r="I82" s="13">
        <v>1200</v>
      </c>
      <c r="J82" s="13"/>
      <c r="K82">
        <f t="shared" si="1"/>
        <v>0</v>
      </c>
      <c r="L82">
        <f>SUM(D82:H82)-SUM([1]Rapport!$E290:$I290)</f>
        <v>-49106</v>
      </c>
      <c r="M82" t="s">
        <v>201</v>
      </c>
    </row>
    <row r="83" spans="1:13">
      <c r="A83" t="s">
        <v>194</v>
      </c>
      <c r="B83">
        <f>VALUE(LEFT(RIGHT(A83,7),6))</f>
        <v>800170</v>
      </c>
      <c r="C83" t="s">
        <v>16</v>
      </c>
      <c r="D83" s="13">
        <v>7692</v>
      </c>
      <c r="E83" s="13">
        <v>7613</v>
      </c>
      <c r="F83" s="13">
        <v>7632</v>
      </c>
      <c r="G83" s="13">
        <v>8507</v>
      </c>
      <c r="H83" s="13">
        <v>8357</v>
      </c>
      <c r="I83" s="13">
        <v>8550</v>
      </c>
      <c r="J83" s="13"/>
      <c r="K83">
        <f t="shared" si="1"/>
        <v>0</v>
      </c>
      <c r="L83">
        <f>SUM(D83:H83)-SUM([1]Rapport!$E291:$I291)</f>
        <v>34314</v>
      </c>
      <c r="M83" t="s">
        <v>194</v>
      </c>
    </row>
    <row r="84" spans="1:13">
      <c r="A84" t="s">
        <v>264</v>
      </c>
      <c r="B84">
        <f>VALUE(LEFT(RIGHT(A84,7),6))</f>
        <v>800197</v>
      </c>
      <c r="C84" t="s">
        <v>16</v>
      </c>
      <c r="D84" s="13">
        <v>11523</v>
      </c>
      <c r="E84" s="13">
        <v>11570</v>
      </c>
      <c r="F84" s="13">
        <v>11587</v>
      </c>
      <c r="G84" s="13">
        <v>12680</v>
      </c>
      <c r="H84" s="13">
        <v>11985</v>
      </c>
      <c r="I84" s="13">
        <v>12372</v>
      </c>
      <c r="K84">
        <f t="shared" si="1"/>
        <v>0</v>
      </c>
      <c r="L84">
        <f>SUM(D84:H84)-SUM([1]Rapport!$E292:$I292)</f>
        <v>19944</v>
      </c>
      <c r="M84" t="s">
        <v>264</v>
      </c>
    </row>
    <row r="85" spans="1:13">
      <c r="A85" t="s">
        <v>264</v>
      </c>
      <c r="B85">
        <f>VALUE(LEFT(RIGHT(A85,7),6))</f>
        <v>800197</v>
      </c>
      <c r="C85" t="s">
        <v>403</v>
      </c>
      <c r="D85">
        <v>10484</v>
      </c>
      <c r="E85">
        <v>10562</v>
      </c>
      <c r="F85">
        <v>10657</v>
      </c>
      <c r="G85">
        <v>11437</v>
      </c>
      <c r="H85">
        <v>10718</v>
      </c>
      <c r="I85">
        <v>11129</v>
      </c>
      <c r="J85" s="13"/>
      <c r="K85">
        <f t="shared" si="1"/>
        <v>0</v>
      </c>
      <c r="L85">
        <f>SUM(D85:H85)-SUM([1]Rapport!$E293:$I293)</f>
        <v>18254</v>
      </c>
      <c r="M85" t="s">
        <v>264</v>
      </c>
    </row>
    <row r="86" spans="1:13">
      <c r="A86" t="s">
        <v>264</v>
      </c>
      <c r="B86">
        <f>VALUE(LEFT(RIGHT(A86,7),6))</f>
        <v>800197</v>
      </c>
      <c r="C86" t="s">
        <v>23</v>
      </c>
      <c r="D86" s="13">
        <v>1039</v>
      </c>
      <c r="E86" s="13">
        <v>1008</v>
      </c>
      <c r="F86" s="13">
        <v>930</v>
      </c>
      <c r="G86" s="13">
        <v>1243</v>
      </c>
      <c r="H86" s="13">
        <v>1267</v>
      </c>
      <c r="I86" s="13">
        <v>1243</v>
      </c>
      <c r="J86" s="13"/>
      <c r="K86">
        <f t="shared" si="1"/>
        <v>0</v>
      </c>
      <c r="L86">
        <f>SUM(D86:H86)-SUM([1]Rapport!$E294:$I294)</f>
        <v>1690</v>
      </c>
      <c r="M86" t="s">
        <v>264</v>
      </c>
    </row>
    <row r="87" spans="1:13">
      <c r="A87" t="s">
        <v>327</v>
      </c>
      <c r="B87">
        <f>VALUE(LEFT(RIGHT(A87,7),6))</f>
        <v>800199</v>
      </c>
      <c r="C87" t="s">
        <v>16</v>
      </c>
      <c r="D87" s="13">
        <v>7634</v>
      </c>
      <c r="E87" s="13">
        <v>7309</v>
      </c>
      <c r="F87" s="13">
        <v>7615</v>
      </c>
      <c r="G87" s="13">
        <v>8466</v>
      </c>
      <c r="H87" s="13">
        <v>8377</v>
      </c>
      <c r="I87" s="13">
        <v>8661</v>
      </c>
      <c r="J87" s="13"/>
      <c r="K87">
        <f t="shared" si="1"/>
        <v>0</v>
      </c>
      <c r="L87" t="e">
        <f>SUM(D87:H87)-SUM([1]Rapport!#REF!)</f>
        <v>#REF!</v>
      </c>
      <c r="M87" t="s">
        <v>327</v>
      </c>
    </row>
    <row r="88" spans="1:13">
      <c r="A88" t="s">
        <v>327</v>
      </c>
      <c r="B88">
        <f>VALUE(LEFT(RIGHT(A88,7),6))</f>
        <v>800199</v>
      </c>
      <c r="C88" t="s">
        <v>403</v>
      </c>
      <c r="D88">
        <v>6929</v>
      </c>
      <c r="E88">
        <v>6613</v>
      </c>
      <c r="F88">
        <v>6965</v>
      </c>
      <c r="G88">
        <v>7624</v>
      </c>
      <c r="H88">
        <v>7473</v>
      </c>
      <c r="I88">
        <v>7671</v>
      </c>
      <c r="K88">
        <f t="shared" si="1"/>
        <v>0</v>
      </c>
      <c r="L88" t="e">
        <f>SUM(D88:H88)-SUM([1]Rapport!#REF!)</f>
        <v>#REF!</v>
      </c>
      <c r="M88" t="s">
        <v>327</v>
      </c>
    </row>
    <row r="89" spans="1:13">
      <c r="A89" t="s">
        <v>327</v>
      </c>
      <c r="B89">
        <f>VALUE(LEFT(RIGHT(A89,7),6))</f>
        <v>800199</v>
      </c>
      <c r="C89" t="s">
        <v>23</v>
      </c>
      <c r="D89" s="13">
        <v>705</v>
      </c>
      <c r="E89" s="13">
        <v>696</v>
      </c>
      <c r="F89" s="13">
        <v>650</v>
      </c>
      <c r="G89" s="13">
        <v>842</v>
      </c>
      <c r="H89" s="13">
        <v>904</v>
      </c>
      <c r="I89" s="13">
        <v>990</v>
      </c>
      <c r="J89" s="13"/>
      <c r="K89">
        <f t="shared" si="1"/>
        <v>0</v>
      </c>
      <c r="L89" t="e">
        <f>SUM(D89:H89)-SUM([1]Rapport!#REF!)</f>
        <v>#REF!</v>
      </c>
      <c r="M89" t="s">
        <v>327</v>
      </c>
    </row>
    <row r="90" spans="1:13">
      <c r="J90" s="13"/>
    </row>
    <row r="92" spans="1:13">
      <c r="J92" s="13"/>
    </row>
  </sheetData>
  <sortState ref="A2:I86">
    <sortCondition ref="B2:B86"/>
    <sortCondition ref="C2:C8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Rapport</vt:lpstr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Kleiv Tone Jemtland</dc:creator>
  <cp:lastModifiedBy>Kjell-Tore Haustveit</cp:lastModifiedBy>
  <dcterms:created xsi:type="dcterms:W3CDTF">2018-07-04T08:59:08Z</dcterms:created>
  <dcterms:modified xsi:type="dcterms:W3CDTF">2018-07-05T12:48:48Z</dcterms:modified>
</cp:coreProperties>
</file>