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hauk\OneDrive - Telemark fylkeskommune\PowerBI\biltrafikk\arkiv\"/>
    </mc:Choice>
  </mc:AlternateContent>
  <xr:revisionPtr revIDLastSave="1" documentId="6C7FEC09B797E1CFBFA4604238587D3F7A7059CB" xr6:coauthVersionLast="28" xr6:coauthVersionMax="28" xr10:uidLastSave="{EEB93808-5A82-428F-A75E-82EE4654449E}"/>
  <bookViews>
    <workbookView xWindow="0" yWindow="0" windowWidth="28800" windowHeight="13065" activeTab="1" xr2:uid="{00000000-000D-0000-FFFF-FFFF00000000}"/>
  </bookViews>
  <sheets>
    <sheet name="Rapport" sheetId="1" r:id="rId1"/>
    <sheet name="Ark1" sheetId="2" r:id="rId2"/>
    <sheet name="Ark3" sheetId="4" r:id="rId3"/>
    <sheet name="Ark2" sheetId="3" r:id="rId4"/>
  </sheets>
  <definedNames>
    <definedName name="_xlnm._FilterDatabase" localSheetId="1" hidden="1">'Ark1'!$A$1:$M$91</definedName>
    <definedName name="_xlnm._FilterDatabase" localSheetId="0" hidden="1">Rapport!$A$1:$N$134</definedName>
  </definedNames>
  <calcPr calcId="171027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2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E5" i="4"/>
  <c r="F5" i="4"/>
  <c r="G5" i="4"/>
  <c r="H5" i="4"/>
  <c r="I5" i="4"/>
  <c r="J5" i="4"/>
  <c r="K5" i="4"/>
  <c r="L5" i="4"/>
  <c r="M5" i="4"/>
  <c r="N5" i="4"/>
  <c r="E6" i="4"/>
  <c r="F6" i="4"/>
  <c r="G6" i="4"/>
  <c r="H6" i="4"/>
  <c r="I6" i="4"/>
  <c r="J6" i="4"/>
  <c r="K6" i="4"/>
  <c r="L6" i="4"/>
  <c r="M6" i="4"/>
  <c r="N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E14" i="4"/>
  <c r="F14" i="4"/>
  <c r="G14" i="4"/>
  <c r="H14" i="4"/>
  <c r="I14" i="4"/>
  <c r="J14" i="4"/>
  <c r="K14" i="4"/>
  <c r="L14" i="4"/>
  <c r="M14" i="4"/>
  <c r="N14" i="4"/>
  <c r="E15" i="4"/>
  <c r="F15" i="4"/>
  <c r="G15" i="4"/>
  <c r="H15" i="4"/>
  <c r="I15" i="4"/>
  <c r="J15" i="4"/>
  <c r="K15" i="4"/>
  <c r="L15" i="4"/>
  <c r="M15" i="4"/>
  <c r="N15" i="4"/>
  <c r="E16" i="4"/>
  <c r="F16" i="4"/>
  <c r="G16" i="4"/>
  <c r="H16" i="4"/>
  <c r="I16" i="4"/>
  <c r="J16" i="4"/>
  <c r="K16" i="4"/>
  <c r="L16" i="4"/>
  <c r="M16" i="4"/>
  <c r="N16" i="4"/>
  <c r="E17" i="4"/>
  <c r="F17" i="4"/>
  <c r="G17" i="4"/>
  <c r="H17" i="4"/>
  <c r="I17" i="4"/>
  <c r="J17" i="4"/>
  <c r="K17" i="4"/>
  <c r="L17" i="4"/>
  <c r="M17" i="4"/>
  <c r="N17" i="4"/>
  <c r="E18" i="4"/>
  <c r="F18" i="4"/>
  <c r="G18" i="4"/>
  <c r="H18" i="4"/>
  <c r="I18" i="4"/>
  <c r="J18" i="4"/>
  <c r="K18" i="4"/>
  <c r="L18" i="4"/>
  <c r="M18" i="4"/>
  <c r="N18" i="4"/>
  <c r="E19" i="4"/>
  <c r="F19" i="4"/>
  <c r="G19" i="4"/>
  <c r="H19" i="4"/>
  <c r="I19" i="4"/>
  <c r="J19" i="4"/>
  <c r="K19" i="4"/>
  <c r="L19" i="4"/>
  <c r="M19" i="4"/>
  <c r="N19" i="4"/>
  <c r="E20" i="4"/>
  <c r="F20" i="4"/>
  <c r="G20" i="4"/>
  <c r="H20" i="4"/>
  <c r="I20" i="4"/>
  <c r="J20" i="4"/>
  <c r="K20" i="4"/>
  <c r="L20" i="4"/>
  <c r="M20" i="4"/>
  <c r="N20" i="4"/>
  <c r="E21" i="4"/>
  <c r="F21" i="4"/>
  <c r="G21" i="4"/>
  <c r="H21" i="4"/>
  <c r="I21" i="4"/>
  <c r="J21" i="4"/>
  <c r="K21" i="4"/>
  <c r="L21" i="4"/>
  <c r="M21" i="4"/>
  <c r="N21" i="4"/>
  <c r="E22" i="4"/>
  <c r="F22" i="4"/>
  <c r="G22" i="4"/>
  <c r="H22" i="4"/>
  <c r="I22" i="4"/>
  <c r="J22" i="4"/>
  <c r="K22" i="4"/>
  <c r="L22" i="4"/>
  <c r="M22" i="4"/>
  <c r="N22" i="4"/>
  <c r="E23" i="4"/>
  <c r="F23" i="4"/>
  <c r="G23" i="4"/>
  <c r="H23" i="4"/>
  <c r="I23" i="4"/>
  <c r="J23" i="4"/>
  <c r="K23" i="4"/>
  <c r="L23" i="4"/>
  <c r="M23" i="4"/>
  <c r="N23" i="4"/>
  <c r="E24" i="4"/>
  <c r="F24" i="4"/>
  <c r="G24" i="4"/>
  <c r="H24" i="4"/>
  <c r="I24" i="4"/>
  <c r="J24" i="4"/>
  <c r="K24" i="4"/>
  <c r="L24" i="4"/>
  <c r="M24" i="4"/>
  <c r="N24" i="4"/>
  <c r="E25" i="4"/>
  <c r="F25" i="4"/>
  <c r="G25" i="4"/>
  <c r="H25" i="4"/>
  <c r="I25" i="4"/>
  <c r="J25" i="4"/>
  <c r="K25" i="4"/>
  <c r="L25" i="4"/>
  <c r="M25" i="4"/>
  <c r="N25" i="4"/>
  <c r="E26" i="4"/>
  <c r="F26" i="4"/>
  <c r="G26" i="4"/>
  <c r="H26" i="4"/>
  <c r="I26" i="4"/>
  <c r="J26" i="4"/>
  <c r="K26" i="4"/>
  <c r="L26" i="4"/>
  <c r="M26" i="4"/>
  <c r="N26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E29" i="4"/>
  <c r="F29" i="4"/>
  <c r="G29" i="4"/>
  <c r="H29" i="4"/>
  <c r="I29" i="4"/>
  <c r="J29" i="4"/>
  <c r="K29" i="4"/>
  <c r="L29" i="4"/>
  <c r="M29" i="4"/>
  <c r="N29" i="4"/>
  <c r="E30" i="4"/>
  <c r="F30" i="4"/>
  <c r="G30" i="4"/>
  <c r="H30" i="4"/>
  <c r="I30" i="4"/>
  <c r="J30" i="4"/>
  <c r="K30" i="4"/>
  <c r="L30" i="4"/>
  <c r="M30" i="4"/>
  <c r="N30" i="4"/>
  <c r="E31" i="4"/>
  <c r="F31" i="4"/>
  <c r="G31" i="4"/>
  <c r="H31" i="4"/>
  <c r="I31" i="4"/>
  <c r="J31" i="4"/>
  <c r="K31" i="4"/>
  <c r="L31" i="4"/>
  <c r="M31" i="4"/>
  <c r="N31" i="4"/>
  <c r="E32" i="4"/>
  <c r="F32" i="4"/>
  <c r="G32" i="4"/>
  <c r="H32" i="4"/>
  <c r="I32" i="4"/>
  <c r="J32" i="4"/>
  <c r="K32" i="4"/>
  <c r="L32" i="4"/>
  <c r="M32" i="4"/>
  <c r="N32" i="4"/>
  <c r="E33" i="4"/>
  <c r="F33" i="4"/>
  <c r="G33" i="4"/>
  <c r="H33" i="4"/>
  <c r="I33" i="4"/>
  <c r="J33" i="4"/>
  <c r="K33" i="4"/>
  <c r="L33" i="4"/>
  <c r="M33" i="4"/>
  <c r="N33" i="4"/>
  <c r="E34" i="4"/>
  <c r="F34" i="4"/>
  <c r="G34" i="4"/>
  <c r="H34" i="4"/>
  <c r="I34" i="4"/>
  <c r="J34" i="4"/>
  <c r="K34" i="4"/>
  <c r="L34" i="4"/>
  <c r="M34" i="4"/>
  <c r="N34" i="4"/>
  <c r="E35" i="4"/>
  <c r="F35" i="4"/>
  <c r="G35" i="4"/>
  <c r="H35" i="4"/>
  <c r="I35" i="4"/>
  <c r="J35" i="4"/>
  <c r="K35" i="4"/>
  <c r="L35" i="4"/>
  <c r="M35" i="4"/>
  <c r="N35" i="4"/>
  <c r="E36" i="4"/>
  <c r="F36" i="4"/>
  <c r="G36" i="4"/>
  <c r="H36" i="4"/>
  <c r="I36" i="4"/>
  <c r="J36" i="4"/>
  <c r="K36" i="4"/>
  <c r="L36" i="4"/>
  <c r="M36" i="4"/>
  <c r="N36" i="4"/>
  <c r="E37" i="4"/>
  <c r="F37" i="4"/>
  <c r="G37" i="4"/>
  <c r="H37" i="4"/>
  <c r="I37" i="4"/>
  <c r="J37" i="4"/>
  <c r="K37" i="4"/>
  <c r="L37" i="4"/>
  <c r="M37" i="4"/>
  <c r="N37" i="4"/>
  <c r="E38" i="4"/>
  <c r="F38" i="4"/>
  <c r="G38" i="4"/>
  <c r="H38" i="4"/>
  <c r="I38" i="4"/>
  <c r="J38" i="4"/>
  <c r="K38" i="4"/>
  <c r="L38" i="4"/>
  <c r="M38" i="4"/>
  <c r="N38" i="4"/>
  <c r="E39" i="4"/>
  <c r="F39" i="4"/>
  <c r="G39" i="4"/>
  <c r="H39" i="4"/>
  <c r="I39" i="4"/>
  <c r="J39" i="4"/>
  <c r="K39" i="4"/>
  <c r="L39" i="4"/>
  <c r="M39" i="4"/>
  <c r="N39" i="4"/>
  <c r="E40" i="4"/>
  <c r="F40" i="4"/>
  <c r="G40" i="4"/>
  <c r="H40" i="4"/>
  <c r="I40" i="4"/>
  <c r="J40" i="4"/>
  <c r="K40" i="4"/>
  <c r="L40" i="4"/>
  <c r="M40" i="4"/>
  <c r="N40" i="4"/>
  <c r="E41" i="4"/>
  <c r="F41" i="4"/>
  <c r="G41" i="4"/>
  <c r="H41" i="4"/>
  <c r="I41" i="4"/>
  <c r="J41" i="4"/>
  <c r="K41" i="4"/>
  <c r="L41" i="4"/>
  <c r="M41" i="4"/>
  <c r="N41" i="4"/>
  <c r="E42" i="4"/>
  <c r="F42" i="4"/>
  <c r="G42" i="4"/>
  <c r="H42" i="4"/>
  <c r="I42" i="4"/>
  <c r="J42" i="4"/>
  <c r="K42" i="4"/>
  <c r="L42" i="4"/>
  <c r="M42" i="4"/>
  <c r="N42" i="4"/>
  <c r="E43" i="4"/>
  <c r="F43" i="4"/>
  <c r="G43" i="4"/>
  <c r="H43" i="4"/>
  <c r="I43" i="4"/>
  <c r="J43" i="4"/>
  <c r="K43" i="4"/>
  <c r="L43" i="4"/>
  <c r="M43" i="4"/>
  <c r="N43" i="4"/>
  <c r="E44" i="4"/>
  <c r="F44" i="4"/>
  <c r="G44" i="4"/>
  <c r="H44" i="4"/>
  <c r="I44" i="4"/>
  <c r="J44" i="4"/>
  <c r="K44" i="4"/>
  <c r="L44" i="4"/>
  <c r="M44" i="4"/>
  <c r="N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7" i="4"/>
  <c r="F47" i="4"/>
  <c r="G47" i="4"/>
  <c r="H47" i="4"/>
  <c r="I47" i="4"/>
  <c r="J47" i="4"/>
  <c r="K47" i="4"/>
  <c r="L47" i="4"/>
  <c r="M47" i="4"/>
  <c r="N47" i="4"/>
  <c r="E48" i="4"/>
  <c r="F48" i="4"/>
  <c r="G48" i="4"/>
  <c r="H48" i="4"/>
  <c r="I48" i="4"/>
  <c r="J48" i="4"/>
  <c r="K48" i="4"/>
  <c r="L48" i="4"/>
  <c r="M48" i="4"/>
  <c r="N48" i="4"/>
  <c r="E49" i="4"/>
  <c r="F49" i="4"/>
  <c r="G49" i="4"/>
  <c r="H49" i="4"/>
  <c r="I49" i="4"/>
  <c r="J49" i="4"/>
  <c r="K49" i="4"/>
  <c r="L49" i="4"/>
  <c r="M49" i="4"/>
  <c r="N49" i="4"/>
  <c r="E50" i="4"/>
  <c r="F50" i="4"/>
  <c r="G50" i="4"/>
  <c r="H50" i="4"/>
  <c r="I50" i="4"/>
  <c r="J50" i="4"/>
  <c r="K50" i="4"/>
  <c r="L50" i="4"/>
  <c r="M50" i="4"/>
  <c r="N50" i="4"/>
  <c r="E51" i="4"/>
  <c r="F51" i="4"/>
  <c r="G51" i="4"/>
  <c r="H51" i="4"/>
  <c r="I51" i="4"/>
  <c r="J51" i="4"/>
  <c r="K51" i="4"/>
  <c r="L51" i="4"/>
  <c r="M51" i="4"/>
  <c r="N51" i="4"/>
  <c r="E52" i="4"/>
  <c r="F52" i="4"/>
  <c r="G52" i="4"/>
  <c r="H52" i="4"/>
  <c r="I52" i="4"/>
  <c r="J52" i="4"/>
  <c r="K52" i="4"/>
  <c r="L52" i="4"/>
  <c r="M52" i="4"/>
  <c r="N52" i="4"/>
  <c r="E53" i="4"/>
  <c r="F53" i="4"/>
  <c r="G53" i="4"/>
  <c r="H53" i="4"/>
  <c r="I53" i="4"/>
  <c r="J53" i="4"/>
  <c r="K53" i="4"/>
  <c r="L53" i="4"/>
  <c r="M53" i="4"/>
  <c r="N53" i="4"/>
  <c r="E54" i="4"/>
  <c r="F54" i="4"/>
  <c r="G54" i="4"/>
  <c r="H54" i="4"/>
  <c r="I54" i="4"/>
  <c r="J54" i="4"/>
  <c r="K54" i="4"/>
  <c r="L54" i="4"/>
  <c r="M54" i="4"/>
  <c r="N54" i="4"/>
  <c r="E55" i="4"/>
  <c r="F55" i="4"/>
  <c r="G55" i="4"/>
  <c r="H55" i="4"/>
  <c r="I55" i="4"/>
  <c r="J55" i="4"/>
  <c r="K55" i="4"/>
  <c r="L55" i="4"/>
  <c r="M55" i="4"/>
  <c r="N55" i="4"/>
  <c r="E56" i="4"/>
  <c r="F56" i="4"/>
  <c r="G56" i="4"/>
  <c r="H56" i="4"/>
  <c r="I56" i="4"/>
  <c r="J56" i="4"/>
  <c r="K56" i="4"/>
  <c r="L56" i="4"/>
  <c r="M56" i="4"/>
  <c r="N56" i="4"/>
  <c r="E57" i="4"/>
  <c r="F57" i="4"/>
  <c r="G57" i="4"/>
  <c r="H57" i="4"/>
  <c r="I57" i="4"/>
  <c r="J57" i="4"/>
  <c r="K57" i="4"/>
  <c r="L57" i="4"/>
  <c r="M57" i="4"/>
  <c r="N57" i="4"/>
  <c r="E58" i="4"/>
  <c r="F58" i="4"/>
  <c r="G58" i="4"/>
  <c r="H58" i="4"/>
  <c r="I58" i="4"/>
  <c r="J58" i="4"/>
  <c r="K58" i="4"/>
  <c r="L58" i="4"/>
  <c r="M58" i="4"/>
  <c r="N58" i="4"/>
  <c r="E59" i="4"/>
  <c r="F59" i="4"/>
  <c r="G59" i="4"/>
  <c r="H59" i="4"/>
  <c r="I59" i="4"/>
  <c r="J59" i="4"/>
  <c r="K59" i="4"/>
  <c r="L59" i="4"/>
  <c r="M59" i="4"/>
  <c r="N59" i="4"/>
  <c r="E60" i="4"/>
  <c r="F60" i="4"/>
  <c r="G60" i="4"/>
  <c r="H60" i="4"/>
  <c r="I60" i="4"/>
  <c r="J60" i="4"/>
  <c r="K60" i="4"/>
  <c r="L60" i="4"/>
  <c r="M60" i="4"/>
  <c r="N60" i="4"/>
  <c r="E61" i="4"/>
  <c r="F61" i="4"/>
  <c r="G61" i="4"/>
  <c r="H61" i="4"/>
  <c r="I61" i="4"/>
  <c r="J61" i="4"/>
  <c r="K61" i="4"/>
  <c r="L61" i="4"/>
  <c r="M61" i="4"/>
  <c r="N61" i="4"/>
  <c r="E62" i="4"/>
  <c r="F62" i="4"/>
  <c r="G62" i="4"/>
  <c r="H62" i="4"/>
  <c r="I62" i="4"/>
  <c r="J62" i="4"/>
  <c r="K62" i="4"/>
  <c r="L62" i="4"/>
  <c r="M62" i="4"/>
  <c r="N62" i="4"/>
  <c r="E63" i="4"/>
  <c r="F63" i="4"/>
  <c r="G63" i="4"/>
  <c r="H63" i="4"/>
  <c r="I63" i="4"/>
  <c r="J63" i="4"/>
  <c r="K63" i="4"/>
  <c r="L63" i="4"/>
  <c r="M63" i="4"/>
  <c r="N63" i="4"/>
  <c r="E64" i="4"/>
  <c r="F64" i="4"/>
  <c r="G64" i="4"/>
  <c r="H64" i="4"/>
  <c r="I64" i="4"/>
  <c r="J64" i="4"/>
  <c r="K64" i="4"/>
  <c r="L64" i="4"/>
  <c r="M64" i="4"/>
  <c r="N64" i="4"/>
  <c r="E65" i="4"/>
  <c r="F65" i="4"/>
  <c r="G65" i="4"/>
  <c r="H65" i="4"/>
  <c r="I65" i="4"/>
  <c r="J65" i="4"/>
  <c r="K65" i="4"/>
  <c r="L65" i="4"/>
  <c r="M65" i="4"/>
  <c r="N65" i="4"/>
  <c r="E66" i="4"/>
  <c r="F66" i="4"/>
  <c r="G66" i="4"/>
  <c r="H66" i="4"/>
  <c r="I66" i="4"/>
  <c r="J66" i="4"/>
  <c r="K66" i="4"/>
  <c r="L66" i="4"/>
  <c r="M66" i="4"/>
  <c r="N66" i="4"/>
  <c r="E67" i="4"/>
  <c r="F67" i="4"/>
  <c r="G67" i="4"/>
  <c r="H67" i="4"/>
  <c r="I67" i="4"/>
  <c r="J67" i="4"/>
  <c r="K67" i="4"/>
  <c r="L67" i="4"/>
  <c r="M67" i="4"/>
  <c r="N67" i="4"/>
  <c r="E68" i="4"/>
  <c r="F68" i="4"/>
  <c r="G68" i="4"/>
  <c r="H68" i="4"/>
  <c r="I68" i="4"/>
  <c r="J68" i="4"/>
  <c r="K68" i="4"/>
  <c r="L68" i="4"/>
  <c r="M68" i="4"/>
  <c r="N68" i="4"/>
  <c r="E69" i="4"/>
  <c r="F69" i="4"/>
  <c r="G69" i="4"/>
  <c r="H69" i="4"/>
  <c r="I69" i="4"/>
  <c r="J69" i="4"/>
  <c r="K69" i="4"/>
  <c r="L69" i="4"/>
  <c r="M69" i="4"/>
  <c r="N69" i="4"/>
  <c r="E70" i="4"/>
  <c r="F70" i="4"/>
  <c r="G70" i="4"/>
  <c r="H70" i="4"/>
  <c r="I70" i="4"/>
  <c r="J70" i="4"/>
  <c r="K70" i="4"/>
  <c r="L70" i="4"/>
  <c r="M70" i="4"/>
  <c r="N70" i="4"/>
  <c r="E71" i="4"/>
  <c r="F71" i="4"/>
  <c r="G71" i="4"/>
  <c r="H71" i="4"/>
  <c r="I71" i="4"/>
  <c r="J71" i="4"/>
  <c r="K71" i="4"/>
  <c r="L71" i="4"/>
  <c r="M71" i="4"/>
  <c r="N71" i="4"/>
  <c r="E72" i="4"/>
  <c r="F72" i="4"/>
  <c r="G72" i="4"/>
  <c r="H72" i="4"/>
  <c r="I72" i="4"/>
  <c r="J72" i="4"/>
  <c r="K72" i="4"/>
  <c r="L72" i="4"/>
  <c r="M72" i="4"/>
  <c r="N72" i="4"/>
  <c r="E73" i="4"/>
  <c r="F73" i="4"/>
  <c r="G73" i="4"/>
  <c r="H73" i="4"/>
  <c r="I73" i="4"/>
  <c r="J73" i="4"/>
  <c r="K73" i="4"/>
  <c r="L73" i="4"/>
  <c r="M73" i="4"/>
  <c r="N73" i="4"/>
  <c r="E74" i="4"/>
  <c r="F74" i="4"/>
  <c r="G74" i="4"/>
  <c r="H74" i="4"/>
  <c r="I74" i="4"/>
  <c r="J74" i="4"/>
  <c r="K74" i="4"/>
  <c r="L74" i="4"/>
  <c r="M74" i="4"/>
  <c r="N74" i="4"/>
  <c r="E75" i="4"/>
  <c r="F75" i="4"/>
  <c r="G75" i="4"/>
  <c r="H75" i="4"/>
  <c r="I75" i="4"/>
  <c r="J75" i="4"/>
  <c r="K75" i="4"/>
  <c r="L75" i="4"/>
  <c r="M75" i="4"/>
  <c r="N75" i="4"/>
  <c r="E76" i="4"/>
  <c r="F76" i="4"/>
  <c r="G76" i="4"/>
  <c r="H76" i="4"/>
  <c r="I76" i="4"/>
  <c r="J76" i="4"/>
  <c r="K76" i="4"/>
  <c r="L76" i="4"/>
  <c r="M76" i="4"/>
  <c r="N76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E79" i="4"/>
  <c r="F79" i="4"/>
  <c r="G79" i="4"/>
  <c r="H79" i="4"/>
  <c r="I79" i="4"/>
  <c r="J79" i="4"/>
  <c r="K79" i="4"/>
  <c r="L79" i="4"/>
  <c r="M79" i="4"/>
  <c r="N79" i="4"/>
  <c r="E80" i="4"/>
  <c r="F80" i="4"/>
  <c r="G80" i="4"/>
  <c r="H80" i="4"/>
  <c r="I80" i="4"/>
  <c r="J80" i="4"/>
  <c r="K80" i="4"/>
  <c r="L80" i="4"/>
  <c r="M80" i="4"/>
  <c r="N80" i="4"/>
  <c r="E81" i="4"/>
  <c r="F81" i="4"/>
  <c r="G81" i="4"/>
  <c r="H81" i="4"/>
  <c r="I81" i="4"/>
  <c r="J81" i="4"/>
  <c r="K81" i="4"/>
  <c r="L81" i="4"/>
  <c r="M81" i="4"/>
  <c r="N81" i="4"/>
  <c r="E82" i="4"/>
  <c r="F82" i="4"/>
  <c r="G82" i="4"/>
  <c r="H82" i="4"/>
  <c r="I82" i="4"/>
  <c r="J82" i="4"/>
  <c r="K82" i="4"/>
  <c r="L82" i="4"/>
  <c r="M82" i="4"/>
  <c r="N82" i="4"/>
  <c r="E83" i="4"/>
  <c r="F83" i="4"/>
  <c r="G83" i="4"/>
  <c r="H83" i="4"/>
  <c r="I83" i="4"/>
  <c r="J83" i="4"/>
  <c r="K83" i="4"/>
  <c r="L83" i="4"/>
  <c r="M83" i="4"/>
  <c r="N83" i="4"/>
  <c r="E84" i="4"/>
  <c r="F84" i="4"/>
  <c r="G84" i="4"/>
  <c r="H84" i="4"/>
  <c r="I84" i="4"/>
  <c r="J84" i="4"/>
  <c r="K84" i="4"/>
  <c r="L84" i="4"/>
  <c r="M84" i="4"/>
  <c r="N84" i="4"/>
  <c r="E85" i="4"/>
  <c r="F85" i="4"/>
  <c r="G85" i="4"/>
  <c r="H85" i="4"/>
  <c r="I85" i="4"/>
  <c r="J85" i="4"/>
  <c r="K85" i="4"/>
  <c r="L85" i="4"/>
  <c r="M85" i="4"/>
  <c r="N85" i="4"/>
  <c r="E86" i="4"/>
  <c r="F86" i="4"/>
  <c r="G86" i="4"/>
  <c r="H86" i="4"/>
  <c r="I86" i="4"/>
  <c r="J86" i="4"/>
  <c r="K86" i="4"/>
  <c r="L86" i="4"/>
  <c r="M86" i="4"/>
  <c r="N86" i="4"/>
  <c r="E87" i="4"/>
  <c r="F87" i="4"/>
  <c r="G87" i="4"/>
  <c r="H87" i="4"/>
  <c r="I87" i="4"/>
  <c r="J87" i="4"/>
  <c r="K87" i="4"/>
  <c r="L87" i="4"/>
  <c r="M87" i="4"/>
  <c r="N87" i="4"/>
  <c r="E88" i="4"/>
  <c r="F88" i="4"/>
  <c r="G88" i="4"/>
  <c r="H88" i="4"/>
  <c r="I88" i="4"/>
  <c r="J88" i="4"/>
  <c r="K88" i="4"/>
  <c r="L88" i="4"/>
  <c r="M88" i="4"/>
  <c r="N88" i="4"/>
  <c r="E89" i="4"/>
  <c r="F89" i="4"/>
  <c r="G89" i="4"/>
  <c r="H89" i="4"/>
  <c r="I89" i="4"/>
  <c r="J89" i="4"/>
  <c r="K89" i="4"/>
  <c r="L89" i="4"/>
  <c r="M89" i="4"/>
  <c r="N89" i="4"/>
  <c r="E90" i="4"/>
  <c r="F90" i="4"/>
  <c r="G90" i="4"/>
  <c r="H90" i="4"/>
  <c r="I90" i="4"/>
  <c r="J90" i="4"/>
  <c r="K90" i="4"/>
  <c r="L90" i="4"/>
  <c r="M90" i="4"/>
  <c r="N90" i="4"/>
  <c r="E91" i="4"/>
  <c r="F91" i="4"/>
  <c r="G91" i="4"/>
  <c r="H91" i="4"/>
  <c r="I91" i="4"/>
  <c r="J91" i="4"/>
  <c r="K91" i="4"/>
  <c r="L91" i="4"/>
  <c r="M91" i="4"/>
  <c r="N91" i="4"/>
  <c r="E92" i="4"/>
  <c r="F92" i="4"/>
  <c r="G92" i="4"/>
  <c r="H92" i="4"/>
  <c r="I92" i="4"/>
  <c r="J92" i="4"/>
  <c r="K92" i="4"/>
  <c r="L92" i="4"/>
  <c r="M92" i="4"/>
  <c r="N92" i="4"/>
  <c r="G2" i="4"/>
  <c r="H2" i="4"/>
  <c r="I2" i="4"/>
  <c r="J2" i="4"/>
  <c r="K2" i="4"/>
  <c r="L2" i="4"/>
  <c r="M2" i="4"/>
  <c r="N2" i="4"/>
  <c r="F2" i="4"/>
  <c r="E2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77" i="4"/>
  <c r="D77" i="4"/>
  <c r="B78" i="4"/>
  <c r="D78" i="4"/>
  <c r="B79" i="4"/>
  <c r="C79" i="4"/>
  <c r="D79" i="4"/>
  <c r="B80" i="4"/>
  <c r="D80" i="4"/>
  <c r="B81" i="4"/>
  <c r="D81" i="4"/>
  <c r="B82" i="4"/>
  <c r="D82" i="4"/>
  <c r="B83" i="4"/>
  <c r="C83" i="4"/>
  <c r="D83" i="4"/>
  <c r="B84" i="4"/>
  <c r="D84" i="4"/>
  <c r="B85" i="4"/>
  <c r="D85" i="4"/>
  <c r="B86" i="4"/>
  <c r="D86" i="4"/>
  <c r="B76" i="2"/>
  <c r="C77" i="4" s="1"/>
  <c r="B77" i="2"/>
  <c r="C78" i="4" s="1"/>
  <c r="B78" i="2"/>
  <c r="B62" i="4"/>
  <c r="D62" i="4"/>
  <c r="B63" i="4"/>
  <c r="D63" i="4"/>
  <c r="B64" i="4"/>
  <c r="D64" i="4"/>
  <c r="B65" i="4"/>
  <c r="C65" i="4"/>
  <c r="D65" i="4"/>
  <c r="B66" i="4"/>
  <c r="D66" i="4"/>
  <c r="B67" i="4"/>
  <c r="D67" i="4"/>
  <c r="B68" i="4"/>
  <c r="D68" i="4"/>
  <c r="B69" i="4"/>
  <c r="C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59" i="4"/>
  <c r="D59" i="4"/>
  <c r="B60" i="4"/>
  <c r="D60" i="4"/>
  <c r="B61" i="4"/>
  <c r="D6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2" i="4"/>
  <c r="C15" i="4"/>
  <c r="C31" i="4"/>
  <c r="C51" i="4"/>
  <c r="B20" i="2"/>
  <c r="C21" i="4" s="1"/>
  <c r="B58" i="2"/>
  <c r="C59" i="4" s="1"/>
  <c r="B60" i="2"/>
  <c r="C61" i="4" s="1"/>
  <c r="B59" i="2"/>
  <c r="C60" i="4" s="1"/>
  <c r="B70" i="2"/>
  <c r="C71" i="4" s="1"/>
  <c r="B72" i="2"/>
  <c r="C73" i="4" s="1"/>
  <c r="B71" i="2"/>
  <c r="C72" i="4" s="1"/>
  <c r="B16" i="2"/>
  <c r="C17" i="4" s="1"/>
  <c r="B18" i="2"/>
  <c r="C19" i="4" s="1"/>
  <c r="B17" i="2"/>
  <c r="C18" i="4" s="1"/>
  <c r="B7" i="2"/>
  <c r="C8" i="4" s="1"/>
  <c r="B9" i="2"/>
  <c r="C10" i="4" s="1"/>
  <c r="B8" i="2"/>
  <c r="C9" i="4" s="1"/>
  <c r="B1" i="2"/>
  <c r="C2" i="4" s="1"/>
  <c r="B3" i="2"/>
  <c r="C4" i="4" s="1"/>
  <c r="B2" i="2"/>
  <c r="C3" i="4" s="1"/>
  <c r="B22" i="2"/>
  <c r="C23" i="4" s="1"/>
  <c r="B24" i="2"/>
  <c r="C25" i="4" s="1"/>
  <c r="B23" i="2"/>
  <c r="C24" i="4" s="1"/>
  <c r="B31" i="2"/>
  <c r="C32" i="4" s="1"/>
  <c r="B33" i="2"/>
  <c r="C34" i="4" s="1"/>
  <c r="B32" i="2"/>
  <c r="C33" i="4" s="1"/>
  <c r="B55" i="2"/>
  <c r="C56" i="4" s="1"/>
  <c r="B57" i="2"/>
  <c r="C58" i="4" s="1"/>
  <c r="B56" i="2"/>
  <c r="C57" i="4" s="1"/>
  <c r="B34" i="2"/>
  <c r="C35" i="4" s="1"/>
  <c r="B36" i="2"/>
  <c r="C37" i="4" s="1"/>
  <c r="B35" i="2"/>
  <c r="C36" i="4" s="1"/>
  <c r="B52" i="2"/>
  <c r="C53" i="4" s="1"/>
  <c r="B54" i="2"/>
  <c r="C55" i="4" s="1"/>
  <c r="B53" i="2"/>
  <c r="C54" i="4" s="1"/>
  <c r="B43" i="2"/>
  <c r="C44" i="4" s="1"/>
  <c r="B45" i="2"/>
  <c r="C46" i="4" s="1"/>
  <c r="B44" i="2"/>
  <c r="C45" i="4" s="1"/>
  <c r="B25" i="2"/>
  <c r="C26" i="4" s="1"/>
  <c r="B27" i="2"/>
  <c r="C28" i="4" s="1"/>
  <c r="B26" i="2"/>
  <c r="C27" i="4" s="1"/>
  <c r="B85" i="2"/>
  <c r="C86" i="4" s="1"/>
  <c r="B82" i="2"/>
  <c r="B84" i="2"/>
  <c r="C85" i="4" s="1"/>
  <c r="B83" i="2"/>
  <c r="C84" i="4" s="1"/>
  <c r="B73" i="2"/>
  <c r="C74" i="4" s="1"/>
  <c r="B75" i="2"/>
  <c r="C76" i="4" s="1"/>
  <c r="B74" i="2"/>
  <c r="C75" i="4" s="1"/>
  <c r="B13" i="2"/>
  <c r="C14" i="4" s="1"/>
  <c r="B15" i="2"/>
  <c r="C16" i="4" s="1"/>
  <c r="B14" i="2"/>
  <c r="B28" i="2"/>
  <c r="C29" i="4" s="1"/>
  <c r="B30" i="2"/>
  <c r="B29" i="2"/>
  <c r="C30" i="4" s="1"/>
  <c r="B86" i="2"/>
  <c r="B88" i="2"/>
  <c r="B87" i="2"/>
  <c r="B61" i="2"/>
  <c r="C62" i="4" s="1"/>
  <c r="B63" i="2"/>
  <c r="C64" i="4" s="1"/>
  <c r="B62" i="2"/>
  <c r="C63" i="4" s="1"/>
  <c r="B46" i="2"/>
  <c r="C47" i="4" s="1"/>
  <c r="B48" i="2"/>
  <c r="C49" i="4" s="1"/>
  <c r="B47" i="2"/>
  <c r="C48" i="4" s="1"/>
  <c r="B79" i="2"/>
  <c r="C80" i="4" s="1"/>
  <c r="B81" i="2"/>
  <c r="C82" i="4" s="1"/>
  <c r="B80" i="2"/>
  <c r="C81" i="4" s="1"/>
  <c r="B49" i="2"/>
  <c r="C50" i="4" s="1"/>
  <c r="B51" i="2"/>
  <c r="C52" i="4" s="1"/>
  <c r="B50" i="2"/>
  <c r="B89" i="2"/>
  <c r="B91" i="2"/>
  <c r="B90" i="2"/>
  <c r="B64" i="2"/>
  <c r="B66" i="2"/>
  <c r="C67" i="4" s="1"/>
  <c r="B65" i="2"/>
  <c r="C66" i="4" s="1"/>
  <c r="B4" i="2"/>
  <c r="C5" i="4" s="1"/>
  <c r="B6" i="2"/>
  <c r="C7" i="4" s="1"/>
  <c r="B5" i="2"/>
  <c r="C6" i="4" s="1"/>
  <c r="B67" i="2"/>
  <c r="C68" i="4" s="1"/>
  <c r="B69" i="2"/>
  <c r="C70" i="4" s="1"/>
  <c r="B68" i="2"/>
  <c r="B37" i="2"/>
  <c r="C38" i="4" s="1"/>
  <c r="B39" i="2"/>
  <c r="C40" i="4" s="1"/>
  <c r="B38" i="2"/>
  <c r="C39" i="4" s="1"/>
  <c r="B40" i="2"/>
  <c r="C41" i="4" s="1"/>
  <c r="B42" i="2"/>
  <c r="C43" i="4" s="1"/>
  <c r="B41" i="2"/>
  <c r="C42" i="4" s="1"/>
  <c r="B12" i="2"/>
  <c r="C13" i="4" s="1"/>
  <c r="B11" i="2"/>
  <c r="C12" i="4" s="1"/>
  <c r="B19" i="2"/>
  <c r="C20" i="4" s="1"/>
  <c r="B21" i="2"/>
  <c r="C22" i="4" s="1"/>
  <c r="B10" i="2"/>
  <c r="C11" i="4" s="1"/>
  <c r="L13" i="1"/>
  <c r="K13" i="1"/>
  <c r="J13" i="1"/>
  <c r="I13" i="1"/>
  <c r="H13" i="1"/>
  <c r="G13" i="1"/>
  <c r="F13" i="1"/>
  <c r="E13" i="1"/>
  <c r="D13" i="1"/>
  <c r="C13" i="1"/>
  <c r="L17" i="1"/>
  <c r="K17" i="1"/>
  <c r="J17" i="1"/>
  <c r="I17" i="1"/>
  <c r="H17" i="1"/>
  <c r="G17" i="1"/>
  <c r="F17" i="1"/>
  <c r="E17" i="1"/>
  <c r="D17" i="1"/>
  <c r="C17" i="1"/>
  <c r="L21" i="1"/>
  <c r="K21" i="1"/>
  <c r="J21" i="1"/>
  <c r="I21" i="1"/>
  <c r="H21" i="1"/>
  <c r="G21" i="1"/>
  <c r="F21" i="1"/>
  <c r="E21" i="1"/>
  <c r="D21" i="1"/>
  <c r="C21" i="1"/>
  <c r="A21" i="1"/>
  <c r="L25" i="1"/>
  <c r="K25" i="1"/>
  <c r="J25" i="1"/>
  <c r="I25" i="1"/>
  <c r="H25" i="1"/>
  <c r="G25" i="1"/>
  <c r="F25" i="1"/>
  <c r="E25" i="1"/>
  <c r="D25" i="1"/>
  <c r="C25" i="1"/>
  <c r="L29" i="1"/>
  <c r="K29" i="1"/>
  <c r="J29" i="1"/>
  <c r="I29" i="1"/>
  <c r="H29" i="1"/>
  <c r="G29" i="1"/>
  <c r="F29" i="1"/>
  <c r="E29" i="1"/>
  <c r="D29" i="1"/>
  <c r="C29" i="1"/>
  <c r="L33" i="1"/>
  <c r="K33" i="1"/>
  <c r="J33" i="1"/>
  <c r="I33" i="1"/>
  <c r="H33" i="1"/>
  <c r="G33" i="1"/>
  <c r="F33" i="1"/>
  <c r="E33" i="1"/>
  <c r="D33" i="1"/>
  <c r="C33" i="1"/>
  <c r="L37" i="1"/>
  <c r="K37" i="1"/>
  <c r="J37" i="1"/>
  <c r="I37" i="1"/>
  <c r="H37" i="1"/>
  <c r="G37" i="1"/>
  <c r="F37" i="1"/>
  <c r="E37" i="1"/>
  <c r="D37" i="1"/>
  <c r="C37" i="1"/>
  <c r="A37" i="1"/>
  <c r="L41" i="1"/>
  <c r="K41" i="1"/>
  <c r="J41" i="1"/>
  <c r="I41" i="1"/>
  <c r="H41" i="1"/>
  <c r="G41" i="1"/>
  <c r="F41" i="1"/>
  <c r="E41" i="1"/>
  <c r="D41" i="1"/>
  <c r="C41" i="1"/>
  <c r="L45" i="1"/>
  <c r="K45" i="1"/>
  <c r="J45" i="1"/>
  <c r="I45" i="1"/>
  <c r="H45" i="1"/>
  <c r="G45" i="1"/>
  <c r="F45" i="1"/>
  <c r="E45" i="1"/>
  <c r="D45" i="1"/>
  <c r="C45" i="1"/>
  <c r="L49" i="1"/>
  <c r="K49" i="1"/>
  <c r="J49" i="1"/>
  <c r="I49" i="1"/>
  <c r="H49" i="1"/>
  <c r="G49" i="1"/>
  <c r="F49" i="1"/>
  <c r="E49" i="1"/>
  <c r="D49" i="1"/>
  <c r="C49" i="1"/>
  <c r="L53" i="1"/>
  <c r="K53" i="1"/>
  <c r="J53" i="1"/>
  <c r="I53" i="1"/>
  <c r="H53" i="1"/>
  <c r="G53" i="1"/>
  <c r="F53" i="1"/>
  <c r="E53" i="1"/>
  <c r="D53" i="1"/>
  <c r="C53" i="1"/>
  <c r="A53" i="1"/>
  <c r="L57" i="1"/>
  <c r="K57" i="1"/>
  <c r="J57" i="1"/>
  <c r="I57" i="1"/>
  <c r="H57" i="1"/>
  <c r="G57" i="1"/>
  <c r="F57" i="1"/>
  <c r="E57" i="1"/>
  <c r="D57" i="1"/>
  <c r="C57" i="1"/>
  <c r="L61" i="1"/>
  <c r="K61" i="1"/>
  <c r="J61" i="1"/>
  <c r="I61" i="1"/>
  <c r="H61" i="1"/>
  <c r="G61" i="1"/>
  <c r="F61" i="1"/>
  <c r="E61" i="1"/>
  <c r="D61" i="1"/>
  <c r="C61" i="1"/>
  <c r="L65" i="1"/>
  <c r="K65" i="1"/>
  <c r="J65" i="1"/>
  <c r="I65" i="1"/>
  <c r="H65" i="1"/>
  <c r="G65" i="1"/>
  <c r="F65" i="1"/>
  <c r="E65" i="1"/>
  <c r="D65" i="1"/>
  <c r="C65" i="1"/>
  <c r="L69" i="1"/>
  <c r="K69" i="1"/>
  <c r="J69" i="1"/>
  <c r="I69" i="1"/>
  <c r="H69" i="1"/>
  <c r="G69" i="1"/>
  <c r="F69" i="1"/>
  <c r="E69" i="1"/>
  <c r="D69" i="1"/>
  <c r="C69" i="1"/>
  <c r="A69" i="1"/>
  <c r="L73" i="1"/>
  <c r="K73" i="1"/>
  <c r="J73" i="1"/>
  <c r="I73" i="1"/>
  <c r="H73" i="1"/>
  <c r="G73" i="1"/>
  <c r="F73" i="1"/>
  <c r="E73" i="1"/>
  <c r="D73" i="1"/>
  <c r="C73" i="1"/>
  <c r="L77" i="1"/>
  <c r="K77" i="1"/>
  <c r="J77" i="1"/>
  <c r="I77" i="1"/>
  <c r="H77" i="1"/>
  <c r="G77" i="1"/>
  <c r="F77" i="1"/>
  <c r="E77" i="1"/>
  <c r="D77" i="1"/>
  <c r="C77" i="1"/>
  <c r="L81" i="1"/>
  <c r="K81" i="1"/>
  <c r="J81" i="1"/>
  <c r="I81" i="1"/>
  <c r="H81" i="1"/>
  <c r="G81" i="1"/>
  <c r="F81" i="1"/>
  <c r="E81" i="1"/>
  <c r="D81" i="1"/>
  <c r="C81" i="1"/>
  <c r="L85" i="1"/>
  <c r="K85" i="1"/>
  <c r="J85" i="1"/>
  <c r="I85" i="1"/>
  <c r="H85" i="1"/>
  <c r="G85" i="1"/>
  <c r="F85" i="1"/>
  <c r="E85" i="1"/>
  <c r="D85" i="1"/>
  <c r="C85" i="1"/>
  <c r="A85" i="1"/>
  <c r="L89" i="1"/>
  <c r="K89" i="1"/>
  <c r="J89" i="1"/>
  <c r="I89" i="1"/>
  <c r="H89" i="1"/>
  <c r="G89" i="1"/>
  <c r="F89" i="1"/>
  <c r="E89" i="1"/>
  <c r="D89" i="1"/>
  <c r="C89" i="1"/>
  <c r="L93" i="1"/>
  <c r="K93" i="1"/>
  <c r="J93" i="1"/>
  <c r="I93" i="1"/>
  <c r="H93" i="1"/>
  <c r="G93" i="1"/>
  <c r="F93" i="1"/>
  <c r="E93" i="1"/>
  <c r="D93" i="1"/>
  <c r="C93" i="1"/>
  <c r="L97" i="1"/>
  <c r="K97" i="1"/>
  <c r="J97" i="1"/>
  <c r="I97" i="1"/>
  <c r="H97" i="1"/>
  <c r="G97" i="1"/>
  <c r="F97" i="1"/>
  <c r="E97" i="1"/>
  <c r="D97" i="1"/>
  <c r="C97" i="1"/>
  <c r="L101" i="1"/>
  <c r="K101" i="1"/>
  <c r="J101" i="1"/>
  <c r="I101" i="1"/>
  <c r="H101" i="1"/>
  <c r="G101" i="1"/>
  <c r="F101" i="1"/>
  <c r="E101" i="1"/>
  <c r="D101" i="1"/>
  <c r="C101" i="1"/>
  <c r="A101" i="1"/>
  <c r="L105" i="1"/>
  <c r="K105" i="1"/>
  <c r="J105" i="1"/>
  <c r="I105" i="1"/>
  <c r="H105" i="1"/>
  <c r="G105" i="1"/>
  <c r="F105" i="1"/>
  <c r="E105" i="1"/>
  <c r="D105" i="1"/>
  <c r="C105" i="1"/>
  <c r="L109" i="1"/>
  <c r="K109" i="1"/>
  <c r="J109" i="1"/>
  <c r="I109" i="1"/>
  <c r="H109" i="1"/>
  <c r="G109" i="1"/>
  <c r="F109" i="1"/>
  <c r="E109" i="1"/>
  <c r="D109" i="1"/>
  <c r="C109" i="1"/>
  <c r="L113" i="1"/>
  <c r="K113" i="1"/>
  <c r="J113" i="1"/>
  <c r="I113" i="1"/>
  <c r="H113" i="1"/>
  <c r="G113" i="1"/>
  <c r="F113" i="1"/>
  <c r="E113" i="1"/>
  <c r="D113" i="1"/>
  <c r="C113" i="1"/>
  <c r="L117" i="1"/>
  <c r="K117" i="1"/>
  <c r="J117" i="1"/>
  <c r="I117" i="1"/>
  <c r="H117" i="1"/>
  <c r="G117" i="1"/>
  <c r="F117" i="1"/>
  <c r="E117" i="1"/>
  <c r="D117" i="1"/>
  <c r="C117" i="1"/>
  <c r="A117" i="1"/>
  <c r="L121" i="1"/>
  <c r="K121" i="1"/>
  <c r="J121" i="1"/>
  <c r="I121" i="1"/>
  <c r="H121" i="1"/>
  <c r="G121" i="1"/>
  <c r="F121" i="1"/>
  <c r="E121" i="1"/>
  <c r="D121" i="1"/>
  <c r="C121" i="1"/>
  <c r="L125" i="1"/>
  <c r="K125" i="1"/>
  <c r="J125" i="1"/>
  <c r="I125" i="1"/>
  <c r="H125" i="1"/>
  <c r="G125" i="1"/>
  <c r="F125" i="1"/>
  <c r="E125" i="1"/>
  <c r="D125" i="1"/>
  <c r="C125" i="1"/>
  <c r="L129" i="1"/>
  <c r="K129" i="1"/>
  <c r="J129" i="1"/>
  <c r="I129" i="1"/>
  <c r="H129" i="1"/>
  <c r="G129" i="1"/>
  <c r="F129" i="1"/>
  <c r="E129" i="1"/>
  <c r="D129" i="1"/>
  <c r="C129" i="1"/>
  <c r="A129" i="1"/>
  <c r="D133" i="1"/>
  <c r="E133" i="1"/>
  <c r="F133" i="1"/>
  <c r="G133" i="1"/>
  <c r="H133" i="1"/>
  <c r="I133" i="1"/>
  <c r="J133" i="1"/>
  <c r="K133" i="1"/>
  <c r="L133" i="1"/>
  <c r="C133" i="1"/>
  <c r="A133" i="1"/>
  <c r="A131" i="1"/>
  <c r="A132" i="1" s="1"/>
  <c r="A127" i="1"/>
  <c r="A128" i="1" s="1"/>
  <c r="A123" i="1"/>
  <c r="A124" i="1" s="1"/>
  <c r="A125" i="1" s="1"/>
  <c r="A119" i="1"/>
  <c r="A120" i="1" s="1"/>
  <c r="A121" i="1" s="1"/>
  <c r="A115" i="1"/>
  <c r="A116" i="1" s="1"/>
  <c r="A111" i="1"/>
  <c r="A112" i="1" s="1"/>
  <c r="A113" i="1" s="1"/>
  <c r="A107" i="1"/>
  <c r="A108" i="1" s="1"/>
  <c r="A109" i="1" s="1"/>
  <c r="A103" i="1"/>
  <c r="A104" i="1" s="1"/>
  <c r="A105" i="1" s="1"/>
  <c r="A99" i="1"/>
  <c r="A100" i="1" s="1"/>
  <c r="A95" i="1"/>
  <c r="A96" i="1" s="1"/>
  <c r="A97" i="1" s="1"/>
  <c r="A91" i="1"/>
  <c r="A92" i="1" s="1"/>
  <c r="A93" i="1" s="1"/>
  <c r="A87" i="1"/>
  <c r="A88" i="1" s="1"/>
  <c r="A89" i="1" s="1"/>
  <c r="A83" i="1"/>
  <c r="A84" i="1" s="1"/>
  <c r="A79" i="1"/>
  <c r="A80" i="1" s="1"/>
  <c r="A81" i="1" s="1"/>
  <c r="A75" i="1"/>
  <c r="A76" i="1" s="1"/>
  <c r="A77" i="1" s="1"/>
  <c r="A71" i="1"/>
  <c r="A72" i="1" s="1"/>
  <c r="A73" i="1" s="1"/>
  <c r="A67" i="1"/>
  <c r="A68" i="1" s="1"/>
  <c r="A63" i="1"/>
  <c r="A64" i="1" s="1"/>
  <c r="A65" i="1" s="1"/>
  <c r="A59" i="1"/>
  <c r="A60" i="1" s="1"/>
  <c r="A61" i="1" s="1"/>
  <c r="A55" i="1"/>
  <c r="A56" i="1" s="1"/>
  <c r="A57" i="1" s="1"/>
  <c r="A51" i="1"/>
  <c r="A52" i="1" s="1"/>
  <c r="A47" i="1"/>
  <c r="A48" i="1" s="1"/>
  <c r="A49" i="1" s="1"/>
  <c r="A43" i="1"/>
  <c r="A44" i="1" s="1"/>
  <c r="A45" i="1" s="1"/>
  <c r="A39" i="1"/>
  <c r="A40" i="1" s="1"/>
  <c r="A41" i="1" s="1"/>
  <c r="A35" i="1"/>
  <c r="A36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15" i="1"/>
  <c r="A16" i="1" s="1"/>
  <c r="A17" i="1" s="1"/>
  <c r="A11" i="1"/>
  <c r="A12" i="1" s="1"/>
  <c r="A13" i="1" s="1"/>
</calcChain>
</file>

<file path=xl/sharedStrings.xml><?xml version="1.0" encoding="utf-8"?>
<sst xmlns="http://schemas.openxmlformats.org/spreadsheetml/2006/main" count="1563" uniqueCount="653">
  <si>
    <t>Trafikkmengde - månedsverdier - kjøretøy</t>
  </si>
  <si>
    <t>Fylke:</t>
  </si>
  <si>
    <t>Telemark</t>
  </si>
  <si>
    <t>Retning:</t>
  </si>
  <si>
    <t>Sum begge retninger</t>
  </si>
  <si>
    <t>Periode:</t>
  </si>
  <si>
    <t>2018</t>
  </si>
  <si>
    <t/>
  </si>
  <si>
    <t>Lannerheia, EV18 HP 1 Meter 5294 (800010)</t>
  </si>
  <si>
    <t>Lengdekl.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</si>
  <si>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</si>
  <si>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</si>
  <si>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</si>
  <si>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</si>
  <si>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</si>
  <si>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</si>
  <si>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</si>
  <si>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</si>
  <si>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</si>
  <si>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</si>
  <si>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Alle</t>
  </si>
  <si>
    <t>15028</t>
  </si>
  <si>
    <t>16257</t>
  </si>
  <si>
    <t>16917</t>
  </si>
  <si>
    <t>18759</t>
  </si>
  <si>
    <t>20575</t>
  </si>
  <si>
    <t>22760</t>
  </si>
  <si>
    <t>26007</t>
  </si>
  <si>
    <t>22738</t>
  </si>
  <si>
    <t>18121</t>
  </si>
  <si>
    <t>18589</t>
  </si>
  <si>
    <t>Større eller lik 5,6m</t>
  </si>
  <si>
    <t>2560</t>
  </si>
  <si>
    <t>2712</t>
  </si>
  <si>
    <t>2635</t>
  </si>
  <si>
    <t>3227</t>
  </si>
  <si>
    <t>3558</t>
  </si>
  <si>
    <t>3886</t>
  </si>
  <si>
    <t>3828</t>
  </si>
  <si>
    <t>3870</t>
  </si>
  <si>
    <t>3343</t>
  </si>
  <si>
    <t>3418</t>
  </si>
  <si>
    <t>E18 Nystrand, EV18 HP 2 Meter 996 (800016)</t>
  </si>
  <si>
    <t>10434</t>
  </si>
  <si>
    <t>11350</t>
  </si>
  <si>
    <t>12285</t>
  </si>
  <si>
    <t>12905</t>
  </si>
  <si>
    <t>13910</t>
  </si>
  <si>
    <t>16780</t>
  </si>
  <si>
    <t>20456</t>
  </si>
  <si>
    <t>17502</t>
  </si>
  <si>
    <t>12856</t>
  </si>
  <si>
    <t>14282</t>
  </si>
  <si>
    <t>1971</t>
  </si>
  <si>
    <t>2094</t>
  </si>
  <si>
    <t>2009</t>
  </si>
  <si>
    <t>2325</t>
  </si>
  <si>
    <t>2446</t>
  </si>
  <si>
    <t>2984</t>
  </si>
  <si>
    <t>3051</t>
  </si>
  <si>
    <t>3003</t>
  </si>
  <si>
    <t>2410</t>
  </si>
  <si>
    <t>2669</t>
  </si>
  <si>
    <t>Brattåstunnelen syd, EV18 HP 2 Meter 3740 (800123)</t>
  </si>
  <si>
    <t>12041</t>
  </si>
  <si>
    <t>12656</t>
  </si>
  <si>
    <t>13423</t>
  </si>
  <si>
    <t>14819</t>
  </si>
  <si>
    <t>16009</t>
  </si>
  <si>
    <t>16786</t>
  </si>
  <si>
    <t>18760</t>
  </si>
  <si>
    <t>16779</t>
  </si>
  <si>
    <t>16089</t>
  </si>
  <si>
    <t>16388</t>
  </si>
  <si>
    <t>1949</t>
  </si>
  <si>
    <t>1997</t>
  </si>
  <si>
    <t>2020</t>
  </si>
  <si>
    <t>2467</t>
  </si>
  <si>
    <t>2683</t>
  </si>
  <si>
    <t>2783</t>
  </si>
  <si>
    <t>2771</t>
  </si>
  <si>
    <t>2760</t>
  </si>
  <si>
    <t>2707</t>
  </si>
  <si>
    <t>2752</t>
  </si>
  <si>
    <t>Skjelsvikdalen, RV36 HP 1 Meter 683 (800124)</t>
  </si>
  <si>
    <t>13299</t>
  </si>
  <si>
    <t>13384</t>
  </si>
  <si>
    <t>13361</t>
  </si>
  <si>
    <t>14756</t>
  </si>
  <si>
    <t>14859</t>
  </si>
  <si>
    <t>15284</t>
  </si>
  <si>
    <t>12896</t>
  </si>
  <si>
    <t>14319</t>
  </si>
  <si>
    <t>14657</t>
  </si>
  <si>
    <t>14687</t>
  </si>
  <si>
    <t>1303</t>
  </si>
  <si>
    <t>1280</t>
  </si>
  <si>
    <t>1226</t>
  </si>
  <si>
    <t>1543</t>
  </si>
  <si>
    <t>1685</t>
  </si>
  <si>
    <t>1756</t>
  </si>
  <si>
    <t>1378</t>
  </si>
  <si>
    <t>1592</t>
  </si>
  <si>
    <t>1575</t>
  </si>
  <si>
    <t>1619</t>
  </si>
  <si>
    <t>Klevstrand  , RV36 HP 1 Meter 3564 (800150)</t>
  </si>
  <si>
    <t>12535</t>
  </si>
  <si>
    <t>12729</t>
  </si>
  <si>
    <t>12743</t>
  </si>
  <si>
    <t>13970</t>
  </si>
  <si>
    <t>14157</t>
  </si>
  <si>
    <t>14379</t>
  </si>
  <si>
    <t>11959</t>
  </si>
  <si>
    <t>13478</t>
  </si>
  <si>
    <t>12889</t>
  </si>
  <si>
    <t>11735</t>
  </si>
  <si>
    <t>1317</t>
  </si>
  <si>
    <t>1295</t>
  </si>
  <si>
    <t>1211</t>
  </si>
  <si>
    <t>1527</t>
  </si>
  <si>
    <t>1660</t>
  </si>
  <si>
    <t>1742</t>
  </si>
  <si>
    <t>1359</t>
  </si>
  <si>
    <t>1587</t>
  </si>
  <si>
    <t>2151</t>
  </si>
  <si>
    <t>2512</t>
  </si>
  <si>
    <t>Vabakken, RV36 HP 1 Meter 6154 (800015)</t>
  </si>
  <si>
    <t>10647</t>
  </si>
  <si>
    <t>11406</t>
  </si>
  <si>
    <t>10533</t>
  </si>
  <si>
    <t>11625</t>
  </si>
  <si>
    <t>11207</t>
  </si>
  <si>
    <t>12045</t>
  </si>
  <si>
    <t>9433</t>
  </si>
  <si>
    <t>10572</t>
  </si>
  <si>
    <t>10754</t>
  </si>
  <si>
    <t>989</t>
  </si>
  <si>
    <t>1063</t>
  </si>
  <si>
    <t>930</t>
  </si>
  <si>
    <t>1221</t>
  </si>
  <si>
    <t>1179</t>
  </si>
  <si>
    <t>1236</t>
  </si>
  <si>
    <t>949</t>
  </si>
  <si>
    <t>1145</t>
  </si>
  <si>
    <t>1200</t>
  </si>
  <si>
    <t>Lensmannsdalen, RV36 HP 2 Meter 1780 (800008)</t>
  </si>
  <si>
    <t>17831</t>
  </si>
  <si>
    <t>17727</t>
  </si>
  <si>
    <t>17383</t>
  </si>
  <si>
    <t>18621</t>
  </si>
  <si>
    <t>17750</t>
  </si>
  <si>
    <t>18323</t>
  </si>
  <si>
    <t>14534</t>
  </si>
  <si>
    <t>17659</t>
  </si>
  <si>
    <t>17675</t>
  </si>
  <si>
    <t>18152</t>
  </si>
  <si>
    <t>1548</t>
  </si>
  <si>
    <t>1525</t>
  </si>
  <si>
    <t>1413</t>
  </si>
  <si>
    <t>1746</t>
  </si>
  <si>
    <t>1833</t>
  </si>
  <si>
    <t>1974</t>
  </si>
  <si>
    <t>1530</t>
  </si>
  <si>
    <t>1860</t>
  </si>
  <si>
    <t>1793</t>
  </si>
  <si>
    <t>1837</t>
  </si>
  <si>
    <t>Kjørbekk, RV36 HP 2 Meter 3690 (800002)</t>
  </si>
  <si>
    <t>18787</t>
  </si>
  <si>
    <t>19142</t>
  </si>
  <si>
    <t>18807</t>
  </si>
  <si>
    <t>19528</t>
  </si>
  <si>
    <t>18550</t>
  </si>
  <si>
    <t>19152</t>
  </si>
  <si>
    <t>15654</t>
  </si>
  <si>
    <t>18739</t>
  </si>
  <si>
    <t>18443</t>
  </si>
  <si>
    <t>18641</t>
  </si>
  <si>
    <t>1478</t>
  </si>
  <si>
    <t>1474</t>
  </si>
  <si>
    <t>1412</t>
  </si>
  <si>
    <t>1765</t>
  </si>
  <si>
    <t>1903</t>
  </si>
  <si>
    <t>1493</t>
  </si>
  <si>
    <t>1808</t>
  </si>
  <si>
    <t>1739</t>
  </si>
  <si>
    <t>1703</t>
  </si>
  <si>
    <t>Skjelbredstrand, RV36 HP 4 Meter 290 (800017)</t>
  </si>
  <si>
    <t>5256</t>
  </si>
  <si>
    <t>5635</t>
  </si>
  <si>
    <t>5715</t>
  </si>
  <si>
    <t>5802</t>
  </si>
  <si>
    <t>6016</t>
  </si>
  <si>
    <t>6425</t>
  </si>
  <si>
    <t>6509</t>
  </si>
  <si>
    <t>6653</t>
  </si>
  <si>
    <t>6435</t>
  </si>
  <si>
    <t>5998</t>
  </si>
  <si>
    <t>547</t>
  </si>
  <si>
    <t>546</t>
  </si>
  <si>
    <t>664</t>
  </si>
  <si>
    <t>882</t>
  </si>
  <si>
    <t>959</t>
  </si>
  <si>
    <t>938</t>
  </si>
  <si>
    <t>976</t>
  </si>
  <si>
    <t>919</t>
  </si>
  <si>
    <t>822</t>
  </si>
  <si>
    <t>Høgenheitunnelen, RV354 HP 1 Meter 1547 (800020)</t>
  </si>
  <si>
    <t>12954</t>
  </si>
  <si>
    <t>13591</t>
  </si>
  <si>
    <t>14271</t>
  </si>
  <si>
    <t>16071</t>
  </si>
  <si>
    <t>17817</t>
  </si>
  <si>
    <t>19490</t>
  </si>
  <si>
    <t>21395</t>
  </si>
  <si>
    <t>18453</t>
  </si>
  <si>
    <t>6868</t>
  </si>
  <si>
    <t>6929</t>
  </si>
  <si>
    <t>1850</t>
  </si>
  <si>
    <t>1890</t>
  </si>
  <si>
    <t>1863</t>
  </si>
  <si>
    <t>2349</t>
  </si>
  <si>
    <t>2613</t>
  </si>
  <si>
    <t>2851</t>
  </si>
  <si>
    <t>2837</t>
  </si>
  <si>
    <t>2754</t>
  </si>
  <si>
    <t>623</t>
  </si>
  <si>
    <t>666</t>
  </si>
  <si>
    <t>Ørviksletta, RV354 HP 1 Meter 5680 (800118)</t>
  </si>
  <si>
    <t>18530</t>
  </si>
  <si>
    <t>19276</t>
  </si>
  <si>
    <t>20126</t>
  </si>
  <si>
    <t>22516</t>
  </si>
  <si>
    <t>24016</t>
  </si>
  <si>
    <t>25595</t>
  </si>
  <si>
    <t>26299</t>
  </si>
  <si>
    <t>24278</t>
  </si>
  <si>
    <t>11860</t>
  </si>
  <si>
    <t>12035</t>
  </si>
  <si>
    <t>2433</t>
  </si>
  <si>
    <t>2516</t>
  </si>
  <si>
    <t>2472</t>
  </si>
  <si>
    <t>3123</t>
  </si>
  <si>
    <t>3399</t>
  </si>
  <si>
    <t>3660</t>
  </si>
  <si>
    <t>3504</t>
  </si>
  <si>
    <t>3486</t>
  </si>
  <si>
    <t>1150</t>
  </si>
  <si>
    <t>Ballestadhøgda, FV31 HP 2 Meter 3470 (800021)</t>
  </si>
  <si>
    <t>3712</t>
  </si>
  <si>
    <t>3449</t>
  </si>
  <si>
    <t>3588</t>
  </si>
  <si>
    <t>4312</t>
  </si>
  <si>
    <t>4706</t>
  </si>
  <si>
    <t>4587</t>
  </si>
  <si>
    <t>3354</t>
  </si>
  <si>
    <t>4700</t>
  </si>
  <si>
    <t>4550</t>
  </si>
  <si>
    <t>4494</t>
  </si>
  <si>
    <t>175</t>
  </si>
  <si>
    <t>145</t>
  </si>
  <si>
    <t>134</t>
  </si>
  <si>
    <t>221</t>
  </si>
  <si>
    <t>283</t>
  </si>
  <si>
    <t>280</t>
  </si>
  <si>
    <t>207</t>
  </si>
  <si>
    <t>287</t>
  </si>
  <si>
    <t>Setre, FV32 HP 2 Meter 6007 (800116)</t>
  </si>
  <si>
    <t>3778</t>
  </si>
  <si>
    <t>3925</t>
  </si>
  <si>
    <t>4037</t>
  </si>
  <si>
    <t>4462</t>
  </si>
  <si>
    <t>4888</t>
  </si>
  <si>
    <t>5253</t>
  </si>
  <si>
    <t>4589</t>
  </si>
  <si>
    <t>4966</t>
  </si>
  <si>
    <t>5011</t>
  </si>
  <si>
    <t>4636</t>
  </si>
  <si>
    <t>327</t>
  </si>
  <si>
    <t>342</t>
  </si>
  <si>
    <t>320</t>
  </si>
  <si>
    <t>430</t>
  </si>
  <si>
    <t>519</t>
  </si>
  <si>
    <t>562</t>
  </si>
  <si>
    <t>478</t>
  </si>
  <si>
    <t>551</t>
  </si>
  <si>
    <t>504</t>
  </si>
  <si>
    <t>Fv32 Rektor Ørns gate, FV32 HP 3 Meter 793 (800045)</t>
  </si>
  <si>
    <t>11503</t>
  </si>
  <si>
    <t>12621</t>
  </si>
  <si>
    <t>12561</t>
  </si>
  <si>
    <t>13391</t>
  </si>
  <si>
    <t>13259</t>
  </si>
  <si>
    <t>11112</t>
  </si>
  <si>
    <t>12319</t>
  </si>
  <si>
    <t>12738</t>
  </si>
  <si>
    <t>12827</t>
  </si>
  <si>
    <t>981</t>
  </si>
  <si>
    <t>927</t>
  </si>
  <si>
    <t>1066</t>
  </si>
  <si>
    <t>1081</t>
  </si>
  <si>
    <t>1250</t>
  </si>
  <si>
    <t>973</t>
  </si>
  <si>
    <t>1148</t>
  </si>
  <si>
    <t>1156</t>
  </si>
  <si>
    <t>1107</t>
  </si>
  <si>
    <t>Sandviksvegen, FV32 HP 3 Meter 2555 (800018)</t>
  </si>
  <si>
    <t>8995</t>
  </si>
  <si>
    <t>8984</t>
  </si>
  <si>
    <t>8873</t>
  </si>
  <si>
    <t>9819</t>
  </si>
  <si>
    <t>9480</t>
  </si>
  <si>
    <t>9742</t>
  </si>
  <si>
    <t>7237</t>
  </si>
  <si>
    <t>8407</t>
  </si>
  <si>
    <t>9218</t>
  </si>
  <si>
    <t>9391</t>
  </si>
  <si>
    <t>576</t>
  </si>
  <si>
    <t>586</t>
  </si>
  <si>
    <t>639</t>
  </si>
  <si>
    <t>645</t>
  </si>
  <si>
    <t>709</t>
  </si>
  <si>
    <t>651</t>
  </si>
  <si>
    <t>720</t>
  </si>
  <si>
    <t>662</t>
  </si>
  <si>
    <t>BØLEVEIEN, FV32 HP 3 Meter 4793 (800170)</t>
  </si>
  <si>
    <t>7566</t>
  </si>
  <si>
    <t>7596</t>
  </si>
  <si>
    <t>7162</t>
  </si>
  <si>
    <t>7855</t>
  </si>
  <si>
    <t>7774</t>
  </si>
  <si>
    <t>8273</t>
  </si>
  <si>
    <t>6851</t>
  </si>
  <si>
    <t>7474</t>
  </si>
  <si>
    <t>7683</t>
  </si>
  <si>
    <t>8187</t>
  </si>
  <si>
    <t>381</t>
  </si>
  <si>
    <t>391</t>
  </si>
  <si>
    <t>360</t>
  </si>
  <si>
    <t>406</t>
  </si>
  <si>
    <t>405</t>
  </si>
  <si>
    <t>455</t>
  </si>
  <si>
    <t>407</t>
  </si>
  <si>
    <t>437</t>
  </si>
  <si>
    <t>425</t>
  </si>
  <si>
    <t>427</t>
  </si>
  <si>
    <t>Borgestad  , FV32 HP 4 Meter 2355 (800167)</t>
  </si>
  <si>
    <t>12063</t>
  </si>
  <si>
    <t>12336</t>
  </si>
  <si>
    <t>12108</t>
  </si>
  <si>
    <t>13344</t>
  </si>
  <si>
    <t>13411</t>
  </si>
  <si>
    <t>13736</t>
  </si>
  <si>
    <t>11242</t>
  </si>
  <si>
    <t>13264</t>
  </si>
  <si>
    <t>13225</t>
  </si>
  <si>
    <t>13380</t>
  </si>
  <si>
    <t>855</t>
  </si>
  <si>
    <t>878</t>
  </si>
  <si>
    <t>841</t>
  </si>
  <si>
    <t>1024</t>
  </si>
  <si>
    <t>1154</t>
  </si>
  <si>
    <t>1003</t>
  </si>
  <si>
    <t>1198</t>
  </si>
  <si>
    <t>1169</t>
  </si>
  <si>
    <t>1129</t>
  </si>
  <si>
    <t>Vallermyrene , FV32 HP 4 Meter 5790 (800152)</t>
  </si>
  <si>
    <t>14615</t>
  </si>
  <si>
    <t>14795</t>
  </si>
  <si>
    <t>14921</t>
  </si>
  <si>
    <t>16690</t>
  </si>
  <si>
    <t>17069</t>
  </si>
  <si>
    <t>16320</t>
  </si>
  <si>
    <t>17440</t>
  </si>
  <si>
    <t>16148</t>
  </si>
  <si>
    <t>16483</t>
  </si>
  <si>
    <t>1383</t>
  </si>
  <si>
    <t>1391</t>
  </si>
  <si>
    <t>1299</t>
  </si>
  <si>
    <t>1676</t>
  </si>
  <si>
    <t>1787</t>
  </si>
  <si>
    <t>1970</t>
  </si>
  <si>
    <t>1631</t>
  </si>
  <si>
    <t>1935</t>
  </si>
  <si>
    <t>1811</t>
  </si>
  <si>
    <t>1841</t>
  </si>
  <si>
    <t>Menstadbrua, FV32 HP 50 Meter 490 (800013)</t>
  </si>
  <si>
    <t>10223</t>
  </si>
  <si>
    <t>10488</t>
  </si>
  <si>
    <t>10040</t>
  </si>
  <si>
    <t>11296</t>
  </si>
  <si>
    <t>11467</t>
  </si>
  <si>
    <t>11795</t>
  </si>
  <si>
    <t>9304</t>
  </si>
  <si>
    <t>11302</t>
  </si>
  <si>
    <t>11453</t>
  </si>
  <si>
    <t>11711</t>
  </si>
  <si>
    <t>827</t>
  </si>
  <si>
    <t>834</t>
  </si>
  <si>
    <t>753</t>
  </si>
  <si>
    <t>1047</t>
  </si>
  <si>
    <t>914</t>
  </si>
  <si>
    <t>1119</t>
  </si>
  <si>
    <t>1151</t>
  </si>
  <si>
    <t>1124</t>
  </si>
  <si>
    <t>Bjørntvedtvegen X Trommedalsvegen, FV48 HP 2 Meter 2315 (800019)</t>
  </si>
  <si>
    <t>6360</t>
  </si>
  <si>
    <t>6178</t>
  </si>
  <si>
    <t>6349</t>
  </si>
  <si>
    <t>7610</t>
  </si>
  <si>
    <t>7839</t>
  </si>
  <si>
    <t>8236</t>
  </si>
  <si>
    <t>6229</t>
  </si>
  <si>
    <t>8063</t>
  </si>
  <si>
    <t>8364</t>
  </si>
  <si>
    <t>8605</t>
  </si>
  <si>
    <t>432</t>
  </si>
  <si>
    <t>484</t>
  </si>
  <si>
    <t>450</t>
  </si>
  <si>
    <t>642</t>
  </si>
  <si>
    <t>686</t>
  </si>
  <si>
    <t>736</t>
  </si>
  <si>
    <t>569</t>
  </si>
  <si>
    <t>710</t>
  </si>
  <si>
    <t>724</t>
  </si>
  <si>
    <t>766</t>
  </si>
  <si>
    <t>Bjørntvedtvegen Nord, FV48 HP 2 Meter 4960 (800197)</t>
  </si>
  <si>
    <t>11523</t>
  </si>
  <si>
    <t>11570</t>
  </si>
  <si>
    <t>11587</t>
  </si>
  <si>
    <t>12680</t>
  </si>
  <si>
    <t>11985</t>
  </si>
  <si>
    <t>12372</t>
  </si>
  <si>
    <t>9364</t>
  </si>
  <si>
    <t>12081</t>
  </si>
  <si>
    <t>12293</t>
  </si>
  <si>
    <t>12884</t>
  </si>
  <si>
    <t>1039</t>
  </si>
  <si>
    <t>1008</t>
  </si>
  <si>
    <t>1243</t>
  </si>
  <si>
    <t>1267</t>
  </si>
  <si>
    <t>962</t>
  </si>
  <si>
    <t>1208</t>
  </si>
  <si>
    <t>1185</t>
  </si>
  <si>
    <t>1232</t>
  </si>
  <si>
    <t>Smieøya  , FV59 HP 1 Meter 2227 (800130)</t>
  </si>
  <si>
    <t>15293</t>
  </si>
  <si>
    <t>15288</t>
  </si>
  <si>
    <t>15223</t>
  </si>
  <si>
    <t>16304</t>
  </si>
  <si>
    <t>15697</t>
  </si>
  <si>
    <t>15660</t>
  </si>
  <si>
    <t>11545</t>
  </si>
  <si>
    <t>14613</t>
  </si>
  <si>
    <t>15094</t>
  </si>
  <si>
    <t>15576</t>
  </si>
  <si>
    <t>854</t>
  </si>
  <si>
    <t>873</t>
  </si>
  <si>
    <t>794</t>
  </si>
  <si>
    <t>950</t>
  </si>
  <si>
    <t>1021</t>
  </si>
  <si>
    <t>1050</t>
  </si>
  <si>
    <t>784</t>
  </si>
  <si>
    <t>1018</t>
  </si>
  <si>
    <t>1022</t>
  </si>
  <si>
    <t>1045</t>
  </si>
  <si>
    <t>Stathelle, FV352 HP 1 Meter 507 (800046)</t>
  </si>
  <si>
    <t>10716</t>
  </si>
  <si>
    <t>10668</t>
  </si>
  <si>
    <t>10977</t>
  </si>
  <si>
    <t>12026</t>
  </si>
  <si>
    <t>12037</t>
  </si>
  <si>
    <t>12506</t>
  </si>
  <si>
    <t>10503</t>
  </si>
  <si>
    <t>11544</t>
  </si>
  <si>
    <t>11804</t>
  </si>
  <si>
    <t>11896</t>
  </si>
  <si>
    <t>530</t>
  </si>
  <si>
    <t>545</t>
  </si>
  <si>
    <t>527</t>
  </si>
  <si>
    <t>737</t>
  </si>
  <si>
    <t>833</t>
  </si>
  <si>
    <t>908</t>
  </si>
  <si>
    <t>734</t>
  </si>
  <si>
    <t>799</t>
  </si>
  <si>
    <t>796</t>
  </si>
  <si>
    <t>Svanvik, FV353 HP 2 Meter 830 (800164)</t>
  </si>
  <si>
    <t>4536</t>
  </si>
  <si>
    <t>4671</t>
  </si>
  <si>
    <t>4845</t>
  </si>
  <si>
    <t>5588</t>
  </si>
  <si>
    <t>6641</t>
  </si>
  <si>
    <t>7218</t>
  </si>
  <si>
    <t>7786</t>
  </si>
  <si>
    <t>6977</t>
  </si>
  <si>
    <t>5766</t>
  </si>
  <si>
    <t>5523</t>
  </si>
  <si>
    <t>531</t>
  </si>
  <si>
    <t>542</t>
  </si>
  <si>
    <t>933</t>
  </si>
  <si>
    <t>955</t>
  </si>
  <si>
    <t>960</t>
  </si>
  <si>
    <t>1000</t>
  </si>
  <si>
    <t>861</t>
  </si>
  <si>
    <t>840</t>
  </si>
  <si>
    <t>Skjelsvik, FV354 HP 1 Meter 8398 (800103)</t>
  </si>
  <si>
    <t>10922</t>
  </si>
  <si>
    <t>10957</t>
  </si>
  <si>
    <t>10991</t>
  </si>
  <si>
    <t>12516</t>
  </si>
  <si>
    <t>12732</t>
  </si>
  <si>
    <t>13570</t>
  </si>
  <si>
    <t>11292</t>
  </si>
  <si>
    <t>12599</t>
  </si>
  <si>
    <t>11440</t>
  </si>
  <si>
    <t>11267</t>
  </si>
  <si>
    <t>915</t>
  </si>
  <si>
    <t>867</t>
  </si>
  <si>
    <t>1183</t>
  </si>
  <si>
    <t>1262</t>
  </si>
  <si>
    <t>1476</t>
  </si>
  <si>
    <t>1146</t>
  </si>
  <si>
    <t>1346</t>
  </si>
  <si>
    <t>1159</t>
  </si>
  <si>
    <t>Porsgrunntunnelen, FV356 HP 1 Meter 320 (800199)</t>
  </si>
  <si>
    <t>7634</t>
  </si>
  <si>
    <t>7309</t>
  </si>
  <si>
    <t>7615</t>
  </si>
  <si>
    <t>8466</t>
  </si>
  <si>
    <t>8661</t>
  </si>
  <si>
    <t>7749</t>
  </si>
  <si>
    <t>8600</t>
  </si>
  <si>
    <t>8267</t>
  </si>
  <si>
    <t>8384</t>
  </si>
  <si>
    <t>705</t>
  </si>
  <si>
    <t>696</t>
  </si>
  <si>
    <t>650</t>
  </si>
  <si>
    <t>842</t>
  </si>
  <si>
    <t>905</t>
  </si>
  <si>
    <t>990</t>
  </si>
  <si>
    <t>835</t>
  </si>
  <si>
    <t>968</t>
  </si>
  <si>
    <t>910</t>
  </si>
  <si>
    <t>953</t>
  </si>
  <si>
    <t>Porsgrunnbrua, FV356 HP 1 Meter 2140 (800142)</t>
  </si>
  <si>
    <t>14646</t>
  </si>
  <si>
    <t>12875</t>
  </si>
  <si>
    <t>14422</t>
  </si>
  <si>
    <t>15910</t>
  </si>
  <si>
    <t>15485</t>
  </si>
  <si>
    <t>14313</t>
  </si>
  <si>
    <t>13522</t>
  </si>
  <si>
    <t>16090</t>
  </si>
  <si>
    <t>16193</t>
  </si>
  <si>
    <t>16661</t>
  </si>
  <si>
    <t>1168</t>
  </si>
  <si>
    <t>1029</t>
  </si>
  <si>
    <t>1038</t>
  </si>
  <si>
    <t>1293</t>
  </si>
  <si>
    <t>1327</t>
  </si>
  <si>
    <t>1273</t>
  </si>
  <si>
    <t>1172</t>
  </si>
  <si>
    <t>1414</t>
  </si>
  <si>
    <t>1473</t>
  </si>
  <si>
    <t>Hesselbergs gate, FV357 HP 1 Meter 1149 (800005)</t>
  </si>
  <si>
    <t>11857</t>
  </si>
  <si>
    <t>11809</t>
  </si>
  <si>
    <t>11796</t>
  </si>
  <si>
    <t>13183</t>
  </si>
  <si>
    <t>13638</t>
  </si>
  <si>
    <t>13724</t>
  </si>
  <si>
    <t>10657</t>
  </si>
  <si>
    <t>13744</t>
  </si>
  <si>
    <t>13502</t>
  </si>
  <si>
    <t>13581</t>
  </si>
  <si>
    <t>728</t>
  </si>
  <si>
    <t>716</t>
  </si>
  <si>
    <t>884</t>
  </si>
  <si>
    <t>1010</t>
  </si>
  <si>
    <t>1068</t>
  </si>
  <si>
    <t>1044</t>
  </si>
  <si>
    <t>1052</t>
  </si>
  <si>
    <t>Elstrømbrua  , FV357 HP 50 Meter 256 (800144)</t>
  </si>
  <si>
    <t>14312</t>
  </si>
  <si>
    <t>14364</t>
  </si>
  <si>
    <t>14316</t>
  </si>
  <si>
    <t>16093</t>
  </si>
  <si>
    <t>16287</t>
  </si>
  <si>
    <t>16639</t>
  </si>
  <si>
    <t>16865</t>
  </si>
  <si>
    <t>16516</t>
  </si>
  <si>
    <t>16730</t>
  </si>
  <si>
    <t>672</t>
  </si>
  <si>
    <t>675</t>
  </si>
  <si>
    <t>620</t>
  </si>
  <si>
    <t>924</t>
  </si>
  <si>
    <t>1113</t>
  </si>
  <si>
    <t>1141</t>
  </si>
  <si>
    <t>948</t>
  </si>
  <si>
    <t>1132</t>
  </si>
  <si>
    <t>1152</t>
  </si>
  <si>
    <t>Deichmannsgate, KV1730 HP 1 Meter 350 (800024)</t>
  </si>
  <si>
    <t>6056</t>
  </si>
  <si>
    <t>5865</t>
  </si>
  <si>
    <t>5901</t>
  </si>
  <si>
    <t>6365</t>
  </si>
  <si>
    <t>6407</t>
  </si>
  <si>
    <t>6183</t>
  </si>
  <si>
    <t>4597</t>
  </si>
  <si>
    <t>6827</t>
  </si>
  <si>
    <t>7290</t>
  </si>
  <si>
    <t>7205</t>
  </si>
  <si>
    <t>291</t>
  </si>
  <si>
    <t>282</t>
  </si>
  <si>
    <t>238</t>
  </si>
  <si>
    <t>338</t>
  </si>
  <si>
    <t>396</t>
  </si>
  <si>
    <t>367</t>
  </si>
  <si>
    <t>436</t>
  </si>
  <si>
    <t>428</t>
  </si>
  <si>
    <t>Sverresgate, KV4760 HP 1 Meter 505 (800025)</t>
  </si>
  <si>
    <t>10697</t>
  </si>
  <si>
    <t>10821</t>
  </si>
  <si>
    <t>10672</t>
  </si>
  <si>
    <t>11341</t>
  </si>
  <si>
    <t>11533</t>
  </si>
  <si>
    <t>11145</t>
  </si>
  <si>
    <t>8781</t>
  </si>
  <si>
    <t>10763</t>
  </si>
  <si>
    <t>11198</t>
  </si>
  <si>
    <t>11245</t>
  </si>
  <si>
    <t>845</t>
  </si>
  <si>
    <t>860</t>
  </si>
  <si>
    <t>983</t>
  </si>
  <si>
    <t>942</t>
  </si>
  <si>
    <t>656</t>
  </si>
  <si>
    <t>913</t>
  </si>
  <si>
    <t xml:space="preserve">MDT = Månedsdøgntrafikk. Den totale trafikken i et snitt eller på en trafikklenke for en gitt måned dividert med antall dager i måneden.
</t>
  </si>
  <si>
    <t>feil på måler ikke lest inn okt</t>
  </si>
  <si>
    <t>E-18 åpnet 31 august</t>
  </si>
  <si>
    <t>Mindre enn 5,6m</t>
  </si>
  <si>
    <t>Petersborg, FV44 HP 1 Meter 2367 (800156)</t>
  </si>
  <si>
    <t>Tellepunktnr</t>
  </si>
  <si>
    <t>Lengdeklasse</t>
  </si>
  <si>
    <t>Tellepunktstreng</t>
  </si>
  <si>
    <t>Jan</t>
  </si>
  <si>
    <t>Feb</t>
  </si>
  <si>
    <t>Mar</t>
  </si>
  <si>
    <t>Apr</t>
  </si>
  <si>
    <t>Jun</t>
  </si>
  <si>
    <t>Jul</t>
  </si>
  <si>
    <t>Aug</t>
  </si>
  <si>
    <t>Sep</t>
  </si>
  <si>
    <t>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</si>
</sst>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 applyProtection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topLeftCell="A69" workbookViewId="0">
      <selection activeCell="A71" sqref="A71:XFD71"/>
    </sheetView>
  </sheetViews>
  <sheetFormatPr baseColWidth="10" defaultColWidth="9.140625" defaultRowHeight="12.75"/>
  <cols>
    <col min="1" max="1" width="52.5703125" customWidth="1"/>
    <col min="2" max="2" width="30" customWidth="1"/>
    <col min="3" max="12" width="14.5703125" customWidth="1"/>
    <col min="13" max="13" width="8.85546875" hidden="1" customWidth="1"/>
    <col min="14" max="14" width="32.42578125" style="11" customWidth="1"/>
  </cols>
  <sheetData>
    <row r="1" spans="1:12" ht="20.100000000000001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.100000000000001" hidden="1" customHeight="1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100000000000001" hidden="1" customHeight="1"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20.100000000000001" hidden="1" customHeight="1"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20.100000000000001" customHeight="1">
      <c r="B5" s="4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0.100000000000001" hidden="1" customHeight="1"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20.100000000000001" hidden="1" customHeight="1">
      <c r="B7" s="4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20.100000000000001" hidden="1" customHeight="1">
      <c r="B8" s="5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20.100000000000001" hidden="1" customHeigh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20.100000000000001" hidden="1" customHeight="1">
      <c r="A10" s="6" t="s">
        <v>8</v>
      </c>
      <c r="B10" s="7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</row>
    <row r="11" spans="1:12" ht="20.100000000000001" customHeight="1">
      <c r="A11" t="str">
        <f>A10</f>
        <v>Lannerheia, EV18 HP 1 Meter 5294 (800010)</v>
      </c>
      <c r="B11" s="9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26</v>
      </c>
      <c r="I11" s="10" t="s">
        <v>27</v>
      </c>
      <c r="J11" s="10" t="s">
        <v>28</v>
      </c>
      <c r="K11" s="10" t="s">
        <v>29</v>
      </c>
      <c r="L11" s="10" t="s">
        <v>30</v>
      </c>
    </row>
    <row r="12" spans="1:12" ht="20.100000000000001" customHeight="1">
      <c r="A12" t="str">
        <f>A11</f>
        <v>Lannerheia, EV18 HP 1 Meter 5294 (800010)</v>
      </c>
      <c r="B12" s="9" t="s">
        <v>31</v>
      </c>
      <c r="C12" s="10" t="s">
        <v>32</v>
      </c>
      <c r="D12" s="10" t="s">
        <v>33</v>
      </c>
      <c r="E12" s="10" t="s">
        <v>34</v>
      </c>
      <c r="F12" s="10" t="s">
        <v>35</v>
      </c>
      <c r="G12" s="10" t="s">
        <v>36</v>
      </c>
      <c r="H12" s="10" t="s">
        <v>37</v>
      </c>
      <c r="I12" s="10" t="s">
        <v>38</v>
      </c>
      <c r="J12" s="10" t="s">
        <v>39</v>
      </c>
      <c r="K12" s="10" t="s">
        <v>40</v>
      </c>
      <c r="L12" s="10" t="s">
        <v>41</v>
      </c>
    </row>
    <row r="13" spans="1:12" ht="20.100000000000001" customHeight="1">
      <c r="A13" t="str">
        <f>A12</f>
        <v>Lannerheia, EV18 HP 1 Meter 5294 (800010)</v>
      </c>
      <c r="B13" s="9" t="s">
        <v>639</v>
      </c>
      <c r="C13" s="10">
        <f>C11-C12</f>
        <v>12468</v>
      </c>
      <c r="D13" s="10">
        <f t="shared" ref="D13" si="0">D11-D12</f>
        <v>13545</v>
      </c>
      <c r="E13" s="10">
        <f t="shared" ref="E13" si="1">E11-E12</f>
        <v>14282</v>
      </c>
      <c r="F13" s="10">
        <f t="shared" ref="F13" si="2">F11-F12</f>
        <v>15532</v>
      </c>
      <c r="G13" s="10">
        <f t="shared" ref="G13" si="3">G11-G12</f>
        <v>17017</v>
      </c>
      <c r="H13" s="10">
        <f t="shared" ref="H13" si="4">H11-H12</f>
        <v>18874</v>
      </c>
      <c r="I13" s="10">
        <f t="shared" ref="I13" si="5">I11-I12</f>
        <v>22179</v>
      </c>
      <c r="J13" s="10">
        <f t="shared" ref="J13" si="6">J11-J12</f>
        <v>18868</v>
      </c>
      <c r="K13" s="10">
        <f t="shared" ref="K13" si="7">K11-K12</f>
        <v>14778</v>
      </c>
      <c r="L13" s="10">
        <f t="shared" ref="L13" si="8">L11-L12</f>
        <v>15171</v>
      </c>
    </row>
    <row r="14" spans="1:12" ht="20.100000000000001" hidden="1" customHeight="1">
      <c r="A14" s="6" t="s">
        <v>42</v>
      </c>
      <c r="B14" s="7" t="s">
        <v>9</v>
      </c>
      <c r="C14" s="8" t="s">
        <v>10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15</v>
      </c>
      <c r="I14" s="8" t="s">
        <v>16</v>
      </c>
      <c r="J14" s="8" t="s">
        <v>17</v>
      </c>
      <c r="K14" s="8" t="s">
        <v>18</v>
      </c>
      <c r="L14" s="8" t="s">
        <v>19</v>
      </c>
    </row>
    <row r="15" spans="1:12" ht="20.100000000000001" customHeight="1">
      <c r="A15" t="str">
        <f>A14</f>
        <v>E18 Nystrand, EV18 HP 2 Meter 996 (800016)</v>
      </c>
      <c r="B15" s="9" t="s">
        <v>20</v>
      </c>
      <c r="C15" s="10" t="s">
        <v>43</v>
      </c>
      <c r="D15" s="10" t="s">
        <v>44</v>
      </c>
      <c r="E15" s="10" t="s">
        <v>45</v>
      </c>
      <c r="F15" s="10" t="s">
        <v>46</v>
      </c>
      <c r="G15" s="10" t="s">
        <v>47</v>
      </c>
      <c r="H15" s="10" t="s">
        <v>48</v>
      </c>
      <c r="I15" s="10" t="s">
        <v>49</v>
      </c>
      <c r="J15" s="10" t="s">
        <v>50</v>
      </c>
      <c r="K15" s="10" t="s">
        <v>51</v>
      </c>
      <c r="L15" s="10" t="s">
        <v>52</v>
      </c>
    </row>
    <row r="16" spans="1:12" ht="20.100000000000001" customHeight="1">
      <c r="A16" t="str">
        <f>A15</f>
        <v>E18 Nystrand, EV18 HP 2 Meter 996 (800016)</v>
      </c>
      <c r="B16" s="9" t="s">
        <v>31</v>
      </c>
      <c r="C16" s="10" t="s">
        <v>53</v>
      </c>
      <c r="D16" s="10" t="s">
        <v>54</v>
      </c>
      <c r="E16" s="10" t="s">
        <v>55</v>
      </c>
      <c r="F16" s="10" t="s">
        <v>56</v>
      </c>
      <c r="G16" s="10" t="s">
        <v>57</v>
      </c>
      <c r="H16" s="10" t="s">
        <v>58</v>
      </c>
      <c r="I16" s="10" t="s">
        <v>59</v>
      </c>
      <c r="J16" s="10" t="s">
        <v>60</v>
      </c>
      <c r="K16" s="10" t="s">
        <v>61</v>
      </c>
      <c r="L16" s="10" t="s">
        <v>62</v>
      </c>
    </row>
    <row r="17" spans="1:14" ht="20.100000000000001" customHeight="1">
      <c r="A17" t="str">
        <f>A16</f>
        <v>E18 Nystrand, EV18 HP 2 Meter 996 (800016)</v>
      </c>
      <c r="B17" s="9" t="s">
        <v>639</v>
      </c>
      <c r="C17" s="10">
        <f>C15-C16</f>
        <v>8463</v>
      </c>
      <c r="D17" s="10">
        <f t="shared" ref="D17" si="9">D15-D16</f>
        <v>9256</v>
      </c>
      <c r="E17" s="10">
        <f t="shared" ref="E17" si="10">E15-E16</f>
        <v>10276</v>
      </c>
      <c r="F17" s="10">
        <f t="shared" ref="F17" si="11">F15-F16</f>
        <v>10580</v>
      </c>
      <c r="G17" s="10">
        <f t="shared" ref="G17" si="12">G15-G16</f>
        <v>11464</v>
      </c>
      <c r="H17" s="10">
        <f t="shared" ref="H17" si="13">H15-H16</f>
        <v>13796</v>
      </c>
      <c r="I17" s="10">
        <f t="shared" ref="I17" si="14">I15-I16</f>
        <v>17405</v>
      </c>
      <c r="J17" s="10">
        <f t="shared" ref="J17" si="15">J15-J16</f>
        <v>14499</v>
      </c>
      <c r="K17" s="10">
        <f t="shared" ref="K17" si="16">K15-K16</f>
        <v>10446</v>
      </c>
      <c r="L17" s="10">
        <f t="shared" ref="L17" si="17">L15-L16</f>
        <v>11613</v>
      </c>
    </row>
    <row r="18" spans="1:14" ht="20.100000000000001" hidden="1" customHeight="1">
      <c r="A18" s="6" t="s">
        <v>63</v>
      </c>
      <c r="B18" s="7" t="s">
        <v>9</v>
      </c>
      <c r="C18" s="8" t="s">
        <v>10</v>
      </c>
      <c r="D18" s="8" t="s">
        <v>11</v>
      </c>
      <c r="E18" s="8" t="s">
        <v>12</v>
      </c>
      <c r="F18" s="8" t="s">
        <v>13</v>
      </c>
      <c r="G18" s="8" t="s">
        <v>14</v>
      </c>
      <c r="H18" s="8" t="s">
        <v>15</v>
      </c>
      <c r="I18" s="8" t="s">
        <v>16</v>
      </c>
      <c r="J18" s="8" t="s">
        <v>17</v>
      </c>
      <c r="K18" s="8" t="s">
        <v>18</v>
      </c>
      <c r="L18" s="8" t="s">
        <v>19</v>
      </c>
    </row>
    <row r="19" spans="1:14" ht="20.100000000000001" customHeight="1">
      <c r="A19" t="str">
        <f>A18</f>
        <v>Brattåstunnelen syd, EV18 HP 2 Meter 3740 (800123)</v>
      </c>
      <c r="B19" s="9" t="s">
        <v>20</v>
      </c>
      <c r="C19" s="10" t="s">
        <v>64</v>
      </c>
      <c r="D19" s="10" t="s">
        <v>65</v>
      </c>
      <c r="E19" s="10" t="s">
        <v>66</v>
      </c>
      <c r="F19" s="10" t="s">
        <v>67</v>
      </c>
      <c r="G19" s="10" t="s">
        <v>68</v>
      </c>
      <c r="H19" s="10" t="s">
        <v>69</v>
      </c>
      <c r="I19" s="10" t="s">
        <v>70</v>
      </c>
      <c r="J19" s="10" t="s">
        <v>71</v>
      </c>
      <c r="K19" s="10" t="s">
        <v>72</v>
      </c>
      <c r="L19" s="10" t="s">
        <v>73</v>
      </c>
    </row>
    <row r="20" spans="1:14" ht="20.100000000000001" customHeight="1">
      <c r="A20" t="str">
        <f>A19</f>
        <v>Brattåstunnelen syd, EV18 HP 2 Meter 3740 (800123)</v>
      </c>
      <c r="B20" s="9" t="s">
        <v>31</v>
      </c>
      <c r="C20" s="10" t="s">
        <v>74</v>
      </c>
      <c r="D20" s="10" t="s">
        <v>75</v>
      </c>
      <c r="E20" s="10" t="s">
        <v>76</v>
      </c>
      <c r="F20" s="10" t="s">
        <v>77</v>
      </c>
      <c r="G20" s="10" t="s">
        <v>78</v>
      </c>
      <c r="H20" s="10" t="s">
        <v>79</v>
      </c>
      <c r="I20" s="10" t="s">
        <v>80</v>
      </c>
      <c r="J20" s="10" t="s">
        <v>81</v>
      </c>
      <c r="K20" s="10" t="s">
        <v>82</v>
      </c>
      <c r="L20" s="10" t="s">
        <v>83</v>
      </c>
    </row>
    <row r="21" spans="1:14" ht="20.100000000000001" customHeight="1">
      <c r="A21" t="str">
        <f>A20</f>
        <v>Brattåstunnelen syd, EV18 HP 2 Meter 3740 (800123)</v>
      </c>
      <c r="B21" s="9" t="s">
        <v>639</v>
      </c>
      <c r="C21" s="10">
        <f>C19-C20</f>
        <v>10092</v>
      </c>
      <c r="D21" s="10">
        <f t="shared" ref="D21" si="18">D19-D20</f>
        <v>10659</v>
      </c>
      <c r="E21" s="10">
        <f t="shared" ref="E21" si="19">E19-E20</f>
        <v>11403</v>
      </c>
      <c r="F21" s="10">
        <f t="shared" ref="F21" si="20">F19-F20</f>
        <v>12352</v>
      </c>
      <c r="G21" s="10">
        <f t="shared" ref="G21" si="21">G19-G20</f>
        <v>13326</v>
      </c>
      <c r="H21" s="10">
        <f t="shared" ref="H21" si="22">H19-H20</f>
        <v>14003</v>
      </c>
      <c r="I21" s="10">
        <f t="shared" ref="I21" si="23">I19-I20</f>
        <v>15989</v>
      </c>
      <c r="J21" s="10">
        <f t="shared" ref="J21" si="24">J19-J20</f>
        <v>14019</v>
      </c>
      <c r="K21" s="10">
        <f t="shared" ref="K21" si="25">K19-K20</f>
        <v>13382</v>
      </c>
      <c r="L21" s="10">
        <f t="shared" ref="L21" si="26">L19-L20</f>
        <v>13636</v>
      </c>
    </row>
    <row r="22" spans="1:14" ht="20.100000000000001" hidden="1" customHeight="1">
      <c r="A22" s="6" t="s">
        <v>84</v>
      </c>
      <c r="B22" s="7" t="s">
        <v>9</v>
      </c>
      <c r="C22" s="8" t="s">
        <v>10</v>
      </c>
      <c r="D22" s="8" t="s">
        <v>11</v>
      </c>
      <c r="E22" s="8" t="s">
        <v>12</v>
      </c>
      <c r="F22" s="8" t="s">
        <v>13</v>
      </c>
      <c r="G22" s="8" t="s">
        <v>14</v>
      </c>
      <c r="H22" s="8" t="s">
        <v>15</v>
      </c>
      <c r="I22" s="8" t="s">
        <v>16</v>
      </c>
      <c r="J22" s="8" t="s">
        <v>17</v>
      </c>
      <c r="K22" s="8" t="s">
        <v>18</v>
      </c>
      <c r="L22" s="8" t="s">
        <v>19</v>
      </c>
    </row>
    <row r="23" spans="1:14" ht="20.100000000000001" customHeight="1">
      <c r="A23" t="str">
        <f>A22</f>
        <v>Skjelsvikdalen, RV36 HP 1 Meter 683 (800124)</v>
      </c>
      <c r="B23" s="9" t="s">
        <v>20</v>
      </c>
      <c r="C23" s="10" t="s">
        <v>85</v>
      </c>
      <c r="D23" s="10" t="s">
        <v>86</v>
      </c>
      <c r="E23" s="10" t="s">
        <v>87</v>
      </c>
      <c r="F23" s="10" t="s">
        <v>88</v>
      </c>
      <c r="G23" s="10" t="s">
        <v>89</v>
      </c>
      <c r="H23" s="10" t="s">
        <v>90</v>
      </c>
      <c r="I23" s="10" t="s">
        <v>91</v>
      </c>
      <c r="J23" s="10" t="s">
        <v>92</v>
      </c>
      <c r="K23" s="10" t="s">
        <v>93</v>
      </c>
      <c r="L23" s="10" t="s">
        <v>94</v>
      </c>
    </row>
    <row r="24" spans="1:14" ht="20.100000000000001" customHeight="1">
      <c r="A24" t="str">
        <f>A23</f>
        <v>Skjelsvikdalen, RV36 HP 1 Meter 683 (800124)</v>
      </c>
      <c r="B24" s="9" t="s">
        <v>31</v>
      </c>
      <c r="C24" s="10" t="s">
        <v>95</v>
      </c>
      <c r="D24" s="10" t="s">
        <v>96</v>
      </c>
      <c r="E24" s="10" t="s">
        <v>97</v>
      </c>
      <c r="F24" s="10" t="s">
        <v>98</v>
      </c>
      <c r="G24" s="10" t="s">
        <v>99</v>
      </c>
      <c r="H24" s="10" t="s">
        <v>100</v>
      </c>
      <c r="I24" s="10" t="s">
        <v>101</v>
      </c>
      <c r="J24" s="10" t="s">
        <v>102</v>
      </c>
      <c r="K24" s="10" t="s">
        <v>103</v>
      </c>
      <c r="L24" s="10" t="s">
        <v>104</v>
      </c>
    </row>
    <row r="25" spans="1:14" ht="20.100000000000001" customHeight="1">
      <c r="A25" t="str">
        <f>A24</f>
        <v>Skjelsvikdalen, RV36 HP 1 Meter 683 (800124)</v>
      </c>
      <c r="B25" s="9" t="s">
        <v>639</v>
      </c>
      <c r="C25" s="10">
        <f>C23-C24</f>
        <v>11996</v>
      </c>
      <c r="D25" s="10">
        <f t="shared" ref="D25" si="27">D23-D24</f>
        <v>12104</v>
      </c>
      <c r="E25" s="10">
        <f t="shared" ref="E25" si="28">E23-E24</f>
        <v>12135</v>
      </c>
      <c r="F25" s="10">
        <f t="shared" ref="F25" si="29">F23-F24</f>
        <v>13213</v>
      </c>
      <c r="G25" s="10">
        <f t="shared" ref="G25" si="30">G23-G24</f>
        <v>13174</v>
      </c>
      <c r="H25" s="10">
        <f t="shared" ref="H25" si="31">H23-H24</f>
        <v>13528</v>
      </c>
      <c r="I25" s="10">
        <f t="shared" ref="I25" si="32">I23-I24</f>
        <v>11518</v>
      </c>
      <c r="J25" s="10">
        <f t="shared" ref="J25" si="33">J23-J24</f>
        <v>12727</v>
      </c>
      <c r="K25" s="10">
        <f t="shared" ref="K25" si="34">K23-K24</f>
        <v>13082</v>
      </c>
      <c r="L25" s="10">
        <f t="shared" ref="L25" si="35">L23-L24</f>
        <v>13068</v>
      </c>
    </row>
    <row r="26" spans="1:14" ht="20.100000000000001" hidden="1" customHeight="1">
      <c r="A26" s="6" t="s">
        <v>105</v>
      </c>
      <c r="B26" s="7" t="s">
        <v>9</v>
      </c>
      <c r="C26" s="8" t="s">
        <v>10</v>
      </c>
      <c r="D26" s="8" t="s">
        <v>11</v>
      </c>
      <c r="E26" s="8" t="s">
        <v>12</v>
      </c>
      <c r="F26" s="8" t="s">
        <v>13</v>
      </c>
      <c r="G26" s="8" t="s">
        <v>14</v>
      </c>
      <c r="H26" s="8" t="s">
        <v>15</v>
      </c>
      <c r="I26" s="8" t="s">
        <v>16</v>
      </c>
      <c r="J26" s="8" t="s">
        <v>17</v>
      </c>
      <c r="K26" s="8" t="s">
        <v>18</v>
      </c>
      <c r="L26" s="8" t="s">
        <v>19</v>
      </c>
    </row>
    <row r="27" spans="1:14" ht="20.100000000000001" customHeight="1">
      <c r="A27" t="str">
        <f>A26</f>
        <v>Klevstrand  , RV36 HP 1 Meter 3564 (800150)</v>
      </c>
      <c r="B27" s="9" t="s">
        <v>20</v>
      </c>
      <c r="C27" s="10" t="s">
        <v>106</v>
      </c>
      <c r="D27" s="10" t="s">
        <v>107</v>
      </c>
      <c r="E27" s="10" t="s">
        <v>108</v>
      </c>
      <c r="F27" s="10" t="s">
        <v>109</v>
      </c>
      <c r="G27" s="10" t="s">
        <v>110</v>
      </c>
      <c r="H27" s="10" t="s">
        <v>111</v>
      </c>
      <c r="I27" s="10" t="s">
        <v>112</v>
      </c>
      <c r="J27" s="10" t="s">
        <v>113</v>
      </c>
      <c r="K27" s="10" t="s">
        <v>114</v>
      </c>
      <c r="L27" s="10" t="s">
        <v>115</v>
      </c>
    </row>
    <row r="28" spans="1:14" ht="20.100000000000001" customHeight="1">
      <c r="A28" t="str">
        <f>A27</f>
        <v>Klevstrand  , RV36 HP 1 Meter 3564 (800150)</v>
      </c>
      <c r="B28" s="9" t="s">
        <v>31</v>
      </c>
      <c r="C28" s="10" t="s">
        <v>116</v>
      </c>
      <c r="D28" s="10" t="s">
        <v>117</v>
      </c>
      <c r="E28" s="10" t="s">
        <v>118</v>
      </c>
      <c r="F28" s="10" t="s">
        <v>119</v>
      </c>
      <c r="G28" s="10" t="s">
        <v>120</v>
      </c>
      <c r="H28" s="10" t="s">
        <v>121</v>
      </c>
      <c r="I28" s="10" t="s">
        <v>122</v>
      </c>
      <c r="J28" s="10" t="s">
        <v>123</v>
      </c>
      <c r="K28" s="10" t="s">
        <v>124</v>
      </c>
      <c r="L28" s="10" t="s">
        <v>125</v>
      </c>
    </row>
    <row r="29" spans="1:14" ht="20.100000000000001" customHeight="1">
      <c r="A29" t="str">
        <f>A28</f>
        <v>Klevstrand  , RV36 HP 1 Meter 3564 (800150)</v>
      </c>
      <c r="B29" s="9" t="s">
        <v>639</v>
      </c>
      <c r="C29" s="10">
        <f>C27-C28</f>
        <v>11218</v>
      </c>
      <c r="D29" s="10">
        <f t="shared" ref="D29" si="36">D27-D28</f>
        <v>11434</v>
      </c>
      <c r="E29" s="10">
        <f t="shared" ref="E29" si="37">E27-E28</f>
        <v>11532</v>
      </c>
      <c r="F29" s="10">
        <f t="shared" ref="F29" si="38">F27-F28</f>
        <v>12443</v>
      </c>
      <c r="G29" s="10">
        <f t="shared" ref="G29" si="39">G27-G28</f>
        <v>12497</v>
      </c>
      <c r="H29" s="10">
        <f t="shared" ref="H29" si="40">H27-H28</f>
        <v>12637</v>
      </c>
      <c r="I29" s="10">
        <f t="shared" ref="I29" si="41">I27-I28</f>
        <v>10600</v>
      </c>
      <c r="J29" s="10">
        <f t="shared" ref="J29" si="42">J27-J28</f>
        <v>11891</v>
      </c>
      <c r="K29" s="10">
        <f t="shared" ref="K29" si="43">K27-K28</f>
        <v>10738</v>
      </c>
      <c r="L29" s="10">
        <f t="shared" ref="L29" si="44">L27-L28</f>
        <v>9223</v>
      </c>
    </row>
    <row r="30" spans="1:14" ht="20.100000000000001" hidden="1" customHeight="1">
      <c r="A30" s="6" t="s">
        <v>126</v>
      </c>
      <c r="B30" s="7" t="s">
        <v>9</v>
      </c>
      <c r="C30" s="8" t="s">
        <v>10</v>
      </c>
      <c r="D30" s="8" t="s">
        <v>11</v>
      </c>
      <c r="E30" s="8" t="s">
        <v>12</v>
      </c>
      <c r="F30" s="8" t="s">
        <v>13</v>
      </c>
      <c r="G30" s="8" t="s">
        <v>14</v>
      </c>
      <c r="H30" s="8" t="s">
        <v>15</v>
      </c>
      <c r="I30" s="8" t="s">
        <v>16</v>
      </c>
      <c r="J30" s="8" t="s">
        <v>17</v>
      </c>
      <c r="K30" s="8" t="s">
        <v>18</v>
      </c>
      <c r="L30" s="8" t="s">
        <v>19</v>
      </c>
    </row>
    <row r="31" spans="1:14" ht="20.100000000000001" customHeight="1">
      <c r="A31" t="str">
        <f>A30</f>
        <v>Vabakken, RV36 HP 1 Meter 6154 (800015)</v>
      </c>
      <c r="B31" s="9" t="s">
        <v>20</v>
      </c>
      <c r="C31" s="10" t="s">
        <v>127</v>
      </c>
      <c r="D31" s="10" t="s">
        <v>128</v>
      </c>
      <c r="E31" s="10" t="s">
        <v>129</v>
      </c>
      <c r="F31" s="10" t="s">
        <v>130</v>
      </c>
      <c r="G31" s="10" t="s">
        <v>131</v>
      </c>
      <c r="H31" s="10" t="s">
        <v>132</v>
      </c>
      <c r="I31" s="10" t="s">
        <v>133</v>
      </c>
      <c r="J31" s="10" t="s">
        <v>134</v>
      </c>
      <c r="K31" s="10" t="s">
        <v>135</v>
      </c>
      <c r="L31" s="10"/>
      <c r="N31" s="12" t="s">
        <v>637</v>
      </c>
    </row>
    <row r="32" spans="1:14" ht="20.100000000000001" customHeight="1">
      <c r="A32" t="str">
        <f>A31</f>
        <v>Vabakken, RV36 HP 1 Meter 6154 (800015)</v>
      </c>
      <c r="B32" s="9" t="s">
        <v>31</v>
      </c>
      <c r="C32" s="10" t="s">
        <v>136</v>
      </c>
      <c r="D32" s="10" t="s">
        <v>137</v>
      </c>
      <c r="E32" s="10" t="s">
        <v>138</v>
      </c>
      <c r="F32" s="10" t="s">
        <v>139</v>
      </c>
      <c r="G32" s="10" t="s">
        <v>140</v>
      </c>
      <c r="H32" s="10" t="s">
        <v>141</v>
      </c>
      <c r="I32" s="10" t="s">
        <v>142</v>
      </c>
      <c r="J32" s="10" t="s">
        <v>118</v>
      </c>
      <c r="K32" s="10" t="s">
        <v>143</v>
      </c>
      <c r="L32" s="10"/>
    </row>
    <row r="33" spans="1:14" ht="20.100000000000001" customHeight="1">
      <c r="A33" t="str">
        <f>A32</f>
        <v>Vabakken, RV36 HP 1 Meter 6154 (800015)</v>
      </c>
      <c r="B33" s="9" t="s">
        <v>639</v>
      </c>
      <c r="C33" s="10">
        <f>C31-C32</f>
        <v>9658</v>
      </c>
      <c r="D33" s="10">
        <f t="shared" ref="D33" si="45">D31-D32</f>
        <v>10343</v>
      </c>
      <c r="E33" s="10">
        <f t="shared" ref="E33" si="46">E31-E32</f>
        <v>9603</v>
      </c>
      <c r="F33" s="10">
        <f t="shared" ref="F33" si="47">F31-F32</f>
        <v>10404</v>
      </c>
      <c r="G33" s="10">
        <f t="shared" ref="G33" si="48">G31-G32</f>
        <v>10028</v>
      </c>
      <c r="H33" s="10">
        <f t="shared" ref="H33" si="49">H31-H32</f>
        <v>10809</v>
      </c>
      <c r="I33" s="10">
        <f t="shared" ref="I33" si="50">I31-I32</f>
        <v>8484</v>
      </c>
      <c r="J33" s="10">
        <f t="shared" ref="J33" si="51">J31-J32</f>
        <v>9361</v>
      </c>
      <c r="K33" s="10">
        <f t="shared" ref="K33" si="52">K31-K32</f>
        <v>9609</v>
      </c>
      <c r="L33" s="10">
        <f t="shared" ref="L33" si="53">L31-L32</f>
        <v>0</v>
      </c>
    </row>
    <row r="34" spans="1:14" ht="20.100000000000001" hidden="1" customHeight="1">
      <c r="A34" s="6" t="s">
        <v>145</v>
      </c>
      <c r="B34" s="7" t="s">
        <v>9</v>
      </c>
      <c r="C34" s="8" t="s">
        <v>10</v>
      </c>
      <c r="D34" s="8" t="s">
        <v>11</v>
      </c>
      <c r="E34" s="8" t="s">
        <v>12</v>
      </c>
      <c r="F34" s="8" t="s">
        <v>13</v>
      </c>
      <c r="G34" s="8" t="s">
        <v>14</v>
      </c>
      <c r="H34" s="8" t="s">
        <v>15</v>
      </c>
      <c r="I34" s="8" t="s">
        <v>16</v>
      </c>
      <c r="J34" s="8" t="s">
        <v>17</v>
      </c>
      <c r="K34" s="8" t="s">
        <v>18</v>
      </c>
      <c r="L34" s="8" t="s">
        <v>19</v>
      </c>
    </row>
    <row r="35" spans="1:14" ht="20.100000000000001" customHeight="1">
      <c r="A35" t="str">
        <f>A34</f>
        <v>Lensmannsdalen, RV36 HP 2 Meter 1780 (800008)</v>
      </c>
      <c r="B35" s="9" t="s">
        <v>20</v>
      </c>
      <c r="C35" s="10" t="s">
        <v>146</v>
      </c>
      <c r="D35" s="10" t="s">
        <v>147</v>
      </c>
      <c r="E35" s="10" t="s">
        <v>148</v>
      </c>
      <c r="F35" s="10" t="s">
        <v>149</v>
      </c>
      <c r="G35" s="10" t="s">
        <v>150</v>
      </c>
      <c r="H35" s="10" t="s">
        <v>151</v>
      </c>
      <c r="I35" s="10" t="s">
        <v>152</v>
      </c>
      <c r="J35" s="10" t="s">
        <v>153</v>
      </c>
      <c r="K35" s="10" t="s">
        <v>154</v>
      </c>
      <c r="L35" s="10" t="s">
        <v>155</v>
      </c>
    </row>
    <row r="36" spans="1:14" ht="20.100000000000001" customHeight="1">
      <c r="A36" t="str">
        <f>A35</f>
        <v>Lensmannsdalen, RV36 HP 2 Meter 1780 (800008)</v>
      </c>
      <c r="B36" s="9" t="s">
        <v>31</v>
      </c>
      <c r="C36" s="10" t="s">
        <v>156</v>
      </c>
      <c r="D36" s="10" t="s">
        <v>157</v>
      </c>
      <c r="E36" s="10" t="s">
        <v>158</v>
      </c>
      <c r="F36" s="10" t="s">
        <v>159</v>
      </c>
      <c r="G36" s="10" t="s">
        <v>160</v>
      </c>
      <c r="H36" s="10" t="s">
        <v>161</v>
      </c>
      <c r="I36" s="10" t="s">
        <v>162</v>
      </c>
      <c r="J36" s="10" t="s">
        <v>163</v>
      </c>
      <c r="K36" s="10" t="s">
        <v>164</v>
      </c>
      <c r="L36" s="10" t="s">
        <v>165</v>
      </c>
    </row>
    <row r="37" spans="1:14" ht="20.100000000000001" customHeight="1">
      <c r="A37" t="str">
        <f>A36</f>
        <v>Lensmannsdalen, RV36 HP 2 Meter 1780 (800008)</v>
      </c>
      <c r="B37" s="9" t="s">
        <v>639</v>
      </c>
      <c r="C37" s="10">
        <f>C35-C36</f>
        <v>16283</v>
      </c>
      <c r="D37" s="10">
        <f t="shared" ref="D37" si="54">D35-D36</f>
        <v>16202</v>
      </c>
      <c r="E37" s="10">
        <f t="shared" ref="E37" si="55">E35-E36</f>
        <v>15970</v>
      </c>
      <c r="F37" s="10">
        <f t="shared" ref="F37" si="56">F35-F36</f>
        <v>16875</v>
      </c>
      <c r="G37" s="10">
        <f t="shared" ref="G37" si="57">G35-G36</f>
        <v>15917</v>
      </c>
      <c r="H37" s="10">
        <f t="shared" ref="H37" si="58">H35-H36</f>
        <v>16349</v>
      </c>
      <c r="I37" s="10">
        <f t="shared" ref="I37" si="59">I35-I36</f>
        <v>13004</v>
      </c>
      <c r="J37" s="10">
        <f t="shared" ref="J37" si="60">J35-J36</f>
        <v>15799</v>
      </c>
      <c r="K37" s="10">
        <f t="shared" ref="K37" si="61">K35-K36</f>
        <v>15882</v>
      </c>
      <c r="L37" s="10">
        <f t="shared" ref="L37" si="62">L35-L36</f>
        <v>16315</v>
      </c>
    </row>
    <row r="38" spans="1:14" ht="20.100000000000001" hidden="1" customHeight="1">
      <c r="A38" s="6" t="s">
        <v>166</v>
      </c>
      <c r="B38" s="7" t="s">
        <v>9</v>
      </c>
      <c r="C38" s="8" t="s">
        <v>10</v>
      </c>
      <c r="D38" s="8" t="s">
        <v>11</v>
      </c>
      <c r="E38" s="8" t="s">
        <v>12</v>
      </c>
      <c r="F38" s="8" t="s">
        <v>13</v>
      </c>
      <c r="G38" s="8" t="s">
        <v>14</v>
      </c>
      <c r="H38" s="8" t="s">
        <v>15</v>
      </c>
      <c r="I38" s="8" t="s">
        <v>16</v>
      </c>
      <c r="J38" s="8" t="s">
        <v>17</v>
      </c>
      <c r="K38" s="8" t="s">
        <v>18</v>
      </c>
      <c r="L38" s="8" t="s">
        <v>19</v>
      </c>
    </row>
    <row r="39" spans="1:14" ht="20.100000000000001" customHeight="1">
      <c r="A39" t="str">
        <f>A38</f>
        <v>Kjørbekk, RV36 HP 2 Meter 3690 (800002)</v>
      </c>
      <c r="B39" s="9" t="s">
        <v>20</v>
      </c>
      <c r="C39" s="10" t="s">
        <v>167</v>
      </c>
      <c r="D39" s="10" t="s">
        <v>168</v>
      </c>
      <c r="E39" s="10" t="s">
        <v>169</v>
      </c>
      <c r="F39" s="10" t="s">
        <v>170</v>
      </c>
      <c r="G39" s="10" t="s">
        <v>171</v>
      </c>
      <c r="H39" s="10" t="s">
        <v>172</v>
      </c>
      <c r="I39" s="10" t="s">
        <v>173</v>
      </c>
      <c r="J39" s="10" t="s">
        <v>174</v>
      </c>
      <c r="K39" s="10" t="s">
        <v>175</v>
      </c>
      <c r="L39" s="10" t="s">
        <v>176</v>
      </c>
    </row>
    <row r="40" spans="1:14" ht="20.100000000000001" customHeight="1">
      <c r="A40" t="str">
        <f>A39</f>
        <v>Kjørbekk, RV36 HP 2 Meter 3690 (800002)</v>
      </c>
      <c r="B40" s="9" t="s">
        <v>31</v>
      </c>
      <c r="C40" s="10" t="s">
        <v>177</v>
      </c>
      <c r="D40" s="10" t="s">
        <v>178</v>
      </c>
      <c r="E40" s="10" t="s">
        <v>179</v>
      </c>
      <c r="F40" s="10" t="s">
        <v>120</v>
      </c>
      <c r="G40" s="10" t="s">
        <v>180</v>
      </c>
      <c r="H40" s="10" t="s">
        <v>181</v>
      </c>
      <c r="I40" s="10" t="s">
        <v>182</v>
      </c>
      <c r="J40" s="10" t="s">
        <v>183</v>
      </c>
      <c r="K40" s="10" t="s">
        <v>184</v>
      </c>
      <c r="L40" s="10" t="s">
        <v>185</v>
      </c>
    </row>
    <row r="41" spans="1:14" ht="20.100000000000001" customHeight="1">
      <c r="A41" t="str">
        <f>A40</f>
        <v>Kjørbekk, RV36 HP 2 Meter 3690 (800002)</v>
      </c>
      <c r="B41" s="9" t="s">
        <v>639</v>
      </c>
      <c r="C41" s="10">
        <f>C39-C40</f>
        <v>17309</v>
      </c>
      <c r="D41" s="10">
        <f t="shared" ref="D41" si="63">D39-D40</f>
        <v>17668</v>
      </c>
      <c r="E41" s="10">
        <f t="shared" ref="E41" si="64">E39-E40</f>
        <v>17395</v>
      </c>
      <c r="F41" s="10">
        <f t="shared" ref="F41" si="65">F39-F40</f>
        <v>17868</v>
      </c>
      <c r="G41" s="10">
        <f t="shared" ref="G41" si="66">G39-G40</f>
        <v>16785</v>
      </c>
      <c r="H41" s="10">
        <f t="shared" ref="H41" si="67">H39-H40</f>
        <v>17249</v>
      </c>
      <c r="I41" s="10">
        <f t="shared" ref="I41" si="68">I39-I40</f>
        <v>14161</v>
      </c>
      <c r="J41" s="10">
        <f t="shared" ref="J41" si="69">J39-J40</f>
        <v>16931</v>
      </c>
      <c r="K41" s="10">
        <f t="shared" ref="K41" si="70">K39-K40</f>
        <v>16704</v>
      </c>
      <c r="L41" s="10">
        <f t="shared" ref="L41" si="71">L39-L40</f>
        <v>16938</v>
      </c>
    </row>
    <row r="42" spans="1:14" ht="20.100000000000001" hidden="1" customHeight="1">
      <c r="A42" s="6" t="s">
        <v>186</v>
      </c>
      <c r="B42" s="7" t="s">
        <v>9</v>
      </c>
      <c r="C42" s="8" t="s">
        <v>10</v>
      </c>
      <c r="D42" s="8" t="s">
        <v>11</v>
      </c>
      <c r="E42" s="8" t="s">
        <v>12</v>
      </c>
      <c r="F42" s="8" t="s">
        <v>13</v>
      </c>
      <c r="G42" s="8" t="s">
        <v>14</v>
      </c>
      <c r="H42" s="8" t="s">
        <v>15</v>
      </c>
      <c r="I42" s="8" t="s">
        <v>16</v>
      </c>
      <c r="J42" s="8" t="s">
        <v>17</v>
      </c>
      <c r="K42" s="8" t="s">
        <v>18</v>
      </c>
      <c r="L42" s="8" t="s">
        <v>19</v>
      </c>
    </row>
    <row r="43" spans="1:14" ht="20.100000000000001" customHeight="1">
      <c r="A43" t="str">
        <f>A42</f>
        <v>Skjelbredstrand, RV36 HP 4 Meter 290 (800017)</v>
      </c>
      <c r="B43" s="9" t="s">
        <v>20</v>
      </c>
      <c r="C43" s="10" t="s">
        <v>187</v>
      </c>
      <c r="D43" s="10" t="s">
        <v>188</v>
      </c>
      <c r="E43" s="10" t="s">
        <v>189</v>
      </c>
      <c r="F43" s="10" t="s">
        <v>190</v>
      </c>
      <c r="G43" s="10" t="s">
        <v>191</v>
      </c>
      <c r="H43" s="10" t="s">
        <v>192</v>
      </c>
      <c r="I43" s="10" t="s">
        <v>193</v>
      </c>
      <c r="J43" s="10" t="s">
        <v>194</v>
      </c>
      <c r="K43" s="10" t="s">
        <v>195</v>
      </c>
      <c r="L43" s="10" t="s">
        <v>196</v>
      </c>
    </row>
    <row r="44" spans="1:14" ht="20.100000000000001" customHeight="1">
      <c r="A44" t="str">
        <f>A43</f>
        <v>Skjelbredstrand, RV36 HP 4 Meter 290 (800017)</v>
      </c>
      <c r="B44" s="9" t="s">
        <v>31</v>
      </c>
      <c r="C44" s="10" t="s">
        <v>197</v>
      </c>
      <c r="D44" s="10" t="s">
        <v>198</v>
      </c>
      <c r="E44" s="10" t="s">
        <v>198</v>
      </c>
      <c r="F44" s="10" t="s">
        <v>199</v>
      </c>
      <c r="G44" s="10" t="s">
        <v>200</v>
      </c>
      <c r="H44" s="10" t="s">
        <v>201</v>
      </c>
      <c r="I44" s="10" t="s">
        <v>202</v>
      </c>
      <c r="J44" s="10" t="s">
        <v>203</v>
      </c>
      <c r="K44" s="10" t="s">
        <v>204</v>
      </c>
      <c r="L44" s="10" t="s">
        <v>205</v>
      </c>
    </row>
    <row r="45" spans="1:14" ht="20.100000000000001" customHeight="1">
      <c r="A45" t="str">
        <f>A44</f>
        <v>Skjelbredstrand, RV36 HP 4 Meter 290 (800017)</v>
      </c>
      <c r="B45" s="9" t="s">
        <v>639</v>
      </c>
      <c r="C45" s="10">
        <f>C43-C44</f>
        <v>4709</v>
      </c>
      <c r="D45" s="10">
        <f t="shared" ref="D45" si="72">D43-D44</f>
        <v>5089</v>
      </c>
      <c r="E45" s="10">
        <f t="shared" ref="E45" si="73">E43-E44</f>
        <v>5169</v>
      </c>
      <c r="F45" s="10">
        <f t="shared" ref="F45" si="74">F43-F44</f>
        <v>5138</v>
      </c>
      <c r="G45" s="10">
        <f t="shared" ref="G45" si="75">G43-G44</f>
        <v>5134</v>
      </c>
      <c r="H45" s="10">
        <f t="shared" ref="H45" si="76">H43-H44</f>
        <v>5466</v>
      </c>
      <c r="I45" s="10">
        <f t="shared" ref="I45" si="77">I43-I44</f>
        <v>5571</v>
      </c>
      <c r="J45" s="10">
        <f t="shared" ref="J45" si="78">J43-J44</f>
        <v>5677</v>
      </c>
      <c r="K45" s="10">
        <f t="shared" ref="K45" si="79">K43-K44</f>
        <v>5516</v>
      </c>
      <c r="L45" s="10">
        <f t="shared" ref="L45" si="80">L43-L44</f>
        <v>5176</v>
      </c>
    </row>
    <row r="46" spans="1:14" ht="20.100000000000001" hidden="1" customHeight="1">
      <c r="A46" s="6" t="s">
        <v>206</v>
      </c>
      <c r="B46" s="7" t="s">
        <v>9</v>
      </c>
      <c r="C46" s="8" t="s">
        <v>10</v>
      </c>
      <c r="D46" s="8" t="s">
        <v>11</v>
      </c>
      <c r="E46" s="8" t="s">
        <v>12</v>
      </c>
      <c r="F46" s="8" t="s">
        <v>13</v>
      </c>
      <c r="G46" s="8" t="s">
        <v>14</v>
      </c>
      <c r="H46" s="8" t="s">
        <v>15</v>
      </c>
      <c r="I46" s="8" t="s">
        <v>16</v>
      </c>
      <c r="J46" s="8" t="s">
        <v>17</v>
      </c>
      <c r="K46" s="8" t="s">
        <v>18</v>
      </c>
      <c r="L46" s="8" t="s">
        <v>19</v>
      </c>
    </row>
    <row r="47" spans="1:14" ht="20.100000000000001" customHeight="1">
      <c r="A47" t="str">
        <f>A46</f>
        <v>Høgenheitunnelen, RV354 HP 1 Meter 1547 (800020)</v>
      </c>
      <c r="B47" s="9" t="s">
        <v>20</v>
      </c>
      <c r="C47" s="10" t="s">
        <v>207</v>
      </c>
      <c r="D47" s="10" t="s">
        <v>208</v>
      </c>
      <c r="E47" s="10" t="s">
        <v>209</v>
      </c>
      <c r="F47" s="10" t="s">
        <v>210</v>
      </c>
      <c r="G47" s="10" t="s">
        <v>211</v>
      </c>
      <c r="H47" s="10" t="s">
        <v>212</v>
      </c>
      <c r="I47" s="10" t="s">
        <v>213</v>
      </c>
      <c r="J47" s="10" t="s">
        <v>214</v>
      </c>
      <c r="K47" s="10" t="s">
        <v>215</v>
      </c>
      <c r="L47" s="10" t="s">
        <v>216</v>
      </c>
      <c r="N47" s="11" t="s">
        <v>638</v>
      </c>
    </row>
    <row r="48" spans="1:14" ht="20.100000000000001" customHeight="1">
      <c r="A48" t="str">
        <f>A47</f>
        <v>Høgenheitunnelen, RV354 HP 1 Meter 1547 (800020)</v>
      </c>
      <c r="B48" s="9" t="s">
        <v>31</v>
      </c>
      <c r="C48" s="10" t="s">
        <v>217</v>
      </c>
      <c r="D48" s="10" t="s">
        <v>218</v>
      </c>
      <c r="E48" s="10" t="s">
        <v>219</v>
      </c>
      <c r="F48" s="10" t="s">
        <v>220</v>
      </c>
      <c r="G48" s="10" t="s">
        <v>221</v>
      </c>
      <c r="H48" s="10" t="s">
        <v>222</v>
      </c>
      <c r="I48" s="10" t="s">
        <v>223</v>
      </c>
      <c r="J48" s="10" t="s">
        <v>224</v>
      </c>
      <c r="K48" s="10" t="s">
        <v>225</v>
      </c>
      <c r="L48" s="10" t="s">
        <v>226</v>
      </c>
    </row>
    <row r="49" spans="1:14" ht="20.100000000000001" customHeight="1">
      <c r="A49" t="str">
        <f>A48</f>
        <v>Høgenheitunnelen, RV354 HP 1 Meter 1547 (800020)</v>
      </c>
      <c r="B49" s="9" t="s">
        <v>639</v>
      </c>
      <c r="C49" s="10">
        <f>C47-C48</f>
        <v>11104</v>
      </c>
      <c r="D49" s="10">
        <f t="shared" ref="D49" si="81">D47-D48</f>
        <v>11701</v>
      </c>
      <c r="E49" s="10">
        <f t="shared" ref="E49" si="82">E47-E48</f>
        <v>12408</v>
      </c>
      <c r="F49" s="10">
        <f t="shared" ref="F49" si="83">F47-F48</f>
        <v>13722</v>
      </c>
      <c r="G49" s="10">
        <f t="shared" ref="G49" si="84">G47-G48</f>
        <v>15204</v>
      </c>
      <c r="H49" s="10">
        <f t="shared" ref="H49" si="85">H47-H48</f>
        <v>16639</v>
      </c>
      <c r="I49" s="10">
        <f t="shared" ref="I49" si="86">I47-I48</f>
        <v>18558</v>
      </c>
      <c r="J49" s="10">
        <f t="shared" ref="J49" si="87">J47-J48</f>
        <v>15699</v>
      </c>
      <c r="K49" s="10">
        <f t="shared" ref="K49" si="88">K47-K48</f>
        <v>6245</v>
      </c>
      <c r="L49" s="10">
        <f t="shared" ref="L49" si="89">L47-L48</f>
        <v>6263</v>
      </c>
    </row>
    <row r="50" spans="1:14" ht="20.100000000000001" hidden="1" customHeight="1">
      <c r="A50" s="6" t="s">
        <v>227</v>
      </c>
      <c r="B50" s="7" t="s">
        <v>9</v>
      </c>
      <c r="C50" s="8" t="s">
        <v>10</v>
      </c>
      <c r="D50" s="8" t="s">
        <v>11</v>
      </c>
      <c r="E50" s="8" t="s">
        <v>12</v>
      </c>
      <c r="F50" s="8" t="s">
        <v>13</v>
      </c>
      <c r="G50" s="8" t="s">
        <v>14</v>
      </c>
      <c r="H50" s="8" t="s">
        <v>15</v>
      </c>
      <c r="I50" s="8" t="s">
        <v>16</v>
      </c>
      <c r="J50" s="8" t="s">
        <v>17</v>
      </c>
      <c r="K50" s="8" t="s">
        <v>18</v>
      </c>
      <c r="L50" s="8" t="s">
        <v>19</v>
      </c>
    </row>
    <row r="51" spans="1:14" ht="20.100000000000001" customHeight="1">
      <c r="A51" t="str">
        <f>A50</f>
        <v>Ørviksletta, RV354 HP 1 Meter 5680 (800118)</v>
      </c>
      <c r="B51" s="9" t="s">
        <v>20</v>
      </c>
      <c r="C51" s="10" t="s">
        <v>228</v>
      </c>
      <c r="D51" s="10" t="s">
        <v>229</v>
      </c>
      <c r="E51" s="10" t="s">
        <v>230</v>
      </c>
      <c r="F51" s="10" t="s">
        <v>231</v>
      </c>
      <c r="G51" s="10" t="s">
        <v>232</v>
      </c>
      <c r="H51" s="10" t="s">
        <v>233</v>
      </c>
      <c r="I51" s="10" t="s">
        <v>234</v>
      </c>
      <c r="J51" s="10" t="s">
        <v>235</v>
      </c>
      <c r="K51" s="10" t="s">
        <v>236</v>
      </c>
      <c r="L51" s="10" t="s">
        <v>237</v>
      </c>
      <c r="N51" s="11" t="s">
        <v>638</v>
      </c>
    </row>
    <row r="52" spans="1:14" ht="20.100000000000001" customHeight="1">
      <c r="A52" t="str">
        <f>A51</f>
        <v>Ørviksletta, RV354 HP 1 Meter 5680 (800118)</v>
      </c>
      <c r="B52" s="9" t="s">
        <v>31</v>
      </c>
      <c r="C52" s="10" t="s">
        <v>238</v>
      </c>
      <c r="D52" s="10" t="s">
        <v>239</v>
      </c>
      <c r="E52" s="10" t="s">
        <v>240</v>
      </c>
      <c r="F52" s="10" t="s">
        <v>241</v>
      </c>
      <c r="G52" s="10" t="s">
        <v>242</v>
      </c>
      <c r="H52" s="10" t="s">
        <v>243</v>
      </c>
      <c r="I52" s="10" t="s">
        <v>244</v>
      </c>
      <c r="J52" s="10" t="s">
        <v>245</v>
      </c>
      <c r="K52" s="10" t="s">
        <v>246</v>
      </c>
      <c r="L52" s="10" t="s">
        <v>141</v>
      </c>
    </row>
    <row r="53" spans="1:14" ht="20.100000000000001" customHeight="1">
      <c r="A53" t="str">
        <f>A52</f>
        <v>Ørviksletta, RV354 HP 1 Meter 5680 (800118)</v>
      </c>
      <c r="B53" s="9" t="s">
        <v>639</v>
      </c>
      <c r="C53" s="10">
        <f>C51-C52</f>
        <v>16097</v>
      </c>
      <c r="D53" s="10">
        <f t="shared" ref="D53" si="90">D51-D52</f>
        <v>16760</v>
      </c>
      <c r="E53" s="10">
        <f t="shared" ref="E53" si="91">E51-E52</f>
        <v>17654</v>
      </c>
      <c r="F53" s="10">
        <f t="shared" ref="F53" si="92">F51-F52</f>
        <v>19393</v>
      </c>
      <c r="G53" s="10">
        <f t="shared" ref="G53" si="93">G51-G52</f>
        <v>20617</v>
      </c>
      <c r="H53" s="10">
        <f t="shared" ref="H53" si="94">H51-H52</f>
        <v>21935</v>
      </c>
      <c r="I53" s="10">
        <f t="shared" ref="I53" si="95">I51-I52</f>
        <v>22795</v>
      </c>
      <c r="J53" s="10">
        <f t="shared" ref="J53" si="96">J51-J52</f>
        <v>20792</v>
      </c>
      <c r="K53" s="10">
        <f t="shared" ref="K53" si="97">K51-K52</f>
        <v>10710</v>
      </c>
      <c r="L53" s="10">
        <f t="shared" ref="L53" si="98">L51-L52</f>
        <v>10799</v>
      </c>
    </row>
    <row r="54" spans="1:14" ht="20.100000000000001" hidden="1" customHeight="1">
      <c r="A54" s="6" t="s">
        <v>247</v>
      </c>
      <c r="B54" s="7" t="s">
        <v>9</v>
      </c>
      <c r="C54" s="8" t="s">
        <v>10</v>
      </c>
      <c r="D54" s="8" t="s">
        <v>11</v>
      </c>
      <c r="E54" s="8" t="s">
        <v>12</v>
      </c>
      <c r="F54" s="8" t="s">
        <v>13</v>
      </c>
      <c r="G54" s="8" t="s">
        <v>14</v>
      </c>
      <c r="H54" s="8" t="s">
        <v>15</v>
      </c>
      <c r="I54" s="8" t="s">
        <v>16</v>
      </c>
      <c r="J54" s="8" t="s">
        <v>17</v>
      </c>
      <c r="K54" s="8" t="s">
        <v>18</v>
      </c>
      <c r="L54" s="8" t="s">
        <v>19</v>
      </c>
    </row>
    <row r="55" spans="1:14" ht="20.100000000000001" customHeight="1">
      <c r="A55" t="str">
        <f>A54</f>
        <v>Ballestadhøgda, FV31 HP 2 Meter 3470 (800021)</v>
      </c>
      <c r="B55" s="9" t="s">
        <v>20</v>
      </c>
      <c r="C55" s="10" t="s">
        <v>248</v>
      </c>
      <c r="D55" s="10" t="s">
        <v>249</v>
      </c>
      <c r="E55" s="10" t="s">
        <v>250</v>
      </c>
      <c r="F55" s="10" t="s">
        <v>251</v>
      </c>
      <c r="G55" s="10" t="s">
        <v>252</v>
      </c>
      <c r="H55" s="10" t="s">
        <v>253</v>
      </c>
      <c r="I55" s="10" t="s">
        <v>254</v>
      </c>
      <c r="J55" s="10" t="s">
        <v>255</v>
      </c>
      <c r="K55" s="10" t="s">
        <v>256</v>
      </c>
      <c r="L55" s="10" t="s">
        <v>257</v>
      </c>
    </row>
    <row r="56" spans="1:14" ht="20.100000000000001" customHeight="1">
      <c r="A56" t="str">
        <f>A55</f>
        <v>Ballestadhøgda, FV31 HP 2 Meter 3470 (800021)</v>
      </c>
      <c r="B56" s="9" t="s">
        <v>31</v>
      </c>
      <c r="C56" s="10" t="s">
        <v>258</v>
      </c>
      <c r="D56" s="10" t="s">
        <v>259</v>
      </c>
      <c r="E56" s="10" t="s">
        <v>260</v>
      </c>
      <c r="F56" s="10" t="s">
        <v>261</v>
      </c>
      <c r="G56" s="10" t="s">
        <v>262</v>
      </c>
      <c r="H56" s="10" t="s">
        <v>263</v>
      </c>
      <c r="I56" s="10" t="s">
        <v>264</v>
      </c>
      <c r="J56" s="10" t="s">
        <v>265</v>
      </c>
      <c r="K56" s="10" t="s">
        <v>265</v>
      </c>
      <c r="L56" s="10" t="s">
        <v>263</v>
      </c>
    </row>
    <row r="57" spans="1:14" ht="20.100000000000001" customHeight="1">
      <c r="A57" t="str">
        <f>A56</f>
        <v>Ballestadhøgda, FV31 HP 2 Meter 3470 (800021)</v>
      </c>
      <c r="B57" s="9" t="s">
        <v>639</v>
      </c>
      <c r="C57" s="10">
        <f>C55-C56</f>
        <v>3537</v>
      </c>
      <c r="D57" s="10">
        <f t="shared" ref="D57" si="99">D55-D56</f>
        <v>3304</v>
      </c>
      <c r="E57" s="10">
        <f t="shared" ref="E57" si="100">E55-E56</f>
        <v>3454</v>
      </c>
      <c r="F57" s="10">
        <f t="shared" ref="F57" si="101">F55-F56</f>
        <v>4091</v>
      </c>
      <c r="G57" s="10">
        <f t="shared" ref="G57" si="102">G55-G56</f>
        <v>4423</v>
      </c>
      <c r="H57" s="10">
        <f t="shared" ref="H57" si="103">H55-H56</f>
        <v>4307</v>
      </c>
      <c r="I57" s="10">
        <f t="shared" ref="I57" si="104">I55-I56</f>
        <v>3147</v>
      </c>
      <c r="J57" s="10">
        <f t="shared" ref="J57" si="105">J55-J56</f>
        <v>4413</v>
      </c>
      <c r="K57" s="10">
        <f t="shared" ref="K57" si="106">K55-K56</f>
        <v>4263</v>
      </c>
      <c r="L57" s="10">
        <f t="shared" ref="L57" si="107">L55-L56</f>
        <v>4214</v>
      </c>
    </row>
    <row r="58" spans="1:14" ht="20.100000000000001" hidden="1" customHeight="1">
      <c r="A58" s="6" t="s">
        <v>266</v>
      </c>
      <c r="B58" s="7" t="s">
        <v>9</v>
      </c>
      <c r="C58" s="8" t="s">
        <v>10</v>
      </c>
      <c r="D58" s="8" t="s">
        <v>11</v>
      </c>
      <c r="E58" s="8" t="s">
        <v>12</v>
      </c>
      <c r="F58" s="8" t="s">
        <v>13</v>
      </c>
      <c r="G58" s="8" t="s">
        <v>14</v>
      </c>
      <c r="H58" s="8" t="s">
        <v>15</v>
      </c>
      <c r="I58" s="8" t="s">
        <v>16</v>
      </c>
      <c r="J58" s="8" t="s">
        <v>17</v>
      </c>
      <c r="K58" s="8" t="s">
        <v>18</v>
      </c>
      <c r="L58" s="8" t="s">
        <v>19</v>
      </c>
    </row>
    <row r="59" spans="1:14" ht="20.100000000000001" customHeight="1">
      <c r="A59" t="str">
        <f>A58</f>
        <v>Setre, FV32 HP 2 Meter 6007 (800116)</v>
      </c>
      <c r="B59" s="9" t="s">
        <v>20</v>
      </c>
      <c r="C59" s="10" t="s">
        <v>267</v>
      </c>
      <c r="D59" s="10" t="s">
        <v>268</v>
      </c>
      <c r="E59" s="10" t="s">
        <v>269</v>
      </c>
      <c r="F59" s="10" t="s">
        <v>270</v>
      </c>
      <c r="G59" s="10" t="s">
        <v>271</v>
      </c>
      <c r="H59" s="10" t="s">
        <v>272</v>
      </c>
      <c r="I59" s="10" t="s">
        <v>273</v>
      </c>
      <c r="J59" s="10" t="s">
        <v>274</v>
      </c>
      <c r="K59" s="10" t="s">
        <v>275</v>
      </c>
      <c r="L59" s="10" t="s">
        <v>276</v>
      </c>
    </row>
    <row r="60" spans="1:14" ht="20.100000000000001" customHeight="1">
      <c r="A60" t="str">
        <f>A59</f>
        <v>Setre, FV32 HP 2 Meter 6007 (800116)</v>
      </c>
      <c r="B60" s="9" t="s">
        <v>31</v>
      </c>
      <c r="C60" s="10" t="s">
        <v>277</v>
      </c>
      <c r="D60" s="10" t="s">
        <v>278</v>
      </c>
      <c r="E60" s="10" t="s">
        <v>279</v>
      </c>
      <c r="F60" s="10" t="s">
        <v>280</v>
      </c>
      <c r="G60" s="10" t="s">
        <v>281</v>
      </c>
      <c r="H60" s="10" t="s">
        <v>282</v>
      </c>
      <c r="I60" s="10" t="s">
        <v>283</v>
      </c>
      <c r="J60" s="10" t="s">
        <v>284</v>
      </c>
      <c r="K60" s="10" t="s">
        <v>197</v>
      </c>
      <c r="L60" s="10" t="s">
        <v>285</v>
      </c>
    </row>
    <row r="61" spans="1:14" ht="20.100000000000001" customHeight="1">
      <c r="A61" t="str">
        <f>A60</f>
        <v>Setre, FV32 HP 2 Meter 6007 (800116)</v>
      </c>
      <c r="B61" s="9" t="s">
        <v>639</v>
      </c>
      <c r="C61" s="10">
        <f>C59-C60</f>
        <v>3451</v>
      </c>
      <c r="D61" s="10">
        <f t="shared" ref="D61" si="108">D59-D60</f>
        <v>3583</v>
      </c>
      <c r="E61" s="10">
        <f t="shared" ref="E61" si="109">E59-E60</f>
        <v>3717</v>
      </c>
      <c r="F61" s="10">
        <f t="shared" ref="F61" si="110">F59-F60</f>
        <v>4032</v>
      </c>
      <c r="G61" s="10">
        <f t="shared" ref="G61" si="111">G59-G60</f>
        <v>4369</v>
      </c>
      <c r="H61" s="10">
        <f t="shared" ref="H61" si="112">H59-H60</f>
        <v>4691</v>
      </c>
      <c r="I61" s="10">
        <f t="shared" ref="I61" si="113">I59-I60</f>
        <v>4111</v>
      </c>
      <c r="J61" s="10">
        <f t="shared" ref="J61" si="114">J59-J60</f>
        <v>4415</v>
      </c>
      <c r="K61" s="10">
        <f t="shared" ref="K61" si="115">K59-K60</f>
        <v>4464</v>
      </c>
      <c r="L61" s="10">
        <f t="shared" ref="L61" si="116">L59-L60</f>
        <v>4132</v>
      </c>
    </row>
    <row r="62" spans="1:14" ht="20.100000000000001" hidden="1" customHeight="1">
      <c r="A62" s="6" t="s">
        <v>286</v>
      </c>
      <c r="B62" s="7" t="s">
        <v>9</v>
      </c>
      <c r="C62" s="8" t="s">
        <v>10</v>
      </c>
      <c r="D62" s="8" t="s">
        <v>11</v>
      </c>
      <c r="E62" s="8" t="s">
        <v>12</v>
      </c>
      <c r="F62" s="8" t="s">
        <v>13</v>
      </c>
      <c r="G62" s="8" t="s">
        <v>14</v>
      </c>
      <c r="H62" s="8" t="s">
        <v>15</v>
      </c>
      <c r="I62" s="8" t="s">
        <v>16</v>
      </c>
      <c r="J62" s="8" t="s">
        <v>17</v>
      </c>
      <c r="K62" s="8" t="s">
        <v>18</v>
      </c>
      <c r="L62" s="8" t="s">
        <v>19</v>
      </c>
    </row>
    <row r="63" spans="1:14" ht="20.100000000000001" customHeight="1">
      <c r="A63" t="str">
        <f>A62</f>
        <v>Fv32 Rektor Ørns gate, FV32 HP 3 Meter 793 (800045)</v>
      </c>
      <c r="B63" s="9" t="s">
        <v>20</v>
      </c>
      <c r="C63" s="10" t="s">
        <v>287</v>
      </c>
      <c r="D63" s="10" t="s">
        <v>288</v>
      </c>
      <c r="E63" s="10" t="s">
        <v>289</v>
      </c>
      <c r="F63" s="10" t="s">
        <v>290</v>
      </c>
      <c r="G63" s="10" t="s">
        <v>291</v>
      </c>
      <c r="H63" s="10" t="s">
        <v>110</v>
      </c>
      <c r="I63" s="10" t="s">
        <v>292</v>
      </c>
      <c r="J63" s="10" t="s">
        <v>293</v>
      </c>
      <c r="K63" s="10" t="s">
        <v>294</v>
      </c>
      <c r="L63" s="10" t="s">
        <v>295</v>
      </c>
    </row>
    <row r="64" spans="1:14" ht="20.100000000000001" customHeight="1">
      <c r="A64" t="str">
        <f>A63</f>
        <v>Fv32 Rektor Ørns gate, FV32 HP 3 Meter 793 (800045)</v>
      </c>
      <c r="B64" s="9" t="s">
        <v>31</v>
      </c>
      <c r="C64" s="10" t="s">
        <v>204</v>
      </c>
      <c r="D64" s="10" t="s">
        <v>296</v>
      </c>
      <c r="E64" s="10" t="s">
        <v>297</v>
      </c>
      <c r="F64" s="10" t="s">
        <v>298</v>
      </c>
      <c r="G64" s="10" t="s">
        <v>299</v>
      </c>
      <c r="H64" s="10" t="s">
        <v>300</v>
      </c>
      <c r="I64" s="10" t="s">
        <v>301</v>
      </c>
      <c r="J64" s="10" t="s">
        <v>302</v>
      </c>
      <c r="K64" s="10" t="s">
        <v>303</v>
      </c>
      <c r="L64" s="10" t="s">
        <v>304</v>
      </c>
    </row>
    <row r="65" spans="1:12" ht="20.100000000000001" customHeight="1">
      <c r="A65" t="str">
        <f>A64</f>
        <v>Fv32 Rektor Ørns gate, FV32 HP 3 Meter 793 (800045)</v>
      </c>
      <c r="B65" s="9" t="s">
        <v>639</v>
      </c>
      <c r="C65" s="10">
        <f>C63-C64</f>
        <v>10584</v>
      </c>
      <c r="D65" s="10">
        <f t="shared" ref="D65" si="117">D63-D64</f>
        <v>11640</v>
      </c>
      <c r="E65" s="10">
        <f t="shared" ref="E65" si="118">E63-E64</f>
        <v>11634</v>
      </c>
      <c r="F65" s="10">
        <f t="shared" ref="F65" si="119">F63-F64</f>
        <v>12325</v>
      </c>
      <c r="G65" s="10">
        <f t="shared" ref="G65" si="120">G63-G64</f>
        <v>12178</v>
      </c>
      <c r="H65" s="10">
        <f t="shared" ref="H65" si="121">H63-H64</f>
        <v>12907</v>
      </c>
      <c r="I65" s="10">
        <f t="shared" ref="I65" si="122">I63-I64</f>
        <v>10139</v>
      </c>
      <c r="J65" s="10">
        <f t="shared" ref="J65" si="123">J63-J64</f>
        <v>11171</v>
      </c>
      <c r="K65" s="10">
        <f t="shared" ref="K65" si="124">K63-K64</f>
        <v>11582</v>
      </c>
      <c r="L65" s="10">
        <f t="shared" ref="L65" si="125">L63-L64</f>
        <v>11720</v>
      </c>
    </row>
    <row r="66" spans="1:12" ht="20.100000000000001" hidden="1" customHeight="1">
      <c r="A66" s="6" t="s">
        <v>305</v>
      </c>
      <c r="B66" s="7" t="s">
        <v>9</v>
      </c>
      <c r="C66" s="8" t="s">
        <v>10</v>
      </c>
      <c r="D66" s="8" t="s">
        <v>11</v>
      </c>
      <c r="E66" s="8" t="s">
        <v>12</v>
      </c>
      <c r="F66" s="8" t="s">
        <v>13</v>
      </c>
      <c r="G66" s="8" t="s">
        <v>14</v>
      </c>
      <c r="H66" s="8" t="s">
        <v>15</v>
      </c>
      <c r="I66" s="8" t="s">
        <v>16</v>
      </c>
      <c r="J66" s="8" t="s">
        <v>17</v>
      </c>
      <c r="K66" s="8" t="s">
        <v>18</v>
      </c>
      <c r="L66" s="8" t="s">
        <v>19</v>
      </c>
    </row>
    <row r="67" spans="1:12" ht="20.100000000000001" customHeight="1">
      <c r="A67" t="str">
        <f>A66</f>
        <v>Sandviksvegen, FV32 HP 3 Meter 2555 (800018)</v>
      </c>
      <c r="B67" s="9" t="s">
        <v>20</v>
      </c>
      <c r="C67" s="10" t="s">
        <v>306</v>
      </c>
      <c r="D67" s="10" t="s">
        <v>307</v>
      </c>
      <c r="E67" s="10" t="s">
        <v>308</v>
      </c>
      <c r="F67" s="10" t="s">
        <v>309</v>
      </c>
      <c r="G67" s="10" t="s">
        <v>310</v>
      </c>
      <c r="H67" s="10" t="s">
        <v>311</v>
      </c>
      <c r="I67" s="10" t="s">
        <v>312</v>
      </c>
      <c r="J67" s="10" t="s">
        <v>313</v>
      </c>
      <c r="K67" s="10" t="s">
        <v>314</v>
      </c>
      <c r="L67" s="10" t="s">
        <v>315</v>
      </c>
    </row>
    <row r="68" spans="1:12" ht="20.100000000000001" customHeight="1">
      <c r="A68" t="str">
        <f>A67</f>
        <v>Sandviksvegen, FV32 HP 3 Meter 2555 (800018)</v>
      </c>
      <c r="B68" s="9" t="s">
        <v>31</v>
      </c>
      <c r="C68" s="10" t="s">
        <v>316</v>
      </c>
      <c r="D68" s="10" t="s">
        <v>317</v>
      </c>
      <c r="E68" s="10" t="s">
        <v>197</v>
      </c>
      <c r="F68" s="10" t="s">
        <v>318</v>
      </c>
      <c r="G68" s="10" t="s">
        <v>319</v>
      </c>
      <c r="H68" s="10" t="s">
        <v>320</v>
      </c>
      <c r="I68" s="10" t="s">
        <v>198</v>
      </c>
      <c r="J68" s="10" t="s">
        <v>321</v>
      </c>
      <c r="K68" s="10" t="s">
        <v>322</v>
      </c>
      <c r="L68" s="10" t="s">
        <v>323</v>
      </c>
    </row>
    <row r="69" spans="1:12" ht="20.100000000000001" customHeight="1">
      <c r="A69" t="str">
        <f>A68</f>
        <v>Sandviksvegen, FV32 HP 3 Meter 2555 (800018)</v>
      </c>
      <c r="B69" s="9" t="s">
        <v>639</v>
      </c>
      <c r="C69" s="10">
        <f>C67-C68</f>
        <v>8419</v>
      </c>
      <c r="D69" s="10">
        <f t="shared" ref="D69" si="126">D67-D68</f>
        <v>8398</v>
      </c>
      <c r="E69" s="10">
        <f t="shared" ref="E69" si="127">E67-E68</f>
        <v>8326</v>
      </c>
      <c r="F69" s="10">
        <f t="shared" ref="F69" si="128">F67-F68</f>
        <v>9180</v>
      </c>
      <c r="G69" s="10">
        <f t="shared" ref="G69" si="129">G67-G68</f>
        <v>8835</v>
      </c>
      <c r="H69" s="10">
        <f t="shared" ref="H69" si="130">H67-H68</f>
        <v>9033</v>
      </c>
      <c r="I69" s="10">
        <f t="shared" ref="I69" si="131">I67-I68</f>
        <v>6691</v>
      </c>
      <c r="J69" s="10">
        <f t="shared" ref="J69" si="132">J67-J68</f>
        <v>7756</v>
      </c>
      <c r="K69" s="10">
        <f t="shared" ref="K69" si="133">K67-K68</f>
        <v>8498</v>
      </c>
      <c r="L69" s="10">
        <f t="shared" ref="L69" si="134">L67-L68</f>
        <v>8729</v>
      </c>
    </row>
    <row r="70" spans="1:12" ht="20.100000000000001" hidden="1" customHeight="1">
      <c r="A70" s="6" t="s">
        <v>324</v>
      </c>
      <c r="B70" s="7" t="s">
        <v>9</v>
      </c>
      <c r="C70" s="8" t="s">
        <v>10</v>
      </c>
      <c r="D70" s="8" t="s">
        <v>11</v>
      </c>
      <c r="E70" s="8" t="s">
        <v>12</v>
      </c>
      <c r="F70" s="8" t="s">
        <v>13</v>
      </c>
      <c r="G70" s="8" t="s">
        <v>14</v>
      </c>
      <c r="H70" s="8" t="s">
        <v>15</v>
      </c>
      <c r="I70" s="8" t="s">
        <v>16</v>
      </c>
      <c r="J70" s="8" t="s">
        <v>17</v>
      </c>
      <c r="K70" s="8" t="s">
        <v>18</v>
      </c>
      <c r="L70" s="8" t="s">
        <v>19</v>
      </c>
    </row>
    <row r="71" spans="1:12" ht="20.100000000000001" customHeight="1">
      <c r="A71" t="str">
        <f>A70</f>
        <v>BØLEVEIEN, FV32 HP 3 Meter 4793 (800170)</v>
      </c>
      <c r="B71" s="9" t="s">
        <v>20</v>
      </c>
      <c r="C71" s="10" t="s">
        <v>325</v>
      </c>
      <c r="D71" s="10" t="s">
        <v>326</v>
      </c>
      <c r="E71" s="10" t="s">
        <v>327</v>
      </c>
      <c r="F71" s="10" t="s">
        <v>328</v>
      </c>
      <c r="G71" s="10" t="s">
        <v>329</v>
      </c>
      <c r="H71" s="10" t="s">
        <v>330</v>
      </c>
      <c r="I71" s="10" t="s">
        <v>331</v>
      </c>
      <c r="J71" s="10" t="s">
        <v>332</v>
      </c>
      <c r="K71" s="10" t="s">
        <v>333</v>
      </c>
      <c r="L71" s="10" t="s">
        <v>334</v>
      </c>
    </row>
    <row r="72" spans="1:12" ht="20.100000000000001" customHeight="1">
      <c r="A72" t="str">
        <f>A71</f>
        <v>BØLEVEIEN, FV32 HP 3 Meter 4793 (800170)</v>
      </c>
      <c r="B72" s="9" t="s">
        <v>31</v>
      </c>
      <c r="C72" s="10" t="s">
        <v>335</v>
      </c>
      <c r="D72" s="10" t="s">
        <v>336</v>
      </c>
      <c r="E72" s="10" t="s">
        <v>337</v>
      </c>
      <c r="F72" s="10" t="s">
        <v>338</v>
      </c>
      <c r="G72" s="10" t="s">
        <v>339</v>
      </c>
      <c r="H72" s="10" t="s">
        <v>340</v>
      </c>
      <c r="I72" s="10" t="s">
        <v>341</v>
      </c>
      <c r="J72" s="10" t="s">
        <v>342</v>
      </c>
      <c r="K72" s="10" t="s">
        <v>343</v>
      </c>
      <c r="L72" s="10" t="s">
        <v>344</v>
      </c>
    </row>
    <row r="73" spans="1:12" ht="20.100000000000001" customHeight="1">
      <c r="A73" t="str">
        <f>A72</f>
        <v>BØLEVEIEN, FV32 HP 3 Meter 4793 (800170)</v>
      </c>
      <c r="B73" s="9" t="s">
        <v>639</v>
      </c>
      <c r="C73" s="10">
        <f>C71-C72</f>
        <v>7185</v>
      </c>
      <c r="D73" s="10">
        <f t="shared" ref="D73" si="135">D71-D72</f>
        <v>7205</v>
      </c>
      <c r="E73" s="10">
        <f t="shared" ref="E73" si="136">E71-E72</f>
        <v>6802</v>
      </c>
      <c r="F73" s="10">
        <f t="shared" ref="F73" si="137">F71-F72</f>
        <v>7449</v>
      </c>
      <c r="G73" s="10">
        <f t="shared" ref="G73" si="138">G71-G72</f>
        <v>7369</v>
      </c>
      <c r="H73" s="10">
        <f t="shared" ref="H73" si="139">H71-H72</f>
        <v>7818</v>
      </c>
      <c r="I73" s="10">
        <f t="shared" ref="I73" si="140">I71-I72</f>
        <v>6444</v>
      </c>
      <c r="J73" s="10">
        <f t="shared" ref="J73" si="141">J71-J72</f>
        <v>7037</v>
      </c>
      <c r="K73" s="10">
        <f t="shared" ref="K73" si="142">K71-K72</f>
        <v>7258</v>
      </c>
      <c r="L73" s="10">
        <f t="shared" ref="L73" si="143">L71-L72</f>
        <v>7760</v>
      </c>
    </row>
    <row r="74" spans="1:12" ht="20.100000000000001" hidden="1" customHeight="1">
      <c r="A74" s="6" t="s">
        <v>345</v>
      </c>
      <c r="B74" s="7" t="s">
        <v>9</v>
      </c>
      <c r="C74" s="8" t="s">
        <v>10</v>
      </c>
      <c r="D74" s="8" t="s">
        <v>11</v>
      </c>
      <c r="E74" s="8" t="s">
        <v>12</v>
      </c>
      <c r="F74" s="8" t="s">
        <v>13</v>
      </c>
      <c r="G74" s="8" t="s">
        <v>14</v>
      </c>
      <c r="H74" s="8" t="s">
        <v>15</v>
      </c>
      <c r="I74" s="8" t="s">
        <v>16</v>
      </c>
      <c r="J74" s="8" t="s">
        <v>17</v>
      </c>
      <c r="K74" s="8" t="s">
        <v>18</v>
      </c>
      <c r="L74" s="8" t="s">
        <v>19</v>
      </c>
    </row>
    <row r="75" spans="1:12" ht="20.100000000000001" customHeight="1">
      <c r="A75" t="str">
        <f>A74</f>
        <v>Borgestad  , FV32 HP 4 Meter 2355 (800167)</v>
      </c>
      <c r="B75" s="9" t="s">
        <v>20</v>
      </c>
      <c r="C75" s="10" t="s">
        <v>346</v>
      </c>
      <c r="D75" s="10" t="s">
        <v>347</v>
      </c>
      <c r="E75" s="10" t="s">
        <v>348</v>
      </c>
      <c r="F75" s="10" t="s">
        <v>349</v>
      </c>
      <c r="G75" s="10" t="s">
        <v>350</v>
      </c>
      <c r="H75" s="10" t="s">
        <v>351</v>
      </c>
      <c r="I75" s="10" t="s">
        <v>352</v>
      </c>
      <c r="J75" s="10" t="s">
        <v>353</v>
      </c>
      <c r="K75" s="10" t="s">
        <v>354</v>
      </c>
      <c r="L75" s="10" t="s">
        <v>355</v>
      </c>
    </row>
    <row r="76" spans="1:12" ht="20.100000000000001" customHeight="1">
      <c r="A76" t="str">
        <f>A75</f>
        <v>Borgestad  , FV32 HP 4 Meter 2355 (800167)</v>
      </c>
      <c r="B76" s="9" t="s">
        <v>31</v>
      </c>
      <c r="C76" s="10" t="s">
        <v>356</v>
      </c>
      <c r="D76" s="10" t="s">
        <v>357</v>
      </c>
      <c r="E76" s="10" t="s">
        <v>358</v>
      </c>
      <c r="F76" s="10" t="s">
        <v>359</v>
      </c>
      <c r="G76" s="10" t="s">
        <v>360</v>
      </c>
      <c r="H76" s="10" t="s">
        <v>144</v>
      </c>
      <c r="I76" s="10" t="s">
        <v>361</v>
      </c>
      <c r="J76" s="10" t="s">
        <v>362</v>
      </c>
      <c r="K76" s="10" t="s">
        <v>363</v>
      </c>
      <c r="L76" s="10" t="s">
        <v>364</v>
      </c>
    </row>
    <row r="77" spans="1:12" ht="20.100000000000001" customHeight="1">
      <c r="A77" t="str">
        <f>A76</f>
        <v>Borgestad  , FV32 HP 4 Meter 2355 (800167)</v>
      </c>
      <c r="B77" s="9" t="s">
        <v>639</v>
      </c>
      <c r="C77" s="10">
        <f>C75-C76</f>
        <v>11208</v>
      </c>
      <c r="D77" s="10">
        <f t="shared" ref="D77" si="144">D75-D76</f>
        <v>11458</v>
      </c>
      <c r="E77" s="10">
        <f t="shared" ref="E77" si="145">E75-E76</f>
        <v>11267</v>
      </c>
      <c r="F77" s="10">
        <f t="shared" ref="F77" si="146">F75-F76</f>
        <v>12320</v>
      </c>
      <c r="G77" s="10">
        <f t="shared" ref="G77" si="147">G75-G76</f>
        <v>12257</v>
      </c>
      <c r="H77" s="10">
        <f t="shared" ref="H77" si="148">H75-H76</f>
        <v>12536</v>
      </c>
      <c r="I77" s="10">
        <f t="shared" ref="I77" si="149">I75-I76</f>
        <v>10239</v>
      </c>
      <c r="J77" s="10">
        <f t="shared" ref="J77" si="150">J75-J76</f>
        <v>12066</v>
      </c>
      <c r="K77" s="10">
        <f t="shared" ref="K77" si="151">K75-K76</f>
        <v>12056</v>
      </c>
      <c r="L77" s="10">
        <f t="shared" ref="L77" si="152">L75-L76</f>
        <v>12251</v>
      </c>
    </row>
    <row r="78" spans="1:12" ht="20.100000000000001" hidden="1" customHeight="1">
      <c r="A78" s="6" t="s">
        <v>365</v>
      </c>
      <c r="B78" s="7" t="s">
        <v>9</v>
      </c>
      <c r="C78" s="8" t="s">
        <v>10</v>
      </c>
      <c r="D78" s="8" t="s">
        <v>11</v>
      </c>
      <c r="E78" s="8" t="s">
        <v>12</v>
      </c>
      <c r="F78" s="8" t="s">
        <v>13</v>
      </c>
      <c r="G78" s="8" t="s">
        <v>14</v>
      </c>
      <c r="H78" s="8" t="s">
        <v>15</v>
      </c>
      <c r="I78" s="8" t="s">
        <v>16</v>
      </c>
      <c r="J78" s="8" t="s">
        <v>17</v>
      </c>
      <c r="K78" s="8" t="s">
        <v>18</v>
      </c>
      <c r="L78" s="8" t="s">
        <v>19</v>
      </c>
    </row>
    <row r="79" spans="1:12" ht="20.100000000000001" customHeight="1">
      <c r="A79" t="str">
        <f>A78</f>
        <v>Vallermyrene , FV32 HP 4 Meter 5790 (800152)</v>
      </c>
      <c r="B79" s="9" t="s">
        <v>20</v>
      </c>
      <c r="C79" s="10" t="s">
        <v>366</v>
      </c>
      <c r="D79" s="10" t="s">
        <v>367</v>
      </c>
      <c r="E79" s="10" t="s">
        <v>368</v>
      </c>
      <c r="F79" s="10" t="s">
        <v>369</v>
      </c>
      <c r="G79" s="10" t="s">
        <v>370</v>
      </c>
      <c r="H79" s="10" t="s">
        <v>29</v>
      </c>
      <c r="I79" s="10" t="s">
        <v>371</v>
      </c>
      <c r="J79" s="10" t="s">
        <v>372</v>
      </c>
      <c r="K79" s="10" t="s">
        <v>373</v>
      </c>
      <c r="L79" s="10" t="s">
        <v>374</v>
      </c>
    </row>
    <row r="80" spans="1:12" ht="20.100000000000001" customHeight="1">
      <c r="A80" t="str">
        <f>A79</f>
        <v>Vallermyrene , FV32 HP 4 Meter 5790 (800152)</v>
      </c>
      <c r="B80" s="9" t="s">
        <v>31</v>
      </c>
      <c r="C80" s="10" t="s">
        <v>375</v>
      </c>
      <c r="D80" s="10" t="s">
        <v>376</v>
      </c>
      <c r="E80" s="10" t="s">
        <v>377</v>
      </c>
      <c r="F80" s="10" t="s">
        <v>378</v>
      </c>
      <c r="G80" s="10" t="s">
        <v>379</v>
      </c>
      <c r="H80" s="10" t="s">
        <v>380</v>
      </c>
      <c r="I80" s="10" t="s">
        <v>381</v>
      </c>
      <c r="J80" s="10" t="s">
        <v>382</v>
      </c>
      <c r="K80" s="10" t="s">
        <v>383</v>
      </c>
      <c r="L80" s="10" t="s">
        <v>384</v>
      </c>
    </row>
    <row r="81" spans="1:12" ht="20.100000000000001" customHeight="1">
      <c r="A81" t="str">
        <f>A80</f>
        <v>Vallermyrene , FV32 HP 4 Meter 5790 (800152)</v>
      </c>
      <c r="B81" s="9" t="s">
        <v>639</v>
      </c>
      <c r="C81" s="10">
        <f>C79-C80</f>
        <v>13232</v>
      </c>
      <c r="D81" s="10">
        <f t="shared" ref="D81" si="153">D79-D80</f>
        <v>13404</v>
      </c>
      <c r="E81" s="10">
        <f t="shared" ref="E81" si="154">E79-E80</f>
        <v>13622</v>
      </c>
      <c r="F81" s="10">
        <f t="shared" ref="F81" si="155">F79-F80</f>
        <v>15014</v>
      </c>
      <c r="G81" s="10">
        <f t="shared" ref="G81" si="156">G79-G80</f>
        <v>15282</v>
      </c>
      <c r="H81" s="10">
        <f t="shared" ref="H81" si="157">H79-H80</f>
        <v>16151</v>
      </c>
      <c r="I81" s="10">
        <f t="shared" ref="I81" si="158">I79-I80</f>
        <v>14689</v>
      </c>
      <c r="J81" s="10">
        <f t="shared" ref="J81" si="159">J79-J80</f>
        <v>15505</v>
      </c>
      <c r="K81" s="10">
        <f t="shared" ref="K81" si="160">K79-K80</f>
        <v>14337</v>
      </c>
      <c r="L81" s="10">
        <f t="shared" ref="L81" si="161">L79-L80</f>
        <v>14642</v>
      </c>
    </row>
    <row r="82" spans="1:12" ht="20.100000000000001" hidden="1" customHeight="1">
      <c r="A82" s="6" t="s">
        <v>385</v>
      </c>
      <c r="B82" s="7" t="s">
        <v>9</v>
      </c>
      <c r="C82" s="8" t="s">
        <v>10</v>
      </c>
      <c r="D82" s="8" t="s">
        <v>11</v>
      </c>
      <c r="E82" s="8" t="s">
        <v>12</v>
      </c>
      <c r="F82" s="8" t="s">
        <v>13</v>
      </c>
      <c r="G82" s="8" t="s">
        <v>14</v>
      </c>
      <c r="H82" s="8" t="s">
        <v>15</v>
      </c>
      <c r="I82" s="8" t="s">
        <v>16</v>
      </c>
      <c r="J82" s="8" t="s">
        <v>17</v>
      </c>
      <c r="K82" s="8" t="s">
        <v>18</v>
      </c>
      <c r="L82" s="8" t="s">
        <v>19</v>
      </c>
    </row>
    <row r="83" spans="1:12" ht="20.100000000000001" customHeight="1">
      <c r="A83" t="str">
        <f>A82</f>
        <v>Menstadbrua, FV32 HP 50 Meter 490 (800013)</v>
      </c>
      <c r="B83" s="9" t="s">
        <v>20</v>
      </c>
      <c r="C83" s="10" t="s">
        <v>386</v>
      </c>
      <c r="D83" s="10" t="s">
        <v>387</v>
      </c>
      <c r="E83" s="10" t="s">
        <v>388</v>
      </c>
      <c r="F83" s="10" t="s">
        <v>389</v>
      </c>
      <c r="G83" s="10" t="s">
        <v>390</v>
      </c>
      <c r="H83" s="10" t="s">
        <v>391</v>
      </c>
      <c r="I83" s="10" t="s">
        <v>392</v>
      </c>
      <c r="J83" s="10" t="s">
        <v>393</v>
      </c>
      <c r="K83" s="10" t="s">
        <v>394</v>
      </c>
      <c r="L83" s="10" t="s">
        <v>395</v>
      </c>
    </row>
    <row r="84" spans="1:12" ht="20.100000000000001" customHeight="1">
      <c r="A84" t="str">
        <f>A83</f>
        <v>Menstadbrua, FV32 HP 50 Meter 490 (800013)</v>
      </c>
      <c r="B84" s="9" t="s">
        <v>31</v>
      </c>
      <c r="C84" s="10" t="s">
        <v>396</v>
      </c>
      <c r="D84" s="10" t="s">
        <v>397</v>
      </c>
      <c r="E84" s="10" t="s">
        <v>398</v>
      </c>
      <c r="F84" s="10" t="s">
        <v>399</v>
      </c>
      <c r="G84" s="10" t="s">
        <v>140</v>
      </c>
      <c r="H84" s="10" t="s">
        <v>362</v>
      </c>
      <c r="I84" s="10" t="s">
        <v>400</v>
      </c>
      <c r="J84" s="10" t="s">
        <v>401</v>
      </c>
      <c r="K84" s="10" t="s">
        <v>402</v>
      </c>
      <c r="L84" s="10" t="s">
        <v>403</v>
      </c>
    </row>
    <row r="85" spans="1:12" ht="20.100000000000001" customHeight="1">
      <c r="A85" t="str">
        <f>A84</f>
        <v>Menstadbrua, FV32 HP 50 Meter 490 (800013)</v>
      </c>
      <c r="B85" s="9" t="s">
        <v>639</v>
      </c>
      <c r="C85" s="10">
        <f>C83-C84</f>
        <v>9396</v>
      </c>
      <c r="D85" s="10">
        <f t="shared" ref="D85" si="162">D83-D84</f>
        <v>9654</v>
      </c>
      <c r="E85" s="10">
        <f t="shared" ref="E85" si="163">E83-E84</f>
        <v>9287</v>
      </c>
      <c r="F85" s="10">
        <f t="shared" ref="F85" si="164">F83-F84</f>
        <v>10249</v>
      </c>
      <c r="G85" s="10">
        <f t="shared" ref="G85" si="165">G83-G84</f>
        <v>10288</v>
      </c>
      <c r="H85" s="10">
        <f t="shared" ref="H85" si="166">H83-H84</f>
        <v>10597</v>
      </c>
      <c r="I85" s="10">
        <f t="shared" ref="I85" si="167">I83-I84</f>
        <v>8390</v>
      </c>
      <c r="J85" s="10">
        <f t="shared" ref="J85" si="168">J83-J84</f>
        <v>10183</v>
      </c>
      <c r="K85" s="10">
        <f t="shared" ref="K85" si="169">K83-K84</f>
        <v>10302</v>
      </c>
      <c r="L85" s="10">
        <f t="shared" ref="L85" si="170">L83-L84</f>
        <v>10587</v>
      </c>
    </row>
    <row r="86" spans="1:12" ht="20.100000000000001" hidden="1" customHeight="1">
      <c r="A86" s="6" t="s">
        <v>404</v>
      </c>
      <c r="B86" s="7" t="s">
        <v>9</v>
      </c>
      <c r="C86" s="8" t="s">
        <v>10</v>
      </c>
      <c r="D86" s="8" t="s">
        <v>11</v>
      </c>
      <c r="E86" s="8" t="s">
        <v>12</v>
      </c>
      <c r="F86" s="8" t="s">
        <v>13</v>
      </c>
      <c r="G86" s="8" t="s">
        <v>14</v>
      </c>
      <c r="H86" s="8" t="s">
        <v>15</v>
      </c>
      <c r="I86" s="8" t="s">
        <v>16</v>
      </c>
      <c r="J86" s="8" t="s">
        <v>17</v>
      </c>
      <c r="K86" s="8" t="s">
        <v>18</v>
      </c>
      <c r="L86" s="8" t="s">
        <v>19</v>
      </c>
    </row>
    <row r="87" spans="1:12" ht="20.100000000000001" customHeight="1">
      <c r="A87" t="str">
        <f>A86</f>
        <v>Bjørntvedtvegen X Trommedalsvegen, FV48 HP 2 Meter 2315 (800019)</v>
      </c>
      <c r="B87" s="9" t="s">
        <v>20</v>
      </c>
      <c r="C87" s="10" t="s">
        <v>405</v>
      </c>
      <c r="D87" s="10" t="s">
        <v>406</v>
      </c>
      <c r="E87" s="10" t="s">
        <v>407</v>
      </c>
      <c r="F87" s="10" t="s">
        <v>408</v>
      </c>
      <c r="G87" s="10" t="s">
        <v>409</v>
      </c>
      <c r="H87" s="10" t="s">
        <v>410</v>
      </c>
      <c r="I87" s="10" t="s">
        <v>411</v>
      </c>
      <c r="J87" s="10" t="s">
        <v>412</v>
      </c>
      <c r="K87" s="10" t="s">
        <v>413</v>
      </c>
      <c r="L87" s="10" t="s">
        <v>414</v>
      </c>
    </row>
    <row r="88" spans="1:12" ht="20.100000000000001" customHeight="1">
      <c r="A88" t="str">
        <f>A87</f>
        <v>Bjørntvedtvegen X Trommedalsvegen, FV48 HP 2 Meter 2315 (800019)</v>
      </c>
      <c r="B88" s="9" t="s">
        <v>31</v>
      </c>
      <c r="C88" s="10" t="s">
        <v>415</v>
      </c>
      <c r="D88" s="10" t="s">
        <v>416</v>
      </c>
      <c r="E88" s="10" t="s">
        <v>417</v>
      </c>
      <c r="F88" s="10" t="s">
        <v>418</v>
      </c>
      <c r="G88" s="10" t="s">
        <v>419</v>
      </c>
      <c r="H88" s="10" t="s">
        <v>420</v>
      </c>
      <c r="I88" s="10" t="s">
        <v>421</v>
      </c>
      <c r="J88" s="10" t="s">
        <v>422</v>
      </c>
      <c r="K88" s="10" t="s">
        <v>423</v>
      </c>
      <c r="L88" s="10" t="s">
        <v>424</v>
      </c>
    </row>
    <row r="89" spans="1:12" ht="20.100000000000001" customHeight="1">
      <c r="A89" t="str">
        <f>A88</f>
        <v>Bjørntvedtvegen X Trommedalsvegen, FV48 HP 2 Meter 2315 (800019)</v>
      </c>
      <c r="B89" s="9" t="s">
        <v>639</v>
      </c>
      <c r="C89" s="10">
        <f>C87-C88</f>
        <v>5928</v>
      </c>
      <c r="D89" s="10">
        <f t="shared" ref="D89" si="171">D87-D88</f>
        <v>5694</v>
      </c>
      <c r="E89" s="10">
        <f t="shared" ref="E89" si="172">E87-E88</f>
        <v>5899</v>
      </c>
      <c r="F89" s="10">
        <f t="shared" ref="F89" si="173">F87-F88</f>
        <v>6968</v>
      </c>
      <c r="G89" s="10">
        <f t="shared" ref="G89" si="174">G87-G88</f>
        <v>7153</v>
      </c>
      <c r="H89" s="10">
        <f t="shared" ref="H89" si="175">H87-H88</f>
        <v>7500</v>
      </c>
      <c r="I89" s="10">
        <f t="shared" ref="I89" si="176">I87-I88</f>
        <v>5660</v>
      </c>
      <c r="J89" s="10">
        <f t="shared" ref="J89" si="177">J87-J88</f>
        <v>7353</v>
      </c>
      <c r="K89" s="10">
        <f t="shared" ref="K89" si="178">K87-K88</f>
        <v>7640</v>
      </c>
      <c r="L89" s="10">
        <f t="shared" ref="L89" si="179">L87-L88</f>
        <v>7839</v>
      </c>
    </row>
    <row r="90" spans="1:12" ht="20.100000000000001" hidden="1" customHeight="1">
      <c r="A90" s="6" t="s">
        <v>425</v>
      </c>
      <c r="B90" s="7" t="s">
        <v>9</v>
      </c>
      <c r="C90" s="8" t="s">
        <v>10</v>
      </c>
      <c r="D90" s="8" t="s">
        <v>11</v>
      </c>
      <c r="E90" s="8" t="s">
        <v>12</v>
      </c>
      <c r="F90" s="8" t="s">
        <v>13</v>
      </c>
      <c r="G90" s="8" t="s">
        <v>14</v>
      </c>
      <c r="H90" s="8" t="s">
        <v>15</v>
      </c>
      <c r="I90" s="8" t="s">
        <v>16</v>
      </c>
      <c r="J90" s="8" t="s">
        <v>17</v>
      </c>
      <c r="K90" s="8" t="s">
        <v>18</v>
      </c>
      <c r="L90" s="8" t="s">
        <v>19</v>
      </c>
    </row>
    <row r="91" spans="1:12" ht="20.100000000000001" customHeight="1">
      <c r="A91" t="str">
        <f>A90</f>
        <v>Bjørntvedtvegen Nord, FV48 HP 2 Meter 4960 (800197)</v>
      </c>
      <c r="B91" s="9" t="s">
        <v>20</v>
      </c>
      <c r="C91" s="10" t="s">
        <v>426</v>
      </c>
      <c r="D91" s="10" t="s">
        <v>427</v>
      </c>
      <c r="E91" s="10" t="s">
        <v>428</v>
      </c>
      <c r="F91" s="10" t="s">
        <v>429</v>
      </c>
      <c r="G91" s="10" t="s">
        <v>430</v>
      </c>
      <c r="H91" s="10" t="s">
        <v>431</v>
      </c>
      <c r="I91" s="10" t="s">
        <v>432</v>
      </c>
      <c r="J91" s="10" t="s">
        <v>433</v>
      </c>
      <c r="K91" s="10" t="s">
        <v>434</v>
      </c>
      <c r="L91" s="10" t="s">
        <v>435</v>
      </c>
    </row>
    <row r="92" spans="1:12" ht="20.100000000000001" customHeight="1">
      <c r="A92" t="str">
        <f>A91</f>
        <v>Bjørntvedtvegen Nord, FV48 HP 2 Meter 4960 (800197)</v>
      </c>
      <c r="B92" s="9" t="s">
        <v>31</v>
      </c>
      <c r="C92" s="10" t="s">
        <v>436</v>
      </c>
      <c r="D92" s="10" t="s">
        <v>437</v>
      </c>
      <c r="E92" s="10" t="s">
        <v>138</v>
      </c>
      <c r="F92" s="10" t="s">
        <v>438</v>
      </c>
      <c r="G92" s="10" t="s">
        <v>439</v>
      </c>
      <c r="H92" s="10" t="s">
        <v>438</v>
      </c>
      <c r="I92" s="10" t="s">
        <v>440</v>
      </c>
      <c r="J92" s="10" t="s">
        <v>441</v>
      </c>
      <c r="K92" s="10" t="s">
        <v>442</v>
      </c>
      <c r="L92" s="10" t="s">
        <v>443</v>
      </c>
    </row>
    <row r="93" spans="1:12" ht="20.100000000000001" customHeight="1">
      <c r="A93" t="str">
        <f>A92</f>
        <v>Bjørntvedtvegen Nord, FV48 HP 2 Meter 4960 (800197)</v>
      </c>
      <c r="B93" s="9" t="s">
        <v>639</v>
      </c>
      <c r="C93" s="10">
        <f>C91-C92</f>
        <v>10484</v>
      </c>
      <c r="D93" s="10">
        <f t="shared" ref="D93" si="180">D91-D92</f>
        <v>10562</v>
      </c>
      <c r="E93" s="10">
        <f t="shared" ref="E93" si="181">E91-E92</f>
        <v>10657</v>
      </c>
      <c r="F93" s="10">
        <f t="shared" ref="F93" si="182">F91-F92</f>
        <v>11437</v>
      </c>
      <c r="G93" s="10">
        <f t="shared" ref="G93" si="183">G91-G92</f>
        <v>10718</v>
      </c>
      <c r="H93" s="10">
        <f t="shared" ref="H93" si="184">H91-H92</f>
        <v>11129</v>
      </c>
      <c r="I93" s="10">
        <f t="shared" ref="I93" si="185">I91-I92</f>
        <v>8402</v>
      </c>
      <c r="J93" s="10">
        <f t="shared" ref="J93" si="186">J91-J92</f>
        <v>10873</v>
      </c>
      <c r="K93" s="10">
        <f t="shared" ref="K93" si="187">K91-K92</f>
        <v>11108</v>
      </c>
      <c r="L93" s="10">
        <f t="shared" ref="L93" si="188">L91-L92</f>
        <v>11652</v>
      </c>
    </row>
    <row r="94" spans="1:12" ht="20.100000000000001" hidden="1" customHeight="1">
      <c r="A94" s="6" t="s">
        <v>444</v>
      </c>
      <c r="B94" s="7" t="s">
        <v>9</v>
      </c>
      <c r="C94" s="8" t="s">
        <v>10</v>
      </c>
      <c r="D94" s="8" t="s">
        <v>11</v>
      </c>
      <c r="E94" s="8" t="s">
        <v>12</v>
      </c>
      <c r="F94" s="8" t="s">
        <v>13</v>
      </c>
      <c r="G94" s="8" t="s">
        <v>14</v>
      </c>
      <c r="H94" s="8" t="s">
        <v>15</v>
      </c>
      <c r="I94" s="8" t="s">
        <v>16</v>
      </c>
      <c r="J94" s="8" t="s">
        <v>17</v>
      </c>
      <c r="K94" s="8" t="s">
        <v>18</v>
      </c>
      <c r="L94" s="8" t="s">
        <v>19</v>
      </c>
    </row>
    <row r="95" spans="1:12" ht="20.100000000000001" customHeight="1">
      <c r="A95" t="str">
        <f>A94</f>
        <v>Smieøya  , FV59 HP 1 Meter 2227 (800130)</v>
      </c>
      <c r="B95" s="9" t="s">
        <v>20</v>
      </c>
      <c r="C95" s="10" t="s">
        <v>445</v>
      </c>
      <c r="D95" s="10" t="s">
        <v>446</v>
      </c>
      <c r="E95" s="10" t="s">
        <v>447</v>
      </c>
      <c r="F95" s="10" t="s">
        <v>448</v>
      </c>
      <c r="G95" s="10" t="s">
        <v>449</v>
      </c>
      <c r="H95" s="10" t="s">
        <v>450</v>
      </c>
      <c r="I95" s="10" t="s">
        <v>451</v>
      </c>
      <c r="J95" s="10" t="s">
        <v>452</v>
      </c>
      <c r="K95" s="10" t="s">
        <v>453</v>
      </c>
      <c r="L95" s="10" t="s">
        <v>454</v>
      </c>
    </row>
    <row r="96" spans="1:12" ht="20.100000000000001" customHeight="1">
      <c r="A96" t="str">
        <f>A95</f>
        <v>Smieøya  , FV59 HP 1 Meter 2227 (800130)</v>
      </c>
      <c r="B96" s="9" t="s">
        <v>31</v>
      </c>
      <c r="C96" s="10" t="s">
        <v>455</v>
      </c>
      <c r="D96" s="10" t="s">
        <v>456</v>
      </c>
      <c r="E96" s="10" t="s">
        <v>457</v>
      </c>
      <c r="F96" s="10" t="s">
        <v>458</v>
      </c>
      <c r="G96" s="10" t="s">
        <v>459</v>
      </c>
      <c r="H96" s="10" t="s">
        <v>460</v>
      </c>
      <c r="I96" s="10" t="s">
        <v>461</v>
      </c>
      <c r="J96" s="10" t="s">
        <v>462</v>
      </c>
      <c r="K96" s="10" t="s">
        <v>463</v>
      </c>
      <c r="L96" s="10" t="s">
        <v>464</v>
      </c>
    </row>
    <row r="97" spans="1:12" ht="20.100000000000001" customHeight="1">
      <c r="A97" t="str">
        <f>A96</f>
        <v>Smieøya  , FV59 HP 1 Meter 2227 (800130)</v>
      </c>
      <c r="B97" s="9" t="s">
        <v>639</v>
      </c>
      <c r="C97" s="10">
        <f>C95-C96</f>
        <v>14439</v>
      </c>
      <c r="D97" s="10">
        <f t="shared" ref="D97" si="189">D95-D96</f>
        <v>14415</v>
      </c>
      <c r="E97" s="10">
        <f t="shared" ref="E97" si="190">E95-E96</f>
        <v>14429</v>
      </c>
      <c r="F97" s="10">
        <f t="shared" ref="F97" si="191">F95-F96</f>
        <v>15354</v>
      </c>
      <c r="G97" s="10">
        <f t="shared" ref="G97" si="192">G95-G96</f>
        <v>14676</v>
      </c>
      <c r="H97" s="10">
        <f t="shared" ref="H97" si="193">H95-H96</f>
        <v>14610</v>
      </c>
      <c r="I97" s="10">
        <f t="shared" ref="I97" si="194">I95-I96</f>
        <v>10761</v>
      </c>
      <c r="J97" s="10">
        <f t="shared" ref="J97" si="195">J95-J96</f>
        <v>13595</v>
      </c>
      <c r="K97" s="10">
        <f t="shared" ref="K97" si="196">K95-K96</f>
        <v>14072</v>
      </c>
      <c r="L97" s="10">
        <f t="shared" ref="L97" si="197">L95-L96</f>
        <v>14531</v>
      </c>
    </row>
    <row r="98" spans="1:12" ht="20.100000000000001" hidden="1" customHeight="1">
      <c r="A98" s="6" t="s">
        <v>465</v>
      </c>
      <c r="B98" s="7" t="s">
        <v>9</v>
      </c>
      <c r="C98" s="8" t="s">
        <v>10</v>
      </c>
      <c r="D98" s="8" t="s">
        <v>11</v>
      </c>
      <c r="E98" s="8" t="s">
        <v>12</v>
      </c>
      <c r="F98" s="8" t="s">
        <v>13</v>
      </c>
      <c r="G98" s="8" t="s">
        <v>14</v>
      </c>
      <c r="H98" s="8" t="s">
        <v>15</v>
      </c>
      <c r="I98" s="8" t="s">
        <v>16</v>
      </c>
      <c r="J98" s="8" t="s">
        <v>17</v>
      </c>
      <c r="K98" s="8" t="s">
        <v>18</v>
      </c>
      <c r="L98" s="8" t="s">
        <v>19</v>
      </c>
    </row>
    <row r="99" spans="1:12" ht="20.100000000000001" customHeight="1">
      <c r="A99" t="str">
        <f>A98</f>
        <v>Stathelle, FV352 HP 1 Meter 507 (800046)</v>
      </c>
      <c r="B99" s="9" t="s">
        <v>20</v>
      </c>
      <c r="C99" s="10" t="s">
        <v>466</v>
      </c>
      <c r="D99" s="10" t="s">
        <v>467</v>
      </c>
      <c r="E99" s="10" t="s">
        <v>468</v>
      </c>
      <c r="F99" s="10" t="s">
        <v>469</v>
      </c>
      <c r="G99" s="10" t="s">
        <v>470</v>
      </c>
      <c r="H99" s="10" t="s">
        <v>471</v>
      </c>
      <c r="I99" s="10" t="s">
        <v>472</v>
      </c>
      <c r="J99" s="10" t="s">
        <v>473</v>
      </c>
      <c r="K99" s="10" t="s">
        <v>474</v>
      </c>
      <c r="L99" s="10" t="s">
        <v>475</v>
      </c>
    </row>
    <row r="100" spans="1:12" ht="20.100000000000001" customHeight="1">
      <c r="A100" t="str">
        <f>A99</f>
        <v>Stathelle, FV352 HP 1 Meter 507 (800046)</v>
      </c>
      <c r="B100" s="9" t="s">
        <v>31</v>
      </c>
      <c r="C100" s="10" t="s">
        <v>476</v>
      </c>
      <c r="D100" s="10" t="s">
        <v>477</v>
      </c>
      <c r="E100" s="10" t="s">
        <v>478</v>
      </c>
      <c r="F100" s="10" t="s">
        <v>479</v>
      </c>
      <c r="G100" s="10" t="s">
        <v>480</v>
      </c>
      <c r="H100" s="10" t="s">
        <v>481</v>
      </c>
      <c r="I100" s="10" t="s">
        <v>482</v>
      </c>
      <c r="J100" s="10" t="s">
        <v>480</v>
      </c>
      <c r="K100" s="10" t="s">
        <v>483</v>
      </c>
      <c r="L100" s="10" t="s">
        <v>484</v>
      </c>
    </row>
    <row r="101" spans="1:12" ht="20.100000000000001" customHeight="1">
      <c r="A101" t="str">
        <f>A100</f>
        <v>Stathelle, FV352 HP 1 Meter 507 (800046)</v>
      </c>
      <c r="B101" s="9" t="s">
        <v>639</v>
      </c>
      <c r="C101" s="10">
        <f>C99-C100</f>
        <v>10186</v>
      </c>
      <c r="D101" s="10">
        <f t="shared" ref="D101" si="198">D99-D100</f>
        <v>10123</v>
      </c>
      <c r="E101" s="10">
        <f t="shared" ref="E101" si="199">E99-E100</f>
        <v>10450</v>
      </c>
      <c r="F101" s="10">
        <f t="shared" ref="F101" si="200">F99-F100</f>
        <v>11289</v>
      </c>
      <c r="G101" s="10">
        <f t="shared" ref="G101" si="201">G99-G100</f>
        <v>11204</v>
      </c>
      <c r="H101" s="10">
        <f t="shared" ref="H101" si="202">H99-H100</f>
        <v>11598</v>
      </c>
      <c r="I101" s="10">
        <f t="shared" ref="I101" si="203">I99-I100</f>
        <v>9769</v>
      </c>
      <c r="J101" s="10">
        <f t="shared" ref="J101" si="204">J99-J100</f>
        <v>10711</v>
      </c>
      <c r="K101" s="10">
        <f t="shared" ref="K101" si="205">K99-K100</f>
        <v>11005</v>
      </c>
      <c r="L101" s="10">
        <f t="shared" ref="L101" si="206">L99-L100</f>
        <v>11100</v>
      </c>
    </row>
    <row r="102" spans="1:12" ht="20.100000000000001" hidden="1" customHeight="1">
      <c r="A102" s="6" t="s">
        <v>485</v>
      </c>
      <c r="B102" s="7" t="s">
        <v>9</v>
      </c>
      <c r="C102" s="8" t="s">
        <v>10</v>
      </c>
      <c r="D102" s="8" t="s">
        <v>11</v>
      </c>
      <c r="E102" s="8" t="s">
        <v>12</v>
      </c>
      <c r="F102" s="8" t="s">
        <v>13</v>
      </c>
      <c r="G102" s="8" t="s">
        <v>14</v>
      </c>
      <c r="H102" s="8" t="s">
        <v>15</v>
      </c>
      <c r="I102" s="8" t="s">
        <v>16</v>
      </c>
      <c r="J102" s="8" t="s">
        <v>17</v>
      </c>
      <c r="K102" s="8" t="s">
        <v>18</v>
      </c>
      <c r="L102" s="8" t="s">
        <v>19</v>
      </c>
    </row>
    <row r="103" spans="1:12" ht="20.100000000000001" customHeight="1">
      <c r="A103" t="str">
        <f>A102</f>
        <v>Svanvik, FV353 HP 2 Meter 830 (800164)</v>
      </c>
      <c r="B103" s="9" t="s">
        <v>20</v>
      </c>
      <c r="C103" s="10" t="s">
        <v>486</v>
      </c>
      <c r="D103" s="10" t="s">
        <v>487</v>
      </c>
      <c r="E103" s="10" t="s">
        <v>488</v>
      </c>
      <c r="F103" s="10" t="s">
        <v>489</v>
      </c>
      <c r="G103" s="10" t="s">
        <v>490</v>
      </c>
      <c r="H103" s="10" t="s">
        <v>491</v>
      </c>
      <c r="I103" s="10" t="s">
        <v>492</v>
      </c>
      <c r="J103" s="10" t="s">
        <v>493</v>
      </c>
      <c r="K103" s="10" t="s">
        <v>494</v>
      </c>
      <c r="L103" s="10" t="s">
        <v>495</v>
      </c>
    </row>
    <row r="104" spans="1:12" ht="20.100000000000001" customHeight="1">
      <c r="A104" t="str">
        <f>A103</f>
        <v>Svanvik, FV353 HP 2 Meter 830 (800164)</v>
      </c>
      <c r="B104" s="9" t="s">
        <v>31</v>
      </c>
      <c r="C104" s="10" t="s">
        <v>496</v>
      </c>
      <c r="D104" s="10" t="s">
        <v>476</v>
      </c>
      <c r="E104" s="10" t="s">
        <v>497</v>
      </c>
      <c r="F104" s="10" t="s">
        <v>422</v>
      </c>
      <c r="G104" s="10" t="s">
        <v>498</v>
      </c>
      <c r="H104" s="10" t="s">
        <v>499</v>
      </c>
      <c r="I104" s="10" t="s">
        <v>500</v>
      </c>
      <c r="J104" s="10" t="s">
        <v>501</v>
      </c>
      <c r="K104" s="10" t="s">
        <v>502</v>
      </c>
      <c r="L104" s="10" t="s">
        <v>503</v>
      </c>
    </row>
    <row r="105" spans="1:12" ht="20.100000000000001" customHeight="1">
      <c r="A105" t="str">
        <f>A104</f>
        <v>Svanvik, FV353 HP 2 Meter 830 (800164)</v>
      </c>
      <c r="B105" s="9" t="s">
        <v>639</v>
      </c>
      <c r="C105" s="10">
        <f>C103-C104</f>
        <v>4005</v>
      </c>
      <c r="D105" s="10">
        <f t="shared" ref="D105" si="207">D103-D104</f>
        <v>4141</v>
      </c>
      <c r="E105" s="10">
        <f t="shared" ref="E105" si="208">E103-E104</f>
        <v>4303</v>
      </c>
      <c r="F105" s="10">
        <f t="shared" ref="F105" si="209">F103-F104</f>
        <v>4878</v>
      </c>
      <c r="G105" s="10">
        <f t="shared" ref="G105" si="210">G103-G104</f>
        <v>5708</v>
      </c>
      <c r="H105" s="10">
        <f t="shared" ref="H105" si="211">H103-H104</f>
        <v>6263</v>
      </c>
      <c r="I105" s="10">
        <f t="shared" ref="I105" si="212">I103-I104</f>
        <v>6826</v>
      </c>
      <c r="J105" s="10">
        <f t="shared" ref="J105" si="213">J103-J104</f>
        <v>5977</v>
      </c>
      <c r="K105" s="10">
        <f t="shared" ref="K105" si="214">K103-K104</f>
        <v>4905</v>
      </c>
      <c r="L105" s="10">
        <f t="shared" ref="L105" si="215">L103-L104</f>
        <v>4683</v>
      </c>
    </row>
    <row r="106" spans="1:12" ht="20.100000000000001" hidden="1" customHeight="1">
      <c r="A106" s="6" t="s">
        <v>504</v>
      </c>
      <c r="B106" s="7" t="s">
        <v>9</v>
      </c>
      <c r="C106" s="8" t="s">
        <v>10</v>
      </c>
      <c r="D106" s="8" t="s">
        <v>11</v>
      </c>
      <c r="E106" s="8" t="s">
        <v>12</v>
      </c>
      <c r="F106" s="8" t="s">
        <v>13</v>
      </c>
      <c r="G106" s="8" t="s">
        <v>14</v>
      </c>
      <c r="H106" s="8" t="s">
        <v>15</v>
      </c>
      <c r="I106" s="8" t="s">
        <v>16</v>
      </c>
      <c r="J106" s="8" t="s">
        <v>17</v>
      </c>
      <c r="K106" s="8" t="s">
        <v>18</v>
      </c>
      <c r="L106" s="8" t="s">
        <v>19</v>
      </c>
    </row>
    <row r="107" spans="1:12" ht="20.100000000000001" customHeight="1">
      <c r="A107" t="str">
        <f>A106</f>
        <v>Skjelsvik, FV354 HP 1 Meter 8398 (800103)</v>
      </c>
      <c r="B107" s="9" t="s">
        <v>20</v>
      </c>
      <c r="C107" s="10" t="s">
        <v>505</v>
      </c>
      <c r="D107" s="10" t="s">
        <v>506</v>
      </c>
      <c r="E107" s="10" t="s">
        <v>507</v>
      </c>
      <c r="F107" s="10" t="s">
        <v>508</v>
      </c>
      <c r="G107" s="10" t="s">
        <v>509</v>
      </c>
      <c r="H107" s="10" t="s">
        <v>510</v>
      </c>
      <c r="I107" s="10" t="s">
        <v>511</v>
      </c>
      <c r="J107" s="10" t="s">
        <v>512</v>
      </c>
      <c r="K107" s="10" t="s">
        <v>513</v>
      </c>
      <c r="L107" s="10" t="s">
        <v>514</v>
      </c>
    </row>
    <row r="108" spans="1:12" ht="20.100000000000001" customHeight="1">
      <c r="A108" t="str">
        <f>A107</f>
        <v>Skjelsvik, FV354 HP 1 Meter 8398 (800103)</v>
      </c>
      <c r="B108" s="9" t="s">
        <v>31</v>
      </c>
      <c r="C108" s="10" t="s">
        <v>515</v>
      </c>
      <c r="D108" s="10" t="s">
        <v>440</v>
      </c>
      <c r="E108" s="10" t="s">
        <v>516</v>
      </c>
      <c r="F108" s="10" t="s">
        <v>517</v>
      </c>
      <c r="G108" s="10" t="s">
        <v>518</v>
      </c>
      <c r="H108" s="10" t="s">
        <v>519</v>
      </c>
      <c r="I108" s="10" t="s">
        <v>520</v>
      </c>
      <c r="J108" s="10" t="s">
        <v>521</v>
      </c>
      <c r="K108" s="10" t="s">
        <v>246</v>
      </c>
      <c r="L108" s="10" t="s">
        <v>522</v>
      </c>
    </row>
    <row r="109" spans="1:12" ht="20.100000000000001" customHeight="1">
      <c r="A109" t="str">
        <f>A108</f>
        <v>Skjelsvik, FV354 HP 1 Meter 8398 (800103)</v>
      </c>
      <c r="B109" s="9" t="s">
        <v>639</v>
      </c>
      <c r="C109" s="10">
        <f>C107-C108</f>
        <v>10007</v>
      </c>
      <c r="D109" s="10">
        <f t="shared" ref="D109" si="216">D107-D108</f>
        <v>9995</v>
      </c>
      <c r="E109" s="10">
        <f t="shared" ref="E109" si="217">E107-E108</f>
        <v>10124</v>
      </c>
      <c r="F109" s="10">
        <f t="shared" ref="F109" si="218">F107-F108</f>
        <v>11333</v>
      </c>
      <c r="G109" s="10">
        <f t="shared" ref="G109" si="219">G107-G108</f>
        <v>11470</v>
      </c>
      <c r="H109" s="10">
        <f t="shared" ref="H109" si="220">H107-H108</f>
        <v>12094</v>
      </c>
      <c r="I109" s="10">
        <f t="shared" ref="I109" si="221">I107-I108</f>
        <v>10146</v>
      </c>
      <c r="J109" s="10">
        <f t="shared" ref="J109" si="222">J107-J108</f>
        <v>11253</v>
      </c>
      <c r="K109" s="10">
        <f t="shared" ref="K109" si="223">K107-K108</f>
        <v>10290</v>
      </c>
      <c r="L109" s="10">
        <f t="shared" ref="L109" si="224">L107-L108</f>
        <v>10108</v>
      </c>
    </row>
    <row r="110" spans="1:12" ht="20.100000000000001" hidden="1" customHeight="1">
      <c r="A110" s="6" t="s">
        <v>523</v>
      </c>
      <c r="B110" s="7" t="s">
        <v>9</v>
      </c>
      <c r="C110" s="8" t="s">
        <v>10</v>
      </c>
      <c r="D110" s="8" t="s">
        <v>11</v>
      </c>
      <c r="E110" s="8" t="s">
        <v>12</v>
      </c>
      <c r="F110" s="8" t="s">
        <v>13</v>
      </c>
      <c r="G110" s="8" t="s">
        <v>14</v>
      </c>
      <c r="H110" s="8" t="s">
        <v>15</v>
      </c>
      <c r="I110" s="8" t="s">
        <v>16</v>
      </c>
      <c r="J110" s="8" t="s">
        <v>17</v>
      </c>
      <c r="K110" s="8" t="s">
        <v>18</v>
      </c>
      <c r="L110" s="8" t="s">
        <v>19</v>
      </c>
    </row>
    <row r="111" spans="1:12" ht="20.100000000000001" customHeight="1">
      <c r="A111" t="str">
        <f>A110</f>
        <v>Porsgrunntunnelen, FV356 HP 1 Meter 320 (800199)</v>
      </c>
      <c r="B111" s="9" t="s">
        <v>20</v>
      </c>
      <c r="C111" s="10" t="s">
        <v>524</v>
      </c>
      <c r="D111" s="10" t="s">
        <v>525</v>
      </c>
      <c r="E111" s="10" t="s">
        <v>526</v>
      </c>
      <c r="F111" s="10" t="s">
        <v>527</v>
      </c>
      <c r="G111" s="10" t="s">
        <v>413</v>
      </c>
      <c r="H111" s="10" t="s">
        <v>528</v>
      </c>
      <c r="I111" s="10" t="s">
        <v>529</v>
      </c>
      <c r="J111" s="10" t="s">
        <v>530</v>
      </c>
      <c r="K111" s="10" t="s">
        <v>531</v>
      </c>
      <c r="L111" s="10" t="s">
        <v>532</v>
      </c>
    </row>
    <row r="112" spans="1:12" ht="20.100000000000001" customHeight="1">
      <c r="A112" t="str">
        <f>A111</f>
        <v>Porsgrunntunnelen, FV356 HP 1 Meter 320 (800199)</v>
      </c>
      <c r="B112" s="9" t="s">
        <v>31</v>
      </c>
      <c r="C112" s="10" t="s">
        <v>533</v>
      </c>
      <c r="D112" s="10" t="s">
        <v>534</v>
      </c>
      <c r="E112" s="10" t="s">
        <v>535</v>
      </c>
      <c r="F112" s="10" t="s">
        <v>536</v>
      </c>
      <c r="G112" s="10" t="s">
        <v>537</v>
      </c>
      <c r="H112" s="10" t="s">
        <v>538</v>
      </c>
      <c r="I112" s="10" t="s">
        <v>539</v>
      </c>
      <c r="J112" s="10" t="s">
        <v>540</v>
      </c>
      <c r="K112" s="10" t="s">
        <v>541</v>
      </c>
      <c r="L112" s="10" t="s">
        <v>542</v>
      </c>
    </row>
    <row r="113" spans="1:12" ht="20.100000000000001" customHeight="1">
      <c r="A113" t="str">
        <f>A112</f>
        <v>Porsgrunntunnelen, FV356 HP 1 Meter 320 (800199)</v>
      </c>
      <c r="B113" s="9" t="s">
        <v>639</v>
      </c>
      <c r="C113" s="10">
        <f>C111-C112</f>
        <v>6929</v>
      </c>
      <c r="D113" s="10">
        <f t="shared" ref="D113" si="225">D111-D112</f>
        <v>6613</v>
      </c>
      <c r="E113" s="10">
        <f t="shared" ref="E113" si="226">E111-E112</f>
        <v>6965</v>
      </c>
      <c r="F113" s="10">
        <f t="shared" ref="F113" si="227">F111-F112</f>
        <v>7624</v>
      </c>
      <c r="G113" s="10">
        <f t="shared" ref="G113" si="228">G111-G112</f>
        <v>7459</v>
      </c>
      <c r="H113" s="10">
        <f t="shared" ref="H113" si="229">H111-H112</f>
        <v>7671</v>
      </c>
      <c r="I113" s="10">
        <f t="shared" ref="I113" si="230">I111-I112</f>
        <v>6914</v>
      </c>
      <c r="J113" s="10">
        <f t="shared" ref="J113" si="231">J111-J112</f>
        <v>7632</v>
      </c>
      <c r="K113" s="10">
        <f t="shared" ref="K113" si="232">K111-K112</f>
        <v>7357</v>
      </c>
      <c r="L113" s="10">
        <f t="shared" ref="L113" si="233">L111-L112</f>
        <v>7431</v>
      </c>
    </row>
    <row r="114" spans="1:12" ht="20.100000000000001" hidden="1" customHeight="1">
      <c r="A114" s="6" t="s">
        <v>543</v>
      </c>
      <c r="B114" s="7" t="s">
        <v>9</v>
      </c>
      <c r="C114" s="8" t="s">
        <v>10</v>
      </c>
      <c r="D114" s="8" t="s">
        <v>11</v>
      </c>
      <c r="E114" s="8" t="s">
        <v>12</v>
      </c>
      <c r="F114" s="8" t="s">
        <v>13</v>
      </c>
      <c r="G114" s="8" t="s">
        <v>14</v>
      </c>
      <c r="H114" s="8" t="s">
        <v>15</v>
      </c>
      <c r="I114" s="8" t="s">
        <v>16</v>
      </c>
      <c r="J114" s="8" t="s">
        <v>17</v>
      </c>
      <c r="K114" s="8" t="s">
        <v>18</v>
      </c>
      <c r="L114" s="8" t="s">
        <v>19</v>
      </c>
    </row>
    <row r="115" spans="1:12" ht="20.100000000000001" customHeight="1">
      <c r="A115" t="str">
        <f>A114</f>
        <v>Porsgrunnbrua, FV356 HP 1 Meter 2140 (800142)</v>
      </c>
      <c r="B115" s="9" t="s">
        <v>20</v>
      </c>
      <c r="C115" s="10" t="s">
        <v>544</v>
      </c>
      <c r="D115" s="10" t="s">
        <v>545</v>
      </c>
      <c r="E115" s="10" t="s">
        <v>546</v>
      </c>
      <c r="F115" s="10" t="s">
        <v>547</v>
      </c>
      <c r="G115" s="10" t="s">
        <v>548</v>
      </c>
      <c r="H115" s="10" t="s">
        <v>549</v>
      </c>
      <c r="I115" s="10" t="s">
        <v>550</v>
      </c>
      <c r="J115" s="10" t="s">
        <v>551</v>
      </c>
      <c r="K115" s="10" t="s">
        <v>552</v>
      </c>
      <c r="L115" s="10" t="s">
        <v>553</v>
      </c>
    </row>
    <row r="116" spans="1:12" ht="20.100000000000001" customHeight="1">
      <c r="A116" t="str">
        <f>A115</f>
        <v>Porsgrunnbrua, FV356 HP 1 Meter 2140 (800142)</v>
      </c>
      <c r="B116" s="9" t="s">
        <v>31</v>
      </c>
      <c r="C116" s="10" t="s">
        <v>554</v>
      </c>
      <c r="D116" s="10" t="s">
        <v>555</v>
      </c>
      <c r="E116" s="10" t="s">
        <v>556</v>
      </c>
      <c r="F116" s="10" t="s">
        <v>557</v>
      </c>
      <c r="G116" s="10" t="s">
        <v>558</v>
      </c>
      <c r="H116" s="10" t="s">
        <v>559</v>
      </c>
      <c r="I116" s="10" t="s">
        <v>560</v>
      </c>
      <c r="J116" s="10" t="s">
        <v>561</v>
      </c>
      <c r="K116" s="10" t="s">
        <v>101</v>
      </c>
      <c r="L116" s="10" t="s">
        <v>562</v>
      </c>
    </row>
    <row r="117" spans="1:12" ht="20.100000000000001" customHeight="1">
      <c r="A117" t="str">
        <f>A116</f>
        <v>Porsgrunnbrua, FV356 HP 1 Meter 2140 (800142)</v>
      </c>
      <c r="B117" s="9" t="s">
        <v>639</v>
      </c>
      <c r="C117" s="10">
        <f>C115-C116</f>
        <v>13478</v>
      </c>
      <c r="D117" s="10">
        <f t="shared" ref="D117" si="234">D115-D116</f>
        <v>11846</v>
      </c>
      <c r="E117" s="10">
        <f t="shared" ref="E117" si="235">E115-E116</f>
        <v>13384</v>
      </c>
      <c r="F117" s="10">
        <f t="shared" ref="F117" si="236">F115-F116</f>
        <v>14617</v>
      </c>
      <c r="G117" s="10">
        <f t="shared" ref="G117" si="237">G115-G116</f>
        <v>14158</v>
      </c>
      <c r="H117" s="10">
        <f t="shared" ref="H117" si="238">H115-H116</f>
        <v>13040</v>
      </c>
      <c r="I117" s="10">
        <f t="shared" ref="I117" si="239">I115-I116</f>
        <v>12350</v>
      </c>
      <c r="J117" s="10">
        <f t="shared" ref="J117" si="240">J115-J116</f>
        <v>14676</v>
      </c>
      <c r="K117" s="10">
        <f t="shared" ref="K117" si="241">K115-K116</f>
        <v>14815</v>
      </c>
      <c r="L117" s="10">
        <f t="shared" ref="L117" si="242">L115-L116</f>
        <v>15188</v>
      </c>
    </row>
    <row r="118" spans="1:12" ht="20.100000000000001" hidden="1" customHeight="1">
      <c r="A118" s="6" t="s">
        <v>563</v>
      </c>
      <c r="B118" s="7" t="s">
        <v>9</v>
      </c>
      <c r="C118" s="8" t="s">
        <v>10</v>
      </c>
      <c r="D118" s="8" t="s">
        <v>11</v>
      </c>
      <c r="E118" s="8" t="s">
        <v>12</v>
      </c>
      <c r="F118" s="8" t="s">
        <v>13</v>
      </c>
      <c r="G118" s="8" t="s">
        <v>14</v>
      </c>
      <c r="H118" s="8" t="s">
        <v>15</v>
      </c>
      <c r="I118" s="8" t="s">
        <v>16</v>
      </c>
      <c r="J118" s="8" t="s">
        <v>17</v>
      </c>
      <c r="K118" s="8" t="s">
        <v>18</v>
      </c>
      <c r="L118" s="8" t="s">
        <v>19</v>
      </c>
    </row>
    <row r="119" spans="1:12" ht="20.100000000000001" customHeight="1">
      <c r="A119" t="str">
        <f>A118</f>
        <v>Hesselbergs gate, FV357 HP 1 Meter 1149 (800005)</v>
      </c>
      <c r="B119" s="9" t="s">
        <v>20</v>
      </c>
      <c r="C119" s="10" t="s">
        <v>564</v>
      </c>
      <c r="D119" s="10" t="s">
        <v>565</v>
      </c>
      <c r="E119" s="10" t="s">
        <v>566</v>
      </c>
      <c r="F119" s="10" t="s">
        <v>567</v>
      </c>
      <c r="G119" s="10" t="s">
        <v>568</v>
      </c>
      <c r="H119" s="10" t="s">
        <v>569</v>
      </c>
      <c r="I119" s="10" t="s">
        <v>570</v>
      </c>
      <c r="J119" s="10" t="s">
        <v>571</v>
      </c>
      <c r="K119" s="10" t="s">
        <v>572</v>
      </c>
      <c r="L119" s="10" t="s">
        <v>573</v>
      </c>
    </row>
    <row r="120" spans="1:12" ht="20.100000000000001" customHeight="1">
      <c r="A120" t="str">
        <f>A119</f>
        <v>Hesselbergs gate, FV357 HP 1 Meter 1149 (800005)</v>
      </c>
      <c r="B120" s="9" t="s">
        <v>31</v>
      </c>
      <c r="C120" s="10" t="s">
        <v>574</v>
      </c>
      <c r="D120" s="10" t="s">
        <v>575</v>
      </c>
      <c r="E120" s="10" t="s">
        <v>199</v>
      </c>
      <c r="F120" s="10" t="s">
        <v>576</v>
      </c>
      <c r="G120" s="10" t="s">
        <v>577</v>
      </c>
      <c r="H120" s="10" t="s">
        <v>460</v>
      </c>
      <c r="I120" s="10" t="s">
        <v>358</v>
      </c>
      <c r="J120" s="10" t="s">
        <v>578</v>
      </c>
      <c r="K120" s="10" t="s">
        <v>579</v>
      </c>
      <c r="L120" s="10" t="s">
        <v>580</v>
      </c>
    </row>
    <row r="121" spans="1:12" ht="20.100000000000001" customHeight="1">
      <c r="A121" t="str">
        <f>A120</f>
        <v>Hesselbergs gate, FV357 HP 1 Meter 1149 (800005)</v>
      </c>
      <c r="B121" s="9" t="s">
        <v>639</v>
      </c>
      <c r="C121" s="10">
        <f>C119-C120</f>
        <v>11129</v>
      </c>
      <c r="D121" s="10">
        <f t="shared" ref="D121" si="243">D119-D120</f>
        <v>11093</v>
      </c>
      <c r="E121" s="10">
        <f t="shared" ref="E121" si="244">E119-E120</f>
        <v>11132</v>
      </c>
      <c r="F121" s="10">
        <f t="shared" ref="F121" si="245">F119-F120</f>
        <v>12299</v>
      </c>
      <c r="G121" s="10">
        <f t="shared" ref="G121" si="246">G119-G120</f>
        <v>12628</v>
      </c>
      <c r="H121" s="10">
        <f t="shared" ref="H121" si="247">H119-H120</f>
        <v>12674</v>
      </c>
      <c r="I121" s="10">
        <f t="shared" ref="I121" si="248">I119-I120</f>
        <v>9816</v>
      </c>
      <c r="J121" s="10">
        <f t="shared" ref="J121" si="249">J119-J120</f>
        <v>12676</v>
      </c>
      <c r="K121" s="10">
        <f t="shared" ref="K121" si="250">K119-K120</f>
        <v>12458</v>
      </c>
      <c r="L121" s="10">
        <f t="shared" ref="L121" si="251">L119-L120</f>
        <v>12529</v>
      </c>
    </row>
    <row r="122" spans="1:12" ht="20.100000000000001" hidden="1" customHeight="1">
      <c r="A122" s="6" t="s">
        <v>581</v>
      </c>
      <c r="B122" s="7" t="s">
        <v>9</v>
      </c>
      <c r="C122" s="8" t="s">
        <v>10</v>
      </c>
      <c r="D122" s="8" t="s">
        <v>11</v>
      </c>
      <c r="E122" s="8" t="s">
        <v>12</v>
      </c>
      <c r="F122" s="8" t="s">
        <v>13</v>
      </c>
      <c r="G122" s="8" t="s">
        <v>14</v>
      </c>
      <c r="H122" s="8" t="s">
        <v>15</v>
      </c>
      <c r="I122" s="8" t="s">
        <v>16</v>
      </c>
      <c r="J122" s="8" t="s">
        <v>17</v>
      </c>
      <c r="K122" s="8" t="s">
        <v>18</v>
      </c>
      <c r="L122" s="8" t="s">
        <v>19</v>
      </c>
    </row>
    <row r="123" spans="1:12" ht="20.100000000000001" customHeight="1">
      <c r="A123" t="str">
        <f>A122</f>
        <v>Elstrømbrua  , FV357 HP 50 Meter 256 (800144)</v>
      </c>
      <c r="B123" s="9" t="s">
        <v>20</v>
      </c>
      <c r="C123" s="10" t="s">
        <v>582</v>
      </c>
      <c r="D123" s="10" t="s">
        <v>583</v>
      </c>
      <c r="E123" s="10" t="s">
        <v>584</v>
      </c>
      <c r="F123" s="10" t="s">
        <v>585</v>
      </c>
      <c r="G123" s="10" t="s">
        <v>586</v>
      </c>
      <c r="H123" s="10" t="s">
        <v>587</v>
      </c>
      <c r="I123" s="10" t="s">
        <v>353</v>
      </c>
      <c r="J123" s="10" t="s">
        <v>588</v>
      </c>
      <c r="K123" s="10" t="s">
        <v>589</v>
      </c>
      <c r="L123" s="10" t="s">
        <v>590</v>
      </c>
    </row>
    <row r="124" spans="1:12" ht="20.100000000000001" customHeight="1">
      <c r="A124" t="str">
        <f>A123</f>
        <v>Elstrømbrua  , FV357 HP 50 Meter 256 (800144)</v>
      </c>
      <c r="B124" s="9" t="s">
        <v>31</v>
      </c>
      <c r="C124" s="10" t="s">
        <v>591</v>
      </c>
      <c r="D124" s="10" t="s">
        <v>592</v>
      </c>
      <c r="E124" s="10" t="s">
        <v>593</v>
      </c>
      <c r="F124" s="10" t="s">
        <v>594</v>
      </c>
      <c r="G124" s="10" t="s">
        <v>595</v>
      </c>
      <c r="H124" s="10" t="s">
        <v>596</v>
      </c>
      <c r="I124" s="10" t="s">
        <v>597</v>
      </c>
      <c r="J124" s="10" t="s">
        <v>598</v>
      </c>
      <c r="K124" s="10" t="s">
        <v>304</v>
      </c>
      <c r="L124" s="10" t="s">
        <v>599</v>
      </c>
    </row>
    <row r="125" spans="1:12" ht="20.100000000000001" customHeight="1">
      <c r="A125" t="str">
        <f>A124</f>
        <v>Elstrømbrua  , FV357 HP 50 Meter 256 (800144)</v>
      </c>
      <c r="B125" s="9" t="s">
        <v>639</v>
      </c>
      <c r="C125" s="10">
        <f>C123-C124</f>
        <v>13640</v>
      </c>
      <c r="D125" s="10">
        <f t="shared" ref="D125" si="252">D123-D124</f>
        <v>13689</v>
      </c>
      <c r="E125" s="10">
        <f t="shared" ref="E125" si="253">E123-E124</f>
        <v>13696</v>
      </c>
      <c r="F125" s="10">
        <f t="shared" ref="F125" si="254">F123-F124</f>
        <v>15169</v>
      </c>
      <c r="G125" s="10">
        <f t="shared" ref="G125" si="255">G123-G124</f>
        <v>15174</v>
      </c>
      <c r="H125" s="10">
        <f t="shared" ref="H125" si="256">H123-H124</f>
        <v>15498</v>
      </c>
      <c r="I125" s="10">
        <f t="shared" ref="I125" si="257">I123-I124</f>
        <v>12316</v>
      </c>
      <c r="J125" s="10">
        <f t="shared" ref="J125" si="258">J123-J124</f>
        <v>15733</v>
      </c>
      <c r="K125" s="10">
        <f t="shared" ref="K125" si="259">K123-K124</f>
        <v>15409</v>
      </c>
      <c r="L125" s="10">
        <f t="shared" ref="L125" si="260">L123-L124</f>
        <v>15578</v>
      </c>
    </row>
    <row r="126" spans="1:12" ht="20.100000000000001" hidden="1" customHeight="1">
      <c r="A126" s="6" t="s">
        <v>600</v>
      </c>
      <c r="B126" s="7" t="s">
        <v>9</v>
      </c>
      <c r="C126" s="8" t="s">
        <v>10</v>
      </c>
      <c r="D126" s="8" t="s">
        <v>11</v>
      </c>
      <c r="E126" s="8" t="s">
        <v>12</v>
      </c>
      <c r="F126" s="8" t="s">
        <v>13</v>
      </c>
      <c r="G126" s="8" t="s">
        <v>14</v>
      </c>
      <c r="H126" s="8" t="s">
        <v>15</v>
      </c>
      <c r="I126" s="8" t="s">
        <v>16</v>
      </c>
      <c r="J126" s="8" t="s">
        <v>17</v>
      </c>
      <c r="K126" s="8" t="s">
        <v>18</v>
      </c>
      <c r="L126" s="8" t="s">
        <v>19</v>
      </c>
    </row>
    <row r="127" spans="1:12" ht="20.100000000000001" customHeight="1">
      <c r="A127" t="str">
        <f>A126</f>
        <v>Deichmannsgate, KV1730 HP 1 Meter 350 (800024)</v>
      </c>
      <c r="B127" s="9" t="s">
        <v>20</v>
      </c>
      <c r="C127" s="10" t="s">
        <v>601</v>
      </c>
      <c r="D127" s="10" t="s">
        <v>602</v>
      </c>
      <c r="E127" s="10" t="s">
        <v>603</v>
      </c>
      <c r="F127" s="10" t="s">
        <v>604</v>
      </c>
      <c r="G127" s="10" t="s">
        <v>605</v>
      </c>
      <c r="H127" s="10" t="s">
        <v>606</v>
      </c>
      <c r="I127" s="10" t="s">
        <v>607</v>
      </c>
      <c r="J127" s="10" t="s">
        <v>608</v>
      </c>
      <c r="K127" s="10" t="s">
        <v>609</v>
      </c>
      <c r="L127" s="10" t="s">
        <v>610</v>
      </c>
    </row>
    <row r="128" spans="1:12" ht="20.100000000000001" customHeight="1">
      <c r="A128" t="str">
        <f>A127</f>
        <v>Deichmannsgate, KV1730 HP 1 Meter 350 (800024)</v>
      </c>
      <c r="B128" s="9" t="s">
        <v>31</v>
      </c>
      <c r="C128" s="10" t="s">
        <v>611</v>
      </c>
      <c r="D128" s="10" t="s">
        <v>612</v>
      </c>
      <c r="E128" s="10" t="s">
        <v>613</v>
      </c>
      <c r="F128" s="10" t="s">
        <v>614</v>
      </c>
      <c r="G128" s="10" t="s">
        <v>615</v>
      </c>
      <c r="H128" s="10" t="s">
        <v>616</v>
      </c>
      <c r="I128" s="10" t="s">
        <v>612</v>
      </c>
      <c r="J128" s="10" t="s">
        <v>342</v>
      </c>
      <c r="K128" s="10" t="s">
        <v>617</v>
      </c>
      <c r="L128" s="10" t="s">
        <v>618</v>
      </c>
    </row>
    <row r="129" spans="1:12" ht="20.100000000000001" customHeight="1">
      <c r="A129" t="str">
        <f>A128</f>
        <v>Deichmannsgate, KV1730 HP 1 Meter 350 (800024)</v>
      </c>
      <c r="B129" s="9" t="s">
        <v>639</v>
      </c>
      <c r="C129" s="10">
        <f>C127-C128</f>
        <v>5765</v>
      </c>
      <c r="D129" s="10">
        <f t="shared" ref="D129" si="261">D127-D128</f>
        <v>5583</v>
      </c>
      <c r="E129" s="10">
        <f t="shared" ref="E129" si="262">E127-E128</f>
        <v>5663</v>
      </c>
      <c r="F129" s="10">
        <f t="shared" ref="F129" si="263">F127-F128</f>
        <v>6027</v>
      </c>
      <c r="G129" s="10">
        <f t="shared" ref="G129" si="264">G127-G128</f>
        <v>6011</v>
      </c>
      <c r="H129" s="10">
        <f t="shared" ref="H129" si="265">H127-H128</f>
        <v>5816</v>
      </c>
      <c r="I129" s="10">
        <f t="shared" ref="I129" si="266">I127-I128</f>
        <v>4315</v>
      </c>
      <c r="J129" s="10">
        <f t="shared" ref="J129" si="267">J127-J128</f>
        <v>6390</v>
      </c>
      <c r="K129" s="10">
        <f t="shared" ref="K129" si="268">K127-K128</f>
        <v>6854</v>
      </c>
      <c r="L129" s="10">
        <f t="shared" ref="L129" si="269">L127-L128</f>
        <v>6777</v>
      </c>
    </row>
    <row r="130" spans="1:12" ht="20.100000000000001" hidden="1" customHeight="1">
      <c r="A130" s="6" t="s">
        <v>619</v>
      </c>
      <c r="B130" s="7" t="s">
        <v>9</v>
      </c>
      <c r="C130" s="8" t="s">
        <v>10</v>
      </c>
      <c r="D130" s="8" t="s">
        <v>11</v>
      </c>
      <c r="E130" s="8" t="s">
        <v>12</v>
      </c>
      <c r="F130" s="8" t="s">
        <v>13</v>
      </c>
      <c r="G130" s="8" t="s">
        <v>14</v>
      </c>
      <c r="H130" s="8" t="s">
        <v>15</v>
      </c>
      <c r="I130" s="8" t="s">
        <v>16</v>
      </c>
      <c r="J130" s="8" t="s">
        <v>17</v>
      </c>
      <c r="K130" s="8" t="s">
        <v>18</v>
      </c>
      <c r="L130" s="8" t="s">
        <v>19</v>
      </c>
    </row>
    <row r="131" spans="1:12" ht="20.100000000000001" customHeight="1">
      <c r="A131" t="str">
        <f>A130</f>
        <v>Sverresgate, KV4760 HP 1 Meter 505 (800025)</v>
      </c>
      <c r="B131" s="9" t="s">
        <v>20</v>
      </c>
      <c r="C131" s="10" t="s">
        <v>620</v>
      </c>
      <c r="D131" s="10" t="s">
        <v>621</v>
      </c>
      <c r="E131" s="10" t="s">
        <v>622</v>
      </c>
      <c r="F131" s="10" t="s">
        <v>623</v>
      </c>
      <c r="G131" s="10" t="s">
        <v>624</v>
      </c>
      <c r="H131" s="10" t="s">
        <v>625</v>
      </c>
      <c r="I131" s="10" t="s">
        <v>626</v>
      </c>
      <c r="J131" s="10" t="s">
        <v>627</v>
      </c>
      <c r="K131" s="10" t="s">
        <v>628</v>
      </c>
      <c r="L131" s="10" t="s">
        <v>629</v>
      </c>
    </row>
    <row r="132" spans="1:12" ht="20.100000000000001" customHeight="1">
      <c r="A132" t="str">
        <f>A131</f>
        <v>Sverresgate, KV4760 HP 1 Meter 505 (800025)</v>
      </c>
      <c r="B132" s="9" t="s">
        <v>31</v>
      </c>
      <c r="C132" s="10" t="s">
        <v>630</v>
      </c>
      <c r="D132" s="10" t="s">
        <v>536</v>
      </c>
      <c r="E132" s="10" t="s">
        <v>322</v>
      </c>
      <c r="F132" s="10" t="s">
        <v>631</v>
      </c>
      <c r="G132" s="10" t="s">
        <v>632</v>
      </c>
      <c r="H132" s="10" t="s">
        <v>633</v>
      </c>
      <c r="I132" s="10" t="s">
        <v>634</v>
      </c>
      <c r="J132" s="10" t="s">
        <v>630</v>
      </c>
      <c r="K132" s="10" t="s">
        <v>635</v>
      </c>
      <c r="L132" s="10" t="s">
        <v>597</v>
      </c>
    </row>
    <row r="133" spans="1:12" ht="20.100000000000001" customHeight="1">
      <c r="A133" t="str">
        <f>A132</f>
        <v>Sverresgate, KV4760 HP 1 Meter 505 (800025)</v>
      </c>
      <c r="B133" s="9" t="s">
        <v>639</v>
      </c>
      <c r="C133" s="10">
        <f>C131-C132</f>
        <v>9852</v>
      </c>
      <c r="D133" s="10">
        <f t="shared" ref="D133:L133" si="270">D131-D132</f>
        <v>9979</v>
      </c>
      <c r="E133" s="10">
        <f t="shared" si="270"/>
        <v>9952</v>
      </c>
      <c r="F133" s="10">
        <f t="shared" si="270"/>
        <v>10481</v>
      </c>
      <c r="G133" s="10">
        <f t="shared" si="270"/>
        <v>10550</v>
      </c>
      <c r="H133" s="10">
        <f t="shared" si="270"/>
        <v>10203</v>
      </c>
      <c r="I133" s="10">
        <f t="shared" si="270"/>
        <v>8125</v>
      </c>
      <c r="J133" s="10">
        <f t="shared" si="270"/>
        <v>9918</v>
      </c>
      <c r="K133" s="10">
        <f t="shared" si="270"/>
        <v>10285</v>
      </c>
      <c r="L133" s="10">
        <f t="shared" si="270"/>
        <v>10297</v>
      </c>
    </row>
    <row r="134" spans="1:12" ht="20.100000000000001" hidden="1" customHeight="1">
      <c r="B134" s="3" t="s">
        <v>636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</sheetData>
  <autoFilter ref="A1:N134" xr:uid="{70BAA7CD-8849-4ED3-B0A5-87FE9303EE04}">
    <filterColumn colId="1">
      <filters>
        <filter val="Alle"/>
        <filter val="Mindre enn 5,6m"/>
        <filter val="Større eller lik 5,6m"/>
        <filter val="Sum begge retninger"/>
      </filters>
    </filterColumn>
  </autoFilter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25FA-4215-40D5-8ED6-AA5BA69C2C5D}">
  <dimension ref="A1:M91"/>
  <sheetViews>
    <sheetView tabSelected="1" workbookViewId="0">
      <selection activeCell="M91" sqref="M1:M91"/>
    </sheetView>
  </sheetViews>
  <sheetFormatPr baseColWidth="10" defaultRowHeight="12.75"/>
  <cols>
    <col min="1" max="1" width="58.85546875" customWidth="1"/>
    <col min="2" max="2" width="10.7109375" customWidth="1"/>
    <col min="3" max="3" width="21.85546875" customWidth="1"/>
  </cols>
  <sheetData>
    <row r="1" spans="1:13">
      <c r="A1" t="s">
        <v>166</v>
      </c>
      <c r="B1" t="str">
        <f t="shared" ref="B1:B32" si="0">LEFT(RIGHT(A1,7),6)</f>
        <v>800002</v>
      </c>
      <c r="C1" t="s">
        <v>20</v>
      </c>
      <c r="D1" s="13">
        <v>18787</v>
      </c>
      <c r="E1" s="13">
        <v>19142</v>
      </c>
      <c r="F1" s="13">
        <v>18807</v>
      </c>
      <c r="G1" s="13">
        <v>19528</v>
      </c>
      <c r="H1" s="13">
        <v>18550</v>
      </c>
      <c r="I1" s="13">
        <v>19152</v>
      </c>
      <c r="J1" s="13">
        <v>15654</v>
      </c>
      <c r="K1" s="13">
        <v>18739</v>
      </c>
      <c r="L1" s="13">
        <v>18443</v>
      </c>
      <c r="M1" s="13">
        <v>18641</v>
      </c>
    </row>
    <row r="2" spans="1:13">
      <c r="A2" t="s">
        <v>166</v>
      </c>
      <c r="B2" t="str">
        <f t="shared" si="0"/>
        <v>800002</v>
      </c>
      <c r="C2" t="s">
        <v>639</v>
      </c>
      <c r="D2">
        <v>17309</v>
      </c>
      <c r="E2">
        <v>17668</v>
      </c>
      <c r="F2">
        <v>17395</v>
      </c>
      <c r="G2">
        <v>17868</v>
      </c>
      <c r="H2">
        <v>16785</v>
      </c>
      <c r="I2">
        <v>17249</v>
      </c>
      <c r="J2">
        <v>14161</v>
      </c>
      <c r="K2">
        <v>16931</v>
      </c>
      <c r="L2">
        <v>16704</v>
      </c>
      <c r="M2">
        <v>16938</v>
      </c>
    </row>
    <row r="3" spans="1:13">
      <c r="A3" t="s">
        <v>166</v>
      </c>
      <c r="B3" t="str">
        <f t="shared" si="0"/>
        <v>800002</v>
      </c>
      <c r="C3" t="s">
        <v>31</v>
      </c>
      <c r="D3" s="13">
        <v>1478</v>
      </c>
      <c r="E3" s="13">
        <v>1474</v>
      </c>
      <c r="F3" s="13">
        <v>1412</v>
      </c>
      <c r="G3" s="13">
        <v>1660</v>
      </c>
      <c r="H3" s="13">
        <v>1765</v>
      </c>
      <c r="I3" s="13">
        <v>1903</v>
      </c>
      <c r="J3" s="13">
        <v>1493</v>
      </c>
      <c r="K3" s="13">
        <v>1808</v>
      </c>
      <c r="L3" s="13">
        <v>1739</v>
      </c>
      <c r="M3" s="13">
        <v>1703</v>
      </c>
    </row>
    <row r="4" spans="1:13">
      <c r="A4" t="s">
        <v>563</v>
      </c>
      <c r="B4" t="str">
        <f t="shared" si="0"/>
        <v>800005</v>
      </c>
      <c r="C4" t="s">
        <v>20</v>
      </c>
      <c r="D4" s="13">
        <v>11857</v>
      </c>
      <c r="E4" s="13">
        <v>11809</v>
      </c>
      <c r="F4" s="13">
        <v>11796</v>
      </c>
      <c r="G4" s="13">
        <v>13183</v>
      </c>
      <c r="H4" s="13">
        <v>13638</v>
      </c>
      <c r="I4" s="13">
        <v>13724</v>
      </c>
      <c r="J4" s="13">
        <v>10657</v>
      </c>
      <c r="K4" s="13">
        <v>13744</v>
      </c>
      <c r="L4" s="13">
        <v>13502</v>
      </c>
      <c r="M4" s="13">
        <v>13581</v>
      </c>
    </row>
    <row r="5" spans="1:13">
      <c r="A5" t="s">
        <v>563</v>
      </c>
      <c r="B5" t="str">
        <f t="shared" si="0"/>
        <v>800005</v>
      </c>
      <c r="C5" t="s">
        <v>639</v>
      </c>
      <c r="D5">
        <v>11129</v>
      </c>
      <c r="E5">
        <v>11093</v>
      </c>
      <c r="F5">
        <v>11132</v>
      </c>
      <c r="G5">
        <v>12299</v>
      </c>
      <c r="H5">
        <v>12628</v>
      </c>
      <c r="I5">
        <v>12674</v>
      </c>
      <c r="J5">
        <v>9816</v>
      </c>
      <c r="K5">
        <v>12676</v>
      </c>
      <c r="L5">
        <v>12458</v>
      </c>
      <c r="M5">
        <v>12529</v>
      </c>
    </row>
    <row r="6" spans="1:13">
      <c r="A6" t="s">
        <v>563</v>
      </c>
      <c r="B6" t="str">
        <f t="shared" si="0"/>
        <v>800005</v>
      </c>
      <c r="C6" t="s">
        <v>31</v>
      </c>
      <c r="D6" s="13">
        <v>728</v>
      </c>
      <c r="E6" s="13">
        <v>716</v>
      </c>
      <c r="F6" s="13">
        <v>664</v>
      </c>
      <c r="G6" s="13">
        <v>884</v>
      </c>
      <c r="H6" s="13">
        <v>1010</v>
      </c>
      <c r="I6" s="13">
        <v>1050</v>
      </c>
      <c r="J6" s="13">
        <v>841</v>
      </c>
      <c r="K6" s="13">
        <v>1068</v>
      </c>
      <c r="L6" s="13">
        <v>1044</v>
      </c>
      <c r="M6" s="13">
        <v>1052</v>
      </c>
    </row>
    <row r="7" spans="1:13">
      <c r="A7" t="s">
        <v>145</v>
      </c>
      <c r="B7" t="str">
        <f t="shared" si="0"/>
        <v>800008</v>
      </c>
      <c r="C7" t="s">
        <v>20</v>
      </c>
      <c r="D7" s="13">
        <v>17831</v>
      </c>
      <c r="E7" s="13">
        <v>17727</v>
      </c>
      <c r="F7" s="13">
        <v>17383</v>
      </c>
      <c r="G7" s="13">
        <v>18621</v>
      </c>
      <c r="H7" s="13">
        <v>17750</v>
      </c>
      <c r="I7" s="13">
        <v>18323</v>
      </c>
      <c r="J7" s="13">
        <v>14534</v>
      </c>
      <c r="K7" s="13">
        <v>17659</v>
      </c>
      <c r="L7" s="13">
        <v>17675</v>
      </c>
      <c r="M7" s="13">
        <v>18152</v>
      </c>
    </row>
    <row r="8" spans="1:13">
      <c r="A8" t="s">
        <v>145</v>
      </c>
      <c r="B8" t="str">
        <f t="shared" si="0"/>
        <v>800008</v>
      </c>
      <c r="C8" t="s">
        <v>639</v>
      </c>
      <c r="D8">
        <v>16283</v>
      </c>
      <c r="E8">
        <v>16202</v>
      </c>
      <c r="F8">
        <v>15970</v>
      </c>
      <c r="G8">
        <v>16875</v>
      </c>
      <c r="H8">
        <v>15917</v>
      </c>
      <c r="I8">
        <v>16349</v>
      </c>
      <c r="J8">
        <v>13004</v>
      </c>
      <c r="K8">
        <v>15799</v>
      </c>
      <c r="L8">
        <v>15882</v>
      </c>
      <c r="M8">
        <v>16315</v>
      </c>
    </row>
    <row r="9" spans="1:13">
      <c r="A9" t="s">
        <v>145</v>
      </c>
      <c r="B9" t="str">
        <f t="shared" si="0"/>
        <v>800008</v>
      </c>
      <c r="C9" t="s">
        <v>31</v>
      </c>
      <c r="D9" s="13">
        <v>1548</v>
      </c>
      <c r="E9" s="13">
        <v>1525</v>
      </c>
      <c r="F9" s="13">
        <v>1413</v>
      </c>
      <c r="G9" s="13">
        <v>1746</v>
      </c>
      <c r="H9" s="13">
        <v>1833</v>
      </c>
      <c r="I9" s="13">
        <v>1974</v>
      </c>
      <c r="J9" s="13">
        <v>1530</v>
      </c>
      <c r="K9" s="13">
        <v>1860</v>
      </c>
      <c r="L9" s="13">
        <v>1793</v>
      </c>
      <c r="M9" s="13">
        <v>1837</v>
      </c>
    </row>
    <row r="10" spans="1:13">
      <c r="A10" t="s">
        <v>8</v>
      </c>
      <c r="B10" t="str">
        <f t="shared" si="0"/>
        <v>800010</v>
      </c>
      <c r="C10" t="s">
        <v>20</v>
      </c>
      <c r="D10" s="13">
        <v>15028</v>
      </c>
      <c r="E10" s="13">
        <v>16257</v>
      </c>
      <c r="F10" s="13">
        <v>16917</v>
      </c>
      <c r="G10" s="13">
        <v>18759</v>
      </c>
      <c r="H10" s="13">
        <v>20575</v>
      </c>
      <c r="I10" s="13">
        <v>22760</v>
      </c>
      <c r="J10" s="13">
        <v>26007</v>
      </c>
      <c r="K10" s="13">
        <v>22738</v>
      </c>
      <c r="L10" s="13">
        <v>18121</v>
      </c>
      <c r="M10" s="13">
        <v>18589</v>
      </c>
    </row>
    <row r="11" spans="1:13">
      <c r="A11" t="s">
        <v>8</v>
      </c>
      <c r="B11" t="str">
        <f t="shared" si="0"/>
        <v>800010</v>
      </c>
      <c r="C11" t="s">
        <v>639</v>
      </c>
      <c r="D11">
        <v>12468</v>
      </c>
      <c r="E11">
        <v>13545</v>
      </c>
      <c r="F11">
        <v>14282</v>
      </c>
      <c r="G11">
        <v>15532</v>
      </c>
      <c r="H11">
        <v>17017</v>
      </c>
      <c r="I11">
        <v>18874</v>
      </c>
      <c r="J11">
        <v>22179</v>
      </c>
      <c r="K11">
        <v>18868</v>
      </c>
      <c r="L11">
        <v>14778</v>
      </c>
      <c r="M11">
        <v>15171</v>
      </c>
    </row>
    <row r="12" spans="1:13">
      <c r="A12" t="s">
        <v>8</v>
      </c>
      <c r="B12" t="str">
        <f t="shared" si="0"/>
        <v>800010</v>
      </c>
      <c r="C12" t="s">
        <v>31</v>
      </c>
      <c r="D12" s="13">
        <v>2560</v>
      </c>
      <c r="E12" s="13">
        <v>2712</v>
      </c>
      <c r="F12" s="13">
        <v>2635</v>
      </c>
      <c r="G12" s="13">
        <v>3227</v>
      </c>
      <c r="H12" s="13">
        <v>3558</v>
      </c>
      <c r="I12" s="13">
        <v>3886</v>
      </c>
      <c r="J12" s="13">
        <v>3828</v>
      </c>
      <c r="K12" s="13">
        <v>3870</v>
      </c>
      <c r="L12" s="13">
        <v>3343</v>
      </c>
      <c r="M12" s="13">
        <v>3418</v>
      </c>
    </row>
    <row r="13" spans="1:13">
      <c r="A13" t="s">
        <v>385</v>
      </c>
      <c r="B13" t="str">
        <f t="shared" si="0"/>
        <v>800013</v>
      </c>
      <c r="C13" t="s">
        <v>20</v>
      </c>
      <c r="D13" s="13">
        <v>10223</v>
      </c>
      <c r="E13" s="13">
        <v>10488</v>
      </c>
      <c r="F13" s="13">
        <v>10040</v>
      </c>
      <c r="G13" s="13">
        <v>11296</v>
      </c>
      <c r="H13" s="13">
        <v>11467</v>
      </c>
      <c r="I13" s="13">
        <v>11795</v>
      </c>
      <c r="J13" s="13">
        <v>9304</v>
      </c>
      <c r="K13" s="13">
        <v>11302</v>
      </c>
      <c r="L13" s="13">
        <v>11453</v>
      </c>
      <c r="M13" s="13">
        <v>11711</v>
      </c>
    </row>
    <row r="14" spans="1:13">
      <c r="A14" t="s">
        <v>385</v>
      </c>
      <c r="B14" t="str">
        <f t="shared" si="0"/>
        <v>800013</v>
      </c>
      <c r="C14" t="s">
        <v>639</v>
      </c>
      <c r="D14">
        <v>9396</v>
      </c>
      <c r="E14">
        <v>9654</v>
      </c>
      <c r="F14">
        <v>9287</v>
      </c>
      <c r="G14">
        <v>10249</v>
      </c>
      <c r="H14">
        <v>10288</v>
      </c>
      <c r="I14">
        <v>10597</v>
      </c>
      <c r="J14">
        <v>8390</v>
      </c>
      <c r="K14">
        <v>10183</v>
      </c>
      <c r="L14">
        <v>10302</v>
      </c>
      <c r="M14">
        <v>10587</v>
      </c>
    </row>
    <row r="15" spans="1:13">
      <c r="A15" t="s">
        <v>385</v>
      </c>
      <c r="B15" t="str">
        <f t="shared" si="0"/>
        <v>800013</v>
      </c>
      <c r="C15" t="s">
        <v>31</v>
      </c>
      <c r="D15" s="13">
        <v>827</v>
      </c>
      <c r="E15" s="13">
        <v>834</v>
      </c>
      <c r="F15" s="13">
        <v>753</v>
      </c>
      <c r="G15" s="13">
        <v>1047</v>
      </c>
      <c r="H15" s="13">
        <v>1179</v>
      </c>
      <c r="I15" s="13">
        <v>1198</v>
      </c>
      <c r="J15" s="13">
        <v>914</v>
      </c>
      <c r="K15" s="13">
        <v>1119</v>
      </c>
      <c r="L15" s="13">
        <v>1151</v>
      </c>
      <c r="M15" s="13">
        <v>1124</v>
      </c>
    </row>
    <row r="16" spans="1:13">
      <c r="A16" t="s">
        <v>126</v>
      </c>
      <c r="B16" t="str">
        <f t="shared" si="0"/>
        <v>800015</v>
      </c>
      <c r="C16" t="s">
        <v>20</v>
      </c>
      <c r="D16" s="13">
        <v>10647</v>
      </c>
      <c r="E16" s="13">
        <v>11406</v>
      </c>
      <c r="F16" s="13">
        <v>10533</v>
      </c>
      <c r="G16" s="13">
        <v>11625</v>
      </c>
      <c r="H16" s="13">
        <v>11207</v>
      </c>
      <c r="I16" s="13">
        <v>12045</v>
      </c>
      <c r="J16" s="13">
        <v>9433</v>
      </c>
      <c r="K16" s="13">
        <v>10572</v>
      </c>
      <c r="L16" s="13">
        <v>10754</v>
      </c>
    </row>
    <row r="17" spans="1:13">
      <c r="A17" t="s">
        <v>126</v>
      </c>
      <c r="B17" t="str">
        <f t="shared" si="0"/>
        <v>800015</v>
      </c>
      <c r="C17" t="s">
        <v>639</v>
      </c>
      <c r="D17">
        <v>9658</v>
      </c>
      <c r="E17">
        <v>10343</v>
      </c>
      <c r="F17">
        <v>9603</v>
      </c>
      <c r="G17">
        <v>10404</v>
      </c>
      <c r="H17">
        <v>10028</v>
      </c>
      <c r="I17">
        <v>10809</v>
      </c>
      <c r="J17">
        <v>8484</v>
      </c>
      <c r="K17">
        <v>9361</v>
      </c>
      <c r="L17">
        <v>9609</v>
      </c>
    </row>
    <row r="18" spans="1:13">
      <c r="A18" t="s">
        <v>126</v>
      </c>
      <c r="B18" t="str">
        <f t="shared" si="0"/>
        <v>800015</v>
      </c>
      <c r="C18" t="s">
        <v>31</v>
      </c>
      <c r="D18" s="13">
        <v>989</v>
      </c>
      <c r="E18" s="13">
        <v>1063</v>
      </c>
      <c r="F18" s="13">
        <v>930</v>
      </c>
      <c r="G18" s="13">
        <v>1221</v>
      </c>
      <c r="H18" s="13">
        <v>1179</v>
      </c>
      <c r="I18" s="13">
        <v>1236</v>
      </c>
      <c r="J18" s="13">
        <v>949</v>
      </c>
      <c r="K18" s="13">
        <v>1211</v>
      </c>
      <c r="L18" s="13">
        <v>1145</v>
      </c>
    </row>
    <row r="19" spans="1:13">
      <c r="A19" t="s">
        <v>42</v>
      </c>
      <c r="B19" t="str">
        <f t="shared" si="0"/>
        <v>800016</v>
      </c>
      <c r="C19" t="s">
        <v>20</v>
      </c>
      <c r="D19" s="13">
        <v>10434</v>
      </c>
      <c r="E19" s="13">
        <v>11350</v>
      </c>
      <c r="F19" s="13">
        <v>12285</v>
      </c>
      <c r="G19" s="13">
        <v>12905</v>
      </c>
      <c r="H19" s="13">
        <v>13910</v>
      </c>
      <c r="I19" s="13">
        <v>16780</v>
      </c>
      <c r="J19" s="13">
        <v>20456</v>
      </c>
      <c r="K19" s="13">
        <v>17502</v>
      </c>
      <c r="L19" s="13">
        <v>12856</v>
      </c>
      <c r="M19" s="13">
        <v>14282</v>
      </c>
    </row>
    <row r="20" spans="1:13">
      <c r="A20" t="s">
        <v>42</v>
      </c>
      <c r="B20" t="str">
        <f t="shared" si="0"/>
        <v>800016</v>
      </c>
      <c r="C20" t="s">
        <v>639</v>
      </c>
      <c r="D20">
        <v>8463</v>
      </c>
      <c r="E20">
        <v>9256</v>
      </c>
      <c r="F20">
        <v>10276</v>
      </c>
      <c r="G20">
        <v>10580</v>
      </c>
      <c r="H20">
        <v>11464</v>
      </c>
      <c r="I20">
        <v>13796</v>
      </c>
      <c r="J20">
        <v>17405</v>
      </c>
      <c r="K20">
        <v>14499</v>
      </c>
      <c r="L20">
        <v>10446</v>
      </c>
      <c r="M20">
        <v>11613</v>
      </c>
    </row>
    <row r="21" spans="1:13">
      <c r="A21" t="s">
        <v>42</v>
      </c>
      <c r="B21" t="str">
        <f t="shared" si="0"/>
        <v>800016</v>
      </c>
      <c r="C21" t="s">
        <v>31</v>
      </c>
      <c r="D21" s="13">
        <v>1971</v>
      </c>
      <c r="E21" s="13">
        <v>2094</v>
      </c>
      <c r="F21" s="13">
        <v>2009</v>
      </c>
      <c r="G21" s="13">
        <v>2325</v>
      </c>
      <c r="H21" s="13">
        <v>2446</v>
      </c>
      <c r="I21" s="13">
        <v>2984</v>
      </c>
      <c r="J21" s="13">
        <v>3051</v>
      </c>
      <c r="K21" s="13">
        <v>3003</v>
      </c>
      <c r="L21" s="13">
        <v>2410</v>
      </c>
      <c r="M21" s="13">
        <v>2669</v>
      </c>
    </row>
    <row r="22" spans="1:13">
      <c r="A22" t="s">
        <v>186</v>
      </c>
      <c r="B22" t="str">
        <f t="shared" si="0"/>
        <v>800017</v>
      </c>
      <c r="C22" t="s">
        <v>20</v>
      </c>
      <c r="D22" s="13">
        <v>5256</v>
      </c>
      <c r="E22" s="13">
        <v>5635</v>
      </c>
      <c r="F22" s="13">
        <v>5715</v>
      </c>
      <c r="G22" s="13">
        <v>5802</v>
      </c>
      <c r="H22" s="13">
        <v>6016</v>
      </c>
      <c r="I22" s="13">
        <v>6425</v>
      </c>
      <c r="J22" s="13">
        <v>6509</v>
      </c>
      <c r="K22" s="13">
        <v>6653</v>
      </c>
      <c r="L22" s="13">
        <v>6435</v>
      </c>
      <c r="M22" s="13">
        <v>5998</v>
      </c>
    </row>
    <row r="23" spans="1:13">
      <c r="A23" t="s">
        <v>186</v>
      </c>
      <c r="B23" t="str">
        <f t="shared" si="0"/>
        <v>800017</v>
      </c>
      <c r="C23" t="s">
        <v>639</v>
      </c>
      <c r="D23">
        <v>4709</v>
      </c>
      <c r="E23">
        <v>5089</v>
      </c>
      <c r="F23">
        <v>5169</v>
      </c>
      <c r="G23">
        <v>5138</v>
      </c>
      <c r="H23">
        <v>5134</v>
      </c>
      <c r="I23">
        <v>5466</v>
      </c>
      <c r="J23">
        <v>5571</v>
      </c>
      <c r="K23">
        <v>5677</v>
      </c>
      <c r="L23">
        <v>5516</v>
      </c>
      <c r="M23">
        <v>5176</v>
      </c>
    </row>
    <row r="24" spans="1:13">
      <c r="A24" t="s">
        <v>186</v>
      </c>
      <c r="B24" t="str">
        <f t="shared" si="0"/>
        <v>800017</v>
      </c>
      <c r="C24" t="s">
        <v>31</v>
      </c>
      <c r="D24" s="13">
        <v>547</v>
      </c>
      <c r="E24" s="13">
        <v>546</v>
      </c>
      <c r="F24" s="13">
        <v>546</v>
      </c>
      <c r="G24" s="13">
        <v>664</v>
      </c>
      <c r="H24" s="13">
        <v>882</v>
      </c>
      <c r="I24" s="13">
        <v>959</v>
      </c>
      <c r="J24" s="13">
        <v>938</v>
      </c>
      <c r="K24" s="13">
        <v>976</v>
      </c>
      <c r="L24" s="13">
        <v>919</v>
      </c>
      <c r="M24" s="13">
        <v>822</v>
      </c>
    </row>
    <row r="25" spans="1:13">
      <c r="A25" t="s">
        <v>305</v>
      </c>
      <c r="B25" t="str">
        <f t="shared" si="0"/>
        <v>800018</v>
      </c>
      <c r="C25" t="s">
        <v>20</v>
      </c>
      <c r="D25" s="13">
        <v>8995</v>
      </c>
      <c r="E25" s="13">
        <v>8984</v>
      </c>
      <c r="F25" s="13">
        <v>8873</v>
      </c>
      <c r="G25" s="13">
        <v>9819</v>
      </c>
      <c r="H25" s="13">
        <v>9480</v>
      </c>
      <c r="I25" s="13">
        <v>9742</v>
      </c>
      <c r="J25" s="13">
        <v>7237</v>
      </c>
      <c r="K25" s="13">
        <v>8407</v>
      </c>
      <c r="L25" s="13">
        <v>9218</v>
      </c>
      <c r="M25" s="13">
        <v>9391</v>
      </c>
    </row>
    <row r="26" spans="1:13">
      <c r="A26" t="s">
        <v>305</v>
      </c>
      <c r="B26" t="str">
        <f t="shared" si="0"/>
        <v>800018</v>
      </c>
      <c r="C26" t="s">
        <v>639</v>
      </c>
      <c r="D26">
        <v>8419</v>
      </c>
      <c r="E26">
        <v>8398</v>
      </c>
      <c r="F26">
        <v>8326</v>
      </c>
      <c r="G26">
        <v>9180</v>
      </c>
      <c r="H26">
        <v>8835</v>
      </c>
      <c r="I26">
        <v>9033</v>
      </c>
      <c r="J26">
        <v>6691</v>
      </c>
      <c r="K26">
        <v>7756</v>
      </c>
      <c r="L26">
        <v>8498</v>
      </c>
      <c r="M26">
        <v>8729</v>
      </c>
    </row>
    <row r="27" spans="1:13">
      <c r="A27" t="s">
        <v>305</v>
      </c>
      <c r="B27" t="str">
        <f t="shared" si="0"/>
        <v>800018</v>
      </c>
      <c r="C27" t="s">
        <v>31</v>
      </c>
      <c r="D27" s="13">
        <v>576</v>
      </c>
      <c r="E27" s="13">
        <v>586</v>
      </c>
      <c r="F27" s="13">
        <v>547</v>
      </c>
      <c r="G27" s="13">
        <v>639</v>
      </c>
      <c r="H27" s="13">
        <v>645</v>
      </c>
      <c r="I27" s="13">
        <v>709</v>
      </c>
      <c r="J27" s="13">
        <v>546</v>
      </c>
      <c r="K27" s="13">
        <v>651</v>
      </c>
      <c r="L27" s="13">
        <v>720</v>
      </c>
      <c r="M27" s="13">
        <v>662</v>
      </c>
    </row>
    <row r="28" spans="1:13">
      <c r="A28" t="s">
        <v>404</v>
      </c>
      <c r="B28" t="str">
        <f t="shared" si="0"/>
        <v>800019</v>
      </c>
      <c r="C28" t="s">
        <v>20</v>
      </c>
      <c r="D28" s="13">
        <v>6360</v>
      </c>
      <c r="E28" s="13">
        <v>6178</v>
      </c>
      <c r="F28" s="13">
        <v>6349</v>
      </c>
      <c r="G28" s="13">
        <v>7610</v>
      </c>
      <c r="H28" s="13">
        <v>7839</v>
      </c>
      <c r="I28" s="13">
        <v>8236</v>
      </c>
      <c r="J28" s="13">
        <v>6229</v>
      </c>
      <c r="K28" s="13">
        <v>8063</v>
      </c>
      <c r="L28" s="13">
        <v>8364</v>
      </c>
      <c r="M28" s="13">
        <v>8605</v>
      </c>
    </row>
    <row r="29" spans="1:13">
      <c r="A29" t="s">
        <v>404</v>
      </c>
      <c r="B29" t="str">
        <f t="shared" si="0"/>
        <v>800019</v>
      </c>
      <c r="C29" t="s">
        <v>639</v>
      </c>
      <c r="D29">
        <v>5928</v>
      </c>
      <c r="E29">
        <v>5694</v>
      </c>
      <c r="F29">
        <v>5899</v>
      </c>
      <c r="G29">
        <v>6968</v>
      </c>
      <c r="H29">
        <v>7153</v>
      </c>
      <c r="I29">
        <v>7500</v>
      </c>
      <c r="J29">
        <v>5660</v>
      </c>
      <c r="K29">
        <v>7353</v>
      </c>
      <c r="L29">
        <v>7640</v>
      </c>
      <c r="M29">
        <v>7839</v>
      </c>
    </row>
    <row r="30" spans="1:13">
      <c r="A30" t="s">
        <v>404</v>
      </c>
      <c r="B30" t="str">
        <f t="shared" si="0"/>
        <v>800019</v>
      </c>
      <c r="C30" t="s">
        <v>31</v>
      </c>
      <c r="D30" s="13">
        <v>432</v>
      </c>
      <c r="E30" s="13">
        <v>484</v>
      </c>
      <c r="F30" s="13">
        <v>450</v>
      </c>
      <c r="G30" s="13">
        <v>642</v>
      </c>
      <c r="H30" s="13">
        <v>686</v>
      </c>
      <c r="I30" s="13">
        <v>736</v>
      </c>
      <c r="J30" s="13">
        <v>569</v>
      </c>
      <c r="K30" s="13">
        <v>710</v>
      </c>
      <c r="L30" s="13">
        <v>724</v>
      </c>
      <c r="M30" s="13">
        <v>766</v>
      </c>
    </row>
    <row r="31" spans="1:13">
      <c r="A31" t="s">
        <v>206</v>
      </c>
      <c r="B31" t="str">
        <f t="shared" si="0"/>
        <v>800020</v>
      </c>
      <c r="C31" t="s">
        <v>20</v>
      </c>
      <c r="D31" s="13">
        <v>12954</v>
      </c>
      <c r="E31" s="13">
        <v>13591</v>
      </c>
      <c r="F31" s="13">
        <v>14271</v>
      </c>
      <c r="G31" s="13">
        <v>16071</v>
      </c>
      <c r="H31" s="13">
        <v>17817</v>
      </c>
      <c r="I31" s="13">
        <v>19490</v>
      </c>
      <c r="J31" s="13">
        <v>21395</v>
      </c>
      <c r="K31" s="13">
        <v>18453</v>
      </c>
      <c r="L31" s="13">
        <v>6868</v>
      </c>
      <c r="M31" s="13">
        <v>6929</v>
      </c>
    </row>
    <row r="32" spans="1:13">
      <c r="A32" t="s">
        <v>206</v>
      </c>
      <c r="B32" t="str">
        <f t="shared" si="0"/>
        <v>800020</v>
      </c>
      <c r="C32" t="s">
        <v>639</v>
      </c>
      <c r="D32">
        <v>11104</v>
      </c>
      <c r="E32">
        <v>11701</v>
      </c>
      <c r="F32">
        <v>12408</v>
      </c>
      <c r="G32">
        <v>13722</v>
      </c>
      <c r="H32">
        <v>15204</v>
      </c>
      <c r="I32">
        <v>16639</v>
      </c>
      <c r="J32">
        <v>18558</v>
      </c>
      <c r="K32">
        <v>15699</v>
      </c>
      <c r="L32">
        <v>6245</v>
      </c>
      <c r="M32">
        <v>6263</v>
      </c>
    </row>
    <row r="33" spans="1:13">
      <c r="A33" t="s">
        <v>206</v>
      </c>
      <c r="B33" t="str">
        <f t="shared" ref="B33:B64" si="1">LEFT(RIGHT(A33,7),6)</f>
        <v>800020</v>
      </c>
      <c r="C33" t="s">
        <v>31</v>
      </c>
      <c r="D33" s="13">
        <v>1850</v>
      </c>
      <c r="E33" s="13">
        <v>1890</v>
      </c>
      <c r="F33" s="13">
        <v>1863</v>
      </c>
      <c r="G33" s="13">
        <v>2349</v>
      </c>
      <c r="H33" s="13">
        <v>2613</v>
      </c>
      <c r="I33" s="13">
        <v>2851</v>
      </c>
      <c r="J33" s="13">
        <v>2837</v>
      </c>
      <c r="K33" s="13">
        <v>2754</v>
      </c>
      <c r="L33" s="13">
        <v>623</v>
      </c>
      <c r="M33" s="13">
        <v>666</v>
      </c>
    </row>
    <row r="34" spans="1:13">
      <c r="A34" t="s">
        <v>247</v>
      </c>
      <c r="B34" t="str">
        <f t="shared" si="1"/>
        <v>800021</v>
      </c>
      <c r="C34" t="s">
        <v>20</v>
      </c>
      <c r="D34" s="13">
        <v>3712</v>
      </c>
      <c r="E34" s="13">
        <v>3449</v>
      </c>
      <c r="F34" s="13">
        <v>3588</v>
      </c>
      <c r="G34" s="13">
        <v>4312</v>
      </c>
      <c r="H34" s="13">
        <v>4706</v>
      </c>
      <c r="I34" s="13">
        <v>4587</v>
      </c>
      <c r="J34" s="13">
        <v>3354</v>
      </c>
      <c r="K34" s="13">
        <v>4700</v>
      </c>
      <c r="L34" s="13">
        <v>4550</v>
      </c>
      <c r="M34" s="13">
        <v>4494</v>
      </c>
    </row>
    <row r="35" spans="1:13">
      <c r="A35" t="s">
        <v>247</v>
      </c>
      <c r="B35" t="str">
        <f t="shared" si="1"/>
        <v>800021</v>
      </c>
      <c r="C35" t="s">
        <v>639</v>
      </c>
      <c r="D35">
        <v>3537</v>
      </c>
      <c r="E35">
        <v>3304</v>
      </c>
      <c r="F35">
        <v>3454</v>
      </c>
      <c r="G35">
        <v>4091</v>
      </c>
      <c r="H35">
        <v>4423</v>
      </c>
      <c r="I35">
        <v>4307</v>
      </c>
      <c r="J35">
        <v>3147</v>
      </c>
      <c r="K35">
        <v>4413</v>
      </c>
      <c r="L35">
        <v>4263</v>
      </c>
      <c r="M35">
        <v>4214</v>
      </c>
    </row>
    <row r="36" spans="1:13">
      <c r="A36" t="s">
        <v>247</v>
      </c>
      <c r="B36" t="str">
        <f t="shared" si="1"/>
        <v>800021</v>
      </c>
      <c r="C36" t="s">
        <v>31</v>
      </c>
      <c r="D36" s="13">
        <v>175</v>
      </c>
      <c r="E36" s="13">
        <v>145</v>
      </c>
      <c r="F36" s="13">
        <v>134</v>
      </c>
      <c r="G36" s="13">
        <v>221</v>
      </c>
      <c r="H36" s="13">
        <v>283</v>
      </c>
      <c r="I36" s="13">
        <v>280</v>
      </c>
      <c r="J36" s="13">
        <v>207</v>
      </c>
      <c r="K36" s="13">
        <v>287</v>
      </c>
      <c r="L36" s="13">
        <v>287</v>
      </c>
      <c r="M36" s="13">
        <v>280</v>
      </c>
    </row>
    <row r="37" spans="1:13">
      <c r="A37" t="s">
        <v>600</v>
      </c>
      <c r="B37" t="str">
        <f t="shared" si="1"/>
        <v>800024</v>
      </c>
      <c r="C37" t="s">
        <v>20</v>
      </c>
      <c r="D37" s="13">
        <v>6056</v>
      </c>
      <c r="E37" s="13">
        <v>5865</v>
      </c>
      <c r="F37" s="13">
        <v>5901</v>
      </c>
      <c r="G37" s="13">
        <v>6365</v>
      </c>
      <c r="H37" s="13">
        <v>6407</v>
      </c>
      <c r="I37" s="13">
        <v>6183</v>
      </c>
      <c r="J37" s="13">
        <v>4597</v>
      </c>
      <c r="K37" s="13">
        <v>6827</v>
      </c>
      <c r="L37" s="13">
        <v>7290</v>
      </c>
      <c r="M37" s="13">
        <v>7205</v>
      </c>
    </row>
    <row r="38" spans="1:13">
      <c r="A38" t="s">
        <v>600</v>
      </c>
      <c r="B38" t="str">
        <f t="shared" si="1"/>
        <v>800024</v>
      </c>
      <c r="C38" t="s">
        <v>639</v>
      </c>
      <c r="D38">
        <v>5765</v>
      </c>
      <c r="E38">
        <v>5583</v>
      </c>
      <c r="F38">
        <v>5663</v>
      </c>
      <c r="G38">
        <v>6027</v>
      </c>
      <c r="H38">
        <v>6011</v>
      </c>
      <c r="I38">
        <v>5816</v>
      </c>
      <c r="J38">
        <v>4315</v>
      </c>
      <c r="K38">
        <v>6390</v>
      </c>
      <c r="L38">
        <v>6854</v>
      </c>
      <c r="M38">
        <v>6777</v>
      </c>
    </row>
    <row r="39" spans="1:13">
      <c r="A39" t="s">
        <v>600</v>
      </c>
      <c r="B39" t="str">
        <f t="shared" si="1"/>
        <v>800024</v>
      </c>
      <c r="C39" t="s">
        <v>31</v>
      </c>
      <c r="D39" s="13">
        <v>291</v>
      </c>
      <c r="E39" s="13">
        <v>282</v>
      </c>
      <c r="F39" s="13">
        <v>238</v>
      </c>
      <c r="G39" s="13">
        <v>338</v>
      </c>
      <c r="H39" s="13">
        <v>396</v>
      </c>
      <c r="I39" s="13">
        <v>367</v>
      </c>
      <c r="J39" s="13">
        <v>282</v>
      </c>
      <c r="K39" s="13">
        <v>437</v>
      </c>
      <c r="L39" s="13">
        <v>436</v>
      </c>
      <c r="M39" s="13">
        <v>428</v>
      </c>
    </row>
    <row r="40" spans="1:13">
      <c r="A40" t="s">
        <v>619</v>
      </c>
      <c r="B40" t="str">
        <f t="shared" si="1"/>
        <v>800025</v>
      </c>
      <c r="C40" t="s">
        <v>20</v>
      </c>
      <c r="D40" s="13">
        <v>10697</v>
      </c>
      <c r="E40" s="13">
        <v>10821</v>
      </c>
      <c r="F40" s="13">
        <v>10672</v>
      </c>
      <c r="G40" s="13">
        <v>11341</v>
      </c>
      <c r="H40" s="13">
        <v>11533</v>
      </c>
      <c r="I40" s="13">
        <v>11145</v>
      </c>
      <c r="J40" s="13">
        <v>8781</v>
      </c>
      <c r="K40" s="13">
        <v>10763</v>
      </c>
      <c r="L40" s="13">
        <v>11198</v>
      </c>
      <c r="M40" s="13">
        <v>11245</v>
      </c>
    </row>
    <row r="41" spans="1:13">
      <c r="A41" t="s">
        <v>619</v>
      </c>
      <c r="B41" t="str">
        <f t="shared" si="1"/>
        <v>800025</v>
      </c>
      <c r="C41" t="s">
        <v>639</v>
      </c>
      <c r="D41">
        <v>9852</v>
      </c>
      <c r="E41">
        <v>9979</v>
      </c>
      <c r="F41">
        <v>9952</v>
      </c>
      <c r="G41">
        <v>10481</v>
      </c>
      <c r="H41">
        <v>10550</v>
      </c>
      <c r="I41">
        <v>10203</v>
      </c>
      <c r="J41">
        <v>8125</v>
      </c>
      <c r="K41">
        <v>9918</v>
      </c>
      <c r="L41">
        <v>10285</v>
      </c>
      <c r="M41">
        <v>10297</v>
      </c>
    </row>
    <row r="42" spans="1:13">
      <c r="A42" t="s">
        <v>619</v>
      </c>
      <c r="B42" t="str">
        <f t="shared" si="1"/>
        <v>800025</v>
      </c>
      <c r="C42" t="s">
        <v>31</v>
      </c>
      <c r="D42" s="13">
        <v>845</v>
      </c>
      <c r="E42" s="13">
        <v>842</v>
      </c>
      <c r="F42" s="13">
        <v>720</v>
      </c>
      <c r="G42" s="13">
        <v>860</v>
      </c>
      <c r="H42" s="13">
        <v>983</v>
      </c>
      <c r="I42" s="13">
        <v>942</v>
      </c>
      <c r="J42" s="13">
        <v>656</v>
      </c>
      <c r="K42" s="13">
        <v>845</v>
      </c>
      <c r="L42" s="13">
        <v>913</v>
      </c>
      <c r="M42" s="13">
        <v>948</v>
      </c>
    </row>
    <row r="43" spans="1:13">
      <c r="A43" t="s">
        <v>286</v>
      </c>
      <c r="B43" t="str">
        <f t="shared" si="1"/>
        <v>800045</v>
      </c>
      <c r="C43" t="s">
        <v>20</v>
      </c>
      <c r="D43" s="13">
        <v>11503</v>
      </c>
      <c r="E43" s="13">
        <v>12621</v>
      </c>
      <c r="F43" s="13">
        <v>12561</v>
      </c>
      <c r="G43" s="13">
        <v>13391</v>
      </c>
      <c r="H43" s="13">
        <v>13259</v>
      </c>
      <c r="I43" s="13">
        <v>14157</v>
      </c>
      <c r="J43" s="13">
        <v>11112</v>
      </c>
      <c r="K43" s="13">
        <v>12319</v>
      </c>
      <c r="L43" s="13">
        <v>12738</v>
      </c>
      <c r="M43" s="13">
        <v>12827</v>
      </c>
    </row>
    <row r="44" spans="1:13">
      <c r="A44" t="s">
        <v>286</v>
      </c>
      <c r="B44" t="str">
        <f t="shared" si="1"/>
        <v>800045</v>
      </c>
      <c r="C44" t="s">
        <v>639</v>
      </c>
      <c r="D44">
        <v>10584</v>
      </c>
      <c r="E44">
        <v>11640</v>
      </c>
      <c r="F44">
        <v>11634</v>
      </c>
      <c r="G44">
        <v>12325</v>
      </c>
      <c r="H44">
        <v>12178</v>
      </c>
      <c r="I44">
        <v>12907</v>
      </c>
      <c r="J44">
        <v>10139</v>
      </c>
      <c r="K44">
        <v>11171</v>
      </c>
      <c r="L44">
        <v>11582</v>
      </c>
      <c r="M44">
        <v>11720</v>
      </c>
    </row>
    <row r="45" spans="1:13">
      <c r="A45" t="s">
        <v>286</v>
      </c>
      <c r="B45" t="str">
        <f t="shared" si="1"/>
        <v>800045</v>
      </c>
      <c r="C45" t="s">
        <v>31</v>
      </c>
      <c r="D45" s="13">
        <v>919</v>
      </c>
      <c r="E45" s="13">
        <v>981</v>
      </c>
      <c r="F45" s="13">
        <v>927</v>
      </c>
      <c r="G45" s="13">
        <v>1066</v>
      </c>
      <c r="H45" s="13">
        <v>1081</v>
      </c>
      <c r="I45" s="13">
        <v>1250</v>
      </c>
      <c r="J45" s="13">
        <v>973</v>
      </c>
      <c r="K45" s="13">
        <v>1148</v>
      </c>
      <c r="L45" s="13">
        <v>1156</v>
      </c>
      <c r="M45" s="13">
        <v>1107</v>
      </c>
    </row>
    <row r="46" spans="1:13">
      <c r="A46" t="s">
        <v>465</v>
      </c>
      <c r="B46" t="str">
        <f t="shared" si="1"/>
        <v>800046</v>
      </c>
      <c r="C46" t="s">
        <v>20</v>
      </c>
      <c r="D46" s="13">
        <v>10716</v>
      </c>
      <c r="E46" s="13">
        <v>10668</v>
      </c>
      <c r="F46" s="13">
        <v>10977</v>
      </c>
      <c r="G46" s="13">
        <v>12026</v>
      </c>
      <c r="H46" s="13">
        <v>12037</v>
      </c>
      <c r="I46" s="13">
        <v>12506</v>
      </c>
      <c r="J46" s="13">
        <v>10503</v>
      </c>
      <c r="K46" s="13">
        <v>11544</v>
      </c>
      <c r="L46" s="13">
        <v>11804</v>
      </c>
      <c r="M46" s="13">
        <v>11896</v>
      </c>
    </row>
    <row r="47" spans="1:13">
      <c r="A47" t="s">
        <v>465</v>
      </c>
      <c r="B47" t="str">
        <f t="shared" si="1"/>
        <v>800046</v>
      </c>
      <c r="C47" t="s">
        <v>639</v>
      </c>
      <c r="D47">
        <v>10186</v>
      </c>
      <c r="E47">
        <v>10123</v>
      </c>
      <c r="F47">
        <v>10450</v>
      </c>
      <c r="G47">
        <v>11289</v>
      </c>
      <c r="H47">
        <v>11204</v>
      </c>
      <c r="I47">
        <v>11598</v>
      </c>
      <c r="J47">
        <v>9769</v>
      </c>
      <c r="K47">
        <v>10711</v>
      </c>
      <c r="L47">
        <v>11005</v>
      </c>
      <c r="M47">
        <v>11100</v>
      </c>
    </row>
    <row r="48" spans="1:13">
      <c r="A48" t="s">
        <v>465</v>
      </c>
      <c r="B48" t="str">
        <f t="shared" si="1"/>
        <v>800046</v>
      </c>
      <c r="C48" t="s">
        <v>31</v>
      </c>
      <c r="D48" s="13">
        <v>530</v>
      </c>
      <c r="E48" s="13">
        <v>545</v>
      </c>
      <c r="F48" s="13">
        <v>527</v>
      </c>
      <c r="G48" s="13">
        <v>737</v>
      </c>
      <c r="H48" s="13">
        <v>833</v>
      </c>
      <c r="I48" s="13">
        <v>908</v>
      </c>
      <c r="J48" s="13">
        <v>734</v>
      </c>
      <c r="K48" s="13">
        <v>833</v>
      </c>
      <c r="L48" s="13">
        <v>799</v>
      </c>
      <c r="M48" s="13">
        <v>796</v>
      </c>
    </row>
    <row r="49" spans="1:13">
      <c r="A49" t="s">
        <v>504</v>
      </c>
      <c r="B49" t="str">
        <f t="shared" si="1"/>
        <v>800103</v>
      </c>
      <c r="C49" t="s">
        <v>20</v>
      </c>
      <c r="D49" s="13">
        <v>10922</v>
      </c>
      <c r="E49" s="13">
        <v>10957</v>
      </c>
      <c r="F49" s="13">
        <v>10991</v>
      </c>
      <c r="G49" s="13">
        <v>12516</v>
      </c>
      <c r="H49" s="13">
        <v>12732</v>
      </c>
      <c r="I49" s="13">
        <v>13570</v>
      </c>
      <c r="J49" s="13">
        <v>11292</v>
      </c>
      <c r="K49" s="13">
        <v>12599</v>
      </c>
      <c r="L49" s="13">
        <v>11440</v>
      </c>
      <c r="M49" s="13">
        <v>11267</v>
      </c>
    </row>
    <row r="50" spans="1:13">
      <c r="A50" t="s">
        <v>504</v>
      </c>
      <c r="B50" t="str">
        <f t="shared" si="1"/>
        <v>800103</v>
      </c>
      <c r="C50" t="s">
        <v>639</v>
      </c>
      <c r="D50">
        <v>10007</v>
      </c>
      <c r="E50">
        <v>9995</v>
      </c>
      <c r="F50">
        <v>10124</v>
      </c>
      <c r="G50">
        <v>11333</v>
      </c>
      <c r="H50">
        <v>11470</v>
      </c>
      <c r="I50">
        <v>12094</v>
      </c>
      <c r="J50">
        <v>10146</v>
      </c>
      <c r="K50">
        <v>11253</v>
      </c>
      <c r="L50">
        <v>10290</v>
      </c>
      <c r="M50">
        <v>10108</v>
      </c>
    </row>
    <row r="51" spans="1:13">
      <c r="A51" t="s">
        <v>504</v>
      </c>
      <c r="B51" t="str">
        <f t="shared" si="1"/>
        <v>800103</v>
      </c>
      <c r="C51" t="s">
        <v>31</v>
      </c>
      <c r="D51" s="13">
        <v>915</v>
      </c>
      <c r="E51" s="13">
        <v>962</v>
      </c>
      <c r="F51" s="13">
        <v>867</v>
      </c>
      <c r="G51" s="13">
        <v>1183</v>
      </c>
      <c r="H51" s="13">
        <v>1262</v>
      </c>
      <c r="I51" s="13">
        <v>1476</v>
      </c>
      <c r="J51" s="13">
        <v>1146</v>
      </c>
      <c r="K51" s="13">
        <v>1346</v>
      </c>
      <c r="L51" s="13">
        <v>1150</v>
      </c>
      <c r="M51" s="13">
        <v>1159</v>
      </c>
    </row>
    <row r="52" spans="1:13">
      <c r="A52" t="s">
        <v>266</v>
      </c>
      <c r="B52" t="str">
        <f t="shared" si="1"/>
        <v>800116</v>
      </c>
      <c r="C52" t="s">
        <v>20</v>
      </c>
      <c r="D52" s="13">
        <v>3778</v>
      </c>
      <c r="E52" s="13">
        <v>3925</v>
      </c>
      <c r="F52" s="13">
        <v>4037</v>
      </c>
      <c r="G52" s="13">
        <v>4462</v>
      </c>
      <c r="H52" s="13">
        <v>4888</v>
      </c>
      <c r="I52" s="13">
        <v>5253</v>
      </c>
      <c r="J52" s="13">
        <v>4589</v>
      </c>
      <c r="K52" s="13">
        <v>4966</v>
      </c>
      <c r="L52" s="13">
        <v>5011</v>
      </c>
      <c r="M52" s="13">
        <v>4636</v>
      </c>
    </row>
    <row r="53" spans="1:13">
      <c r="A53" t="s">
        <v>266</v>
      </c>
      <c r="B53" t="str">
        <f t="shared" si="1"/>
        <v>800116</v>
      </c>
      <c r="C53" t="s">
        <v>639</v>
      </c>
      <c r="D53">
        <v>3451</v>
      </c>
      <c r="E53">
        <v>3583</v>
      </c>
      <c r="F53">
        <v>3717</v>
      </c>
      <c r="G53">
        <v>4032</v>
      </c>
      <c r="H53">
        <v>4369</v>
      </c>
      <c r="I53">
        <v>4691</v>
      </c>
      <c r="J53">
        <v>4111</v>
      </c>
      <c r="K53">
        <v>4415</v>
      </c>
      <c r="L53">
        <v>4464</v>
      </c>
      <c r="M53">
        <v>4132</v>
      </c>
    </row>
    <row r="54" spans="1:13">
      <c r="A54" t="s">
        <v>266</v>
      </c>
      <c r="B54" t="str">
        <f t="shared" si="1"/>
        <v>800116</v>
      </c>
      <c r="C54" t="s">
        <v>31</v>
      </c>
      <c r="D54" s="13">
        <v>327</v>
      </c>
      <c r="E54" s="13">
        <v>342</v>
      </c>
      <c r="F54" s="13">
        <v>320</v>
      </c>
      <c r="G54" s="13">
        <v>430</v>
      </c>
      <c r="H54" s="13">
        <v>519</v>
      </c>
      <c r="I54" s="13">
        <v>562</v>
      </c>
      <c r="J54" s="13">
        <v>478</v>
      </c>
      <c r="K54" s="13">
        <v>551</v>
      </c>
      <c r="L54" s="13">
        <v>547</v>
      </c>
      <c r="M54" s="13">
        <v>504</v>
      </c>
    </row>
    <row r="55" spans="1:13">
      <c r="A55" t="s">
        <v>227</v>
      </c>
      <c r="B55" t="str">
        <f t="shared" si="1"/>
        <v>800118</v>
      </c>
      <c r="C55" t="s">
        <v>20</v>
      </c>
      <c r="D55" s="13">
        <v>18530</v>
      </c>
      <c r="E55" s="13">
        <v>19276</v>
      </c>
      <c r="F55" s="13">
        <v>20126</v>
      </c>
      <c r="G55" s="13">
        <v>22516</v>
      </c>
      <c r="H55" s="13">
        <v>24016</v>
      </c>
      <c r="I55" s="13">
        <v>25595</v>
      </c>
      <c r="J55" s="13">
        <v>26299</v>
      </c>
      <c r="K55" s="13">
        <v>24278</v>
      </c>
      <c r="L55" s="13">
        <v>11860</v>
      </c>
      <c r="M55" s="13">
        <v>12035</v>
      </c>
    </row>
    <row r="56" spans="1:13">
      <c r="A56" t="s">
        <v>227</v>
      </c>
      <c r="B56" t="str">
        <f t="shared" si="1"/>
        <v>800118</v>
      </c>
      <c r="C56" t="s">
        <v>639</v>
      </c>
      <c r="D56">
        <v>16097</v>
      </c>
      <c r="E56">
        <v>16760</v>
      </c>
      <c r="F56">
        <v>17654</v>
      </c>
      <c r="G56">
        <v>19393</v>
      </c>
      <c r="H56">
        <v>20617</v>
      </c>
      <c r="I56">
        <v>21935</v>
      </c>
      <c r="J56">
        <v>22795</v>
      </c>
      <c r="K56">
        <v>20792</v>
      </c>
      <c r="L56">
        <v>10710</v>
      </c>
      <c r="M56">
        <v>10799</v>
      </c>
    </row>
    <row r="57" spans="1:13">
      <c r="A57" t="s">
        <v>227</v>
      </c>
      <c r="B57" t="str">
        <f t="shared" si="1"/>
        <v>800118</v>
      </c>
      <c r="C57" t="s">
        <v>31</v>
      </c>
      <c r="D57" s="13">
        <v>2433</v>
      </c>
      <c r="E57" s="13">
        <v>2516</v>
      </c>
      <c r="F57" s="13">
        <v>2472</v>
      </c>
      <c r="G57" s="13">
        <v>3123</v>
      </c>
      <c r="H57" s="13">
        <v>3399</v>
      </c>
      <c r="I57" s="13">
        <v>3660</v>
      </c>
      <c r="J57" s="13">
        <v>3504</v>
      </c>
      <c r="K57" s="13">
        <v>3486</v>
      </c>
      <c r="L57" s="13">
        <v>1150</v>
      </c>
      <c r="M57" s="13">
        <v>1236</v>
      </c>
    </row>
    <row r="58" spans="1:13">
      <c r="A58" t="s">
        <v>84</v>
      </c>
      <c r="B58" t="str">
        <f t="shared" si="1"/>
        <v>800124</v>
      </c>
      <c r="C58" t="s">
        <v>20</v>
      </c>
      <c r="D58" s="13">
        <v>13299</v>
      </c>
      <c r="E58" s="13">
        <v>13384</v>
      </c>
      <c r="F58" s="13">
        <v>13361</v>
      </c>
      <c r="G58" s="13">
        <v>14756</v>
      </c>
      <c r="H58" s="13">
        <v>14859</v>
      </c>
      <c r="I58" s="13">
        <v>15284</v>
      </c>
      <c r="J58" s="13">
        <v>12896</v>
      </c>
      <c r="K58" s="13">
        <v>14319</v>
      </c>
      <c r="L58" s="13">
        <v>14657</v>
      </c>
      <c r="M58" s="13">
        <v>14687</v>
      </c>
    </row>
    <row r="59" spans="1:13">
      <c r="A59" t="s">
        <v>84</v>
      </c>
      <c r="B59" t="str">
        <f t="shared" si="1"/>
        <v>800124</v>
      </c>
      <c r="C59" t="s">
        <v>639</v>
      </c>
      <c r="D59">
        <v>11996</v>
      </c>
      <c r="E59">
        <v>12104</v>
      </c>
      <c r="F59">
        <v>12135</v>
      </c>
      <c r="G59">
        <v>13213</v>
      </c>
      <c r="H59">
        <v>13174</v>
      </c>
      <c r="I59">
        <v>13528</v>
      </c>
      <c r="J59">
        <v>11518</v>
      </c>
      <c r="K59">
        <v>12727</v>
      </c>
      <c r="L59">
        <v>13082</v>
      </c>
      <c r="M59">
        <v>13068</v>
      </c>
    </row>
    <row r="60" spans="1:13">
      <c r="A60" t="s">
        <v>84</v>
      </c>
      <c r="B60" t="str">
        <f t="shared" si="1"/>
        <v>800124</v>
      </c>
      <c r="C60" t="s">
        <v>31</v>
      </c>
      <c r="D60" s="13">
        <v>1303</v>
      </c>
      <c r="E60" s="13">
        <v>1280</v>
      </c>
      <c r="F60" s="13">
        <v>1226</v>
      </c>
      <c r="G60" s="13">
        <v>1543</v>
      </c>
      <c r="H60" s="13">
        <v>1685</v>
      </c>
      <c r="I60" s="13">
        <v>1756</v>
      </c>
      <c r="J60" s="13">
        <v>1378</v>
      </c>
      <c r="K60" s="13">
        <v>1592</v>
      </c>
      <c r="L60" s="13">
        <v>1575</v>
      </c>
      <c r="M60" s="13">
        <v>1619</v>
      </c>
    </row>
    <row r="61" spans="1:13">
      <c r="A61" t="s">
        <v>444</v>
      </c>
      <c r="B61" t="str">
        <f t="shared" si="1"/>
        <v>800130</v>
      </c>
      <c r="C61" t="s">
        <v>20</v>
      </c>
      <c r="D61" s="13">
        <v>15293</v>
      </c>
      <c r="E61" s="13">
        <v>15288</v>
      </c>
      <c r="F61" s="13">
        <v>15223</v>
      </c>
      <c r="G61" s="13">
        <v>16304</v>
      </c>
      <c r="H61" s="13">
        <v>15697</v>
      </c>
      <c r="I61" s="13">
        <v>15660</v>
      </c>
      <c r="J61" s="13">
        <v>11545</v>
      </c>
      <c r="K61" s="13">
        <v>14613</v>
      </c>
      <c r="L61" s="13">
        <v>15094</v>
      </c>
      <c r="M61" s="13">
        <v>15576</v>
      </c>
    </row>
    <row r="62" spans="1:13">
      <c r="A62" t="s">
        <v>444</v>
      </c>
      <c r="B62" t="str">
        <f t="shared" si="1"/>
        <v>800130</v>
      </c>
      <c r="C62" t="s">
        <v>639</v>
      </c>
      <c r="D62">
        <v>14439</v>
      </c>
      <c r="E62">
        <v>14415</v>
      </c>
      <c r="F62">
        <v>14429</v>
      </c>
      <c r="G62">
        <v>15354</v>
      </c>
      <c r="H62">
        <v>14676</v>
      </c>
      <c r="I62">
        <v>14610</v>
      </c>
      <c r="J62">
        <v>10761</v>
      </c>
      <c r="K62">
        <v>13595</v>
      </c>
      <c r="L62">
        <v>14072</v>
      </c>
      <c r="M62">
        <v>14531</v>
      </c>
    </row>
    <row r="63" spans="1:13">
      <c r="A63" t="s">
        <v>444</v>
      </c>
      <c r="B63" t="str">
        <f t="shared" si="1"/>
        <v>800130</v>
      </c>
      <c r="C63" t="s">
        <v>31</v>
      </c>
      <c r="D63" s="13">
        <v>854</v>
      </c>
      <c r="E63" s="13">
        <v>873</v>
      </c>
      <c r="F63" s="13">
        <v>794</v>
      </c>
      <c r="G63" s="13">
        <v>950</v>
      </c>
      <c r="H63" s="13">
        <v>1021</v>
      </c>
      <c r="I63" s="13">
        <v>1050</v>
      </c>
      <c r="J63" s="13">
        <v>784</v>
      </c>
      <c r="K63" s="13">
        <v>1018</v>
      </c>
      <c r="L63" s="13">
        <v>1022</v>
      </c>
      <c r="M63" s="13">
        <v>1045</v>
      </c>
    </row>
    <row r="64" spans="1:13">
      <c r="A64" t="s">
        <v>543</v>
      </c>
      <c r="B64" t="str">
        <f t="shared" si="1"/>
        <v>800142</v>
      </c>
      <c r="C64" t="s">
        <v>20</v>
      </c>
      <c r="D64" s="13">
        <v>14646</v>
      </c>
      <c r="E64" s="13">
        <v>12875</v>
      </c>
      <c r="F64" s="13">
        <v>14422</v>
      </c>
      <c r="G64" s="13">
        <v>15910</v>
      </c>
      <c r="H64" s="13">
        <v>15485</v>
      </c>
      <c r="I64" s="13">
        <v>14313</v>
      </c>
      <c r="J64" s="13">
        <v>13522</v>
      </c>
      <c r="K64" s="13">
        <v>16090</v>
      </c>
      <c r="L64" s="13">
        <v>16193</v>
      </c>
      <c r="M64" s="13">
        <v>16661</v>
      </c>
    </row>
    <row r="65" spans="1:13">
      <c r="A65" t="s">
        <v>543</v>
      </c>
      <c r="B65" t="str">
        <f t="shared" ref="B65:B96" si="2">LEFT(RIGHT(A65,7),6)</f>
        <v>800142</v>
      </c>
      <c r="C65" t="s">
        <v>639</v>
      </c>
      <c r="D65">
        <v>13478</v>
      </c>
      <c r="E65">
        <v>11846</v>
      </c>
      <c r="F65">
        <v>13384</v>
      </c>
      <c r="G65">
        <v>14617</v>
      </c>
      <c r="H65">
        <v>14158</v>
      </c>
      <c r="I65">
        <v>13040</v>
      </c>
      <c r="J65">
        <v>12350</v>
      </c>
      <c r="K65">
        <v>14676</v>
      </c>
      <c r="L65">
        <v>14815</v>
      </c>
      <c r="M65">
        <v>15188</v>
      </c>
    </row>
    <row r="66" spans="1:13">
      <c r="A66" t="s">
        <v>543</v>
      </c>
      <c r="B66" t="str">
        <f t="shared" si="2"/>
        <v>800142</v>
      </c>
      <c r="C66" t="s">
        <v>31</v>
      </c>
      <c r="D66" s="13">
        <v>1168</v>
      </c>
      <c r="E66" s="13">
        <v>1029</v>
      </c>
      <c r="F66" s="13">
        <v>1038</v>
      </c>
      <c r="G66" s="13">
        <v>1293</v>
      </c>
      <c r="H66" s="13">
        <v>1327</v>
      </c>
      <c r="I66" s="13">
        <v>1273</v>
      </c>
      <c r="J66" s="13">
        <v>1172</v>
      </c>
      <c r="K66" s="13">
        <v>1414</v>
      </c>
      <c r="L66" s="13">
        <v>1378</v>
      </c>
      <c r="M66" s="13">
        <v>1473</v>
      </c>
    </row>
    <row r="67" spans="1:13">
      <c r="A67" t="s">
        <v>581</v>
      </c>
      <c r="B67" t="str">
        <f t="shared" si="2"/>
        <v>800144</v>
      </c>
      <c r="C67" t="s">
        <v>20</v>
      </c>
      <c r="D67" s="13">
        <v>14312</v>
      </c>
      <c r="E67" s="13">
        <v>14364</v>
      </c>
      <c r="F67" s="13">
        <v>14316</v>
      </c>
      <c r="G67" s="13">
        <v>16093</v>
      </c>
      <c r="H67" s="13">
        <v>16287</v>
      </c>
      <c r="I67" s="13">
        <v>16639</v>
      </c>
      <c r="J67" s="13">
        <v>13264</v>
      </c>
      <c r="K67" s="13">
        <v>16865</v>
      </c>
      <c r="L67" s="13">
        <v>16516</v>
      </c>
      <c r="M67" s="13">
        <v>16730</v>
      </c>
    </row>
    <row r="68" spans="1:13">
      <c r="A68" t="s">
        <v>581</v>
      </c>
      <c r="B68" t="str">
        <f t="shared" si="2"/>
        <v>800144</v>
      </c>
      <c r="C68" t="s">
        <v>639</v>
      </c>
      <c r="D68">
        <v>13640</v>
      </c>
      <c r="E68">
        <v>13689</v>
      </c>
      <c r="F68">
        <v>13696</v>
      </c>
      <c r="G68">
        <v>15169</v>
      </c>
      <c r="H68">
        <v>15174</v>
      </c>
      <c r="I68">
        <v>15498</v>
      </c>
      <c r="J68">
        <v>12316</v>
      </c>
      <c r="K68">
        <v>15733</v>
      </c>
      <c r="L68">
        <v>15409</v>
      </c>
      <c r="M68">
        <v>15578</v>
      </c>
    </row>
    <row r="69" spans="1:13">
      <c r="A69" t="s">
        <v>581</v>
      </c>
      <c r="B69" t="str">
        <f t="shared" si="2"/>
        <v>800144</v>
      </c>
      <c r="C69" t="s">
        <v>31</v>
      </c>
      <c r="D69" s="13">
        <v>672</v>
      </c>
      <c r="E69" s="13">
        <v>675</v>
      </c>
      <c r="F69" s="13">
        <v>620</v>
      </c>
      <c r="G69" s="13">
        <v>924</v>
      </c>
      <c r="H69" s="13">
        <v>1113</v>
      </c>
      <c r="I69" s="13">
        <v>1141</v>
      </c>
      <c r="J69" s="13">
        <v>948</v>
      </c>
      <c r="K69" s="13">
        <v>1132</v>
      </c>
      <c r="L69" s="13">
        <v>1107</v>
      </c>
      <c r="M69" s="13">
        <v>1152</v>
      </c>
    </row>
    <row r="70" spans="1:13">
      <c r="A70" t="s">
        <v>105</v>
      </c>
      <c r="B70" t="str">
        <f t="shared" si="2"/>
        <v>800150</v>
      </c>
      <c r="C70" t="s">
        <v>20</v>
      </c>
      <c r="D70" s="13">
        <v>12535</v>
      </c>
      <c r="E70" s="13">
        <v>12729</v>
      </c>
      <c r="F70" s="13">
        <v>12743</v>
      </c>
      <c r="G70" s="13">
        <v>13970</v>
      </c>
      <c r="H70" s="13">
        <v>14157</v>
      </c>
      <c r="I70" s="13">
        <v>14379</v>
      </c>
      <c r="J70" s="13">
        <v>11959</v>
      </c>
      <c r="K70" s="13">
        <v>13478</v>
      </c>
      <c r="L70" s="13">
        <v>12889</v>
      </c>
      <c r="M70" s="13">
        <v>11735</v>
      </c>
    </row>
    <row r="71" spans="1:13">
      <c r="A71" t="s">
        <v>105</v>
      </c>
      <c r="B71" t="str">
        <f t="shared" si="2"/>
        <v>800150</v>
      </c>
      <c r="C71" t="s">
        <v>639</v>
      </c>
      <c r="D71">
        <v>11218</v>
      </c>
      <c r="E71">
        <v>11434</v>
      </c>
      <c r="F71">
        <v>11532</v>
      </c>
      <c r="G71">
        <v>12443</v>
      </c>
      <c r="H71">
        <v>12497</v>
      </c>
      <c r="I71">
        <v>12637</v>
      </c>
      <c r="J71">
        <v>10600</v>
      </c>
      <c r="K71">
        <v>11891</v>
      </c>
      <c r="L71">
        <v>10738</v>
      </c>
      <c r="M71">
        <v>9223</v>
      </c>
    </row>
    <row r="72" spans="1:13">
      <c r="A72" t="s">
        <v>105</v>
      </c>
      <c r="B72" t="str">
        <f t="shared" si="2"/>
        <v>800150</v>
      </c>
      <c r="C72" t="s">
        <v>31</v>
      </c>
      <c r="D72" s="13">
        <v>1317</v>
      </c>
      <c r="E72" s="13">
        <v>1295</v>
      </c>
      <c r="F72" s="13">
        <v>1211</v>
      </c>
      <c r="G72" s="13">
        <v>1527</v>
      </c>
      <c r="H72" s="13">
        <v>1660</v>
      </c>
      <c r="I72" s="13">
        <v>1742</v>
      </c>
      <c r="J72" s="13">
        <v>1359</v>
      </c>
      <c r="K72" s="13">
        <v>1587</v>
      </c>
      <c r="L72" s="13">
        <v>2151</v>
      </c>
      <c r="M72" s="13">
        <v>2512</v>
      </c>
    </row>
    <row r="73" spans="1:13">
      <c r="A73" t="s">
        <v>365</v>
      </c>
      <c r="B73" t="str">
        <f t="shared" si="2"/>
        <v>800152</v>
      </c>
      <c r="C73" t="s">
        <v>20</v>
      </c>
      <c r="D73" s="13">
        <v>14615</v>
      </c>
      <c r="E73" s="13">
        <v>14795</v>
      </c>
      <c r="F73" s="13">
        <v>14921</v>
      </c>
      <c r="G73" s="13">
        <v>16690</v>
      </c>
      <c r="H73" s="13">
        <v>17069</v>
      </c>
      <c r="I73" s="13">
        <v>18121</v>
      </c>
      <c r="J73" s="13">
        <v>16320</v>
      </c>
      <c r="K73" s="13">
        <v>17440</v>
      </c>
      <c r="L73" s="13">
        <v>16148</v>
      </c>
      <c r="M73" s="13">
        <v>16483</v>
      </c>
    </row>
    <row r="74" spans="1:13">
      <c r="A74" t="s">
        <v>365</v>
      </c>
      <c r="B74" t="str">
        <f t="shared" si="2"/>
        <v>800152</v>
      </c>
      <c r="C74" t="s">
        <v>639</v>
      </c>
      <c r="D74">
        <v>13232</v>
      </c>
      <c r="E74">
        <v>13404</v>
      </c>
      <c r="F74">
        <v>13622</v>
      </c>
      <c r="G74">
        <v>15014</v>
      </c>
      <c r="H74">
        <v>15282</v>
      </c>
      <c r="I74">
        <v>16151</v>
      </c>
      <c r="J74">
        <v>14689</v>
      </c>
      <c r="K74">
        <v>15505</v>
      </c>
      <c r="L74">
        <v>14337</v>
      </c>
      <c r="M74">
        <v>14642</v>
      </c>
    </row>
    <row r="75" spans="1:13">
      <c r="A75" t="s">
        <v>365</v>
      </c>
      <c r="B75" t="str">
        <f t="shared" si="2"/>
        <v>800152</v>
      </c>
      <c r="C75" t="s">
        <v>31</v>
      </c>
      <c r="D75" s="13">
        <v>1383</v>
      </c>
      <c r="E75" s="13">
        <v>1391</v>
      </c>
      <c r="F75" s="13">
        <v>1299</v>
      </c>
      <c r="G75" s="13">
        <v>1676</v>
      </c>
      <c r="H75" s="13">
        <v>1787</v>
      </c>
      <c r="I75" s="13">
        <v>1970</v>
      </c>
      <c r="J75" s="13">
        <v>1631</v>
      </c>
      <c r="K75" s="13">
        <v>1935</v>
      </c>
      <c r="L75" s="13">
        <v>1811</v>
      </c>
      <c r="M75" s="13">
        <v>1841</v>
      </c>
    </row>
    <row r="76" spans="1:13">
      <c r="A76" t="s">
        <v>640</v>
      </c>
      <c r="B76" t="str">
        <f t="shared" ref="B76:B78" si="3">LEFT(RIGHT(A76,7),6)</f>
        <v>800156</v>
      </c>
      <c r="C76" t="s">
        <v>20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t="s">
        <v>640</v>
      </c>
      <c r="B77" t="str">
        <f t="shared" si="3"/>
        <v>800156</v>
      </c>
      <c r="C77" t="s">
        <v>639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t="s">
        <v>640</v>
      </c>
      <c r="B78" t="str">
        <f t="shared" si="3"/>
        <v>800156</v>
      </c>
      <c r="C78" t="s">
        <v>31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t="s">
        <v>485</v>
      </c>
      <c r="B79" t="str">
        <f t="shared" ref="B79:B91" si="4">LEFT(RIGHT(A79,7),6)</f>
        <v>800164</v>
      </c>
      <c r="C79" t="s">
        <v>20</v>
      </c>
      <c r="D79" s="13">
        <v>4536</v>
      </c>
      <c r="E79" s="13">
        <v>4671</v>
      </c>
      <c r="F79" s="13">
        <v>4845</v>
      </c>
      <c r="G79" s="13">
        <v>5588</v>
      </c>
      <c r="H79" s="13">
        <v>6641</v>
      </c>
      <c r="I79" s="13">
        <v>7218</v>
      </c>
      <c r="J79" s="13">
        <v>7786</v>
      </c>
      <c r="K79" s="13">
        <v>6977</v>
      </c>
      <c r="L79" s="13">
        <v>5766</v>
      </c>
      <c r="M79" s="13">
        <v>5523</v>
      </c>
    </row>
    <row r="80" spans="1:13">
      <c r="A80" t="s">
        <v>485</v>
      </c>
      <c r="B80" t="str">
        <f t="shared" si="4"/>
        <v>800164</v>
      </c>
      <c r="C80" t="s">
        <v>639</v>
      </c>
      <c r="D80">
        <v>4005</v>
      </c>
      <c r="E80">
        <v>4141</v>
      </c>
      <c r="F80">
        <v>4303</v>
      </c>
      <c r="G80">
        <v>4878</v>
      </c>
      <c r="H80">
        <v>5708</v>
      </c>
      <c r="I80">
        <v>6263</v>
      </c>
      <c r="J80">
        <v>6826</v>
      </c>
      <c r="K80">
        <v>5977</v>
      </c>
      <c r="L80">
        <v>4905</v>
      </c>
      <c r="M80">
        <v>4683</v>
      </c>
    </row>
    <row r="81" spans="1:13">
      <c r="A81" t="s">
        <v>485</v>
      </c>
      <c r="B81" t="str">
        <f t="shared" si="4"/>
        <v>800164</v>
      </c>
      <c r="C81" t="s">
        <v>31</v>
      </c>
      <c r="D81" s="13">
        <v>531</v>
      </c>
      <c r="E81" s="13">
        <v>530</v>
      </c>
      <c r="F81" s="13">
        <v>542</v>
      </c>
      <c r="G81" s="13">
        <v>710</v>
      </c>
      <c r="H81" s="13">
        <v>933</v>
      </c>
      <c r="I81" s="13">
        <v>955</v>
      </c>
      <c r="J81" s="13">
        <v>960</v>
      </c>
      <c r="K81" s="13">
        <v>1000</v>
      </c>
      <c r="L81" s="13">
        <v>861</v>
      </c>
      <c r="M81" s="13">
        <v>840</v>
      </c>
    </row>
    <row r="82" spans="1:13">
      <c r="A82" t="s">
        <v>345</v>
      </c>
      <c r="B82" t="str">
        <f t="shared" si="4"/>
        <v>800167</v>
      </c>
      <c r="C82" t="s">
        <v>20</v>
      </c>
      <c r="D82" s="13">
        <v>12063</v>
      </c>
      <c r="E82" s="13">
        <v>12336</v>
      </c>
      <c r="F82" s="13">
        <v>12108</v>
      </c>
      <c r="G82" s="13">
        <v>13344</v>
      </c>
      <c r="H82" s="13">
        <v>13411</v>
      </c>
      <c r="I82" s="13">
        <v>13736</v>
      </c>
      <c r="J82" s="13">
        <v>11242</v>
      </c>
      <c r="K82" s="13">
        <v>13264</v>
      </c>
      <c r="L82" s="13">
        <v>13225</v>
      </c>
      <c r="M82" s="13">
        <v>13380</v>
      </c>
    </row>
    <row r="83" spans="1:13">
      <c r="A83" t="s">
        <v>345</v>
      </c>
      <c r="B83" t="str">
        <f t="shared" si="4"/>
        <v>800167</v>
      </c>
      <c r="C83" t="s">
        <v>639</v>
      </c>
      <c r="D83">
        <v>11208</v>
      </c>
      <c r="E83">
        <v>11458</v>
      </c>
      <c r="F83">
        <v>11267</v>
      </c>
      <c r="G83">
        <v>12320</v>
      </c>
      <c r="H83">
        <v>12257</v>
      </c>
      <c r="I83">
        <v>12536</v>
      </c>
      <c r="J83">
        <v>10239</v>
      </c>
      <c r="K83">
        <v>12066</v>
      </c>
      <c r="L83">
        <v>12056</v>
      </c>
      <c r="M83">
        <v>12251</v>
      </c>
    </row>
    <row r="84" spans="1:13">
      <c r="A84" t="s">
        <v>345</v>
      </c>
      <c r="B84" t="str">
        <f t="shared" si="4"/>
        <v>800167</v>
      </c>
      <c r="C84" t="s">
        <v>31</v>
      </c>
      <c r="D84" s="13">
        <v>855</v>
      </c>
      <c r="E84" s="13">
        <v>878</v>
      </c>
      <c r="F84" s="13">
        <v>841</v>
      </c>
      <c r="G84" s="13">
        <v>1024</v>
      </c>
      <c r="H84" s="13">
        <v>1154</v>
      </c>
      <c r="I84" s="13">
        <v>1200</v>
      </c>
      <c r="J84" s="13">
        <v>1003</v>
      </c>
      <c r="K84" s="13">
        <v>1198</v>
      </c>
      <c r="L84" s="13">
        <v>1169</v>
      </c>
      <c r="M84" s="13">
        <v>1129</v>
      </c>
    </row>
    <row r="85" spans="1:13">
      <c r="A85" t="s">
        <v>324</v>
      </c>
      <c r="B85" t="str">
        <f t="shared" si="4"/>
        <v>800170</v>
      </c>
      <c r="C85" t="s">
        <v>20</v>
      </c>
      <c r="D85" s="13">
        <v>7566</v>
      </c>
      <c r="E85" s="13">
        <v>7596</v>
      </c>
      <c r="F85" s="13">
        <v>7162</v>
      </c>
      <c r="G85" s="13">
        <v>7855</v>
      </c>
      <c r="H85" s="13">
        <v>7774</v>
      </c>
      <c r="I85" s="13">
        <v>8273</v>
      </c>
      <c r="J85" s="13">
        <v>6851</v>
      </c>
      <c r="K85" s="13">
        <v>7474</v>
      </c>
      <c r="L85" s="13">
        <v>7683</v>
      </c>
      <c r="M85" s="13">
        <v>8187</v>
      </c>
    </row>
    <row r="86" spans="1:13">
      <c r="A86" t="s">
        <v>425</v>
      </c>
      <c r="B86" t="str">
        <f t="shared" si="4"/>
        <v>800197</v>
      </c>
      <c r="C86" t="s">
        <v>20</v>
      </c>
      <c r="D86" s="13">
        <v>11523</v>
      </c>
      <c r="E86" s="13">
        <v>11570</v>
      </c>
      <c r="F86" s="13">
        <v>11587</v>
      </c>
      <c r="G86" s="13">
        <v>12680</v>
      </c>
      <c r="H86" s="13">
        <v>11985</v>
      </c>
      <c r="I86" s="13">
        <v>12372</v>
      </c>
      <c r="J86" s="13">
        <v>9364</v>
      </c>
      <c r="K86" s="13">
        <v>12081</v>
      </c>
      <c r="L86" s="13">
        <v>12293</v>
      </c>
      <c r="M86" s="13">
        <v>12884</v>
      </c>
    </row>
    <row r="87" spans="1:13">
      <c r="A87" t="s">
        <v>425</v>
      </c>
      <c r="B87" t="str">
        <f t="shared" si="4"/>
        <v>800197</v>
      </c>
      <c r="C87" t="s">
        <v>639</v>
      </c>
      <c r="D87">
        <v>10484</v>
      </c>
      <c r="E87">
        <v>10562</v>
      </c>
      <c r="F87">
        <v>10657</v>
      </c>
      <c r="G87">
        <v>11437</v>
      </c>
      <c r="H87">
        <v>10718</v>
      </c>
      <c r="I87">
        <v>11129</v>
      </c>
      <c r="J87">
        <v>8402</v>
      </c>
      <c r="K87">
        <v>10873</v>
      </c>
      <c r="L87">
        <v>11108</v>
      </c>
      <c r="M87">
        <v>11652</v>
      </c>
    </row>
    <row r="88" spans="1:13">
      <c r="A88" t="s">
        <v>425</v>
      </c>
      <c r="B88" t="str">
        <f t="shared" si="4"/>
        <v>800197</v>
      </c>
      <c r="C88" t="s">
        <v>31</v>
      </c>
      <c r="D88" s="13">
        <v>1039</v>
      </c>
      <c r="E88" s="13">
        <v>1008</v>
      </c>
      <c r="F88" s="13">
        <v>930</v>
      </c>
      <c r="G88" s="13">
        <v>1243</v>
      </c>
      <c r="H88" s="13">
        <v>1267</v>
      </c>
      <c r="I88" s="13">
        <v>1243</v>
      </c>
      <c r="J88" s="13">
        <v>962</v>
      </c>
      <c r="K88" s="13">
        <v>1208</v>
      </c>
      <c r="L88" s="13">
        <v>1185</v>
      </c>
      <c r="M88" s="13">
        <v>1232</v>
      </c>
    </row>
    <row r="89" spans="1:13">
      <c r="A89" t="s">
        <v>523</v>
      </c>
      <c r="B89" t="str">
        <f t="shared" si="4"/>
        <v>800199</v>
      </c>
      <c r="C89" t="s">
        <v>20</v>
      </c>
      <c r="D89" s="13">
        <v>7634</v>
      </c>
      <c r="E89" s="13">
        <v>7309</v>
      </c>
      <c r="F89" s="13">
        <v>7615</v>
      </c>
      <c r="G89" s="13">
        <v>8466</v>
      </c>
      <c r="H89" s="13">
        <v>8364</v>
      </c>
      <c r="I89" s="13">
        <v>8661</v>
      </c>
      <c r="J89" s="13">
        <v>7749</v>
      </c>
      <c r="K89" s="13">
        <v>8600</v>
      </c>
      <c r="L89" s="13">
        <v>8267</v>
      </c>
      <c r="M89" s="13">
        <v>8384</v>
      </c>
    </row>
    <row r="90" spans="1:13">
      <c r="A90" t="s">
        <v>523</v>
      </c>
      <c r="B90" t="str">
        <f t="shared" si="4"/>
        <v>800199</v>
      </c>
      <c r="C90" t="s">
        <v>639</v>
      </c>
      <c r="D90">
        <v>6929</v>
      </c>
      <c r="E90">
        <v>6613</v>
      </c>
      <c r="F90">
        <v>6965</v>
      </c>
      <c r="G90">
        <v>7624</v>
      </c>
      <c r="H90">
        <v>7459</v>
      </c>
      <c r="I90">
        <v>7671</v>
      </c>
      <c r="J90">
        <v>6914</v>
      </c>
      <c r="K90">
        <v>7632</v>
      </c>
      <c r="L90">
        <v>7357</v>
      </c>
      <c r="M90">
        <v>7431</v>
      </c>
    </row>
    <row r="91" spans="1:13">
      <c r="A91" t="s">
        <v>523</v>
      </c>
      <c r="B91" t="str">
        <f t="shared" si="4"/>
        <v>800199</v>
      </c>
      <c r="C91" t="s">
        <v>31</v>
      </c>
      <c r="D91" s="13">
        <v>705</v>
      </c>
      <c r="E91" s="13">
        <v>696</v>
      </c>
      <c r="F91" s="13">
        <v>650</v>
      </c>
      <c r="G91" s="13">
        <v>842</v>
      </c>
      <c r="H91" s="13">
        <v>905</v>
      </c>
      <c r="I91" s="13">
        <v>990</v>
      </c>
      <c r="J91" s="13">
        <v>835</v>
      </c>
      <c r="K91" s="13">
        <v>968</v>
      </c>
      <c r="L91" s="13">
        <v>910</v>
      </c>
      <c r="M91" s="13">
        <v>953</v>
      </c>
    </row>
  </sheetData>
  <sortState ref="A1:M91">
    <sortCondition ref="B1:B91"/>
    <sortCondition ref="C1:C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AAC2-A0F4-41F2-AAEC-E12FBB62647E}">
  <dimension ref="A1:N94"/>
  <sheetViews>
    <sheetView topLeftCell="A52" workbookViewId="0">
      <selection activeCell="A93" sqref="A93:N95"/>
    </sheetView>
  </sheetViews>
  <sheetFormatPr baseColWidth="10" defaultRowHeight="12.75"/>
  <cols>
    <col min="1" max="1" width="59.5703125" customWidth="1"/>
    <col min="2" max="2" width="23.85546875" customWidth="1"/>
    <col min="4" max="4" width="12.85546875" customWidth="1"/>
    <col min="5" max="5" width="10.5703125" customWidth="1"/>
  </cols>
  <sheetData>
    <row r="1" spans="1:14">
      <c r="B1" t="s">
        <v>643</v>
      </c>
      <c r="C1" t="s">
        <v>641</v>
      </c>
      <c r="D1" t="s">
        <v>642</v>
      </c>
      <c r="E1" t="s">
        <v>644</v>
      </c>
      <c r="F1" t="s">
        <v>645</v>
      </c>
      <c r="G1" t="s">
        <v>646</v>
      </c>
      <c r="H1" t="s">
        <v>647</v>
      </c>
      <c r="I1" t="s">
        <v>14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'Ark1'!A1</f>
        <v>Kjørbekk, RV36 HP 2 Meter 3690 (800002)</v>
      </c>
      <c r="B2" t="b">
        <f>EXACT('Ark1'!A1,'Ark2'!C1)</f>
        <v>1</v>
      </c>
      <c r="C2" s="13">
        <f>'Ark1'!B1-'Ark2'!D1</f>
        <v>0</v>
      </c>
      <c r="D2" t="b">
        <f>EXACT('Ark1'!C1,'Ark2'!E1)</f>
        <v>1</v>
      </c>
      <c r="E2">
        <f>'Ark1'!D1-'Ark2'!F1</f>
        <v>0</v>
      </c>
      <c r="F2">
        <f>'Ark1'!E1-'Ark2'!G1</f>
        <v>0</v>
      </c>
      <c r="G2">
        <f>'Ark1'!F1-'Ark2'!H1</f>
        <v>0</v>
      </c>
      <c r="H2">
        <f>'Ark1'!G1-'Ark2'!I1</f>
        <v>0</v>
      </c>
      <c r="I2">
        <f>'Ark1'!H1-'Ark2'!J1</f>
        <v>0</v>
      </c>
      <c r="J2">
        <f>'Ark1'!I1-'Ark2'!K1</f>
        <v>0</v>
      </c>
      <c r="K2">
        <f>'Ark1'!J1-'Ark2'!L1</f>
        <v>0</v>
      </c>
      <c r="L2">
        <f>'Ark1'!K1-'Ark2'!M1</f>
        <v>0</v>
      </c>
      <c r="M2">
        <f>'Ark1'!L1-'Ark2'!N1</f>
        <v>0</v>
      </c>
      <c r="N2">
        <f>'Ark1'!M1-'Ark2'!O1</f>
        <v>18641</v>
      </c>
    </row>
    <row r="3" spans="1:14">
      <c r="A3" t="str">
        <f>'Ark1'!A2</f>
        <v>Kjørbekk, RV36 HP 2 Meter 3690 (800002)</v>
      </c>
      <c r="B3" t="b">
        <f>EXACT('Ark1'!A2,'Ark2'!C2)</f>
        <v>1</v>
      </c>
      <c r="C3" s="13">
        <f>'Ark1'!B2-'Ark2'!D2</f>
        <v>0</v>
      </c>
      <c r="D3" t="b">
        <f>EXACT('Ark1'!C2,'Ark2'!E2)</f>
        <v>1</v>
      </c>
      <c r="E3">
        <f>'Ark1'!D2-'Ark2'!F2</f>
        <v>0</v>
      </c>
      <c r="F3">
        <f>'Ark1'!E2-'Ark2'!G2</f>
        <v>0</v>
      </c>
      <c r="G3">
        <f>'Ark1'!F2-'Ark2'!H2</f>
        <v>0</v>
      </c>
      <c r="H3">
        <f>'Ark1'!G2-'Ark2'!I2</f>
        <v>0</v>
      </c>
      <c r="I3">
        <f>'Ark1'!H2-'Ark2'!J2</f>
        <v>0</v>
      </c>
      <c r="J3">
        <f>'Ark1'!I2-'Ark2'!K2</f>
        <v>0</v>
      </c>
      <c r="K3">
        <f>'Ark1'!J2-'Ark2'!L2</f>
        <v>0</v>
      </c>
      <c r="L3">
        <f>'Ark1'!K2-'Ark2'!M2</f>
        <v>0</v>
      </c>
      <c r="M3">
        <f>'Ark1'!L2-'Ark2'!N2</f>
        <v>0</v>
      </c>
      <c r="N3">
        <f>'Ark1'!M2-'Ark2'!O2</f>
        <v>16938</v>
      </c>
    </row>
    <row r="4" spans="1:14">
      <c r="A4" t="str">
        <f>'Ark1'!A3</f>
        <v>Kjørbekk, RV36 HP 2 Meter 3690 (800002)</v>
      </c>
      <c r="B4" t="b">
        <f>EXACT('Ark1'!A3,'Ark2'!C3)</f>
        <v>1</v>
      </c>
      <c r="C4" s="13">
        <f>'Ark1'!B3-'Ark2'!D3</f>
        <v>0</v>
      </c>
      <c r="D4" t="b">
        <f>EXACT('Ark1'!C3,'Ark2'!E3)</f>
        <v>1</v>
      </c>
      <c r="E4">
        <f>'Ark1'!D3-'Ark2'!F3</f>
        <v>0</v>
      </c>
      <c r="F4">
        <f>'Ark1'!E3-'Ark2'!G3</f>
        <v>0</v>
      </c>
      <c r="G4">
        <f>'Ark1'!F3-'Ark2'!H3</f>
        <v>0</v>
      </c>
      <c r="H4">
        <f>'Ark1'!G3-'Ark2'!I3</f>
        <v>0</v>
      </c>
      <c r="I4">
        <f>'Ark1'!H3-'Ark2'!J3</f>
        <v>0</v>
      </c>
      <c r="J4">
        <f>'Ark1'!I3-'Ark2'!K3</f>
        <v>0</v>
      </c>
      <c r="K4">
        <f>'Ark1'!J3-'Ark2'!L3</f>
        <v>0</v>
      </c>
      <c r="L4">
        <f>'Ark1'!K3-'Ark2'!M3</f>
        <v>0</v>
      </c>
      <c r="M4">
        <f>'Ark1'!L3-'Ark2'!N3</f>
        <v>0</v>
      </c>
      <c r="N4">
        <f>'Ark1'!M3-'Ark2'!O3</f>
        <v>1703</v>
      </c>
    </row>
    <row r="5" spans="1:14">
      <c r="A5" t="str">
        <f>'Ark1'!A4</f>
        <v>Hesselbergs gate, FV357 HP 1 Meter 1149 (800005)</v>
      </c>
      <c r="B5" t="b">
        <f>EXACT('Ark1'!A4,'Ark2'!C4)</f>
        <v>1</v>
      </c>
      <c r="C5" s="13">
        <f>'Ark1'!B4-'Ark2'!D4</f>
        <v>0</v>
      </c>
      <c r="D5" t="b">
        <f>EXACT('Ark1'!C4,'Ark2'!E4)</f>
        <v>1</v>
      </c>
      <c r="E5">
        <f>'Ark1'!D4-'Ark2'!F4</f>
        <v>0</v>
      </c>
      <c r="F5">
        <f>'Ark1'!E4-'Ark2'!G4</f>
        <v>0</v>
      </c>
      <c r="G5">
        <f>'Ark1'!F4-'Ark2'!H4</f>
        <v>0</v>
      </c>
      <c r="H5">
        <f>'Ark1'!G4-'Ark2'!I4</f>
        <v>0</v>
      </c>
      <c r="I5">
        <f>'Ark1'!H4-'Ark2'!J4</f>
        <v>0</v>
      </c>
      <c r="J5">
        <f>'Ark1'!I4-'Ark2'!K4</f>
        <v>0</v>
      </c>
      <c r="K5">
        <f>'Ark1'!J4-'Ark2'!L4</f>
        <v>0</v>
      </c>
      <c r="L5">
        <f>'Ark1'!K4-'Ark2'!M4</f>
        <v>0</v>
      </c>
      <c r="M5">
        <f>'Ark1'!L4-'Ark2'!N4</f>
        <v>0</v>
      </c>
      <c r="N5">
        <f>'Ark1'!M4-'Ark2'!O4</f>
        <v>13581</v>
      </c>
    </row>
    <row r="6" spans="1:14">
      <c r="A6" t="str">
        <f>'Ark1'!A5</f>
        <v>Hesselbergs gate, FV357 HP 1 Meter 1149 (800005)</v>
      </c>
      <c r="B6" t="b">
        <f>EXACT('Ark1'!A5,'Ark2'!C5)</f>
        <v>1</v>
      </c>
      <c r="C6" s="13">
        <f>'Ark1'!B5-'Ark2'!D5</f>
        <v>0</v>
      </c>
      <c r="D6" t="b">
        <f>EXACT('Ark1'!C5,'Ark2'!E5)</f>
        <v>1</v>
      </c>
      <c r="E6">
        <f>'Ark1'!D5-'Ark2'!F5</f>
        <v>0</v>
      </c>
      <c r="F6">
        <f>'Ark1'!E5-'Ark2'!G5</f>
        <v>0</v>
      </c>
      <c r="G6">
        <f>'Ark1'!F5-'Ark2'!H5</f>
        <v>0</v>
      </c>
      <c r="H6">
        <f>'Ark1'!G5-'Ark2'!I5</f>
        <v>0</v>
      </c>
      <c r="I6">
        <f>'Ark1'!H5-'Ark2'!J5</f>
        <v>0</v>
      </c>
      <c r="J6">
        <f>'Ark1'!I5-'Ark2'!K5</f>
        <v>0</v>
      </c>
      <c r="K6">
        <f>'Ark1'!J5-'Ark2'!L5</f>
        <v>0</v>
      </c>
      <c r="L6">
        <f>'Ark1'!K5-'Ark2'!M5</f>
        <v>0</v>
      </c>
      <c r="M6">
        <f>'Ark1'!L5-'Ark2'!N5</f>
        <v>0</v>
      </c>
      <c r="N6">
        <f>'Ark1'!M5-'Ark2'!O5</f>
        <v>12529</v>
      </c>
    </row>
    <row r="7" spans="1:14">
      <c r="A7" t="str">
        <f>'Ark1'!A6</f>
        <v>Hesselbergs gate, FV357 HP 1 Meter 1149 (800005)</v>
      </c>
      <c r="B7" t="b">
        <f>EXACT('Ark1'!A6,'Ark2'!C6)</f>
        <v>1</v>
      </c>
      <c r="C7" s="13">
        <f>'Ark1'!B6-'Ark2'!D6</f>
        <v>0</v>
      </c>
      <c r="D7" t="b">
        <f>EXACT('Ark1'!C6,'Ark2'!E6)</f>
        <v>1</v>
      </c>
      <c r="E7">
        <f>'Ark1'!D6-'Ark2'!F6</f>
        <v>0</v>
      </c>
      <c r="F7">
        <f>'Ark1'!E6-'Ark2'!G6</f>
        <v>0</v>
      </c>
      <c r="G7">
        <f>'Ark1'!F6-'Ark2'!H6</f>
        <v>0</v>
      </c>
      <c r="H7">
        <f>'Ark1'!G6-'Ark2'!I6</f>
        <v>0</v>
      </c>
      <c r="I7">
        <f>'Ark1'!H6-'Ark2'!J6</f>
        <v>0</v>
      </c>
      <c r="J7">
        <f>'Ark1'!I6-'Ark2'!K6</f>
        <v>0</v>
      </c>
      <c r="K7">
        <f>'Ark1'!J6-'Ark2'!L6</f>
        <v>0</v>
      </c>
      <c r="L7">
        <f>'Ark1'!K6-'Ark2'!M6</f>
        <v>0</v>
      </c>
      <c r="M7">
        <f>'Ark1'!L6-'Ark2'!N6</f>
        <v>0</v>
      </c>
      <c r="N7">
        <f>'Ark1'!M6-'Ark2'!O6</f>
        <v>1052</v>
      </c>
    </row>
    <row r="8" spans="1:14">
      <c r="A8" t="str">
        <f>'Ark1'!A7</f>
        <v>Lensmannsdalen, RV36 HP 2 Meter 1780 (800008)</v>
      </c>
      <c r="B8" t="b">
        <f>EXACT('Ark1'!A7,'Ark2'!C7)</f>
        <v>1</v>
      </c>
      <c r="C8" s="13">
        <f>'Ark1'!B7-'Ark2'!D7</f>
        <v>0</v>
      </c>
      <c r="D8" t="b">
        <f>EXACT('Ark1'!C7,'Ark2'!E7)</f>
        <v>1</v>
      </c>
      <c r="E8">
        <f>'Ark1'!D7-'Ark2'!F7</f>
        <v>0</v>
      </c>
      <c r="F8">
        <f>'Ark1'!E7-'Ark2'!G7</f>
        <v>0</v>
      </c>
      <c r="G8">
        <f>'Ark1'!F7-'Ark2'!H7</f>
        <v>0</v>
      </c>
      <c r="H8">
        <f>'Ark1'!G7-'Ark2'!I7</f>
        <v>0</v>
      </c>
      <c r="I8">
        <f>'Ark1'!H7-'Ark2'!J7</f>
        <v>0</v>
      </c>
      <c r="J8">
        <f>'Ark1'!I7-'Ark2'!K7</f>
        <v>0</v>
      </c>
      <c r="K8">
        <f>'Ark1'!J7-'Ark2'!L7</f>
        <v>0</v>
      </c>
      <c r="L8">
        <f>'Ark1'!K7-'Ark2'!M7</f>
        <v>0</v>
      </c>
      <c r="M8">
        <f>'Ark1'!L7-'Ark2'!N7</f>
        <v>0</v>
      </c>
      <c r="N8">
        <f>'Ark1'!M7-'Ark2'!O7</f>
        <v>18152</v>
      </c>
    </row>
    <row r="9" spans="1:14">
      <c r="A9" t="str">
        <f>'Ark1'!A8</f>
        <v>Lensmannsdalen, RV36 HP 2 Meter 1780 (800008)</v>
      </c>
      <c r="B9" t="b">
        <f>EXACT('Ark1'!A8,'Ark2'!C8)</f>
        <v>1</v>
      </c>
      <c r="C9" s="13">
        <f>'Ark1'!B8-'Ark2'!D8</f>
        <v>0</v>
      </c>
      <c r="D9" t="b">
        <f>EXACT('Ark1'!C8,'Ark2'!E8)</f>
        <v>1</v>
      </c>
      <c r="E9">
        <f>'Ark1'!D8-'Ark2'!F8</f>
        <v>0</v>
      </c>
      <c r="F9">
        <f>'Ark1'!E8-'Ark2'!G8</f>
        <v>0</v>
      </c>
      <c r="G9">
        <f>'Ark1'!F8-'Ark2'!H8</f>
        <v>0</v>
      </c>
      <c r="H9">
        <f>'Ark1'!G8-'Ark2'!I8</f>
        <v>0</v>
      </c>
      <c r="I9">
        <f>'Ark1'!H8-'Ark2'!J8</f>
        <v>0</v>
      </c>
      <c r="J9">
        <f>'Ark1'!I8-'Ark2'!K8</f>
        <v>0</v>
      </c>
      <c r="K9">
        <f>'Ark1'!J8-'Ark2'!L8</f>
        <v>0</v>
      </c>
      <c r="L9">
        <f>'Ark1'!K8-'Ark2'!M8</f>
        <v>0</v>
      </c>
      <c r="M9">
        <f>'Ark1'!L8-'Ark2'!N8</f>
        <v>0</v>
      </c>
      <c r="N9">
        <f>'Ark1'!M8-'Ark2'!O8</f>
        <v>16315</v>
      </c>
    </row>
    <row r="10" spans="1:14">
      <c r="A10" t="str">
        <f>'Ark1'!A9</f>
        <v>Lensmannsdalen, RV36 HP 2 Meter 1780 (800008)</v>
      </c>
      <c r="B10" t="b">
        <f>EXACT('Ark1'!A9,'Ark2'!C9)</f>
        <v>1</v>
      </c>
      <c r="C10" s="13">
        <f>'Ark1'!B9-'Ark2'!D9</f>
        <v>0</v>
      </c>
      <c r="D10" t="b">
        <f>EXACT('Ark1'!C9,'Ark2'!E9)</f>
        <v>1</v>
      </c>
      <c r="E10">
        <f>'Ark1'!D9-'Ark2'!F9</f>
        <v>0</v>
      </c>
      <c r="F10">
        <f>'Ark1'!E9-'Ark2'!G9</f>
        <v>0</v>
      </c>
      <c r="G10">
        <f>'Ark1'!F9-'Ark2'!H9</f>
        <v>0</v>
      </c>
      <c r="H10">
        <f>'Ark1'!G9-'Ark2'!I9</f>
        <v>0</v>
      </c>
      <c r="I10">
        <f>'Ark1'!H9-'Ark2'!J9</f>
        <v>0</v>
      </c>
      <c r="J10">
        <f>'Ark1'!I9-'Ark2'!K9</f>
        <v>0</v>
      </c>
      <c r="K10">
        <f>'Ark1'!J9-'Ark2'!L9</f>
        <v>0</v>
      </c>
      <c r="L10">
        <f>'Ark1'!K9-'Ark2'!M9</f>
        <v>0</v>
      </c>
      <c r="M10">
        <f>'Ark1'!L9-'Ark2'!N9</f>
        <v>0</v>
      </c>
      <c r="N10">
        <f>'Ark1'!M9-'Ark2'!O9</f>
        <v>1837</v>
      </c>
    </row>
    <row r="11" spans="1:14">
      <c r="A11" t="str">
        <f>'Ark1'!A10</f>
        <v>Lannerheia, EV18 HP 1 Meter 5294 (800010)</v>
      </c>
      <c r="B11" t="b">
        <f>EXACT('Ark1'!A10,'Ark2'!C10)</f>
        <v>1</v>
      </c>
      <c r="C11" s="13">
        <f>'Ark1'!B10-'Ark2'!D10</f>
        <v>0</v>
      </c>
      <c r="D11" t="b">
        <f>EXACT('Ark1'!C10,'Ark2'!E10)</f>
        <v>1</v>
      </c>
      <c r="E11">
        <f>'Ark1'!D10-'Ark2'!F10</f>
        <v>0</v>
      </c>
      <c r="F11">
        <f>'Ark1'!E10-'Ark2'!G10</f>
        <v>0</v>
      </c>
      <c r="G11">
        <f>'Ark1'!F10-'Ark2'!H10</f>
        <v>0</v>
      </c>
      <c r="H11">
        <f>'Ark1'!G10-'Ark2'!I10</f>
        <v>0</v>
      </c>
      <c r="I11">
        <f>'Ark1'!H10-'Ark2'!J10</f>
        <v>0</v>
      </c>
      <c r="J11">
        <f>'Ark1'!I10-'Ark2'!K10</f>
        <v>0</v>
      </c>
      <c r="K11">
        <f>'Ark1'!J10-'Ark2'!L10</f>
        <v>0</v>
      </c>
      <c r="L11">
        <f>'Ark1'!K10-'Ark2'!M10</f>
        <v>0</v>
      </c>
      <c r="M11">
        <f>'Ark1'!L10-'Ark2'!N10</f>
        <v>0</v>
      </c>
      <c r="N11">
        <f>'Ark1'!M10-'Ark2'!O10</f>
        <v>18589</v>
      </c>
    </row>
    <row r="12" spans="1:14">
      <c r="A12" t="str">
        <f>'Ark1'!A11</f>
        <v>Lannerheia, EV18 HP 1 Meter 5294 (800010)</v>
      </c>
      <c r="B12" t="b">
        <f>EXACT('Ark1'!A11,'Ark2'!C11)</f>
        <v>1</v>
      </c>
      <c r="C12" s="13">
        <f>'Ark1'!B11-'Ark2'!D11</f>
        <v>0</v>
      </c>
      <c r="D12" t="b">
        <f>EXACT('Ark1'!C11,'Ark2'!E11)</f>
        <v>1</v>
      </c>
      <c r="E12">
        <f>'Ark1'!D11-'Ark2'!F11</f>
        <v>0</v>
      </c>
      <c r="F12">
        <f>'Ark1'!E11-'Ark2'!G11</f>
        <v>0</v>
      </c>
      <c r="G12">
        <f>'Ark1'!F11-'Ark2'!H11</f>
        <v>0</v>
      </c>
      <c r="H12">
        <f>'Ark1'!G11-'Ark2'!I11</f>
        <v>0</v>
      </c>
      <c r="I12">
        <f>'Ark1'!H11-'Ark2'!J11</f>
        <v>0</v>
      </c>
      <c r="J12">
        <f>'Ark1'!I11-'Ark2'!K11</f>
        <v>0</v>
      </c>
      <c r="K12">
        <f>'Ark1'!J11-'Ark2'!L11</f>
        <v>0</v>
      </c>
      <c r="L12">
        <f>'Ark1'!K11-'Ark2'!M11</f>
        <v>0</v>
      </c>
      <c r="M12">
        <f>'Ark1'!L11-'Ark2'!N11</f>
        <v>0</v>
      </c>
      <c r="N12">
        <f>'Ark1'!M11-'Ark2'!O11</f>
        <v>15171</v>
      </c>
    </row>
    <row r="13" spans="1:14">
      <c r="A13" t="str">
        <f>'Ark1'!A12</f>
        <v>Lannerheia, EV18 HP 1 Meter 5294 (800010)</v>
      </c>
      <c r="B13" t="b">
        <f>EXACT('Ark1'!A12,'Ark2'!C12)</f>
        <v>1</v>
      </c>
      <c r="C13" s="13">
        <f>'Ark1'!B12-'Ark2'!D12</f>
        <v>0</v>
      </c>
      <c r="D13" t="b">
        <f>EXACT('Ark1'!C12,'Ark2'!E12)</f>
        <v>1</v>
      </c>
      <c r="E13">
        <f>'Ark1'!D12-'Ark2'!F12</f>
        <v>0</v>
      </c>
      <c r="F13">
        <f>'Ark1'!E12-'Ark2'!G12</f>
        <v>0</v>
      </c>
      <c r="G13">
        <f>'Ark1'!F12-'Ark2'!H12</f>
        <v>0</v>
      </c>
      <c r="H13">
        <f>'Ark1'!G12-'Ark2'!I12</f>
        <v>0</v>
      </c>
      <c r="I13">
        <f>'Ark1'!H12-'Ark2'!J12</f>
        <v>0</v>
      </c>
      <c r="J13">
        <f>'Ark1'!I12-'Ark2'!K12</f>
        <v>0</v>
      </c>
      <c r="K13">
        <f>'Ark1'!J12-'Ark2'!L12</f>
        <v>0</v>
      </c>
      <c r="L13">
        <f>'Ark1'!K12-'Ark2'!M12</f>
        <v>0</v>
      </c>
      <c r="M13">
        <f>'Ark1'!L12-'Ark2'!N12</f>
        <v>0</v>
      </c>
      <c r="N13">
        <f>'Ark1'!M12-'Ark2'!O12</f>
        <v>3418</v>
      </c>
    </row>
    <row r="14" spans="1:14">
      <c r="A14" t="str">
        <f>'Ark1'!A13</f>
        <v>Menstadbrua, FV32 HP 50 Meter 490 (800013)</v>
      </c>
      <c r="B14" t="b">
        <f>EXACT('Ark1'!A13,'Ark2'!C13)</f>
        <v>1</v>
      </c>
      <c r="C14" s="13">
        <f>'Ark1'!B13-'Ark2'!D13</f>
        <v>0</v>
      </c>
      <c r="D14" t="b">
        <f>EXACT('Ark1'!C13,'Ark2'!E13)</f>
        <v>1</v>
      </c>
      <c r="E14">
        <f>'Ark1'!D13-'Ark2'!F13</f>
        <v>0</v>
      </c>
      <c r="F14">
        <f>'Ark1'!E13-'Ark2'!G13</f>
        <v>0</v>
      </c>
      <c r="G14">
        <f>'Ark1'!F13-'Ark2'!H13</f>
        <v>0</v>
      </c>
      <c r="H14">
        <f>'Ark1'!G13-'Ark2'!I13</f>
        <v>0</v>
      </c>
      <c r="I14">
        <f>'Ark1'!H13-'Ark2'!J13</f>
        <v>0</v>
      </c>
      <c r="J14">
        <f>'Ark1'!I13-'Ark2'!K13</f>
        <v>0</v>
      </c>
      <c r="K14">
        <f>'Ark1'!J13-'Ark2'!L13</f>
        <v>0</v>
      </c>
      <c r="L14">
        <f>'Ark1'!K13-'Ark2'!M13</f>
        <v>0</v>
      </c>
      <c r="M14">
        <f>'Ark1'!L13-'Ark2'!N13</f>
        <v>0</v>
      </c>
      <c r="N14">
        <f>'Ark1'!M13-'Ark2'!O13</f>
        <v>11711</v>
      </c>
    </row>
    <row r="15" spans="1:14">
      <c r="A15" t="str">
        <f>'Ark1'!A14</f>
        <v>Menstadbrua, FV32 HP 50 Meter 490 (800013)</v>
      </c>
      <c r="B15" t="b">
        <f>EXACT('Ark1'!A14,'Ark2'!C14)</f>
        <v>1</v>
      </c>
      <c r="C15" s="13">
        <f>'Ark1'!B14-'Ark2'!D14</f>
        <v>0</v>
      </c>
      <c r="D15" t="b">
        <f>EXACT('Ark1'!C14,'Ark2'!E14)</f>
        <v>1</v>
      </c>
      <c r="E15">
        <f>'Ark1'!D14-'Ark2'!F14</f>
        <v>0</v>
      </c>
      <c r="F15">
        <f>'Ark1'!E14-'Ark2'!G14</f>
        <v>0</v>
      </c>
      <c r="G15">
        <f>'Ark1'!F14-'Ark2'!H14</f>
        <v>0</v>
      </c>
      <c r="H15">
        <f>'Ark1'!G14-'Ark2'!I14</f>
        <v>0</v>
      </c>
      <c r="I15">
        <f>'Ark1'!H14-'Ark2'!J14</f>
        <v>0</v>
      </c>
      <c r="J15">
        <f>'Ark1'!I14-'Ark2'!K14</f>
        <v>0</v>
      </c>
      <c r="K15">
        <f>'Ark1'!J14-'Ark2'!L14</f>
        <v>0</v>
      </c>
      <c r="L15">
        <f>'Ark1'!K14-'Ark2'!M14</f>
        <v>0</v>
      </c>
      <c r="M15">
        <f>'Ark1'!L14-'Ark2'!N14</f>
        <v>0</v>
      </c>
      <c r="N15">
        <f>'Ark1'!M14-'Ark2'!O14</f>
        <v>10587</v>
      </c>
    </row>
    <row r="16" spans="1:14">
      <c r="A16" t="str">
        <f>'Ark1'!A15</f>
        <v>Menstadbrua, FV32 HP 50 Meter 490 (800013)</v>
      </c>
      <c r="B16" t="b">
        <f>EXACT('Ark1'!A15,'Ark2'!C15)</f>
        <v>1</v>
      </c>
      <c r="C16" s="13">
        <f>'Ark1'!B15-'Ark2'!D15</f>
        <v>0</v>
      </c>
      <c r="D16" t="b">
        <f>EXACT('Ark1'!C15,'Ark2'!E15)</f>
        <v>1</v>
      </c>
      <c r="E16">
        <f>'Ark1'!D15-'Ark2'!F15</f>
        <v>0</v>
      </c>
      <c r="F16">
        <f>'Ark1'!E15-'Ark2'!G15</f>
        <v>0</v>
      </c>
      <c r="G16">
        <f>'Ark1'!F15-'Ark2'!H15</f>
        <v>0</v>
      </c>
      <c r="H16">
        <f>'Ark1'!G15-'Ark2'!I15</f>
        <v>0</v>
      </c>
      <c r="I16">
        <f>'Ark1'!H15-'Ark2'!J15</f>
        <v>0</v>
      </c>
      <c r="J16">
        <f>'Ark1'!I15-'Ark2'!K15</f>
        <v>0</v>
      </c>
      <c r="K16">
        <f>'Ark1'!J15-'Ark2'!L15</f>
        <v>0</v>
      </c>
      <c r="L16">
        <f>'Ark1'!K15-'Ark2'!M15</f>
        <v>0</v>
      </c>
      <c r="M16">
        <f>'Ark1'!L15-'Ark2'!N15</f>
        <v>0</v>
      </c>
      <c r="N16">
        <f>'Ark1'!M15-'Ark2'!O15</f>
        <v>1124</v>
      </c>
    </row>
    <row r="17" spans="1:14" ht="13.5" customHeight="1">
      <c r="A17" t="str">
        <f>'Ark1'!A16</f>
        <v>Vabakken, RV36 HP 1 Meter 6154 (800015)</v>
      </c>
      <c r="B17" t="b">
        <f>EXACT('Ark1'!A16,'Ark2'!C16)</f>
        <v>1</v>
      </c>
      <c r="C17" s="13">
        <f>'Ark1'!B16-'Ark2'!D16</f>
        <v>0</v>
      </c>
      <c r="D17" t="b">
        <f>EXACT('Ark1'!C16,'Ark2'!E16)</f>
        <v>1</v>
      </c>
      <c r="E17">
        <f>'Ark1'!D16-'Ark2'!F16</f>
        <v>-29</v>
      </c>
      <c r="F17">
        <f>'Ark1'!E16-'Ark2'!G16</f>
        <v>-217</v>
      </c>
      <c r="G17">
        <f>'Ark1'!F16-'Ark2'!H16</f>
        <v>-21</v>
      </c>
      <c r="H17">
        <f>'Ark1'!G16-'Ark2'!I16</f>
        <v>0</v>
      </c>
      <c r="I17">
        <f>'Ark1'!H16-'Ark2'!J16</f>
        <v>-317</v>
      </c>
      <c r="J17">
        <f>'Ark1'!I16-'Ark2'!K16</f>
        <v>12045</v>
      </c>
      <c r="K17">
        <f>'Ark1'!J16-'Ark2'!L16</f>
        <v>-172</v>
      </c>
      <c r="L17">
        <f>'Ark1'!K16-'Ark2'!M16</f>
        <v>-20</v>
      </c>
      <c r="M17">
        <f>'Ark1'!L16-'Ark2'!N16</f>
        <v>0</v>
      </c>
      <c r="N17">
        <f>'Ark1'!M16-'Ark2'!O16</f>
        <v>0</v>
      </c>
    </row>
    <row r="18" spans="1:14">
      <c r="A18" t="str">
        <f>'Ark1'!A17</f>
        <v>Vabakken, RV36 HP 1 Meter 6154 (800015)</v>
      </c>
      <c r="B18" t="b">
        <f>EXACT('Ark1'!A17,'Ark2'!C17)</f>
        <v>1</v>
      </c>
      <c r="C18" s="13">
        <f>'Ark1'!B17-'Ark2'!D17</f>
        <v>0</v>
      </c>
      <c r="D18" t="b">
        <f>EXACT('Ark1'!C17,'Ark2'!E17)</f>
        <v>1</v>
      </c>
      <c r="E18">
        <f>'Ark1'!D17-'Ark2'!F17</f>
        <v>-30</v>
      </c>
      <c r="F18">
        <f>'Ark1'!E17-'Ark2'!G17</f>
        <v>-213</v>
      </c>
      <c r="G18">
        <f>'Ark1'!F17-'Ark2'!H17</f>
        <v>-19</v>
      </c>
      <c r="H18">
        <f>'Ark1'!G17-'Ark2'!I17</f>
        <v>0</v>
      </c>
      <c r="I18">
        <f>'Ark1'!H17-'Ark2'!J17</f>
        <v>-269</v>
      </c>
      <c r="J18">
        <f>'Ark1'!I17-'Ark2'!K17</f>
        <v>10809</v>
      </c>
      <c r="K18">
        <f>'Ark1'!J17-'Ark2'!L17</f>
        <v>-175</v>
      </c>
      <c r="L18">
        <f>'Ark1'!K17-'Ark2'!M17</f>
        <v>-19</v>
      </c>
      <c r="M18">
        <f>'Ark1'!L17-'Ark2'!N17</f>
        <v>0</v>
      </c>
      <c r="N18">
        <f>'Ark1'!M17-'Ark2'!O17</f>
        <v>0</v>
      </c>
    </row>
    <row r="19" spans="1:14">
      <c r="A19" t="str">
        <f>'Ark1'!A18</f>
        <v>Vabakken, RV36 HP 1 Meter 6154 (800015)</v>
      </c>
      <c r="B19" t="b">
        <f>EXACT('Ark1'!A18,'Ark2'!C18)</f>
        <v>1</v>
      </c>
      <c r="C19" s="13">
        <f>'Ark1'!B18-'Ark2'!D18</f>
        <v>0</v>
      </c>
      <c r="D19" t="b">
        <f>EXACT('Ark1'!C18,'Ark2'!E18)</f>
        <v>1</v>
      </c>
      <c r="E19">
        <f>'Ark1'!D18-'Ark2'!F18</f>
        <v>1</v>
      </c>
      <c r="F19">
        <f>'Ark1'!E18-'Ark2'!G18</f>
        <v>-4</v>
      </c>
      <c r="G19">
        <f>'Ark1'!F18-'Ark2'!H18</f>
        <v>-2</v>
      </c>
      <c r="H19">
        <f>'Ark1'!G18-'Ark2'!I18</f>
        <v>0</v>
      </c>
      <c r="I19">
        <f>'Ark1'!H18-'Ark2'!J18</f>
        <v>-48</v>
      </c>
      <c r="J19">
        <f>'Ark1'!I18-'Ark2'!K18</f>
        <v>1236</v>
      </c>
      <c r="K19">
        <f>'Ark1'!J18-'Ark2'!L18</f>
        <v>3</v>
      </c>
      <c r="L19">
        <f>'Ark1'!K18-'Ark2'!M18</f>
        <v>-1</v>
      </c>
      <c r="M19">
        <f>'Ark1'!L18-'Ark2'!N18</f>
        <v>0</v>
      </c>
      <c r="N19">
        <f>'Ark1'!M18-'Ark2'!O18</f>
        <v>0</v>
      </c>
    </row>
    <row r="20" spans="1:14">
      <c r="A20" t="str">
        <f>'Ark1'!A19</f>
        <v>E18 Nystrand, EV18 HP 2 Meter 996 (800016)</v>
      </c>
      <c r="B20" t="b">
        <f>EXACT('Ark1'!A19,'Ark2'!C19)</f>
        <v>1</v>
      </c>
      <c r="C20" s="13">
        <f>'Ark1'!B19-'Ark2'!D19</f>
        <v>0</v>
      </c>
      <c r="D20" t="b">
        <f>EXACT('Ark1'!C19,'Ark2'!E19)</f>
        <v>1</v>
      </c>
      <c r="E20">
        <f>'Ark1'!D19-'Ark2'!F19</f>
        <v>1580</v>
      </c>
      <c r="F20">
        <f>'Ark1'!E19-'Ark2'!G19</f>
        <v>1541</v>
      </c>
      <c r="G20">
        <f>'Ark1'!F19-'Ark2'!H19</f>
        <v>1014</v>
      </c>
      <c r="H20">
        <f>'Ark1'!G19-'Ark2'!I19</f>
        <v>1324</v>
      </c>
      <c r="I20">
        <f>'Ark1'!H19-'Ark2'!J19</f>
        <v>1287</v>
      </c>
      <c r="J20">
        <f>'Ark1'!I19-'Ark2'!K19</f>
        <v>729</v>
      </c>
      <c r="K20">
        <f>'Ark1'!J19-'Ark2'!L19</f>
        <v>0</v>
      </c>
      <c r="L20">
        <f>'Ark1'!K19-'Ark2'!M19</f>
        <v>0</v>
      </c>
      <c r="M20">
        <f>'Ark1'!L19-'Ark2'!N19</f>
        <v>0</v>
      </c>
      <c r="N20">
        <f>'Ark1'!M19-'Ark2'!O19</f>
        <v>14282</v>
      </c>
    </row>
    <row r="21" spans="1:14">
      <c r="A21" t="str">
        <f>'Ark1'!A20</f>
        <v>E18 Nystrand, EV18 HP 2 Meter 996 (800016)</v>
      </c>
      <c r="B21" t="b">
        <f>EXACT('Ark1'!A20,'Ark2'!C20)</f>
        <v>1</v>
      </c>
      <c r="C21" s="13">
        <f>'Ark1'!B20-'Ark2'!D20</f>
        <v>0</v>
      </c>
      <c r="D21" t="b">
        <f>EXACT('Ark1'!C20,'Ark2'!E20)</f>
        <v>1</v>
      </c>
      <c r="E21">
        <f>'Ark1'!D20-'Ark2'!F20</f>
        <v>1547</v>
      </c>
      <c r="F21">
        <f>'Ark1'!E20-'Ark2'!G20</f>
        <v>1502</v>
      </c>
      <c r="G21">
        <f>'Ark1'!F20-'Ark2'!H20</f>
        <v>1007</v>
      </c>
      <c r="H21">
        <f>'Ark1'!G20-'Ark2'!I20</f>
        <v>1337</v>
      </c>
      <c r="I21">
        <f>'Ark1'!H20-'Ark2'!J20</f>
        <v>1316</v>
      </c>
      <c r="J21">
        <f>'Ark1'!I20-'Ark2'!K20</f>
        <v>720</v>
      </c>
      <c r="K21">
        <f>'Ark1'!J20-'Ark2'!L20</f>
        <v>0</v>
      </c>
      <c r="L21">
        <f>'Ark1'!K20-'Ark2'!M20</f>
        <v>0</v>
      </c>
      <c r="M21">
        <f>'Ark1'!L20-'Ark2'!N20</f>
        <v>0</v>
      </c>
      <c r="N21">
        <f>'Ark1'!M20-'Ark2'!O20</f>
        <v>11613</v>
      </c>
    </row>
    <row r="22" spans="1:14">
      <c r="A22" t="str">
        <f>'Ark1'!A21</f>
        <v>E18 Nystrand, EV18 HP 2 Meter 996 (800016)</v>
      </c>
      <c r="B22" t="b">
        <f>EXACT('Ark1'!A21,'Ark2'!C21)</f>
        <v>1</v>
      </c>
      <c r="C22" s="13">
        <f>'Ark1'!B21-'Ark2'!D21</f>
        <v>0</v>
      </c>
      <c r="D22" t="b">
        <f>EXACT('Ark1'!C21,'Ark2'!E21)</f>
        <v>1</v>
      </c>
      <c r="E22">
        <f>'Ark1'!D21-'Ark2'!F21</f>
        <v>33</v>
      </c>
      <c r="F22">
        <f>'Ark1'!E21-'Ark2'!G21</f>
        <v>39</v>
      </c>
      <c r="G22">
        <f>'Ark1'!F21-'Ark2'!H21</f>
        <v>7</v>
      </c>
      <c r="H22">
        <f>'Ark1'!G21-'Ark2'!I21</f>
        <v>-13</v>
      </c>
      <c r="I22">
        <f>'Ark1'!H21-'Ark2'!J21</f>
        <v>-29</v>
      </c>
      <c r="J22">
        <f>'Ark1'!I21-'Ark2'!K21</f>
        <v>9</v>
      </c>
      <c r="K22">
        <f>'Ark1'!J21-'Ark2'!L21</f>
        <v>0</v>
      </c>
      <c r="L22">
        <f>'Ark1'!K21-'Ark2'!M21</f>
        <v>0</v>
      </c>
      <c r="M22">
        <f>'Ark1'!L21-'Ark2'!N21</f>
        <v>0</v>
      </c>
      <c r="N22">
        <f>'Ark1'!M21-'Ark2'!O21</f>
        <v>2669</v>
      </c>
    </row>
    <row r="23" spans="1:14">
      <c r="A23" t="str">
        <f>'Ark1'!A22</f>
        <v>Skjelbredstrand, RV36 HP 4 Meter 290 (800017)</v>
      </c>
      <c r="B23" t="b">
        <f>EXACT('Ark1'!A22,'Ark2'!C22)</f>
        <v>1</v>
      </c>
      <c r="C23" s="13">
        <f>'Ark1'!B22-'Ark2'!D22</f>
        <v>0</v>
      </c>
      <c r="D23" t="b">
        <f>EXACT('Ark1'!C22,'Ark2'!E22)</f>
        <v>1</v>
      </c>
      <c r="E23">
        <f>'Ark1'!D22-'Ark2'!F22</f>
        <v>0</v>
      </c>
      <c r="F23">
        <f>'Ark1'!E22-'Ark2'!G22</f>
        <v>0</v>
      </c>
      <c r="G23">
        <f>'Ark1'!F22-'Ark2'!H22</f>
        <v>0</v>
      </c>
      <c r="H23">
        <f>'Ark1'!G22-'Ark2'!I22</f>
        <v>0</v>
      </c>
      <c r="I23">
        <f>'Ark1'!H22-'Ark2'!J22</f>
        <v>0</v>
      </c>
      <c r="J23">
        <f>'Ark1'!I22-'Ark2'!K22</f>
        <v>0</v>
      </c>
      <c r="K23">
        <f>'Ark1'!J22-'Ark2'!L22</f>
        <v>0</v>
      </c>
      <c r="L23">
        <f>'Ark1'!K22-'Ark2'!M22</f>
        <v>0</v>
      </c>
      <c r="M23">
        <f>'Ark1'!L22-'Ark2'!N22</f>
        <v>0</v>
      </c>
      <c r="N23">
        <f>'Ark1'!M22-'Ark2'!O22</f>
        <v>5998</v>
      </c>
    </row>
    <row r="24" spans="1:14">
      <c r="A24" t="str">
        <f>'Ark1'!A23</f>
        <v>Skjelbredstrand, RV36 HP 4 Meter 290 (800017)</v>
      </c>
      <c r="B24" t="b">
        <f>EXACT('Ark1'!A23,'Ark2'!C23)</f>
        <v>1</v>
      </c>
      <c r="C24" s="13">
        <f>'Ark1'!B23-'Ark2'!D23</f>
        <v>0</v>
      </c>
      <c r="D24" t="b">
        <f>EXACT('Ark1'!C23,'Ark2'!E23)</f>
        <v>1</v>
      </c>
      <c r="E24">
        <f>'Ark1'!D23-'Ark2'!F23</f>
        <v>0</v>
      </c>
      <c r="F24">
        <f>'Ark1'!E23-'Ark2'!G23</f>
        <v>0</v>
      </c>
      <c r="G24">
        <f>'Ark1'!F23-'Ark2'!H23</f>
        <v>0</v>
      </c>
      <c r="H24">
        <f>'Ark1'!G23-'Ark2'!I23</f>
        <v>0</v>
      </c>
      <c r="I24">
        <f>'Ark1'!H23-'Ark2'!J23</f>
        <v>0</v>
      </c>
      <c r="J24">
        <f>'Ark1'!I23-'Ark2'!K23</f>
        <v>0</v>
      </c>
      <c r="K24">
        <f>'Ark1'!J23-'Ark2'!L23</f>
        <v>0</v>
      </c>
      <c r="L24">
        <f>'Ark1'!K23-'Ark2'!M23</f>
        <v>0</v>
      </c>
      <c r="M24">
        <f>'Ark1'!L23-'Ark2'!N23</f>
        <v>0</v>
      </c>
      <c r="N24">
        <f>'Ark1'!M23-'Ark2'!O23</f>
        <v>5176</v>
      </c>
    </row>
    <row r="25" spans="1:14">
      <c r="A25" t="str">
        <f>'Ark1'!A24</f>
        <v>Skjelbredstrand, RV36 HP 4 Meter 290 (800017)</v>
      </c>
      <c r="B25" t="b">
        <f>EXACT('Ark1'!A24,'Ark2'!C24)</f>
        <v>1</v>
      </c>
      <c r="C25" s="13">
        <f>'Ark1'!B24-'Ark2'!D24</f>
        <v>0</v>
      </c>
      <c r="D25" t="b">
        <f>EXACT('Ark1'!C24,'Ark2'!E24)</f>
        <v>1</v>
      </c>
      <c r="E25">
        <f>'Ark1'!D24-'Ark2'!F24</f>
        <v>0</v>
      </c>
      <c r="F25">
        <f>'Ark1'!E24-'Ark2'!G24</f>
        <v>0</v>
      </c>
      <c r="G25">
        <f>'Ark1'!F24-'Ark2'!H24</f>
        <v>0</v>
      </c>
      <c r="H25">
        <f>'Ark1'!G24-'Ark2'!I24</f>
        <v>0</v>
      </c>
      <c r="I25">
        <f>'Ark1'!H24-'Ark2'!J24</f>
        <v>0</v>
      </c>
      <c r="J25">
        <f>'Ark1'!I24-'Ark2'!K24</f>
        <v>0</v>
      </c>
      <c r="K25">
        <f>'Ark1'!J24-'Ark2'!L24</f>
        <v>0</v>
      </c>
      <c r="L25">
        <f>'Ark1'!K24-'Ark2'!M24</f>
        <v>0</v>
      </c>
      <c r="M25">
        <f>'Ark1'!L24-'Ark2'!N24</f>
        <v>0</v>
      </c>
      <c r="N25">
        <f>'Ark1'!M24-'Ark2'!O24</f>
        <v>822</v>
      </c>
    </row>
    <row r="26" spans="1:14">
      <c r="A26" t="str">
        <f>'Ark1'!A25</f>
        <v>Sandviksvegen, FV32 HP 3 Meter 2555 (800018)</v>
      </c>
      <c r="B26" t="b">
        <f>EXACT('Ark1'!A25,'Ark2'!C25)</f>
        <v>1</v>
      </c>
      <c r="C26" s="13">
        <f>'Ark1'!B25-'Ark2'!D25</f>
        <v>0</v>
      </c>
      <c r="D26" t="b">
        <f>EXACT('Ark1'!C25,'Ark2'!E25)</f>
        <v>1</v>
      </c>
      <c r="E26">
        <f>'Ark1'!D25-'Ark2'!F25</f>
        <v>0</v>
      </c>
      <c r="F26">
        <f>'Ark1'!E25-'Ark2'!G25</f>
        <v>0</v>
      </c>
      <c r="G26">
        <f>'Ark1'!F25-'Ark2'!H25</f>
        <v>0</v>
      </c>
      <c r="H26">
        <f>'Ark1'!G25-'Ark2'!I25</f>
        <v>0</v>
      </c>
      <c r="I26">
        <f>'Ark1'!H25-'Ark2'!J25</f>
        <v>0</v>
      </c>
      <c r="J26">
        <f>'Ark1'!I25-'Ark2'!K25</f>
        <v>0</v>
      </c>
      <c r="K26">
        <f>'Ark1'!J25-'Ark2'!L25</f>
        <v>0</v>
      </c>
      <c r="L26">
        <f>'Ark1'!K25-'Ark2'!M25</f>
        <v>0</v>
      </c>
      <c r="M26">
        <f>'Ark1'!L25-'Ark2'!N25</f>
        <v>0</v>
      </c>
      <c r="N26">
        <f>'Ark1'!M25-'Ark2'!O25</f>
        <v>9391</v>
      </c>
    </row>
    <row r="27" spans="1:14">
      <c r="A27" t="str">
        <f>'Ark1'!A26</f>
        <v>Sandviksvegen, FV32 HP 3 Meter 2555 (800018)</v>
      </c>
      <c r="B27" t="b">
        <f>EXACT('Ark1'!A26,'Ark2'!C26)</f>
        <v>1</v>
      </c>
      <c r="C27" s="13">
        <f>'Ark1'!B26-'Ark2'!D26</f>
        <v>0</v>
      </c>
      <c r="D27" t="b">
        <f>EXACT('Ark1'!C26,'Ark2'!E26)</f>
        <v>1</v>
      </c>
      <c r="E27">
        <f>'Ark1'!D26-'Ark2'!F26</f>
        <v>0</v>
      </c>
      <c r="F27">
        <f>'Ark1'!E26-'Ark2'!G26</f>
        <v>0</v>
      </c>
      <c r="G27">
        <f>'Ark1'!F26-'Ark2'!H26</f>
        <v>0</v>
      </c>
      <c r="H27">
        <f>'Ark1'!G26-'Ark2'!I26</f>
        <v>0</v>
      </c>
      <c r="I27">
        <f>'Ark1'!H26-'Ark2'!J26</f>
        <v>0</v>
      </c>
      <c r="J27">
        <f>'Ark1'!I26-'Ark2'!K26</f>
        <v>0</v>
      </c>
      <c r="K27">
        <f>'Ark1'!J26-'Ark2'!L26</f>
        <v>0</v>
      </c>
      <c r="L27">
        <f>'Ark1'!K26-'Ark2'!M26</f>
        <v>0</v>
      </c>
      <c r="M27">
        <f>'Ark1'!L26-'Ark2'!N26</f>
        <v>0</v>
      </c>
      <c r="N27">
        <f>'Ark1'!M26-'Ark2'!O26</f>
        <v>8729</v>
      </c>
    </row>
    <row r="28" spans="1:14">
      <c r="A28" t="str">
        <f>'Ark1'!A27</f>
        <v>Sandviksvegen, FV32 HP 3 Meter 2555 (800018)</v>
      </c>
      <c r="B28" t="b">
        <f>EXACT('Ark1'!A27,'Ark2'!C27)</f>
        <v>1</v>
      </c>
      <c r="C28" s="13">
        <f>'Ark1'!B27-'Ark2'!D27</f>
        <v>0</v>
      </c>
      <c r="D28" t="b">
        <f>EXACT('Ark1'!C27,'Ark2'!E27)</f>
        <v>1</v>
      </c>
      <c r="E28">
        <f>'Ark1'!D27-'Ark2'!F27</f>
        <v>0</v>
      </c>
      <c r="F28">
        <f>'Ark1'!E27-'Ark2'!G27</f>
        <v>0</v>
      </c>
      <c r="G28">
        <f>'Ark1'!F27-'Ark2'!H27</f>
        <v>0</v>
      </c>
      <c r="H28">
        <f>'Ark1'!G27-'Ark2'!I27</f>
        <v>0</v>
      </c>
      <c r="I28">
        <f>'Ark1'!H27-'Ark2'!J27</f>
        <v>0</v>
      </c>
      <c r="J28">
        <f>'Ark1'!I27-'Ark2'!K27</f>
        <v>0</v>
      </c>
      <c r="K28">
        <f>'Ark1'!J27-'Ark2'!L27</f>
        <v>0</v>
      </c>
      <c r="L28">
        <f>'Ark1'!K27-'Ark2'!M27</f>
        <v>0</v>
      </c>
      <c r="M28">
        <f>'Ark1'!L27-'Ark2'!N27</f>
        <v>0</v>
      </c>
      <c r="N28">
        <f>'Ark1'!M27-'Ark2'!O27</f>
        <v>662</v>
      </c>
    </row>
    <row r="29" spans="1:14">
      <c r="A29" t="str">
        <f>'Ark1'!A28</f>
        <v>Bjørntvedtvegen X Trommedalsvegen, FV48 HP 2 Meter 2315 (800019)</v>
      </c>
      <c r="B29" t="b">
        <f>EXACT('Ark1'!A28,'Ark2'!C28)</f>
        <v>1</v>
      </c>
      <c r="C29" s="13">
        <f>'Ark1'!B28-'Ark2'!D28</f>
        <v>0</v>
      </c>
      <c r="D29" t="b">
        <f>EXACT('Ark1'!C28,'Ark2'!E28)</f>
        <v>1</v>
      </c>
      <c r="E29">
        <f>'Ark1'!D28-'Ark2'!F28</f>
        <v>51</v>
      </c>
      <c r="F29">
        <f>'Ark1'!E28-'Ark2'!G28</f>
        <v>13</v>
      </c>
      <c r="G29">
        <f>'Ark1'!F28-'Ark2'!H28</f>
        <v>0</v>
      </c>
      <c r="H29">
        <f>'Ark1'!G28-'Ark2'!I28</f>
        <v>0</v>
      </c>
      <c r="I29">
        <f>'Ark1'!H28-'Ark2'!J28</f>
        <v>0</v>
      </c>
      <c r="J29">
        <f>'Ark1'!I28-'Ark2'!K28</f>
        <v>0</v>
      </c>
      <c r="K29">
        <f>'Ark1'!J28-'Ark2'!L28</f>
        <v>0</v>
      </c>
      <c r="L29">
        <f>'Ark1'!K28-'Ark2'!M28</f>
        <v>0</v>
      </c>
      <c r="M29">
        <f>'Ark1'!L28-'Ark2'!N28</f>
        <v>0</v>
      </c>
      <c r="N29">
        <f>'Ark1'!M28-'Ark2'!O28</f>
        <v>8605</v>
      </c>
    </row>
    <row r="30" spans="1:14">
      <c r="A30" t="str">
        <f>'Ark1'!A29</f>
        <v>Bjørntvedtvegen X Trommedalsvegen, FV48 HP 2 Meter 2315 (800019)</v>
      </c>
      <c r="B30" t="b">
        <f>EXACT('Ark1'!A29,'Ark2'!C29)</f>
        <v>1</v>
      </c>
      <c r="C30" s="13">
        <f>'Ark1'!B29-'Ark2'!D29</f>
        <v>0</v>
      </c>
      <c r="D30" t="b">
        <f>EXACT('Ark1'!C29,'Ark2'!E29)</f>
        <v>1</v>
      </c>
      <c r="E30">
        <f>'Ark1'!D29-'Ark2'!F29</f>
        <v>46</v>
      </c>
      <c r="F30">
        <f>'Ark1'!E29-'Ark2'!G29</f>
        <v>12</v>
      </c>
      <c r="G30">
        <f>'Ark1'!F29-'Ark2'!H29</f>
        <v>0</v>
      </c>
      <c r="H30">
        <f>'Ark1'!G29-'Ark2'!I29</f>
        <v>0</v>
      </c>
      <c r="I30">
        <f>'Ark1'!H29-'Ark2'!J29</f>
        <v>0</v>
      </c>
      <c r="J30">
        <f>'Ark1'!I29-'Ark2'!K29</f>
        <v>0</v>
      </c>
      <c r="K30">
        <f>'Ark1'!J29-'Ark2'!L29</f>
        <v>0</v>
      </c>
      <c r="L30">
        <f>'Ark1'!K29-'Ark2'!M29</f>
        <v>0</v>
      </c>
      <c r="M30">
        <f>'Ark1'!L29-'Ark2'!N29</f>
        <v>0</v>
      </c>
      <c r="N30">
        <f>'Ark1'!M29-'Ark2'!O29</f>
        <v>7839</v>
      </c>
    </row>
    <row r="31" spans="1:14">
      <c r="A31" t="str">
        <f>'Ark1'!A30</f>
        <v>Bjørntvedtvegen X Trommedalsvegen, FV48 HP 2 Meter 2315 (800019)</v>
      </c>
      <c r="B31" t="b">
        <f>EXACT('Ark1'!A30,'Ark2'!C30)</f>
        <v>1</v>
      </c>
      <c r="C31" s="13">
        <f>'Ark1'!B30-'Ark2'!D30</f>
        <v>0</v>
      </c>
      <c r="D31" t="b">
        <f>EXACT('Ark1'!C30,'Ark2'!E30)</f>
        <v>1</v>
      </c>
      <c r="E31">
        <f>'Ark1'!D30-'Ark2'!F30</f>
        <v>5</v>
      </c>
      <c r="F31">
        <f>'Ark1'!E30-'Ark2'!G30</f>
        <v>1</v>
      </c>
      <c r="G31">
        <f>'Ark1'!F30-'Ark2'!H30</f>
        <v>0</v>
      </c>
      <c r="H31">
        <f>'Ark1'!G30-'Ark2'!I30</f>
        <v>0</v>
      </c>
      <c r="I31">
        <f>'Ark1'!H30-'Ark2'!J30</f>
        <v>0</v>
      </c>
      <c r="J31">
        <f>'Ark1'!I30-'Ark2'!K30</f>
        <v>0</v>
      </c>
      <c r="K31">
        <f>'Ark1'!J30-'Ark2'!L30</f>
        <v>0</v>
      </c>
      <c r="L31">
        <f>'Ark1'!K30-'Ark2'!M30</f>
        <v>0</v>
      </c>
      <c r="M31">
        <f>'Ark1'!L30-'Ark2'!N30</f>
        <v>0</v>
      </c>
      <c r="N31">
        <f>'Ark1'!M30-'Ark2'!O30</f>
        <v>766</v>
      </c>
    </row>
    <row r="32" spans="1:14">
      <c r="A32" t="str">
        <f>'Ark1'!A31</f>
        <v>Høgenheitunnelen, RV354 HP 1 Meter 1547 (800020)</v>
      </c>
      <c r="B32" t="b">
        <f>EXACT('Ark1'!A31,'Ark2'!C31)</f>
        <v>1</v>
      </c>
      <c r="C32" s="13">
        <f>'Ark1'!B31-'Ark2'!D31</f>
        <v>0</v>
      </c>
      <c r="D32" t="b">
        <f>EXACT('Ark1'!C31,'Ark2'!E31)</f>
        <v>1</v>
      </c>
      <c r="E32">
        <f>'Ark1'!D31-'Ark2'!F31</f>
        <v>0</v>
      </c>
      <c r="F32">
        <f>'Ark1'!E31-'Ark2'!G31</f>
        <v>0</v>
      </c>
      <c r="G32">
        <f>'Ark1'!F31-'Ark2'!H31</f>
        <v>0</v>
      </c>
      <c r="H32">
        <f>'Ark1'!G31-'Ark2'!I31</f>
        <v>0</v>
      </c>
      <c r="I32">
        <f>'Ark1'!H31-'Ark2'!J31</f>
        <v>0</v>
      </c>
      <c r="J32">
        <f>'Ark1'!I31-'Ark2'!K31</f>
        <v>0</v>
      </c>
      <c r="K32">
        <f>'Ark1'!J31-'Ark2'!L31</f>
        <v>0</v>
      </c>
      <c r="L32">
        <f>'Ark1'!K31-'Ark2'!M31</f>
        <v>0</v>
      </c>
      <c r="M32">
        <f>'Ark1'!L31-'Ark2'!N31</f>
        <v>0</v>
      </c>
      <c r="N32">
        <f>'Ark1'!M31-'Ark2'!O31</f>
        <v>6929</v>
      </c>
    </row>
    <row r="33" spans="1:14">
      <c r="A33" t="str">
        <f>'Ark1'!A32</f>
        <v>Høgenheitunnelen, RV354 HP 1 Meter 1547 (800020)</v>
      </c>
      <c r="B33" t="b">
        <f>EXACT('Ark1'!A32,'Ark2'!C32)</f>
        <v>1</v>
      </c>
      <c r="C33" s="13">
        <f>'Ark1'!B32-'Ark2'!D32</f>
        <v>0</v>
      </c>
      <c r="D33" t="b">
        <f>EXACT('Ark1'!C32,'Ark2'!E32)</f>
        <v>1</v>
      </c>
      <c r="E33">
        <f>'Ark1'!D32-'Ark2'!F32</f>
        <v>0</v>
      </c>
      <c r="F33">
        <f>'Ark1'!E32-'Ark2'!G32</f>
        <v>0</v>
      </c>
      <c r="G33">
        <f>'Ark1'!F32-'Ark2'!H32</f>
        <v>0</v>
      </c>
      <c r="H33">
        <f>'Ark1'!G32-'Ark2'!I32</f>
        <v>0</v>
      </c>
      <c r="I33">
        <f>'Ark1'!H32-'Ark2'!J32</f>
        <v>0</v>
      </c>
      <c r="J33">
        <f>'Ark1'!I32-'Ark2'!K32</f>
        <v>0</v>
      </c>
      <c r="K33">
        <f>'Ark1'!J32-'Ark2'!L32</f>
        <v>0</v>
      </c>
      <c r="L33">
        <f>'Ark1'!K32-'Ark2'!M32</f>
        <v>0</v>
      </c>
      <c r="M33">
        <f>'Ark1'!L32-'Ark2'!N32</f>
        <v>0</v>
      </c>
      <c r="N33">
        <f>'Ark1'!M32-'Ark2'!O32</f>
        <v>6263</v>
      </c>
    </row>
    <row r="34" spans="1:14">
      <c r="A34" t="str">
        <f>'Ark1'!A33</f>
        <v>Høgenheitunnelen, RV354 HP 1 Meter 1547 (800020)</v>
      </c>
      <c r="B34" t="b">
        <f>EXACT('Ark1'!A33,'Ark2'!C33)</f>
        <v>1</v>
      </c>
      <c r="C34" s="13">
        <f>'Ark1'!B33-'Ark2'!D33</f>
        <v>0</v>
      </c>
      <c r="D34" t="b">
        <f>EXACT('Ark1'!C33,'Ark2'!E33)</f>
        <v>1</v>
      </c>
      <c r="E34">
        <f>'Ark1'!D33-'Ark2'!F33</f>
        <v>0</v>
      </c>
      <c r="F34">
        <f>'Ark1'!E33-'Ark2'!G33</f>
        <v>0</v>
      </c>
      <c r="G34">
        <f>'Ark1'!F33-'Ark2'!H33</f>
        <v>0</v>
      </c>
      <c r="H34">
        <f>'Ark1'!G33-'Ark2'!I33</f>
        <v>0</v>
      </c>
      <c r="I34">
        <f>'Ark1'!H33-'Ark2'!J33</f>
        <v>0</v>
      </c>
      <c r="J34">
        <f>'Ark1'!I33-'Ark2'!K33</f>
        <v>0</v>
      </c>
      <c r="K34">
        <f>'Ark1'!J33-'Ark2'!L33</f>
        <v>0</v>
      </c>
      <c r="L34">
        <f>'Ark1'!K33-'Ark2'!M33</f>
        <v>0</v>
      </c>
      <c r="M34">
        <f>'Ark1'!L33-'Ark2'!N33</f>
        <v>0</v>
      </c>
      <c r="N34">
        <f>'Ark1'!M33-'Ark2'!O33</f>
        <v>666</v>
      </c>
    </row>
    <row r="35" spans="1:14">
      <c r="A35" t="str">
        <f>'Ark1'!A34</f>
        <v>Ballestadhøgda, FV31 HP 2 Meter 3470 (800021)</v>
      </c>
      <c r="B35" t="b">
        <f>EXACT('Ark1'!A34,'Ark2'!C34)</f>
        <v>1</v>
      </c>
      <c r="C35" s="13">
        <f>'Ark1'!B34-'Ark2'!D34</f>
        <v>0</v>
      </c>
      <c r="D35" t="b">
        <f>EXACT('Ark1'!C34,'Ark2'!E34)</f>
        <v>1</v>
      </c>
      <c r="E35">
        <f>'Ark1'!D34-'Ark2'!F34</f>
        <v>21</v>
      </c>
      <c r="F35">
        <f>'Ark1'!E34-'Ark2'!G34</f>
        <v>0</v>
      </c>
      <c r="G35">
        <f>'Ark1'!F34-'Ark2'!H34</f>
        <v>0</v>
      </c>
      <c r="H35">
        <f>'Ark1'!G34-'Ark2'!I34</f>
        <v>0</v>
      </c>
      <c r="I35">
        <f>'Ark1'!H34-'Ark2'!J34</f>
        <v>0</v>
      </c>
      <c r="J35">
        <f>'Ark1'!I34-'Ark2'!K34</f>
        <v>0</v>
      </c>
      <c r="K35">
        <f>'Ark1'!J34-'Ark2'!L34</f>
        <v>0</v>
      </c>
      <c r="L35">
        <f>'Ark1'!K34-'Ark2'!M34</f>
        <v>0</v>
      </c>
      <c r="M35">
        <f>'Ark1'!L34-'Ark2'!N34</f>
        <v>0</v>
      </c>
      <c r="N35">
        <f>'Ark1'!M34-'Ark2'!O34</f>
        <v>4494</v>
      </c>
    </row>
    <row r="36" spans="1:14">
      <c r="A36" t="str">
        <f>'Ark1'!A35</f>
        <v>Ballestadhøgda, FV31 HP 2 Meter 3470 (800021)</v>
      </c>
      <c r="B36" t="b">
        <f>EXACT('Ark1'!A35,'Ark2'!C35)</f>
        <v>1</v>
      </c>
      <c r="C36" s="13">
        <f>'Ark1'!B35-'Ark2'!D35</f>
        <v>0</v>
      </c>
      <c r="D36" t="b">
        <f>EXACT('Ark1'!C35,'Ark2'!E35)</f>
        <v>1</v>
      </c>
      <c r="E36">
        <f>'Ark1'!D35-'Ark2'!F35</f>
        <v>15</v>
      </c>
      <c r="F36">
        <f>'Ark1'!E35-'Ark2'!G35</f>
        <v>0</v>
      </c>
      <c r="G36">
        <f>'Ark1'!F35-'Ark2'!H35</f>
        <v>0</v>
      </c>
      <c r="H36">
        <f>'Ark1'!G35-'Ark2'!I35</f>
        <v>0</v>
      </c>
      <c r="I36">
        <f>'Ark1'!H35-'Ark2'!J35</f>
        <v>0</v>
      </c>
      <c r="J36">
        <f>'Ark1'!I35-'Ark2'!K35</f>
        <v>0</v>
      </c>
      <c r="K36">
        <f>'Ark1'!J35-'Ark2'!L35</f>
        <v>0</v>
      </c>
      <c r="L36">
        <f>'Ark1'!K35-'Ark2'!M35</f>
        <v>0</v>
      </c>
      <c r="M36">
        <f>'Ark1'!L35-'Ark2'!N35</f>
        <v>0</v>
      </c>
      <c r="N36">
        <f>'Ark1'!M35-'Ark2'!O35</f>
        <v>4214</v>
      </c>
    </row>
    <row r="37" spans="1:14">
      <c r="A37" t="str">
        <f>'Ark1'!A36</f>
        <v>Ballestadhøgda, FV31 HP 2 Meter 3470 (800021)</v>
      </c>
      <c r="B37" t="b">
        <f>EXACT('Ark1'!A36,'Ark2'!C36)</f>
        <v>1</v>
      </c>
      <c r="C37" s="13">
        <f>'Ark1'!B36-'Ark2'!D36</f>
        <v>0</v>
      </c>
      <c r="D37" t="b">
        <f>EXACT('Ark1'!C36,'Ark2'!E36)</f>
        <v>1</v>
      </c>
      <c r="E37">
        <f>'Ark1'!D36-'Ark2'!F36</f>
        <v>6</v>
      </c>
      <c r="F37">
        <f>'Ark1'!E36-'Ark2'!G36</f>
        <v>0</v>
      </c>
      <c r="G37">
        <f>'Ark1'!F36-'Ark2'!H36</f>
        <v>0</v>
      </c>
      <c r="H37">
        <f>'Ark1'!G36-'Ark2'!I36</f>
        <v>0</v>
      </c>
      <c r="I37">
        <f>'Ark1'!H36-'Ark2'!J36</f>
        <v>0</v>
      </c>
      <c r="J37">
        <f>'Ark1'!I36-'Ark2'!K36</f>
        <v>0</v>
      </c>
      <c r="K37">
        <f>'Ark1'!J36-'Ark2'!L36</f>
        <v>0</v>
      </c>
      <c r="L37">
        <f>'Ark1'!K36-'Ark2'!M36</f>
        <v>0</v>
      </c>
      <c r="M37">
        <f>'Ark1'!L36-'Ark2'!N36</f>
        <v>0</v>
      </c>
      <c r="N37">
        <f>'Ark1'!M36-'Ark2'!O36</f>
        <v>280</v>
      </c>
    </row>
    <row r="38" spans="1:14">
      <c r="A38" t="str">
        <f>'Ark1'!A37</f>
        <v>Deichmannsgate, KV1730 HP 1 Meter 350 (800024)</v>
      </c>
      <c r="B38" t="b">
        <f>EXACT('Ark1'!A37,'Ark2'!C37)</f>
        <v>1</v>
      </c>
      <c r="C38" s="13">
        <f>'Ark1'!B37-'Ark2'!D37</f>
        <v>0</v>
      </c>
      <c r="D38" t="b">
        <f>EXACT('Ark1'!C37,'Ark2'!E37)</f>
        <v>1</v>
      </c>
      <c r="E38">
        <f>'Ark1'!D37-'Ark2'!F37</f>
        <v>0</v>
      </c>
      <c r="F38">
        <f>'Ark1'!E37-'Ark2'!G37</f>
        <v>0</v>
      </c>
      <c r="G38">
        <f>'Ark1'!F37-'Ark2'!H37</f>
        <v>0</v>
      </c>
      <c r="H38">
        <f>'Ark1'!G37-'Ark2'!I37</f>
        <v>0</v>
      </c>
      <c r="I38">
        <f>'Ark1'!H37-'Ark2'!J37</f>
        <v>0</v>
      </c>
      <c r="J38">
        <f>'Ark1'!I37-'Ark2'!K37</f>
        <v>0</v>
      </c>
      <c r="K38">
        <f>'Ark1'!J37-'Ark2'!L37</f>
        <v>0</v>
      </c>
      <c r="L38">
        <f>'Ark1'!K37-'Ark2'!M37</f>
        <v>0</v>
      </c>
      <c r="M38">
        <f>'Ark1'!L37-'Ark2'!N37</f>
        <v>0</v>
      </c>
      <c r="N38">
        <f>'Ark1'!M37-'Ark2'!O37</f>
        <v>7205</v>
      </c>
    </row>
    <row r="39" spans="1:14">
      <c r="A39" t="str">
        <f>'Ark1'!A38</f>
        <v>Deichmannsgate, KV1730 HP 1 Meter 350 (800024)</v>
      </c>
      <c r="B39" t="b">
        <f>EXACT('Ark1'!A38,'Ark2'!C38)</f>
        <v>1</v>
      </c>
      <c r="C39" s="13">
        <f>'Ark1'!B38-'Ark2'!D38</f>
        <v>0</v>
      </c>
      <c r="D39" t="b">
        <f>EXACT('Ark1'!C38,'Ark2'!E38)</f>
        <v>1</v>
      </c>
      <c r="E39">
        <f>'Ark1'!D38-'Ark2'!F38</f>
        <v>0</v>
      </c>
      <c r="F39">
        <f>'Ark1'!E38-'Ark2'!G38</f>
        <v>0</v>
      </c>
      <c r="G39">
        <f>'Ark1'!F38-'Ark2'!H38</f>
        <v>0</v>
      </c>
      <c r="H39">
        <f>'Ark1'!G38-'Ark2'!I38</f>
        <v>0</v>
      </c>
      <c r="I39">
        <f>'Ark1'!H38-'Ark2'!J38</f>
        <v>0</v>
      </c>
      <c r="J39">
        <f>'Ark1'!I38-'Ark2'!K38</f>
        <v>0</v>
      </c>
      <c r="K39">
        <f>'Ark1'!J38-'Ark2'!L38</f>
        <v>0</v>
      </c>
      <c r="L39">
        <f>'Ark1'!K38-'Ark2'!M38</f>
        <v>0</v>
      </c>
      <c r="M39">
        <f>'Ark1'!L38-'Ark2'!N38</f>
        <v>0</v>
      </c>
      <c r="N39">
        <f>'Ark1'!M38-'Ark2'!O38</f>
        <v>6777</v>
      </c>
    </row>
    <row r="40" spans="1:14">
      <c r="A40" t="str">
        <f>'Ark1'!A39</f>
        <v>Deichmannsgate, KV1730 HP 1 Meter 350 (800024)</v>
      </c>
      <c r="B40" t="b">
        <f>EXACT('Ark1'!A39,'Ark2'!C39)</f>
        <v>1</v>
      </c>
      <c r="C40" s="13">
        <f>'Ark1'!B39-'Ark2'!D39</f>
        <v>0</v>
      </c>
      <c r="D40" t="b">
        <f>EXACT('Ark1'!C39,'Ark2'!E39)</f>
        <v>1</v>
      </c>
      <c r="E40">
        <f>'Ark1'!D39-'Ark2'!F39</f>
        <v>0</v>
      </c>
      <c r="F40">
        <f>'Ark1'!E39-'Ark2'!G39</f>
        <v>0</v>
      </c>
      <c r="G40">
        <f>'Ark1'!F39-'Ark2'!H39</f>
        <v>0</v>
      </c>
      <c r="H40">
        <f>'Ark1'!G39-'Ark2'!I39</f>
        <v>0</v>
      </c>
      <c r="I40">
        <f>'Ark1'!H39-'Ark2'!J39</f>
        <v>0</v>
      </c>
      <c r="J40">
        <f>'Ark1'!I39-'Ark2'!K39</f>
        <v>0</v>
      </c>
      <c r="K40">
        <f>'Ark1'!J39-'Ark2'!L39</f>
        <v>0</v>
      </c>
      <c r="L40">
        <f>'Ark1'!K39-'Ark2'!M39</f>
        <v>0</v>
      </c>
      <c r="M40">
        <f>'Ark1'!L39-'Ark2'!N39</f>
        <v>0</v>
      </c>
      <c r="N40">
        <f>'Ark1'!M39-'Ark2'!O39</f>
        <v>428</v>
      </c>
    </row>
    <row r="41" spans="1:14">
      <c r="A41" t="str">
        <f>'Ark1'!A40</f>
        <v>Sverresgate, KV4760 HP 1 Meter 505 (800025)</v>
      </c>
      <c r="B41" t="b">
        <f>EXACT('Ark1'!A40,'Ark2'!C40)</f>
        <v>1</v>
      </c>
      <c r="C41" s="13">
        <f>'Ark1'!B40-'Ark2'!D40</f>
        <v>0</v>
      </c>
      <c r="D41" t="b">
        <f>EXACT('Ark1'!C40,'Ark2'!E40)</f>
        <v>1</v>
      </c>
      <c r="E41">
        <f>'Ark1'!D40-'Ark2'!F40</f>
        <v>0</v>
      </c>
      <c r="F41">
        <f>'Ark1'!E40-'Ark2'!G40</f>
        <v>0</v>
      </c>
      <c r="G41">
        <f>'Ark1'!F40-'Ark2'!H40</f>
        <v>0</v>
      </c>
      <c r="H41">
        <f>'Ark1'!G40-'Ark2'!I40</f>
        <v>0</v>
      </c>
      <c r="I41">
        <f>'Ark1'!H40-'Ark2'!J40</f>
        <v>0</v>
      </c>
      <c r="J41">
        <f>'Ark1'!I40-'Ark2'!K40</f>
        <v>0</v>
      </c>
      <c r="K41">
        <f>'Ark1'!J40-'Ark2'!L40</f>
        <v>0</v>
      </c>
      <c r="L41">
        <f>'Ark1'!K40-'Ark2'!M40</f>
        <v>0</v>
      </c>
      <c r="M41">
        <f>'Ark1'!L40-'Ark2'!N40</f>
        <v>0</v>
      </c>
      <c r="N41">
        <f>'Ark1'!M40-'Ark2'!O40</f>
        <v>11245</v>
      </c>
    </row>
    <row r="42" spans="1:14">
      <c r="A42" t="str">
        <f>'Ark1'!A41</f>
        <v>Sverresgate, KV4760 HP 1 Meter 505 (800025)</v>
      </c>
      <c r="B42" t="b">
        <f>EXACT('Ark1'!A41,'Ark2'!C41)</f>
        <v>1</v>
      </c>
      <c r="C42" s="13">
        <f>'Ark1'!B41-'Ark2'!D41</f>
        <v>0</v>
      </c>
      <c r="D42" t="b">
        <f>EXACT('Ark1'!C41,'Ark2'!E41)</f>
        <v>1</v>
      </c>
      <c r="E42">
        <f>'Ark1'!D41-'Ark2'!F41</f>
        <v>0</v>
      </c>
      <c r="F42">
        <f>'Ark1'!E41-'Ark2'!G41</f>
        <v>0</v>
      </c>
      <c r="G42">
        <f>'Ark1'!F41-'Ark2'!H41</f>
        <v>0</v>
      </c>
      <c r="H42">
        <f>'Ark1'!G41-'Ark2'!I41</f>
        <v>0</v>
      </c>
      <c r="I42">
        <f>'Ark1'!H41-'Ark2'!J41</f>
        <v>0</v>
      </c>
      <c r="J42">
        <f>'Ark1'!I41-'Ark2'!K41</f>
        <v>0</v>
      </c>
      <c r="K42">
        <f>'Ark1'!J41-'Ark2'!L41</f>
        <v>0</v>
      </c>
      <c r="L42">
        <f>'Ark1'!K41-'Ark2'!M41</f>
        <v>0</v>
      </c>
      <c r="M42">
        <f>'Ark1'!L41-'Ark2'!N41</f>
        <v>0</v>
      </c>
      <c r="N42">
        <f>'Ark1'!M41-'Ark2'!O41</f>
        <v>10297</v>
      </c>
    </row>
    <row r="43" spans="1:14">
      <c r="A43" t="str">
        <f>'Ark1'!A42</f>
        <v>Sverresgate, KV4760 HP 1 Meter 505 (800025)</v>
      </c>
      <c r="B43" t="b">
        <f>EXACT('Ark1'!A42,'Ark2'!C42)</f>
        <v>1</v>
      </c>
      <c r="C43" s="13">
        <f>'Ark1'!B42-'Ark2'!D42</f>
        <v>0</v>
      </c>
      <c r="D43" t="b">
        <f>EXACT('Ark1'!C42,'Ark2'!E42)</f>
        <v>1</v>
      </c>
      <c r="E43">
        <f>'Ark1'!D42-'Ark2'!F42</f>
        <v>0</v>
      </c>
      <c r="F43">
        <f>'Ark1'!E42-'Ark2'!G42</f>
        <v>0</v>
      </c>
      <c r="G43">
        <f>'Ark1'!F42-'Ark2'!H42</f>
        <v>0</v>
      </c>
      <c r="H43">
        <f>'Ark1'!G42-'Ark2'!I42</f>
        <v>0</v>
      </c>
      <c r="I43">
        <f>'Ark1'!H42-'Ark2'!J42</f>
        <v>0</v>
      </c>
      <c r="J43">
        <f>'Ark1'!I42-'Ark2'!K42</f>
        <v>0</v>
      </c>
      <c r="K43">
        <f>'Ark1'!J42-'Ark2'!L42</f>
        <v>0</v>
      </c>
      <c r="L43">
        <f>'Ark1'!K42-'Ark2'!M42</f>
        <v>0</v>
      </c>
      <c r="M43">
        <f>'Ark1'!L42-'Ark2'!N42</f>
        <v>0</v>
      </c>
      <c r="N43">
        <f>'Ark1'!M42-'Ark2'!O42</f>
        <v>948</v>
      </c>
    </row>
    <row r="44" spans="1:14">
      <c r="A44" t="str">
        <f>'Ark1'!A43</f>
        <v>Fv32 Rektor Ørns gate, FV32 HP 3 Meter 793 (800045)</v>
      </c>
      <c r="B44" t="b">
        <f>EXACT('Ark1'!A43,'Ark2'!C43)</f>
        <v>1</v>
      </c>
      <c r="C44" s="13">
        <f>'Ark1'!B43-'Ark2'!D43</f>
        <v>0</v>
      </c>
      <c r="D44" t="b">
        <f>EXACT('Ark1'!C43,'Ark2'!E43)</f>
        <v>1</v>
      </c>
      <c r="E44">
        <f>'Ark1'!D43-'Ark2'!F43</f>
        <v>-425</v>
      </c>
      <c r="F44">
        <f>'Ark1'!E43-'Ark2'!G43</f>
        <v>-35</v>
      </c>
      <c r="G44">
        <f>'Ark1'!F43-'Ark2'!H43</f>
        <v>0</v>
      </c>
      <c r="H44">
        <f>'Ark1'!G43-'Ark2'!I43</f>
        <v>-169</v>
      </c>
      <c r="I44">
        <f>'Ark1'!H43-'Ark2'!J43</f>
        <v>-923</v>
      </c>
      <c r="J44">
        <f>'Ark1'!I43-'Ark2'!K43</f>
        <v>0</v>
      </c>
      <c r="K44">
        <f>'Ark1'!J43-'Ark2'!L43</f>
        <v>0</v>
      </c>
      <c r="L44">
        <f>'Ark1'!K43-'Ark2'!M43</f>
        <v>0</v>
      </c>
      <c r="M44">
        <f>'Ark1'!L43-'Ark2'!N43</f>
        <v>0</v>
      </c>
      <c r="N44">
        <f>'Ark1'!M43-'Ark2'!O43</f>
        <v>12827</v>
      </c>
    </row>
    <row r="45" spans="1:14">
      <c r="A45" t="str">
        <f>'Ark1'!A44</f>
        <v>Fv32 Rektor Ørns gate, FV32 HP 3 Meter 793 (800045)</v>
      </c>
      <c r="B45" t="b">
        <f>EXACT('Ark1'!A44,'Ark2'!C44)</f>
        <v>1</v>
      </c>
      <c r="C45" s="13">
        <f>'Ark1'!B44-'Ark2'!D44</f>
        <v>0</v>
      </c>
      <c r="D45" t="b">
        <f>EXACT('Ark1'!C44,'Ark2'!E44)</f>
        <v>1</v>
      </c>
      <c r="E45">
        <f>'Ark1'!D44-'Ark2'!F44</f>
        <v>-410</v>
      </c>
      <c r="F45">
        <f>'Ark1'!E44-'Ark2'!G44</f>
        <v>-32</v>
      </c>
      <c r="G45">
        <f>'Ark1'!F44-'Ark2'!H44</f>
        <v>0</v>
      </c>
      <c r="H45">
        <f>'Ark1'!G44-'Ark2'!I44</f>
        <v>-169</v>
      </c>
      <c r="I45">
        <f>'Ark1'!H44-'Ark2'!J44</f>
        <v>-909</v>
      </c>
      <c r="J45">
        <f>'Ark1'!I44-'Ark2'!K44</f>
        <v>0</v>
      </c>
      <c r="K45">
        <f>'Ark1'!J44-'Ark2'!L44</f>
        <v>0</v>
      </c>
      <c r="L45">
        <f>'Ark1'!K44-'Ark2'!M44</f>
        <v>0</v>
      </c>
      <c r="M45">
        <f>'Ark1'!L44-'Ark2'!N44</f>
        <v>0</v>
      </c>
      <c r="N45">
        <f>'Ark1'!M44-'Ark2'!O44</f>
        <v>11720</v>
      </c>
    </row>
    <row r="46" spans="1:14">
      <c r="A46" t="str">
        <f>'Ark1'!A45</f>
        <v>Fv32 Rektor Ørns gate, FV32 HP 3 Meter 793 (800045)</v>
      </c>
      <c r="B46" t="b">
        <f>EXACT('Ark1'!A45,'Ark2'!C45)</f>
        <v>1</v>
      </c>
      <c r="C46" s="13">
        <f>'Ark1'!B45-'Ark2'!D45</f>
        <v>0</v>
      </c>
      <c r="D46" t="b">
        <f>EXACT('Ark1'!C45,'Ark2'!E45)</f>
        <v>1</v>
      </c>
      <c r="E46">
        <f>'Ark1'!D45-'Ark2'!F45</f>
        <v>-15</v>
      </c>
      <c r="F46">
        <f>'Ark1'!E45-'Ark2'!G45</f>
        <v>-3</v>
      </c>
      <c r="G46">
        <f>'Ark1'!F45-'Ark2'!H45</f>
        <v>0</v>
      </c>
      <c r="H46">
        <f>'Ark1'!G45-'Ark2'!I45</f>
        <v>0</v>
      </c>
      <c r="I46">
        <f>'Ark1'!H45-'Ark2'!J45</f>
        <v>-14</v>
      </c>
      <c r="J46">
        <f>'Ark1'!I45-'Ark2'!K45</f>
        <v>0</v>
      </c>
      <c r="K46">
        <f>'Ark1'!J45-'Ark2'!L45</f>
        <v>0</v>
      </c>
      <c r="L46">
        <f>'Ark1'!K45-'Ark2'!M45</f>
        <v>0</v>
      </c>
      <c r="M46">
        <f>'Ark1'!L45-'Ark2'!N45</f>
        <v>0</v>
      </c>
      <c r="N46">
        <f>'Ark1'!M45-'Ark2'!O45</f>
        <v>1107</v>
      </c>
    </row>
    <row r="47" spans="1:14">
      <c r="A47" t="str">
        <f>'Ark1'!A46</f>
        <v>Stathelle, FV352 HP 1 Meter 507 (800046)</v>
      </c>
      <c r="B47" t="b">
        <f>EXACT('Ark1'!A46,'Ark2'!C46)</f>
        <v>1</v>
      </c>
      <c r="C47" s="13">
        <f>'Ark1'!B46-'Ark2'!D46</f>
        <v>0</v>
      </c>
      <c r="D47" t="b">
        <f>EXACT('Ark1'!C46,'Ark2'!E46)</f>
        <v>1</v>
      </c>
      <c r="E47">
        <f>'Ark1'!D46-'Ark2'!F46</f>
        <v>0</v>
      </c>
      <c r="F47">
        <f>'Ark1'!E46-'Ark2'!G46</f>
        <v>0</v>
      </c>
      <c r="G47">
        <f>'Ark1'!F46-'Ark2'!H46</f>
        <v>0</v>
      </c>
      <c r="H47">
        <f>'Ark1'!G46-'Ark2'!I46</f>
        <v>0</v>
      </c>
      <c r="I47">
        <f>'Ark1'!H46-'Ark2'!J46</f>
        <v>0</v>
      </c>
      <c r="J47">
        <f>'Ark1'!I46-'Ark2'!K46</f>
        <v>0</v>
      </c>
      <c r="K47">
        <f>'Ark1'!J46-'Ark2'!L46</f>
        <v>0</v>
      </c>
      <c r="L47">
        <f>'Ark1'!K46-'Ark2'!M46</f>
        <v>0</v>
      </c>
      <c r="M47">
        <f>'Ark1'!L46-'Ark2'!N46</f>
        <v>0</v>
      </c>
      <c r="N47">
        <f>'Ark1'!M46-'Ark2'!O46</f>
        <v>11896</v>
      </c>
    </row>
    <row r="48" spans="1:14">
      <c r="A48" t="str">
        <f>'Ark1'!A47</f>
        <v>Stathelle, FV352 HP 1 Meter 507 (800046)</v>
      </c>
      <c r="B48" t="b">
        <f>EXACT('Ark1'!A47,'Ark2'!C47)</f>
        <v>1</v>
      </c>
      <c r="C48" s="13">
        <f>'Ark1'!B47-'Ark2'!D47</f>
        <v>0</v>
      </c>
      <c r="D48" t="b">
        <f>EXACT('Ark1'!C47,'Ark2'!E47)</f>
        <v>1</v>
      </c>
      <c r="E48">
        <f>'Ark1'!D47-'Ark2'!F47</f>
        <v>0</v>
      </c>
      <c r="F48">
        <f>'Ark1'!E47-'Ark2'!G47</f>
        <v>0</v>
      </c>
      <c r="G48">
        <f>'Ark1'!F47-'Ark2'!H47</f>
        <v>0</v>
      </c>
      <c r="H48">
        <f>'Ark1'!G47-'Ark2'!I47</f>
        <v>0</v>
      </c>
      <c r="I48">
        <f>'Ark1'!H47-'Ark2'!J47</f>
        <v>0</v>
      </c>
      <c r="J48">
        <f>'Ark1'!I47-'Ark2'!K47</f>
        <v>0</v>
      </c>
      <c r="K48">
        <f>'Ark1'!J47-'Ark2'!L47</f>
        <v>0</v>
      </c>
      <c r="L48">
        <f>'Ark1'!K47-'Ark2'!M47</f>
        <v>0</v>
      </c>
      <c r="M48">
        <f>'Ark1'!L47-'Ark2'!N47</f>
        <v>0</v>
      </c>
      <c r="N48">
        <f>'Ark1'!M47-'Ark2'!O47</f>
        <v>11100</v>
      </c>
    </row>
    <row r="49" spans="1:14">
      <c r="A49" t="str">
        <f>'Ark1'!A48</f>
        <v>Stathelle, FV352 HP 1 Meter 507 (800046)</v>
      </c>
      <c r="B49" t="b">
        <f>EXACT('Ark1'!A48,'Ark2'!C48)</f>
        <v>1</v>
      </c>
      <c r="C49" s="13">
        <f>'Ark1'!B48-'Ark2'!D48</f>
        <v>0</v>
      </c>
      <c r="D49" t="b">
        <f>EXACT('Ark1'!C48,'Ark2'!E48)</f>
        <v>1</v>
      </c>
      <c r="E49">
        <f>'Ark1'!D48-'Ark2'!F48</f>
        <v>0</v>
      </c>
      <c r="F49">
        <f>'Ark1'!E48-'Ark2'!G48</f>
        <v>0</v>
      </c>
      <c r="G49">
        <f>'Ark1'!F48-'Ark2'!H48</f>
        <v>0</v>
      </c>
      <c r="H49">
        <f>'Ark1'!G48-'Ark2'!I48</f>
        <v>0</v>
      </c>
      <c r="I49">
        <f>'Ark1'!H48-'Ark2'!J48</f>
        <v>0</v>
      </c>
      <c r="J49">
        <f>'Ark1'!I48-'Ark2'!K48</f>
        <v>0</v>
      </c>
      <c r="K49">
        <f>'Ark1'!J48-'Ark2'!L48</f>
        <v>0</v>
      </c>
      <c r="L49">
        <f>'Ark1'!K48-'Ark2'!M48</f>
        <v>0</v>
      </c>
      <c r="M49">
        <f>'Ark1'!L48-'Ark2'!N48</f>
        <v>0</v>
      </c>
      <c r="N49">
        <f>'Ark1'!M48-'Ark2'!O48</f>
        <v>796</v>
      </c>
    </row>
    <row r="50" spans="1:14">
      <c r="A50" t="str">
        <f>'Ark1'!A49</f>
        <v>Skjelsvik, FV354 HP 1 Meter 8398 (800103)</v>
      </c>
      <c r="B50" t="b">
        <f>EXACT('Ark1'!A49,'Ark2'!C49)</f>
        <v>1</v>
      </c>
      <c r="C50" s="13">
        <f>'Ark1'!B49-'Ark2'!D49</f>
        <v>0</v>
      </c>
      <c r="D50" t="b">
        <f>EXACT('Ark1'!C49,'Ark2'!E49)</f>
        <v>1</v>
      </c>
      <c r="E50">
        <f>'Ark1'!D49-'Ark2'!F49</f>
        <v>0</v>
      </c>
      <c r="F50">
        <f>'Ark1'!E49-'Ark2'!G49</f>
        <v>0</v>
      </c>
      <c r="G50">
        <f>'Ark1'!F49-'Ark2'!H49</f>
        <v>0</v>
      </c>
      <c r="H50">
        <f>'Ark1'!G49-'Ark2'!I49</f>
        <v>0</v>
      </c>
      <c r="I50">
        <f>'Ark1'!H49-'Ark2'!J49</f>
        <v>0</v>
      </c>
      <c r="J50">
        <f>'Ark1'!I49-'Ark2'!K49</f>
        <v>0</v>
      </c>
      <c r="K50">
        <f>'Ark1'!J49-'Ark2'!L49</f>
        <v>0</v>
      </c>
      <c r="L50">
        <f>'Ark1'!K49-'Ark2'!M49</f>
        <v>0</v>
      </c>
      <c r="M50">
        <f>'Ark1'!L49-'Ark2'!N49</f>
        <v>0</v>
      </c>
      <c r="N50">
        <f>'Ark1'!M49-'Ark2'!O49</f>
        <v>11267</v>
      </c>
    </row>
    <row r="51" spans="1:14">
      <c r="A51" t="str">
        <f>'Ark1'!A50</f>
        <v>Skjelsvik, FV354 HP 1 Meter 8398 (800103)</v>
      </c>
      <c r="B51" t="b">
        <f>EXACT('Ark1'!A50,'Ark2'!C50)</f>
        <v>1</v>
      </c>
      <c r="C51" s="13">
        <f>'Ark1'!B50-'Ark2'!D50</f>
        <v>0</v>
      </c>
      <c r="D51" t="b">
        <f>EXACT('Ark1'!C50,'Ark2'!E50)</f>
        <v>1</v>
      </c>
      <c r="E51">
        <f>'Ark1'!D50-'Ark2'!F50</f>
        <v>0</v>
      </c>
      <c r="F51">
        <f>'Ark1'!E50-'Ark2'!G50</f>
        <v>0</v>
      </c>
      <c r="G51">
        <f>'Ark1'!F50-'Ark2'!H50</f>
        <v>0</v>
      </c>
      <c r="H51">
        <f>'Ark1'!G50-'Ark2'!I50</f>
        <v>0</v>
      </c>
      <c r="I51">
        <f>'Ark1'!H50-'Ark2'!J50</f>
        <v>0</v>
      </c>
      <c r="J51">
        <f>'Ark1'!I50-'Ark2'!K50</f>
        <v>0</v>
      </c>
      <c r="K51">
        <f>'Ark1'!J50-'Ark2'!L50</f>
        <v>0</v>
      </c>
      <c r="L51">
        <f>'Ark1'!K50-'Ark2'!M50</f>
        <v>0</v>
      </c>
      <c r="M51">
        <f>'Ark1'!L50-'Ark2'!N50</f>
        <v>0</v>
      </c>
      <c r="N51">
        <f>'Ark1'!M50-'Ark2'!O50</f>
        <v>10108</v>
      </c>
    </row>
    <row r="52" spans="1:14">
      <c r="A52" t="str">
        <f>'Ark1'!A51</f>
        <v>Skjelsvik, FV354 HP 1 Meter 8398 (800103)</v>
      </c>
      <c r="B52" t="b">
        <f>EXACT('Ark1'!A51,'Ark2'!C51)</f>
        <v>1</v>
      </c>
      <c r="C52" s="13">
        <f>'Ark1'!B51-'Ark2'!D51</f>
        <v>0</v>
      </c>
      <c r="D52" t="b">
        <f>EXACT('Ark1'!C51,'Ark2'!E51)</f>
        <v>1</v>
      </c>
      <c r="E52">
        <f>'Ark1'!D51-'Ark2'!F51</f>
        <v>0</v>
      </c>
      <c r="F52">
        <f>'Ark1'!E51-'Ark2'!G51</f>
        <v>0</v>
      </c>
      <c r="G52">
        <f>'Ark1'!F51-'Ark2'!H51</f>
        <v>0</v>
      </c>
      <c r="H52">
        <f>'Ark1'!G51-'Ark2'!I51</f>
        <v>0</v>
      </c>
      <c r="I52">
        <f>'Ark1'!H51-'Ark2'!J51</f>
        <v>0</v>
      </c>
      <c r="J52">
        <f>'Ark1'!I51-'Ark2'!K51</f>
        <v>0</v>
      </c>
      <c r="K52">
        <f>'Ark1'!J51-'Ark2'!L51</f>
        <v>0</v>
      </c>
      <c r="L52">
        <f>'Ark1'!K51-'Ark2'!M51</f>
        <v>0</v>
      </c>
      <c r="M52">
        <f>'Ark1'!L51-'Ark2'!N51</f>
        <v>0</v>
      </c>
      <c r="N52">
        <f>'Ark1'!M51-'Ark2'!O51</f>
        <v>1159</v>
      </c>
    </row>
    <row r="53" spans="1:14">
      <c r="A53" t="str">
        <f>'Ark1'!A52</f>
        <v>Setre, FV32 HP 2 Meter 6007 (800116)</v>
      </c>
      <c r="B53" t="b">
        <f>EXACT('Ark1'!A52,'Ark2'!C52)</f>
        <v>1</v>
      </c>
      <c r="C53" s="13">
        <f>'Ark1'!B52-'Ark2'!D52</f>
        <v>0</v>
      </c>
      <c r="D53" t="b">
        <f>EXACT('Ark1'!C52,'Ark2'!E52)</f>
        <v>1</v>
      </c>
      <c r="E53">
        <f>'Ark1'!D52-'Ark2'!F52</f>
        <v>0</v>
      </c>
      <c r="F53">
        <f>'Ark1'!E52-'Ark2'!G52</f>
        <v>0</v>
      </c>
      <c r="G53">
        <f>'Ark1'!F52-'Ark2'!H52</f>
        <v>0</v>
      </c>
      <c r="H53">
        <f>'Ark1'!G52-'Ark2'!I52</f>
        <v>0</v>
      </c>
      <c r="I53">
        <f>'Ark1'!H52-'Ark2'!J52</f>
        <v>0</v>
      </c>
      <c r="J53">
        <f>'Ark1'!I52-'Ark2'!K52</f>
        <v>0</v>
      </c>
      <c r="K53">
        <f>'Ark1'!J52-'Ark2'!L52</f>
        <v>0</v>
      </c>
      <c r="L53">
        <f>'Ark1'!K52-'Ark2'!M52</f>
        <v>0</v>
      </c>
      <c r="M53">
        <f>'Ark1'!L52-'Ark2'!N52</f>
        <v>0</v>
      </c>
      <c r="N53">
        <f>'Ark1'!M52-'Ark2'!O52</f>
        <v>4636</v>
      </c>
    </row>
    <row r="54" spans="1:14">
      <c r="A54" t="str">
        <f>'Ark1'!A53</f>
        <v>Setre, FV32 HP 2 Meter 6007 (800116)</v>
      </c>
      <c r="B54" t="b">
        <f>EXACT('Ark1'!A53,'Ark2'!C53)</f>
        <v>1</v>
      </c>
      <c r="C54" s="13">
        <f>'Ark1'!B53-'Ark2'!D53</f>
        <v>0</v>
      </c>
      <c r="D54" t="b">
        <f>EXACT('Ark1'!C53,'Ark2'!E53)</f>
        <v>1</v>
      </c>
      <c r="E54">
        <f>'Ark1'!D53-'Ark2'!F53</f>
        <v>0</v>
      </c>
      <c r="F54">
        <f>'Ark1'!E53-'Ark2'!G53</f>
        <v>0</v>
      </c>
      <c r="G54">
        <f>'Ark1'!F53-'Ark2'!H53</f>
        <v>0</v>
      </c>
      <c r="H54">
        <f>'Ark1'!G53-'Ark2'!I53</f>
        <v>0</v>
      </c>
      <c r="I54">
        <f>'Ark1'!H53-'Ark2'!J53</f>
        <v>0</v>
      </c>
      <c r="J54">
        <f>'Ark1'!I53-'Ark2'!K53</f>
        <v>0</v>
      </c>
      <c r="K54">
        <f>'Ark1'!J53-'Ark2'!L53</f>
        <v>0</v>
      </c>
      <c r="L54">
        <f>'Ark1'!K53-'Ark2'!M53</f>
        <v>0</v>
      </c>
      <c r="M54">
        <f>'Ark1'!L53-'Ark2'!N53</f>
        <v>0</v>
      </c>
      <c r="N54">
        <f>'Ark1'!M53-'Ark2'!O53</f>
        <v>4132</v>
      </c>
    </row>
    <row r="55" spans="1:14">
      <c r="A55" t="str">
        <f>'Ark1'!A54</f>
        <v>Setre, FV32 HP 2 Meter 6007 (800116)</v>
      </c>
      <c r="B55" t="b">
        <f>EXACT('Ark1'!A54,'Ark2'!C54)</f>
        <v>1</v>
      </c>
      <c r="C55" s="13">
        <f>'Ark1'!B54-'Ark2'!D54</f>
        <v>0</v>
      </c>
      <c r="D55" t="b">
        <f>EXACT('Ark1'!C54,'Ark2'!E54)</f>
        <v>1</v>
      </c>
      <c r="E55">
        <f>'Ark1'!D54-'Ark2'!F54</f>
        <v>0</v>
      </c>
      <c r="F55">
        <f>'Ark1'!E54-'Ark2'!G54</f>
        <v>0</v>
      </c>
      <c r="G55">
        <f>'Ark1'!F54-'Ark2'!H54</f>
        <v>0</v>
      </c>
      <c r="H55">
        <f>'Ark1'!G54-'Ark2'!I54</f>
        <v>0</v>
      </c>
      <c r="I55">
        <f>'Ark1'!H54-'Ark2'!J54</f>
        <v>0</v>
      </c>
      <c r="J55">
        <f>'Ark1'!I54-'Ark2'!K54</f>
        <v>0</v>
      </c>
      <c r="K55">
        <f>'Ark1'!J54-'Ark2'!L54</f>
        <v>0</v>
      </c>
      <c r="L55">
        <f>'Ark1'!K54-'Ark2'!M54</f>
        <v>0</v>
      </c>
      <c r="M55">
        <f>'Ark1'!L54-'Ark2'!N54</f>
        <v>0</v>
      </c>
      <c r="N55">
        <f>'Ark1'!M54-'Ark2'!O54</f>
        <v>504</v>
      </c>
    </row>
    <row r="56" spans="1:14">
      <c r="A56" t="str">
        <f>'Ark1'!A55</f>
        <v>Ørviksletta, RV354 HP 1 Meter 5680 (800118)</v>
      </c>
      <c r="B56" t="b">
        <f>EXACT('Ark1'!A55,'Ark2'!C55)</f>
        <v>1</v>
      </c>
      <c r="C56" s="13">
        <f>'Ark1'!B55-'Ark2'!D55</f>
        <v>0</v>
      </c>
      <c r="D56" t="b">
        <f>EXACT('Ark1'!C55,'Ark2'!E55)</f>
        <v>1</v>
      </c>
      <c r="E56">
        <f>'Ark1'!D55-'Ark2'!F55</f>
        <v>0</v>
      </c>
      <c r="F56">
        <f>'Ark1'!E55-'Ark2'!G55</f>
        <v>0</v>
      </c>
      <c r="G56">
        <f>'Ark1'!F55-'Ark2'!H55</f>
        <v>0</v>
      </c>
      <c r="H56">
        <f>'Ark1'!G55-'Ark2'!I55</f>
        <v>0</v>
      </c>
      <c r="I56">
        <f>'Ark1'!H55-'Ark2'!J55</f>
        <v>0</v>
      </c>
      <c r="J56">
        <f>'Ark1'!I55-'Ark2'!K55</f>
        <v>0</v>
      </c>
      <c r="K56">
        <f>'Ark1'!J55-'Ark2'!L55</f>
        <v>0</v>
      </c>
      <c r="L56">
        <f>'Ark1'!K55-'Ark2'!M55</f>
        <v>0</v>
      </c>
      <c r="M56">
        <f>'Ark1'!L55-'Ark2'!N55</f>
        <v>0</v>
      </c>
      <c r="N56">
        <f>'Ark1'!M55-'Ark2'!O55</f>
        <v>12035</v>
      </c>
    </row>
    <row r="57" spans="1:14">
      <c r="A57" t="str">
        <f>'Ark1'!A56</f>
        <v>Ørviksletta, RV354 HP 1 Meter 5680 (800118)</v>
      </c>
      <c r="B57" t="b">
        <f>EXACT('Ark1'!A56,'Ark2'!C56)</f>
        <v>1</v>
      </c>
      <c r="C57" s="13">
        <f>'Ark1'!B56-'Ark2'!D56</f>
        <v>0</v>
      </c>
      <c r="D57" t="b">
        <f>EXACT('Ark1'!C56,'Ark2'!E56)</f>
        <v>1</v>
      </c>
      <c r="E57">
        <f>'Ark1'!D56-'Ark2'!F56</f>
        <v>0</v>
      </c>
      <c r="F57">
        <f>'Ark1'!E56-'Ark2'!G56</f>
        <v>0</v>
      </c>
      <c r="G57">
        <f>'Ark1'!F56-'Ark2'!H56</f>
        <v>0</v>
      </c>
      <c r="H57">
        <f>'Ark1'!G56-'Ark2'!I56</f>
        <v>0</v>
      </c>
      <c r="I57">
        <f>'Ark1'!H56-'Ark2'!J56</f>
        <v>0</v>
      </c>
      <c r="J57">
        <f>'Ark1'!I56-'Ark2'!K56</f>
        <v>0</v>
      </c>
      <c r="K57">
        <f>'Ark1'!J56-'Ark2'!L56</f>
        <v>0</v>
      </c>
      <c r="L57">
        <f>'Ark1'!K56-'Ark2'!M56</f>
        <v>0</v>
      </c>
      <c r="M57">
        <f>'Ark1'!L56-'Ark2'!N56</f>
        <v>0</v>
      </c>
      <c r="N57">
        <f>'Ark1'!M56-'Ark2'!O56</f>
        <v>10799</v>
      </c>
    </row>
    <row r="58" spans="1:14">
      <c r="A58" t="str">
        <f>'Ark1'!A57</f>
        <v>Ørviksletta, RV354 HP 1 Meter 5680 (800118)</v>
      </c>
      <c r="B58" t="b">
        <f>EXACT('Ark1'!A57,'Ark2'!C57)</f>
        <v>1</v>
      </c>
      <c r="C58" s="13">
        <f>'Ark1'!B57-'Ark2'!D57</f>
        <v>0</v>
      </c>
      <c r="D58" t="b">
        <f>EXACT('Ark1'!C57,'Ark2'!E57)</f>
        <v>1</v>
      </c>
      <c r="E58">
        <f>'Ark1'!D57-'Ark2'!F57</f>
        <v>0</v>
      </c>
      <c r="F58">
        <f>'Ark1'!E57-'Ark2'!G57</f>
        <v>0</v>
      </c>
      <c r="G58">
        <f>'Ark1'!F57-'Ark2'!H57</f>
        <v>0</v>
      </c>
      <c r="H58">
        <f>'Ark1'!G57-'Ark2'!I57</f>
        <v>0</v>
      </c>
      <c r="I58">
        <f>'Ark1'!H57-'Ark2'!J57</f>
        <v>0</v>
      </c>
      <c r="J58">
        <f>'Ark1'!I57-'Ark2'!K57</f>
        <v>0</v>
      </c>
      <c r="K58">
        <f>'Ark1'!J57-'Ark2'!L57</f>
        <v>0</v>
      </c>
      <c r="L58">
        <f>'Ark1'!K57-'Ark2'!M57</f>
        <v>0</v>
      </c>
      <c r="M58">
        <f>'Ark1'!L57-'Ark2'!N57</f>
        <v>0</v>
      </c>
      <c r="N58">
        <f>'Ark1'!M57-'Ark2'!O57</f>
        <v>1236</v>
      </c>
    </row>
    <row r="59" spans="1:14">
      <c r="A59" t="str">
        <f>'Ark1'!A58</f>
        <v>Skjelsvikdalen, RV36 HP 1 Meter 683 (800124)</v>
      </c>
      <c r="B59" t="b">
        <f>EXACT('Ark1'!A58,'Ark2'!C58)</f>
        <v>1</v>
      </c>
      <c r="C59" s="13">
        <f>'Ark1'!B58-'Ark2'!D58</f>
        <v>0</v>
      </c>
      <c r="D59" t="b">
        <f>EXACT('Ark1'!C58,'Ark2'!E58)</f>
        <v>1</v>
      </c>
      <c r="E59">
        <f>'Ark1'!D58-'Ark2'!F58</f>
        <v>0</v>
      </c>
      <c r="F59">
        <f>'Ark1'!E58-'Ark2'!G58</f>
        <v>0</v>
      </c>
      <c r="G59">
        <f>'Ark1'!F58-'Ark2'!H58</f>
        <v>0</v>
      </c>
      <c r="H59">
        <f>'Ark1'!G58-'Ark2'!I58</f>
        <v>0</v>
      </c>
      <c r="I59">
        <f>'Ark1'!H58-'Ark2'!J58</f>
        <v>0</v>
      </c>
      <c r="J59">
        <f>'Ark1'!I58-'Ark2'!K58</f>
        <v>0</v>
      </c>
      <c r="K59">
        <f>'Ark1'!J58-'Ark2'!L58</f>
        <v>0</v>
      </c>
      <c r="L59">
        <f>'Ark1'!K58-'Ark2'!M58</f>
        <v>0</v>
      </c>
      <c r="M59">
        <f>'Ark1'!L58-'Ark2'!N58</f>
        <v>0</v>
      </c>
      <c r="N59">
        <f>'Ark1'!M58-'Ark2'!O58</f>
        <v>14687</v>
      </c>
    </row>
    <row r="60" spans="1:14">
      <c r="A60" t="str">
        <f>'Ark1'!A59</f>
        <v>Skjelsvikdalen, RV36 HP 1 Meter 683 (800124)</v>
      </c>
      <c r="B60" t="b">
        <f>EXACT('Ark1'!A59,'Ark2'!C59)</f>
        <v>1</v>
      </c>
      <c r="C60" s="13">
        <f>'Ark1'!B59-'Ark2'!D59</f>
        <v>0</v>
      </c>
      <c r="D60" t="b">
        <f>EXACT('Ark1'!C59,'Ark2'!E59)</f>
        <v>1</v>
      </c>
      <c r="E60">
        <f>'Ark1'!D59-'Ark2'!F59</f>
        <v>0</v>
      </c>
      <c r="F60">
        <f>'Ark1'!E59-'Ark2'!G59</f>
        <v>0</v>
      </c>
      <c r="G60">
        <f>'Ark1'!F59-'Ark2'!H59</f>
        <v>0</v>
      </c>
      <c r="H60">
        <f>'Ark1'!G59-'Ark2'!I59</f>
        <v>0</v>
      </c>
      <c r="I60">
        <f>'Ark1'!H59-'Ark2'!J59</f>
        <v>0</v>
      </c>
      <c r="J60">
        <f>'Ark1'!I59-'Ark2'!K59</f>
        <v>0</v>
      </c>
      <c r="K60">
        <f>'Ark1'!J59-'Ark2'!L59</f>
        <v>0</v>
      </c>
      <c r="L60">
        <f>'Ark1'!K59-'Ark2'!M59</f>
        <v>0</v>
      </c>
      <c r="M60">
        <f>'Ark1'!L59-'Ark2'!N59</f>
        <v>0</v>
      </c>
      <c r="N60">
        <f>'Ark1'!M59-'Ark2'!O59</f>
        <v>13068</v>
      </c>
    </row>
    <row r="61" spans="1:14">
      <c r="A61" t="str">
        <f>'Ark1'!A60</f>
        <v>Skjelsvikdalen, RV36 HP 1 Meter 683 (800124)</v>
      </c>
      <c r="B61" t="b">
        <f>EXACT('Ark1'!A60,'Ark2'!C60)</f>
        <v>1</v>
      </c>
      <c r="C61" s="13">
        <f>'Ark1'!B60-'Ark2'!D60</f>
        <v>0</v>
      </c>
      <c r="D61" t="b">
        <f>EXACT('Ark1'!C60,'Ark2'!E60)</f>
        <v>1</v>
      </c>
      <c r="E61">
        <f>'Ark1'!D60-'Ark2'!F60</f>
        <v>0</v>
      </c>
      <c r="F61">
        <f>'Ark1'!E60-'Ark2'!G60</f>
        <v>0</v>
      </c>
      <c r="G61">
        <f>'Ark1'!F60-'Ark2'!H60</f>
        <v>0</v>
      </c>
      <c r="H61">
        <f>'Ark1'!G60-'Ark2'!I60</f>
        <v>0</v>
      </c>
      <c r="I61">
        <f>'Ark1'!H60-'Ark2'!J60</f>
        <v>0</v>
      </c>
      <c r="J61">
        <f>'Ark1'!I60-'Ark2'!K60</f>
        <v>0</v>
      </c>
      <c r="K61">
        <f>'Ark1'!J60-'Ark2'!L60</f>
        <v>0</v>
      </c>
      <c r="L61">
        <f>'Ark1'!K60-'Ark2'!M60</f>
        <v>0</v>
      </c>
      <c r="M61">
        <f>'Ark1'!L60-'Ark2'!N60</f>
        <v>0</v>
      </c>
      <c r="N61">
        <f>'Ark1'!M60-'Ark2'!O60</f>
        <v>1619</v>
      </c>
    </row>
    <row r="62" spans="1:14">
      <c r="A62" t="str">
        <f>'Ark1'!A61</f>
        <v>Smieøya  , FV59 HP 1 Meter 2227 (800130)</v>
      </c>
      <c r="B62" t="b">
        <f>EXACT('Ark1'!A61,'Ark2'!C61)</f>
        <v>1</v>
      </c>
      <c r="C62" s="13">
        <f>'Ark1'!B61-'Ark2'!D61</f>
        <v>0</v>
      </c>
      <c r="D62" t="b">
        <f>EXACT('Ark1'!C61,'Ark2'!E61)</f>
        <v>1</v>
      </c>
      <c r="E62">
        <f>'Ark1'!D61-'Ark2'!F61</f>
        <v>0</v>
      </c>
      <c r="F62">
        <f>'Ark1'!E61-'Ark2'!G61</f>
        <v>0</v>
      </c>
      <c r="G62">
        <f>'Ark1'!F61-'Ark2'!H61</f>
        <v>0</v>
      </c>
      <c r="H62">
        <f>'Ark1'!G61-'Ark2'!I61</f>
        <v>0</v>
      </c>
      <c r="I62">
        <f>'Ark1'!H61-'Ark2'!J61</f>
        <v>0</v>
      </c>
      <c r="J62">
        <f>'Ark1'!I61-'Ark2'!K61</f>
        <v>0</v>
      </c>
      <c r="K62">
        <f>'Ark1'!J61-'Ark2'!L61</f>
        <v>0</v>
      </c>
      <c r="L62">
        <f>'Ark1'!K61-'Ark2'!M61</f>
        <v>0</v>
      </c>
      <c r="M62">
        <f>'Ark1'!L61-'Ark2'!N61</f>
        <v>0</v>
      </c>
      <c r="N62">
        <f>'Ark1'!M61-'Ark2'!O61</f>
        <v>15576</v>
      </c>
    </row>
    <row r="63" spans="1:14">
      <c r="A63" t="str">
        <f>'Ark1'!A62</f>
        <v>Smieøya  , FV59 HP 1 Meter 2227 (800130)</v>
      </c>
      <c r="B63" t="b">
        <f>EXACT('Ark1'!A62,'Ark2'!C62)</f>
        <v>1</v>
      </c>
      <c r="C63" s="13">
        <f>'Ark1'!B62-'Ark2'!D62</f>
        <v>0</v>
      </c>
      <c r="D63" t="b">
        <f>EXACT('Ark1'!C62,'Ark2'!E62)</f>
        <v>1</v>
      </c>
      <c r="E63">
        <f>'Ark1'!D62-'Ark2'!F62</f>
        <v>0</v>
      </c>
      <c r="F63">
        <f>'Ark1'!E62-'Ark2'!G62</f>
        <v>0</v>
      </c>
      <c r="G63">
        <f>'Ark1'!F62-'Ark2'!H62</f>
        <v>0</v>
      </c>
      <c r="H63">
        <f>'Ark1'!G62-'Ark2'!I62</f>
        <v>0</v>
      </c>
      <c r="I63">
        <f>'Ark1'!H62-'Ark2'!J62</f>
        <v>0</v>
      </c>
      <c r="J63">
        <f>'Ark1'!I62-'Ark2'!K62</f>
        <v>0</v>
      </c>
      <c r="K63">
        <f>'Ark1'!J62-'Ark2'!L62</f>
        <v>0</v>
      </c>
      <c r="L63">
        <f>'Ark1'!K62-'Ark2'!M62</f>
        <v>0</v>
      </c>
      <c r="M63">
        <f>'Ark1'!L62-'Ark2'!N62</f>
        <v>0</v>
      </c>
      <c r="N63">
        <f>'Ark1'!M62-'Ark2'!O62</f>
        <v>14531</v>
      </c>
    </row>
    <row r="64" spans="1:14">
      <c r="A64" t="str">
        <f>'Ark1'!A63</f>
        <v>Smieøya  , FV59 HP 1 Meter 2227 (800130)</v>
      </c>
      <c r="B64" t="b">
        <f>EXACT('Ark1'!A63,'Ark2'!C63)</f>
        <v>1</v>
      </c>
      <c r="C64" s="13">
        <f>'Ark1'!B63-'Ark2'!D63</f>
        <v>0</v>
      </c>
      <c r="D64" t="b">
        <f>EXACT('Ark1'!C63,'Ark2'!E63)</f>
        <v>1</v>
      </c>
      <c r="E64">
        <f>'Ark1'!D63-'Ark2'!F63</f>
        <v>0</v>
      </c>
      <c r="F64">
        <f>'Ark1'!E63-'Ark2'!G63</f>
        <v>0</v>
      </c>
      <c r="G64">
        <f>'Ark1'!F63-'Ark2'!H63</f>
        <v>0</v>
      </c>
      <c r="H64">
        <f>'Ark1'!G63-'Ark2'!I63</f>
        <v>0</v>
      </c>
      <c r="I64">
        <f>'Ark1'!H63-'Ark2'!J63</f>
        <v>0</v>
      </c>
      <c r="J64">
        <f>'Ark1'!I63-'Ark2'!K63</f>
        <v>0</v>
      </c>
      <c r="K64">
        <f>'Ark1'!J63-'Ark2'!L63</f>
        <v>0</v>
      </c>
      <c r="L64">
        <f>'Ark1'!K63-'Ark2'!M63</f>
        <v>0</v>
      </c>
      <c r="M64">
        <f>'Ark1'!L63-'Ark2'!N63</f>
        <v>0</v>
      </c>
      <c r="N64">
        <f>'Ark1'!M63-'Ark2'!O63</f>
        <v>1045</v>
      </c>
    </row>
    <row r="65" spans="1:14">
      <c r="A65" t="str">
        <f>'Ark1'!A64</f>
        <v>Porsgrunnbrua, FV356 HP 1 Meter 2140 (800142)</v>
      </c>
      <c r="B65" t="b">
        <f>EXACT('Ark1'!A64,'Ark2'!C64)</f>
        <v>1</v>
      </c>
      <c r="C65" s="13">
        <f>'Ark1'!B64-'Ark2'!D64</f>
        <v>0</v>
      </c>
      <c r="D65" t="b">
        <f>EXACT('Ark1'!C64,'Ark2'!E64)</f>
        <v>1</v>
      </c>
      <c r="E65">
        <f>'Ark1'!D64-'Ark2'!F64</f>
        <v>0</v>
      </c>
      <c r="F65">
        <f>'Ark1'!E64-'Ark2'!G64</f>
        <v>0</v>
      </c>
      <c r="G65">
        <f>'Ark1'!F64-'Ark2'!H64</f>
        <v>0</v>
      </c>
      <c r="H65">
        <f>'Ark1'!G64-'Ark2'!I64</f>
        <v>0</v>
      </c>
      <c r="I65">
        <f>'Ark1'!H64-'Ark2'!J64</f>
        <v>0</v>
      </c>
      <c r="J65">
        <f>'Ark1'!I64-'Ark2'!K64</f>
        <v>0</v>
      </c>
      <c r="K65">
        <f>'Ark1'!J64-'Ark2'!L64</f>
        <v>0</v>
      </c>
      <c r="L65">
        <f>'Ark1'!K64-'Ark2'!M64</f>
        <v>0</v>
      </c>
      <c r="M65">
        <f>'Ark1'!L64-'Ark2'!N64</f>
        <v>0</v>
      </c>
      <c r="N65">
        <f>'Ark1'!M64-'Ark2'!O64</f>
        <v>16661</v>
      </c>
    </row>
    <row r="66" spans="1:14">
      <c r="A66" t="str">
        <f>'Ark1'!A65</f>
        <v>Porsgrunnbrua, FV356 HP 1 Meter 2140 (800142)</v>
      </c>
      <c r="B66" t="b">
        <f>EXACT('Ark1'!A65,'Ark2'!C65)</f>
        <v>1</v>
      </c>
      <c r="C66" s="13">
        <f>'Ark1'!B65-'Ark2'!D65</f>
        <v>0</v>
      </c>
      <c r="D66" t="b">
        <f>EXACT('Ark1'!C65,'Ark2'!E65)</f>
        <v>1</v>
      </c>
      <c r="E66">
        <f>'Ark1'!D65-'Ark2'!F65</f>
        <v>0</v>
      </c>
      <c r="F66">
        <f>'Ark1'!E65-'Ark2'!G65</f>
        <v>0</v>
      </c>
      <c r="G66">
        <f>'Ark1'!F65-'Ark2'!H65</f>
        <v>0</v>
      </c>
      <c r="H66">
        <f>'Ark1'!G65-'Ark2'!I65</f>
        <v>0</v>
      </c>
      <c r="I66">
        <f>'Ark1'!H65-'Ark2'!J65</f>
        <v>0</v>
      </c>
      <c r="J66">
        <f>'Ark1'!I65-'Ark2'!K65</f>
        <v>0</v>
      </c>
      <c r="K66">
        <f>'Ark1'!J65-'Ark2'!L65</f>
        <v>0</v>
      </c>
      <c r="L66">
        <f>'Ark1'!K65-'Ark2'!M65</f>
        <v>0</v>
      </c>
      <c r="M66">
        <f>'Ark1'!L65-'Ark2'!N65</f>
        <v>0</v>
      </c>
      <c r="N66">
        <f>'Ark1'!M65-'Ark2'!O65</f>
        <v>15188</v>
      </c>
    </row>
    <row r="67" spans="1:14">
      <c r="A67" t="str">
        <f>'Ark1'!A66</f>
        <v>Porsgrunnbrua, FV356 HP 1 Meter 2140 (800142)</v>
      </c>
      <c r="B67" t="b">
        <f>EXACT('Ark1'!A66,'Ark2'!C66)</f>
        <v>1</v>
      </c>
      <c r="C67" s="13">
        <f>'Ark1'!B66-'Ark2'!D66</f>
        <v>0</v>
      </c>
      <c r="D67" t="b">
        <f>EXACT('Ark1'!C66,'Ark2'!E66)</f>
        <v>1</v>
      </c>
      <c r="E67">
        <f>'Ark1'!D66-'Ark2'!F66</f>
        <v>0</v>
      </c>
      <c r="F67">
        <f>'Ark1'!E66-'Ark2'!G66</f>
        <v>0</v>
      </c>
      <c r="G67">
        <f>'Ark1'!F66-'Ark2'!H66</f>
        <v>0</v>
      </c>
      <c r="H67">
        <f>'Ark1'!G66-'Ark2'!I66</f>
        <v>0</v>
      </c>
      <c r="I67">
        <f>'Ark1'!H66-'Ark2'!J66</f>
        <v>0</v>
      </c>
      <c r="J67">
        <f>'Ark1'!I66-'Ark2'!K66</f>
        <v>0</v>
      </c>
      <c r="K67">
        <f>'Ark1'!J66-'Ark2'!L66</f>
        <v>0</v>
      </c>
      <c r="L67">
        <f>'Ark1'!K66-'Ark2'!M66</f>
        <v>0</v>
      </c>
      <c r="M67">
        <f>'Ark1'!L66-'Ark2'!N66</f>
        <v>0</v>
      </c>
      <c r="N67">
        <f>'Ark1'!M66-'Ark2'!O66</f>
        <v>1473</v>
      </c>
    </row>
    <row r="68" spans="1:14">
      <c r="A68" t="str">
        <f>'Ark1'!A67</f>
        <v>Elstrømbrua  , FV357 HP 50 Meter 256 (800144)</v>
      </c>
      <c r="B68" t="b">
        <f>EXACT('Ark1'!A67,'Ark2'!C67)</f>
        <v>1</v>
      </c>
      <c r="C68" s="13">
        <f>'Ark1'!B67-'Ark2'!D67</f>
        <v>0</v>
      </c>
      <c r="D68" t="b">
        <f>EXACT('Ark1'!C67,'Ark2'!E67)</f>
        <v>1</v>
      </c>
      <c r="E68">
        <f>'Ark1'!D67-'Ark2'!F67</f>
        <v>0</v>
      </c>
      <c r="F68">
        <f>'Ark1'!E67-'Ark2'!G67</f>
        <v>0</v>
      </c>
      <c r="G68">
        <f>'Ark1'!F67-'Ark2'!H67</f>
        <v>0</v>
      </c>
      <c r="H68">
        <f>'Ark1'!G67-'Ark2'!I67</f>
        <v>0</v>
      </c>
      <c r="I68">
        <f>'Ark1'!H67-'Ark2'!J67</f>
        <v>0</v>
      </c>
      <c r="J68">
        <f>'Ark1'!I67-'Ark2'!K67</f>
        <v>0</v>
      </c>
      <c r="K68">
        <f>'Ark1'!J67-'Ark2'!L67</f>
        <v>0</v>
      </c>
      <c r="L68">
        <f>'Ark1'!K67-'Ark2'!M67</f>
        <v>0</v>
      </c>
      <c r="M68">
        <f>'Ark1'!L67-'Ark2'!N67</f>
        <v>0</v>
      </c>
      <c r="N68">
        <f>'Ark1'!M67-'Ark2'!O67</f>
        <v>16730</v>
      </c>
    </row>
    <row r="69" spans="1:14">
      <c r="A69" t="str">
        <f>'Ark1'!A68</f>
        <v>Elstrømbrua  , FV357 HP 50 Meter 256 (800144)</v>
      </c>
      <c r="B69" t="b">
        <f>EXACT('Ark1'!A68,'Ark2'!C68)</f>
        <v>1</v>
      </c>
      <c r="C69" s="13">
        <f>'Ark1'!B68-'Ark2'!D68</f>
        <v>0</v>
      </c>
      <c r="D69" t="b">
        <f>EXACT('Ark1'!C68,'Ark2'!E68)</f>
        <v>1</v>
      </c>
      <c r="E69">
        <f>'Ark1'!D68-'Ark2'!F68</f>
        <v>0</v>
      </c>
      <c r="F69">
        <f>'Ark1'!E68-'Ark2'!G68</f>
        <v>0</v>
      </c>
      <c r="G69">
        <f>'Ark1'!F68-'Ark2'!H68</f>
        <v>0</v>
      </c>
      <c r="H69">
        <f>'Ark1'!G68-'Ark2'!I68</f>
        <v>0</v>
      </c>
      <c r="I69">
        <f>'Ark1'!H68-'Ark2'!J68</f>
        <v>0</v>
      </c>
      <c r="J69">
        <f>'Ark1'!I68-'Ark2'!K68</f>
        <v>0</v>
      </c>
      <c r="K69">
        <f>'Ark1'!J68-'Ark2'!L68</f>
        <v>0</v>
      </c>
      <c r="L69">
        <f>'Ark1'!K68-'Ark2'!M68</f>
        <v>0</v>
      </c>
      <c r="M69">
        <f>'Ark1'!L68-'Ark2'!N68</f>
        <v>0</v>
      </c>
      <c r="N69">
        <f>'Ark1'!M68-'Ark2'!O68</f>
        <v>15578</v>
      </c>
    </row>
    <row r="70" spans="1:14">
      <c r="A70" t="str">
        <f>'Ark1'!A69</f>
        <v>Elstrømbrua  , FV357 HP 50 Meter 256 (800144)</v>
      </c>
      <c r="B70" t="b">
        <f>EXACT('Ark1'!A69,'Ark2'!C69)</f>
        <v>1</v>
      </c>
      <c r="C70" s="13">
        <f>'Ark1'!B69-'Ark2'!D69</f>
        <v>0</v>
      </c>
      <c r="D70" t="b">
        <f>EXACT('Ark1'!C69,'Ark2'!E69)</f>
        <v>1</v>
      </c>
      <c r="E70">
        <f>'Ark1'!D69-'Ark2'!F69</f>
        <v>0</v>
      </c>
      <c r="F70">
        <f>'Ark1'!E69-'Ark2'!G69</f>
        <v>0</v>
      </c>
      <c r="G70">
        <f>'Ark1'!F69-'Ark2'!H69</f>
        <v>0</v>
      </c>
      <c r="H70">
        <f>'Ark1'!G69-'Ark2'!I69</f>
        <v>0</v>
      </c>
      <c r="I70">
        <f>'Ark1'!H69-'Ark2'!J69</f>
        <v>0</v>
      </c>
      <c r="J70">
        <f>'Ark1'!I69-'Ark2'!K69</f>
        <v>0</v>
      </c>
      <c r="K70">
        <f>'Ark1'!J69-'Ark2'!L69</f>
        <v>0</v>
      </c>
      <c r="L70">
        <f>'Ark1'!K69-'Ark2'!M69</f>
        <v>0</v>
      </c>
      <c r="M70">
        <f>'Ark1'!L69-'Ark2'!N69</f>
        <v>0</v>
      </c>
      <c r="N70">
        <f>'Ark1'!M69-'Ark2'!O69</f>
        <v>1152</v>
      </c>
    </row>
    <row r="71" spans="1:14">
      <c r="A71" t="str">
        <f>'Ark1'!A70</f>
        <v>Klevstrand  , RV36 HP 1 Meter 3564 (800150)</v>
      </c>
      <c r="B71" t="b">
        <f>EXACT('Ark1'!A70,'Ark2'!C70)</f>
        <v>1</v>
      </c>
      <c r="C71" s="13">
        <f>'Ark1'!B70-'Ark2'!D70</f>
        <v>0</v>
      </c>
      <c r="D71" t="b">
        <f>EXACT('Ark1'!C70,'Ark2'!E70)</f>
        <v>1</v>
      </c>
      <c r="E71">
        <f>'Ark1'!D70-'Ark2'!F70</f>
        <v>0</v>
      </c>
      <c r="F71">
        <f>'Ark1'!E70-'Ark2'!G70</f>
        <v>0</v>
      </c>
      <c r="G71">
        <f>'Ark1'!F70-'Ark2'!H70</f>
        <v>0</v>
      </c>
      <c r="H71">
        <f>'Ark1'!G70-'Ark2'!I70</f>
        <v>0</v>
      </c>
      <c r="I71">
        <f>'Ark1'!H70-'Ark2'!J70</f>
        <v>0</v>
      </c>
      <c r="J71">
        <f>'Ark1'!I70-'Ark2'!K70</f>
        <v>0</v>
      </c>
      <c r="K71">
        <f>'Ark1'!J70-'Ark2'!L70</f>
        <v>0</v>
      </c>
      <c r="L71">
        <f>'Ark1'!K70-'Ark2'!M70</f>
        <v>0</v>
      </c>
      <c r="M71">
        <f>'Ark1'!L70-'Ark2'!N70</f>
        <v>0</v>
      </c>
      <c r="N71">
        <f>'Ark1'!M70-'Ark2'!O70</f>
        <v>11735</v>
      </c>
    </row>
    <row r="72" spans="1:14">
      <c r="A72" t="str">
        <f>'Ark1'!A71</f>
        <v>Klevstrand  , RV36 HP 1 Meter 3564 (800150)</v>
      </c>
      <c r="B72" t="b">
        <f>EXACT('Ark1'!A71,'Ark2'!C71)</f>
        <v>1</v>
      </c>
      <c r="C72" s="13">
        <f>'Ark1'!B71-'Ark2'!D71</f>
        <v>0</v>
      </c>
      <c r="D72" t="b">
        <f>EXACT('Ark1'!C71,'Ark2'!E71)</f>
        <v>1</v>
      </c>
      <c r="E72">
        <f>'Ark1'!D71-'Ark2'!F71</f>
        <v>0</v>
      </c>
      <c r="F72">
        <f>'Ark1'!E71-'Ark2'!G71</f>
        <v>0</v>
      </c>
      <c r="G72">
        <f>'Ark1'!F71-'Ark2'!H71</f>
        <v>0</v>
      </c>
      <c r="H72">
        <f>'Ark1'!G71-'Ark2'!I71</f>
        <v>0</v>
      </c>
      <c r="I72">
        <f>'Ark1'!H71-'Ark2'!J71</f>
        <v>0</v>
      </c>
      <c r="J72">
        <f>'Ark1'!I71-'Ark2'!K71</f>
        <v>0</v>
      </c>
      <c r="K72">
        <f>'Ark1'!J71-'Ark2'!L71</f>
        <v>0</v>
      </c>
      <c r="L72">
        <f>'Ark1'!K71-'Ark2'!M71</f>
        <v>0</v>
      </c>
      <c r="M72">
        <f>'Ark1'!L71-'Ark2'!N71</f>
        <v>0</v>
      </c>
      <c r="N72">
        <f>'Ark1'!M71-'Ark2'!O71</f>
        <v>9223</v>
      </c>
    </row>
    <row r="73" spans="1:14">
      <c r="A73" t="str">
        <f>'Ark1'!A72</f>
        <v>Klevstrand  , RV36 HP 1 Meter 3564 (800150)</v>
      </c>
      <c r="B73" t="b">
        <f>EXACT('Ark1'!A72,'Ark2'!C72)</f>
        <v>1</v>
      </c>
      <c r="C73" s="13">
        <f>'Ark1'!B72-'Ark2'!D72</f>
        <v>0</v>
      </c>
      <c r="D73" t="b">
        <f>EXACT('Ark1'!C72,'Ark2'!E72)</f>
        <v>1</v>
      </c>
      <c r="E73">
        <f>'Ark1'!D72-'Ark2'!F72</f>
        <v>0</v>
      </c>
      <c r="F73">
        <f>'Ark1'!E72-'Ark2'!G72</f>
        <v>0</v>
      </c>
      <c r="G73">
        <f>'Ark1'!F72-'Ark2'!H72</f>
        <v>0</v>
      </c>
      <c r="H73">
        <f>'Ark1'!G72-'Ark2'!I72</f>
        <v>0</v>
      </c>
      <c r="I73">
        <f>'Ark1'!H72-'Ark2'!J72</f>
        <v>0</v>
      </c>
      <c r="J73">
        <f>'Ark1'!I72-'Ark2'!K72</f>
        <v>0</v>
      </c>
      <c r="K73">
        <f>'Ark1'!J72-'Ark2'!L72</f>
        <v>0</v>
      </c>
      <c r="L73">
        <f>'Ark1'!K72-'Ark2'!M72</f>
        <v>0</v>
      </c>
      <c r="M73">
        <f>'Ark1'!L72-'Ark2'!N72</f>
        <v>0</v>
      </c>
      <c r="N73">
        <f>'Ark1'!M72-'Ark2'!O72</f>
        <v>2512</v>
      </c>
    </row>
    <row r="74" spans="1:14">
      <c r="A74" t="str">
        <f>'Ark1'!A73</f>
        <v>Vallermyrene , FV32 HP 4 Meter 5790 (800152)</v>
      </c>
      <c r="B74" t="b">
        <f>EXACT('Ark1'!A73,'Ark2'!C73)</f>
        <v>1</v>
      </c>
      <c r="C74" s="13">
        <f>'Ark1'!B73-'Ark2'!D73</f>
        <v>0</v>
      </c>
      <c r="D74" t="b">
        <f>EXACT('Ark1'!C73,'Ark2'!E73)</f>
        <v>1</v>
      </c>
      <c r="E74">
        <f>'Ark1'!D73-'Ark2'!F73</f>
        <v>0</v>
      </c>
      <c r="F74">
        <f>'Ark1'!E73-'Ark2'!G73</f>
        <v>0</v>
      </c>
      <c r="G74">
        <f>'Ark1'!F73-'Ark2'!H73</f>
        <v>0</v>
      </c>
      <c r="H74">
        <f>'Ark1'!G73-'Ark2'!I73</f>
        <v>0</v>
      </c>
      <c r="I74">
        <f>'Ark1'!H73-'Ark2'!J73</f>
        <v>0</v>
      </c>
      <c r="J74">
        <f>'Ark1'!I73-'Ark2'!K73</f>
        <v>0</v>
      </c>
      <c r="K74">
        <f>'Ark1'!J73-'Ark2'!L73</f>
        <v>0</v>
      </c>
      <c r="L74">
        <f>'Ark1'!K73-'Ark2'!M73</f>
        <v>0</v>
      </c>
      <c r="M74">
        <f>'Ark1'!L73-'Ark2'!N73</f>
        <v>0</v>
      </c>
      <c r="N74">
        <f>'Ark1'!M73-'Ark2'!O73</f>
        <v>16483</v>
      </c>
    </row>
    <row r="75" spans="1:14">
      <c r="A75" t="str">
        <f>'Ark1'!A74</f>
        <v>Vallermyrene , FV32 HP 4 Meter 5790 (800152)</v>
      </c>
      <c r="B75" t="b">
        <f>EXACT('Ark1'!A74,'Ark2'!C74)</f>
        <v>1</v>
      </c>
      <c r="C75" s="13">
        <f>'Ark1'!B74-'Ark2'!D74</f>
        <v>0</v>
      </c>
      <c r="D75" t="b">
        <f>EXACT('Ark1'!C74,'Ark2'!E74)</f>
        <v>1</v>
      </c>
      <c r="E75">
        <f>'Ark1'!D74-'Ark2'!F74</f>
        <v>0</v>
      </c>
      <c r="F75">
        <f>'Ark1'!E74-'Ark2'!G74</f>
        <v>0</v>
      </c>
      <c r="G75">
        <f>'Ark1'!F74-'Ark2'!H74</f>
        <v>0</v>
      </c>
      <c r="H75">
        <f>'Ark1'!G74-'Ark2'!I74</f>
        <v>0</v>
      </c>
      <c r="I75">
        <f>'Ark1'!H74-'Ark2'!J74</f>
        <v>0</v>
      </c>
      <c r="J75">
        <f>'Ark1'!I74-'Ark2'!K74</f>
        <v>0</v>
      </c>
      <c r="K75">
        <f>'Ark1'!J74-'Ark2'!L74</f>
        <v>0</v>
      </c>
      <c r="L75">
        <f>'Ark1'!K74-'Ark2'!M74</f>
        <v>0</v>
      </c>
      <c r="M75">
        <f>'Ark1'!L74-'Ark2'!N74</f>
        <v>0</v>
      </c>
      <c r="N75">
        <f>'Ark1'!M74-'Ark2'!O74</f>
        <v>14642</v>
      </c>
    </row>
    <row r="76" spans="1:14">
      <c r="A76" t="str">
        <f>'Ark1'!A75</f>
        <v>Vallermyrene , FV32 HP 4 Meter 5790 (800152)</v>
      </c>
      <c r="B76" t="b">
        <f>EXACT('Ark1'!A75,'Ark2'!C75)</f>
        <v>1</v>
      </c>
      <c r="C76" s="13">
        <f>'Ark1'!B75-'Ark2'!D75</f>
        <v>0</v>
      </c>
      <c r="D76" t="b">
        <f>EXACT('Ark1'!C75,'Ark2'!E75)</f>
        <v>1</v>
      </c>
      <c r="E76">
        <f>'Ark1'!D75-'Ark2'!F75</f>
        <v>0</v>
      </c>
      <c r="F76">
        <f>'Ark1'!E75-'Ark2'!G75</f>
        <v>0</v>
      </c>
      <c r="G76">
        <f>'Ark1'!F75-'Ark2'!H75</f>
        <v>0</v>
      </c>
      <c r="H76">
        <f>'Ark1'!G75-'Ark2'!I75</f>
        <v>0</v>
      </c>
      <c r="I76">
        <f>'Ark1'!H75-'Ark2'!J75</f>
        <v>0</v>
      </c>
      <c r="J76">
        <f>'Ark1'!I75-'Ark2'!K75</f>
        <v>0</v>
      </c>
      <c r="K76">
        <f>'Ark1'!J75-'Ark2'!L75</f>
        <v>0</v>
      </c>
      <c r="L76">
        <f>'Ark1'!K75-'Ark2'!M75</f>
        <v>0</v>
      </c>
      <c r="M76">
        <f>'Ark1'!L75-'Ark2'!N75</f>
        <v>0</v>
      </c>
      <c r="N76">
        <f>'Ark1'!M75-'Ark2'!O75</f>
        <v>1841</v>
      </c>
    </row>
    <row r="77" spans="1:14">
      <c r="A77" t="str">
        <f>'Ark1'!A76</f>
        <v>Petersborg, FV44 HP 1 Meter 2367 (800156)</v>
      </c>
      <c r="B77" t="b">
        <f>EXACT('Ark1'!A76,'Ark2'!C76)</f>
        <v>1</v>
      </c>
      <c r="C77" s="13">
        <f>'Ark1'!B76-'Ark2'!D76</f>
        <v>0</v>
      </c>
      <c r="D77" t="b">
        <f>EXACT('Ark1'!C76,'Ark2'!E76)</f>
        <v>1</v>
      </c>
      <c r="E77">
        <f>'Ark1'!D76-'Ark2'!F76</f>
        <v>-2814</v>
      </c>
      <c r="F77">
        <f>'Ark1'!E76-'Ark2'!G76</f>
        <v>-2617</v>
      </c>
      <c r="G77">
        <f>'Ark1'!F76-'Ark2'!H76</f>
        <v>-2776</v>
      </c>
      <c r="H77">
        <f>'Ark1'!G76-'Ark2'!I76</f>
        <v>-3225</v>
      </c>
      <c r="I77">
        <f>'Ark1'!H76-'Ark2'!J76</f>
        <v>-3247</v>
      </c>
      <c r="J77">
        <f>'Ark1'!I76-'Ark2'!K76</f>
        <v>0</v>
      </c>
      <c r="K77">
        <f>'Ark1'!J76-'Ark2'!L76</f>
        <v>0</v>
      </c>
      <c r="L77">
        <f>'Ark1'!K76-'Ark2'!M76</f>
        <v>0</v>
      </c>
      <c r="M77">
        <f>'Ark1'!L76-'Ark2'!N76</f>
        <v>0</v>
      </c>
      <c r="N77">
        <f>'Ark1'!M76-'Ark2'!O76</f>
        <v>0</v>
      </c>
    </row>
    <row r="78" spans="1:14">
      <c r="A78" t="str">
        <f>'Ark1'!A77</f>
        <v>Petersborg, FV44 HP 1 Meter 2367 (800156)</v>
      </c>
      <c r="B78" t="b">
        <f>EXACT('Ark1'!A77,'Ark2'!C77)</f>
        <v>1</v>
      </c>
      <c r="C78" s="13">
        <f>'Ark1'!B77-'Ark2'!D77</f>
        <v>0</v>
      </c>
      <c r="D78" t="b">
        <f>EXACT('Ark1'!C77,'Ark2'!E77)</f>
        <v>1</v>
      </c>
      <c r="E78">
        <f>'Ark1'!D77-'Ark2'!F77</f>
        <v>-2727</v>
      </c>
      <c r="F78">
        <f>'Ark1'!E77-'Ark2'!G77</f>
        <v>-2552</v>
      </c>
      <c r="G78">
        <f>'Ark1'!F77-'Ark2'!H77</f>
        <v>-2678</v>
      </c>
      <c r="H78">
        <f>'Ark1'!G77-'Ark2'!I77</f>
        <v>-3123</v>
      </c>
      <c r="I78">
        <f>'Ark1'!H77-'Ark2'!J77</f>
        <v>-3149</v>
      </c>
      <c r="J78">
        <f>'Ark1'!I77-'Ark2'!K77</f>
        <v>0</v>
      </c>
      <c r="K78">
        <f>'Ark1'!J77-'Ark2'!L77</f>
        <v>0</v>
      </c>
      <c r="L78">
        <f>'Ark1'!K77-'Ark2'!M77</f>
        <v>0</v>
      </c>
      <c r="M78">
        <f>'Ark1'!L77-'Ark2'!N77</f>
        <v>0</v>
      </c>
      <c r="N78">
        <f>'Ark1'!M77-'Ark2'!O77</f>
        <v>0</v>
      </c>
    </row>
    <row r="79" spans="1:14">
      <c r="A79" t="str">
        <f>'Ark1'!A78</f>
        <v>Petersborg, FV44 HP 1 Meter 2367 (800156)</v>
      </c>
      <c r="B79" t="b">
        <f>EXACT('Ark1'!A78,'Ark2'!C78)</f>
        <v>1</v>
      </c>
      <c r="C79" s="13">
        <f>'Ark1'!B78-'Ark2'!D78</f>
        <v>0</v>
      </c>
      <c r="D79" t="b">
        <f>EXACT('Ark1'!C78,'Ark2'!E78)</f>
        <v>1</v>
      </c>
      <c r="E79">
        <f>'Ark1'!D78-'Ark2'!F78</f>
        <v>-87</v>
      </c>
      <c r="F79">
        <f>'Ark1'!E78-'Ark2'!G78</f>
        <v>-65</v>
      </c>
      <c r="G79">
        <f>'Ark1'!F78-'Ark2'!H78</f>
        <v>-98</v>
      </c>
      <c r="H79">
        <f>'Ark1'!G78-'Ark2'!I78</f>
        <v>-102</v>
      </c>
      <c r="I79">
        <f>'Ark1'!H78-'Ark2'!J78</f>
        <v>-98</v>
      </c>
      <c r="J79">
        <f>'Ark1'!I78-'Ark2'!K78</f>
        <v>0</v>
      </c>
      <c r="K79">
        <f>'Ark1'!J78-'Ark2'!L78</f>
        <v>0</v>
      </c>
      <c r="L79">
        <f>'Ark1'!K78-'Ark2'!M78</f>
        <v>0</v>
      </c>
      <c r="M79">
        <f>'Ark1'!L78-'Ark2'!N78</f>
        <v>0</v>
      </c>
      <c r="N79">
        <f>'Ark1'!M78-'Ark2'!O78</f>
        <v>0</v>
      </c>
    </row>
    <row r="80" spans="1:14">
      <c r="A80" t="str">
        <f>'Ark1'!A79</f>
        <v>Svanvik, FV353 HP 2 Meter 830 (800164)</v>
      </c>
      <c r="B80" t="b">
        <f>EXACT('Ark1'!A79,'Ark2'!C79)</f>
        <v>1</v>
      </c>
      <c r="C80" s="13">
        <f>'Ark1'!B79-'Ark2'!D79</f>
        <v>0</v>
      </c>
      <c r="D80" t="b">
        <f>EXACT('Ark1'!C79,'Ark2'!E79)</f>
        <v>1</v>
      </c>
      <c r="E80">
        <f>'Ark1'!D79-'Ark2'!F79</f>
        <v>0</v>
      </c>
      <c r="F80">
        <f>'Ark1'!E79-'Ark2'!G79</f>
        <v>0</v>
      </c>
      <c r="G80">
        <f>'Ark1'!F79-'Ark2'!H79</f>
        <v>0</v>
      </c>
      <c r="H80">
        <f>'Ark1'!G79-'Ark2'!I79</f>
        <v>0</v>
      </c>
      <c r="I80">
        <f>'Ark1'!H79-'Ark2'!J79</f>
        <v>0</v>
      </c>
      <c r="J80">
        <f>'Ark1'!I79-'Ark2'!K79</f>
        <v>0</v>
      </c>
      <c r="K80">
        <f>'Ark1'!J79-'Ark2'!L79</f>
        <v>0</v>
      </c>
      <c r="L80">
        <f>'Ark1'!K79-'Ark2'!M79</f>
        <v>0</v>
      </c>
      <c r="M80">
        <f>'Ark1'!L79-'Ark2'!N79</f>
        <v>0</v>
      </c>
      <c r="N80">
        <f>'Ark1'!M79-'Ark2'!O79</f>
        <v>5523</v>
      </c>
    </row>
    <row r="81" spans="1:14">
      <c r="A81" t="str">
        <f>'Ark1'!A80</f>
        <v>Svanvik, FV353 HP 2 Meter 830 (800164)</v>
      </c>
      <c r="B81" t="b">
        <f>EXACT('Ark1'!A80,'Ark2'!C80)</f>
        <v>1</v>
      </c>
      <c r="C81" s="13">
        <f>'Ark1'!B80-'Ark2'!D80</f>
        <v>0</v>
      </c>
      <c r="D81" t="b">
        <f>EXACT('Ark1'!C80,'Ark2'!E80)</f>
        <v>1</v>
      </c>
      <c r="E81">
        <f>'Ark1'!D80-'Ark2'!F80</f>
        <v>0</v>
      </c>
      <c r="F81">
        <f>'Ark1'!E80-'Ark2'!G80</f>
        <v>0</v>
      </c>
      <c r="G81">
        <f>'Ark1'!F80-'Ark2'!H80</f>
        <v>0</v>
      </c>
      <c r="H81">
        <f>'Ark1'!G80-'Ark2'!I80</f>
        <v>0</v>
      </c>
      <c r="I81">
        <f>'Ark1'!H80-'Ark2'!J80</f>
        <v>0</v>
      </c>
      <c r="J81">
        <f>'Ark1'!I80-'Ark2'!K80</f>
        <v>0</v>
      </c>
      <c r="K81">
        <f>'Ark1'!J80-'Ark2'!L80</f>
        <v>0</v>
      </c>
      <c r="L81">
        <f>'Ark1'!K80-'Ark2'!M80</f>
        <v>0</v>
      </c>
      <c r="M81">
        <f>'Ark1'!L80-'Ark2'!N80</f>
        <v>0</v>
      </c>
      <c r="N81">
        <f>'Ark1'!M80-'Ark2'!O80</f>
        <v>4683</v>
      </c>
    </row>
    <row r="82" spans="1:14">
      <c r="A82" t="str">
        <f>'Ark1'!A81</f>
        <v>Svanvik, FV353 HP 2 Meter 830 (800164)</v>
      </c>
      <c r="B82" t="b">
        <f>EXACT('Ark1'!A81,'Ark2'!C81)</f>
        <v>1</v>
      </c>
      <c r="C82" s="13">
        <f>'Ark1'!B81-'Ark2'!D81</f>
        <v>0</v>
      </c>
      <c r="D82" t="b">
        <f>EXACT('Ark1'!C81,'Ark2'!E81)</f>
        <v>1</v>
      </c>
      <c r="E82">
        <f>'Ark1'!D81-'Ark2'!F81</f>
        <v>0</v>
      </c>
      <c r="F82">
        <f>'Ark1'!E81-'Ark2'!G81</f>
        <v>0</v>
      </c>
      <c r="G82">
        <f>'Ark1'!F81-'Ark2'!H81</f>
        <v>0</v>
      </c>
      <c r="H82">
        <f>'Ark1'!G81-'Ark2'!I81</f>
        <v>0</v>
      </c>
      <c r="I82">
        <f>'Ark1'!H81-'Ark2'!J81</f>
        <v>0</v>
      </c>
      <c r="J82">
        <f>'Ark1'!I81-'Ark2'!K81</f>
        <v>0</v>
      </c>
      <c r="K82">
        <f>'Ark1'!J81-'Ark2'!L81</f>
        <v>0</v>
      </c>
      <c r="L82">
        <f>'Ark1'!K81-'Ark2'!M81</f>
        <v>0</v>
      </c>
      <c r="M82">
        <f>'Ark1'!L81-'Ark2'!N81</f>
        <v>0</v>
      </c>
      <c r="N82">
        <f>'Ark1'!M81-'Ark2'!O81</f>
        <v>840</v>
      </c>
    </row>
    <row r="83" spans="1:14">
      <c r="A83" t="str">
        <f>'Ark1'!A82</f>
        <v>Borgestad  , FV32 HP 4 Meter 2355 (800167)</v>
      </c>
      <c r="B83" t="b">
        <f>EXACT('Ark1'!A82,'Ark2'!C82)</f>
        <v>1</v>
      </c>
      <c r="C83" s="13">
        <f>'Ark1'!B82-'Ark2'!D82</f>
        <v>0</v>
      </c>
      <c r="D83" t="b">
        <f>EXACT('Ark1'!C82,'Ark2'!E82)</f>
        <v>1</v>
      </c>
      <c r="E83">
        <f>'Ark1'!D82-'Ark2'!F82</f>
        <v>0</v>
      </c>
      <c r="F83">
        <f>'Ark1'!E82-'Ark2'!G82</f>
        <v>0</v>
      </c>
      <c r="G83">
        <f>'Ark1'!F82-'Ark2'!H82</f>
        <v>0</v>
      </c>
      <c r="H83">
        <f>'Ark1'!G82-'Ark2'!I82</f>
        <v>0</v>
      </c>
      <c r="I83">
        <f>'Ark1'!H82-'Ark2'!J82</f>
        <v>0</v>
      </c>
      <c r="J83">
        <f>'Ark1'!I82-'Ark2'!K82</f>
        <v>0</v>
      </c>
      <c r="K83">
        <f>'Ark1'!J82-'Ark2'!L82</f>
        <v>0</v>
      </c>
      <c r="L83">
        <f>'Ark1'!K82-'Ark2'!M82</f>
        <v>0</v>
      </c>
      <c r="M83">
        <f>'Ark1'!L82-'Ark2'!N82</f>
        <v>0</v>
      </c>
      <c r="N83">
        <f>'Ark1'!M82-'Ark2'!O82</f>
        <v>13380</v>
      </c>
    </row>
    <row r="84" spans="1:14">
      <c r="A84" t="str">
        <f>'Ark1'!A83</f>
        <v>Borgestad  , FV32 HP 4 Meter 2355 (800167)</v>
      </c>
      <c r="B84" t="b">
        <f>EXACT('Ark1'!A83,'Ark2'!C83)</f>
        <v>1</v>
      </c>
      <c r="C84" s="13">
        <f>'Ark1'!B83-'Ark2'!D83</f>
        <v>0</v>
      </c>
      <c r="D84" t="b">
        <f>EXACT('Ark1'!C83,'Ark2'!E83)</f>
        <v>1</v>
      </c>
      <c r="E84">
        <f>'Ark1'!D83-'Ark2'!F83</f>
        <v>0</v>
      </c>
      <c r="F84">
        <f>'Ark1'!E83-'Ark2'!G83</f>
        <v>0</v>
      </c>
      <c r="G84">
        <f>'Ark1'!F83-'Ark2'!H83</f>
        <v>0</v>
      </c>
      <c r="H84">
        <f>'Ark1'!G83-'Ark2'!I83</f>
        <v>0</v>
      </c>
      <c r="I84">
        <f>'Ark1'!H83-'Ark2'!J83</f>
        <v>0</v>
      </c>
      <c r="J84">
        <f>'Ark1'!I83-'Ark2'!K83</f>
        <v>0</v>
      </c>
      <c r="K84">
        <f>'Ark1'!J83-'Ark2'!L83</f>
        <v>0</v>
      </c>
      <c r="L84">
        <f>'Ark1'!K83-'Ark2'!M83</f>
        <v>0</v>
      </c>
      <c r="M84">
        <f>'Ark1'!L83-'Ark2'!N83</f>
        <v>0</v>
      </c>
      <c r="N84">
        <f>'Ark1'!M83-'Ark2'!O83</f>
        <v>12251</v>
      </c>
    </row>
    <row r="85" spans="1:14">
      <c r="A85" t="str">
        <f>'Ark1'!A84</f>
        <v>Borgestad  , FV32 HP 4 Meter 2355 (800167)</v>
      </c>
      <c r="B85" t="b">
        <f>EXACT('Ark1'!A84,'Ark2'!C84)</f>
        <v>1</v>
      </c>
      <c r="C85" s="13">
        <f>'Ark1'!B84-'Ark2'!D84</f>
        <v>0</v>
      </c>
      <c r="D85" t="b">
        <f>EXACT('Ark1'!C84,'Ark2'!E84)</f>
        <v>1</v>
      </c>
      <c r="E85">
        <f>'Ark1'!D84-'Ark2'!F84</f>
        <v>0</v>
      </c>
      <c r="F85">
        <f>'Ark1'!E84-'Ark2'!G84</f>
        <v>0</v>
      </c>
      <c r="G85">
        <f>'Ark1'!F84-'Ark2'!H84</f>
        <v>0</v>
      </c>
      <c r="H85">
        <f>'Ark1'!G84-'Ark2'!I84</f>
        <v>0</v>
      </c>
      <c r="I85">
        <f>'Ark1'!H84-'Ark2'!J84</f>
        <v>0</v>
      </c>
      <c r="J85">
        <f>'Ark1'!I84-'Ark2'!K84</f>
        <v>0</v>
      </c>
      <c r="K85">
        <f>'Ark1'!J84-'Ark2'!L84</f>
        <v>0</v>
      </c>
      <c r="L85">
        <f>'Ark1'!K84-'Ark2'!M84</f>
        <v>0</v>
      </c>
      <c r="M85">
        <f>'Ark1'!L84-'Ark2'!N84</f>
        <v>0</v>
      </c>
      <c r="N85">
        <f>'Ark1'!M84-'Ark2'!O84</f>
        <v>1129</v>
      </c>
    </row>
    <row r="86" spans="1:14">
      <c r="A86" t="str">
        <f>'Ark1'!A85</f>
        <v>BØLEVEIEN, FV32 HP 3 Meter 4793 (800170)</v>
      </c>
      <c r="B86" t="b">
        <f>EXACT('Ark1'!A85,'Ark2'!C85)</f>
        <v>1</v>
      </c>
      <c r="C86" s="13">
        <f>'Ark1'!B85-'Ark2'!D85</f>
        <v>0</v>
      </c>
      <c r="D86" t="b">
        <f>EXACT('Ark1'!C85,'Ark2'!E85)</f>
        <v>1</v>
      </c>
      <c r="E86">
        <f>'Ark1'!D85-'Ark2'!F85</f>
        <v>-126</v>
      </c>
      <c r="F86">
        <f>'Ark1'!E85-'Ark2'!G85</f>
        <v>-17</v>
      </c>
      <c r="G86">
        <f>'Ark1'!F85-'Ark2'!H85</f>
        <v>-470</v>
      </c>
      <c r="H86">
        <f>'Ark1'!G85-'Ark2'!I85</f>
        <v>-652</v>
      </c>
      <c r="I86">
        <f>'Ark1'!H85-'Ark2'!J85</f>
        <v>-583</v>
      </c>
      <c r="J86">
        <f>'Ark1'!I85-'Ark2'!K85</f>
        <v>-277</v>
      </c>
      <c r="K86">
        <f>'Ark1'!J85-'Ark2'!L85</f>
        <v>344</v>
      </c>
      <c r="L86">
        <f>'Ark1'!K85-'Ark2'!M85</f>
        <v>0</v>
      </c>
      <c r="M86">
        <f>'Ark1'!L85-'Ark2'!N85</f>
        <v>464</v>
      </c>
      <c r="N86">
        <f>'Ark1'!M85-'Ark2'!O85</f>
        <v>8187</v>
      </c>
    </row>
    <row r="87" spans="1:14">
      <c r="A87" t="str">
        <f>'Ark1'!A86</f>
        <v>Bjørntvedtvegen Nord, FV48 HP 2 Meter 4960 (800197)</v>
      </c>
      <c r="B87" t="b">
        <f>EXACT('Ark1'!A86,'Ark2'!C86)</f>
        <v>1</v>
      </c>
      <c r="C87" s="13">
        <f>'Ark1'!B86-'Ark2'!D86</f>
        <v>0</v>
      </c>
      <c r="D87" t="b">
        <f>EXACT('Ark1'!C86,'Ark2'!E86)</f>
        <v>1</v>
      </c>
      <c r="E87">
        <f>'Ark1'!D86-'Ark2'!F86</f>
        <v>0</v>
      </c>
      <c r="F87">
        <f>'Ark1'!E86-'Ark2'!G86</f>
        <v>0</v>
      </c>
      <c r="G87">
        <f>'Ark1'!F86-'Ark2'!H86</f>
        <v>0</v>
      </c>
      <c r="H87">
        <f>'Ark1'!G86-'Ark2'!I86</f>
        <v>0</v>
      </c>
      <c r="I87">
        <f>'Ark1'!H86-'Ark2'!J86</f>
        <v>0</v>
      </c>
      <c r="J87">
        <f>'Ark1'!I86-'Ark2'!K86</f>
        <v>0</v>
      </c>
      <c r="K87">
        <f>'Ark1'!J86-'Ark2'!L86</f>
        <v>0</v>
      </c>
      <c r="L87">
        <f>'Ark1'!K86-'Ark2'!M86</f>
        <v>0</v>
      </c>
      <c r="M87">
        <f>'Ark1'!L86-'Ark2'!N86</f>
        <v>0</v>
      </c>
      <c r="N87">
        <f>'Ark1'!M86-'Ark2'!O86</f>
        <v>12884</v>
      </c>
    </row>
    <row r="88" spans="1:14">
      <c r="A88" t="str">
        <f>'Ark1'!A87</f>
        <v>Bjørntvedtvegen Nord, FV48 HP 2 Meter 4960 (800197)</v>
      </c>
      <c r="B88" t="b">
        <f>EXACT('Ark1'!A87,'Ark2'!C87)</f>
        <v>1</v>
      </c>
      <c r="C88" s="13">
        <f>'Ark1'!B87-'Ark2'!D87</f>
        <v>0</v>
      </c>
      <c r="D88" t="b">
        <f>EXACT('Ark1'!C87,'Ark2'!E87)</f>
        <v>1</v>
      </c>
      <c r="E88">
        <f>'Ark1'!D87-'Ark2'!F87</f>
        <v>0</v>
      </c>
      <c r="F88">
        <f>'Ark1'!E87-'Ark2'!G87</f>
        <v>0</v>
      </c>
      <c r="G88">
        <f>'Ark1'!F87-'Ark2'!H87</f>
        <v>0</v>
      </c>
      <c r="H88">
        <f>'Ark1'!G87-'Ark2'!I87</f>
        <v>0</v>
      </c>
      <c r="I88">
        <f>'Ark1'!H87-'Ark2'!J87</f>
        <v>0</v>
      </c>
      <c r="J88">
        <f>'Ark1'!I87-'Ark2'!K87</f>
        <v>0</v>
      </c>
      <c r="K88">
        <f>'Ark1'!J87-'Ark2'!L87</f>
        <v>0</v>
      </c>
      <c r="L88">
        <f>'Ark1'!K87-'Ark2'!M87</f>
        <v>0</v>
      </c>
      <c r="M88">
        <f>'Ark1'!L87-'Ark2'!N87</f>
        <v>0</v>
      </c>
      <c r="N88">
        <f>'Ark1'!M87-'Ark2'!O87</f>
        <v>11652</v>
      </c>
    </row>
    <row r="89" spans="1:14">
      <c r="A89" t="str">
        <f>'Ark1'!A88</f>
        <v>Bjørntvedtvegen Nord, FV48 HP 2 Meter 4960 (800197)</v>
      </c>
      <c r="B89" t="b">
        <f>EXACT('Ark1'!A88,'Ark2'!C88)</f>
        <v>1</v>
      </c>
      <c r="C89" s="13">
        <f>'Ark1'!B88-'Ark2'!D88</f>
        <v>0</v>
      </c>
      <c r="D89" t="b">
        <f>EXACT('Ark1'!C88,'Ark2'!E88)</f>
        <v>1</v>
      </c>
      <c r="E89">
        <f>'Ark1'!D88-'Ark2'!F88</f>
        <v>0</v>
      </c>
      <c r="F89">
        <f>'Ark1'!E88-'Ark2'!G88</f>
        <v>0</v>
      </c>
      <c r="G89">
        <f>'Ark1'!F88-'Ark2'!H88</f>
        <v>0</v>
      </c>
      <c r="H89">
        <f>'Ark1'!G88-'Ark2'!I88</f>
        <v>0</v>
      </c>
      <c r="I89">
        <f>'Ark1'!H88-'Ark2'!J88</f>
        <v>0</v>
      </c>
      <c r="J89">
        <f>'Ark1'!I88-'Ark2'!K88</f>
        <v>0</v>
      </c>
      <c r="K89">
        <f>'Ark1'!J88-'Ark2'!L88</f>
        <v>0</v>
      </c>
      <c r="L89">
        <f>'Ark1'!K88-'Ark2'!M88</f>
        <v>0</v>
      </c>
      <c r="M89">
        <f>'Ark1'!L88-'Ark2'!N88</f>
        <v>0</v>
      </c>
      <c r="N89">
        <f>'Ark1'!M88-'Ark2'!O88</f>
        <v>1232</v>
      </c>
    </row>
    <row r="90" spans="1:14">
      <c r="A90" t="str">
        <f>'Ark1'!A89</f>
        <v>Porsgrunntunnelen, FV356 HP 1 Meter 320 (800199)</v>
      </c>
      <c r="B90" t="b">
        <f>EXACT('Ark1'!A89,'Ark2'!C89)</f>
        <v>1</v>
      </c>
      <c r="C90" s="13">
        <f>'Ark1'!B89-'Ark2'!D89</f>
        <v>0</v>
      </c>
      <c r="D90" t="b">
        <f>EXACT('Ark1'!C89,'Ark2'!E89)</f>
        <v>1</v>
      </c>
      <c r="E90">
        <f>'Ark1'!D89-'Ark2'!F89</f>
        <v>0</v>
      </c>
      <c r="F90">
        <f>'Ark1'!E89-'Ark2'!G89</f>
        <v>0</v>
      </c>
      <c r="G90">
        <f>'Ark1'!F89-'Ark2'!H89</f>
        <v>0</v>
      </c>
      <c r="H90">
        <f>'Ark1'!G89-'Ark2'!I89</f>
        <v>0</v>
      </c>
      <c r="I90">
        <f>'Ark1'!H89-'Ark2'!J89</f>
        <v>-13</v>
      </c>
      <c r="J90">
        <f>'Ark1'!I89-'Ark2'!K89</f>
        <v>0</v>
      </c>
      <c r="K90">
        <f>'Ark1'!J89-'Ark2'!L89</f>
        <v>0</v>
      </c>
      <c r="L90">
        <f>'Ark1'!K89-'Ark2'!M89</f>
        <v>0</v>
      </c>
      <c r="M90">
        <f>'Ark1'!L89-'Ark2'!N89</f>
        <v>0</v>
      </c>
      <c r="N90">
        <f>'Ark1'!M89-'Ark2'!O89</f>
        <v>8384</v>
      </c>
    </row>
    <row r="91" spans="1:14">
      <c r="A91" t="str">
        <f>'Ark1'!A90</f>
        <v>Porsgrunntunnelen, FV356 HP 1 Meter 320 (800199)</v>
      </c>
      <c r="B91" t="b">
        <f>EXACT('Ark1'!A90,'Ark2'!C90)</f>
        <v>1</v>
      </c>
      <c r="C91" s="13">
        <f>'Ark1'!B90-'Ark2'!D90</f>
        <v>0</v>
      </c>
      <c r="D91" t="b">
        <f>EXACT('Ark1'!C90,'Ark2'!E90)</f>
        <v>1</v>
      </c>
      <c r="E91">
        <f>'Ark1'!D90-'Ark2'!F90</f>
        <v>0</v>
      </c>
      <c r="F91">
        <f>'Ark1'!E90-'Ark2'!G90</f>
        <v>0</v>
      </c>
      <c r="G91">
        <f>'Ark1'!F90-'Ark2'!H90</f>
        <v>0</v>
      </c>
      <c r="H91">
        <f>'Ark1'!G90-'Ark2'!I90</f>
        <v>0</v>
      </c>
      <c r="I91">
        <f>'Ark1'!H90-'Ark2'!J90</f>
        <v>-14</v>
      </c>
      <c r="J91">
        <f>'Ark1'!I90-'Ark2'!K90</f>
        <v>0</v>
      </c>
      <c r="K91">
        <f>'Ark1'!J90-'Ark2'!L90</f>
        <v>0</v>
      </c>
      <c r="L91">
        <f>'Ark1'!K90-'Ark2'!M90</f>
        <v>0</v>
      </c>
      <c r="M91">
        <f>'Ark1'!L90-'Ark2'!N90</f>
        <v>0</v>
      </c>
      <c r="N91">
        <f>'Ark1'!M90-'Ark2'!O90</f>
        <v>7431</v>
      </c>
    </row>
    <row r="92" spans="1:14">
      <c r="A92" t="str">
        <f>'Ark1'!A91</f>
        <v>Porsgrunntunnelen, FV356 HP 1 Meter 320 (800199)</v>
      </c>
      <c r="B92" t="b">
        <f>EXACT('Ark1'!A91,'Ark2'!C91)</f>
        <v>1</v>
      </c>
      <c r="C92" s="13">
        <f>'Ark1'!B91-'Ark2'!D91</f>
        <v>0</v>
      </c>
      <c r="D92" t="b">
        <f>EXACT('Ark1'!C91,'Ark2'!E91)</f>
        <v>1</v>
      </c>
      <c r="E92">
        <f>'Ark1'!D91-'Ark2'!F91</f>
        <v>0</v>
      </c>
      <c r="F92">
        <f>'Ark1'!E91-'Ark2'!G91</f>
        <v>0</v>
      </c>
      <c r="G92">
        <f>'Ark1'!F91-'Ark2'!H91</f>
        <v>0</v>
      </c>
      <c r="H92">
        <f>'Ark1'!G91-'Ark2'!I91</f>
        <v>0</v>
      </c>
      <c r="I92">
        <f>'Ark1'!H91-'Ark2'!J91</f>
        <v>1</v>
      </c>
      <c r="J92">
        <f>'Ark1'!I91-'Ark2'!K91</f>
        <v>0</v>
      </c>
      <c r="K92">
        <f>'Ark1'!J91-'Ark2'!L91</f>
        <v>0</v>
      </c>
      <c r="L92">
        <f>'Ark1'!K91-'Ark2'!M91</f>
        <v>0</v>
      </c>
      <c r="M92">
        <f>'Ark1'!L91-'Ark2'!N91</f>
        <v>0</v>
      </c>
      <c r="N92">
        <f>'Ark1'!M91-'Ark2'!O91</f>
        <v>953</v>
      </c>
    </row>
    <row r="93" spans="1:14">
      <c r="C93" s="13"/>
    </row>
    <row r="94" spans="1:14">
      <c r="C9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62AE-087D-46FE-A580-DAF3CC49CF48}">
  <dimension ref="A1:N91"/>
  <sheetViews>
    <sheetView workbookViewId="0">
      <selection activeCell="A85" sqref="A85:XFD85"/>
    </sheetView>
  </sheetViews>
  <sheetFormatPr baseColWidth="10" defaultRowHeight="12.75"/>
  <cols>
    <col min="2" max="2" width="10.42578125" customWidth="1"/>
    <col min="3" max="3" width="63.85546875" customWidth="1"/>
  </cols>
  <sheetData>
    <row r="1" spans="1:14">
      <c r="A1" t="s">
        <v>2</v>
      </c>
      <c r="B1">
        <v>2018</v>
      </c>
      <c r="C1" t="s">
        <v>166</v>
      </c>
      <c r="D1" s="13">
        <v>800002</v>
      </c>
      <c r="E1" t="s">
        <v>20</v>
      </c>
      <c r="F1">
        <v>18787</v>
      </c>
      <c r="G1">
        <v>19142</v>
      </c>
      <c r="H1">
        <v>18807</v>
      </c>
      <c r="I1">
        <v>19528</v>
      </c>
      <c r="J1">
        <v>18550</v>
      </c>
      <c r="K1">
        <v>19152</v>
      </c>
      <c r="L1">
        <v>15654</v>
      </c>
      <c r="M1">
        <v>18739</v>
      </c>
      <c r="N1">
        <v>18443</v>
      </c>
    </row>
    <row r="2" spans="1:14">
      <c r="A2" t="s">
        <v>2</v>
      </c>
      <c r="B2">
        <v>2018</v>
      </c>
      <c r="C2" t="s">
        <v>166</v>
      </c>
      <c r="D2" s="13">
        <v>800002</v>
      </c>
      <c r="E2" t="s">
        <v>639</v>
      </c>
      <c r="F2">
        <v>17309</v>
      </c>
      <c r="G2">
        <v>17668</v>
      </c>
      <c r="H2">
        <v>17395</v>
      </c>
      <c r="I2">
        <v>17868</v>
      </c>
      <c r="J2">
        <v>16785</v>
      </c>
      <c r="K2">
        <v>17249</v>
      </c>
      <c r="L2">
        <v>14161</v>
      </c>
      <c r="M2">
        <v>16931</v>
      </c>
      <c r="N2">
        <v>16704</v>
      </c>
    </row>
    <row r="3" spans="1:14">
      <c r="A3" t="s">
        <v>2</v>
      </c>
      <c r="B3">
        <v>2018</v>
      </c>
      <c r="C3" t="s">
        <v>166</v>
      </c>
      <c r="D3" s="13">
        <v>800002</v>
      </c>
      <c r="E3" t="s">
        <v>31</v>
      </c>
      <c r="F3">
        <v>1478</v>
      </c>
      <c r="G3">
        <v>1474</v>
      </c>
      <c r="H3">
        <v>1412</v>
      </c>
      <c r="I3">
        <v>1660</v>
      </c>
      <c r="J3">
        <v>1765</v>
      </c>
      <c r="K3">
        <v>1903</v>
      </c>
      <c r="L3">
        <v>1493</v>
      </c>
      <c r="M3">
        <v>1808</v>
      </c>
      <c r="N3">
        <v>1739</v>
      </c>
    </row>
    <row r="4" spans="1:14">
      <c r="A4" t="s">
        <v>2</v>
      </c>
      <c r="B4">
        <v>2018</v>
      </c>
      <c r="C4" t="s">
        <v>563</v>
      </c>
      <c r="D4" s="13">
        <v>800005</v>
      </c>
      <c r="E4" t="s">
        <v>20</v>
      </c>
      <c r="F4">
        <v>11857</v>
      </c>
      <c r="G4">
        <v>11809</v>
      </c>
      <c r="H4">
        <v>11796</v>
      </c>
      <c r="I4">
        <v>13183</v>
      </c>
      <c r="J4">
        <v>13638</v>
      </c>
      <c r="K4">
        <v>13724</v>
      </c>
      <c r="L4">
        <v>10657</v>
      </c>
      <c r="M4">
        <v>13744</v>
      </c>
      <c r="N4">
        <v>13502</v>
      </c>
    </row>
    <row r="5" spans="1:14">
      <c r="A5" t="s">
        <v>2</v>
      </c>
      <c r="B5">
        <v>2018</v>
      </c>
      <c r="C5" t="s">
        <v>563</v>
      </c>
      <c r="D5" s="13">
        <v>800005</v>
      </c>
      <c r="E5" t="s">
        <v>639</v>
      </c>
      <c r="F5">
        <v>11129</v>
      </c>
      <c r="G5">
        <v>11093</v>
      </c>
      <c r="H5">
        <v>11132</v>
      </c>
      <c r="I5">
        <v>12299</v>
      </c>
      <c r="J5">
        <v>12628</v>
      </c>
      <c r="K5">
        <v>12674</v>
      </c>
      <c r="L5">
        <v>9816</v>
      </c>
      <c r="M5">
        <v>12676</v>
      </c>
      <c r="N5">
        <v>12458</v>
      </c>
    </row>
    <row r="6" spans="1:14">
      <c r="A6" t="s">
        <v>2</v>
      </c>
      <c r="B6">
        <v>2018</v>
      </c>
      <c r="C6" t="s">
        <v>563</v>
      </c>
      <c r="D6" s="13">
        <v>800005</v>
      </c>
      <c r="E6" t="s">
        <v>31</v>
      </c>
      <c r="F6">
        <v>728</v>
      </c>
      <c r="G6">
        <v>716</v>
      </c>
      <c r="H6">
        <v>664</v>
      </c>
      <c r="I6">
        <v>884</v>
      </c>
      <c r="J6">
        <v>1010</v>
      </c>
      <c r="K6">
        <v>1050</v>
      </c>
      <c r="L6">
        <v>841</v>
      </c>
      <c r="M6">
        <v>1068</v>
      </c>
      <c r="N6">
        <v>1044</v>
      </c>
    </row>
    <row r="7" spans="1:14">
      <c r="A7" t="s">
        <v>2</v>
      </c>
      <c r="B7">
        <v>2018</v>
      </c>
      <c r="C7" t="s">
        <v>145</v>
      </c>
      <c r="D7" s="13">
        <v>800008</v>
      </c>
      <c r="E7" t="s">
        <v>20</v>
      </c>
      <c r="F7">
        <v>17831</v>
      </c>
      <c r="G7">
        <v>17727</v>
      </c>
      <c r="H7">
        <v>17383</v>
      </c>
      <c r="I7">
        <v>18621</v>
      </c>
      <c r="J7">
        <v>17750</v>
      </c>
      <c r="K7">
        <v>18323</v>
      </c>
      <c r="L7">
        <v>14534</v>
      </c>
      <c r="M7">
        <v>17659</v>
      </c>
      <c r="N7">
        <v>17675</v>
      </c>
    </row>
    <row r="8" spans="1:14">
      <c r="A8" t="s">
        <v>2</v>
      </c>
      <c r="B8">
        <v>2018</v>
      </c>
      <c r="C8" t="s">
        <v>145</v>
      </c>
      <c r="D8" s="13">
        <v>800008</v>
      </c>
      <c r="E8" t="s">
        <v>639</v>
      </c>
      <c r="F8">
        <v>16283</v>
      </c>
      <c r="G8">
        <v>16202</v>
      </c>
      <c r="H8">
        <v>15970</v>
      </c>
      <c r="I8">
        <v>16875</v>
      </c>
      <c r="J8">
        <v>15917</v>
      </c>
      <c r="K8">
        <v>16349</v>
      </c>
      <c r="L8">
        <v>13004</v>
      </c>
      <c r="M8">
        <v>15799</v>
      </c>
      <c r="N8">
        <v>15882</v>
      </c>
    </row>
    <row r="9" spans="1:14">
      <c r="A9" t="s">
        <v>2</v>
      </c>
      <c r="B9">
        <v>2018</v>
      </c>
      <c r="C9" t="s">
        <v>145</v>
      </c>
      <c r="D9" s="13">
        <v>800008</v>
      </c>
      <c r="E9" t="s">
        <v>31</v>
      </c>
      <c r="F9">
        <v>1548</v>
      </c>
      <c r="G9">
        <v>1525</v>
      </c>
      <c r="H9">
        <v>1413</v>
      </c>
      <c r="I9">
        <v>1746</v>
      </c>
      <c r="J9">
        <v>1833</v>
      </c>
      <c r="K9">
        <v>1974</v>
      </c>
      <c r="L9">
        <v>1530</v>
      </c>
      <c r="M9">
        <v>1860</v>
      </c>
      <c r="N9">
        <v>1793</v>
      </c>
    </row>
    <row r="10" spans="1:14">
      <c r="A10" t="s">
        <v>2</v>
      </c>
      <c r="B10">
        <v>2018</v>
      </c>
      <c r="C10" t="s">
        <v>8</v>
      </c>
      <c r="D10" s="13">
        <v>800010</v>
      </c>
      <c r="E10" t="s">
        <v>20</v>
      </c>
      <c r="F10">
        <v>15028</v>
      </c>
      <c r="G10">
        <v>16257</v>
      </c>
      <c r="H10">
        <v>16917</v>
      </c>
      <c r="I10">
        <v>18759</v>
      </c>
      <c r="J10">
        <v>20575</v>
      </c>
      <c r="K10">
        <v>22760</v>
      </c>
      <c r="L10">
        <v>26007</v>
      </c>
      <c r="M10">
        <v>22738</v>
      </c>
      <c r="N10">
        <v>18121</v>
      </c>
    </row>
    <row r="11" spans="1:14">
      <c r="A11" t="s">
        <v>2</v>
      </c>
      <c r="B11">
        <v>2018</v>
      </c>
      <c r="C11" t="s">
        <v>8</v>
      </c>
      <c r="D11" s="13">
        <v>800010</v>
      </c>
      <c r="E11" t="s">
        <v>639</v>
      </c>
      <c r="F11">
        <v>12468</v>
      </c>
      <c r="G11">
        <v>13545</v>
      </c>
      <c r="H11">
        <v>14282</v>
      </c>
      <c r="I11">
        <v>15532</v>
      </c>
      <c r="J11">
        <v>17017</v>
      </c>
      <c r="K11">
        <v>18874</v>
      </c>
      <c r="L11">
        <v>22179</v>
      </c>
      <c r="M11">
        <v>18868</v>
      </c>
      <c r="N11">
        <v>14778</v>
      </c>
    </row>
    <row r="12" spans="1:14">
      <c r="A12" t="s">
        <v>2</v>
      </c>
      <c r="B12">
        <v>2018</v>
      </c>
      <c r="C12" t="s">
        <v>8</v>
      </c>
      <c r="D12" s="13">
        <v>800010</v>
      </c>
      <c r="E12" t="s">
        <v>31</v>
      </c>
      <c r="F12">
        <v>2560</v>
      </c>
      <c r="G12">
        <v>2712</v>
      </c>
      <c r="H12">
        <v>2635</v>
      </c>
      <c r="I12">
        <v>3227</v>
      </c>
      <c r="J12">
        <v>3558</v>
      </c>
      <c r="K12">
        <v>3886</v>
      </c>
      <c r="L12">
        <v>3828</v>
      </c>
      <c r="M12">
        <v>3870</v>
      </c>
      <c r="N12">
        <v>3343</v>
      </c>
    </row>
    <row r="13" spans="1:14">
      <c r="A13" t="s">
        <v>2</v>
      </c>
      <c r="B13">
        <v>2018</v>
      </c>
      <c r="C13" t="s">
        <v>385</v>
      </c>
      <c r="D13" s="13">
        <v>800013</v>
      </c>
      <c r="E13" t="s">
        <v>20</v>
      </c>
      <c r="F13">
        <v>10223</v>
      </c>
      <c r="G13">
        <v>10488</v>
      </c>
      <c r="H13">
        <v>10040</v>
      </c>
      <c r="I13">
        <v>11296</v>
      </c>
      <c r="J13">
        <v>11467</v>
      </c>
      <c r="K13">
        <v>11795</v>
      </c>
      <c r="L13">
        <v>9304</v>
      </c>
      <c r="M13">
        <v>11302</v>
      </c>
      <c r="N13">
        <v>11453</v>
      </c>
    </row>
    <row r="14" spans="1:14">
      <c r="A14" t="s">
        <v>2</v>
      </c>
      <c r="B14">
        <v>2018</v>
      </c>
      <c r="C14" t="s">
        <v>385</v>
      </c>
      <c r="D14" s="13">
        <v>800013</v>
      </c>
      <c r="E14" t="s">
        <v>639</v>
      </c>
      <c r="F14">
        <v>9396</v>
      </c>
      <c r="G14">
        <v>9654</v>
      </c>
      <c r="H14">
        <v>9287</v>
      </c>
      <c r="I14">
        <v>10249</v>
      </c>
      <c r="J14">
        <v>10288</v>
      </c>
      <c r="K14">
        <v>10597</v>
      </c>
      <c r="L14">
        <v>8390</v>
      </c>
      <c r="M14">
        <v>10183</v>
      </c>
      <c r="N14">
        <v>10302</v>
      </c>
    </row>
    <row r="15" spans="1:14">
      <c r="A15" t="s">
        <v>2</v>
      </c>
      <c r="B15">
        <v>2018</v>
      </c>
      <c r="C15" t="s">
        <v>385</v>
      </c>
      <c r="D15" s="13">
        <v>800013</v>
      </c>
      <c r="E15" t="s">
        <v>31</v>
      </c>
      <c r="F15">
        <v>827</v>
      </c>
      <c r="G15">
        <v>834</v>
      </c>
      <c r="H15">
        <v>753</v>
      </c>
      <c r="I15">
        <v>1047</v>
      </c>
      <c r="J15">
        <v>1179</v>
      </c>
      <c r="K15">
        <v>1198</v>
      </c>
      <c r="L15">
        <v>914</v>
      </c>
      <c r="M15">
        <v>1119</v>
      </c>
      <c r="N15">
        <v>1151</v>
      </c>
    </row>
    <row r="16" spans="1:14">
      <c r="A16" t="s">
        <v>2</v>
      </c>
      <c r="B16">
        <v>2018</v>
      </c>
      <c r="C16" t="s">
        <v>126</v>
      </c>
      <c r="D16" s="13">
        <v>800015</v>
      </c>
      <c r="E16" t="s">
        <v>20</v>
      </c>
      <c r="F16">
        <v>10676</v>
      </c>
      <c r="G16">
        <v>11623</v>
      </c>
      <c r="H16">
        <v>10554</v>
      </c>
      <c r="I16">
        <v>11625</v>
      </c>
      <c r="J16">
        <v>11524</v>
      </c>
      <c r="L16">
        <v>9605</v>
      </c>
      <c r="M16">
        <v>10592</v>
      </c>
      <c r="N16">
        <v>10754</v>
      </c>
    </row>
    <row r="17" spans="1:14">
      <c r="A17" t="s">
        <v>2</v>
      </c>
      <c r="B17">
        <v>2018</v>
      </c>
      <c r="C17" t="s">
        <v>126</v>
      </c>
      <c r="D17" s="13">
        <v>800015</v>
      </c>
      <c r="E17" t="s">
        <v>639</v>
      </c>
      <c r="F17">
        <v>9688</v>
      </c>
      <c r="G17">
        <v>10556</v>
      </c>
      <c r="H17">
        <v>9622</v>
      </c>
      <c r="I17">
        <v>10404</v>
      </c>
      <c r="J17">
        <v>10297</v>
      </c>
      <c r="L17">
        <v>8659</v>
      </c>
      <c r="M17">
        <v>9380</v>
      </c>
      <c r="N17">
        <v>9609</v>
      </c>
    </row>
    <row r="18" spans="1:14">
      <c r="A18" t="s">
        <v>2</v>
      </c>
      <c r="B18">
        <v>2018</v>
      </c>
      <c r="C18" t="s">
        <v>126</v>
      </c>
      <c r="D18" s="13">
        <v>800015</v>
      </c>
      <c r="E18" t="s">
        <v>31</v>
      </c>
      <c r="F18">
        <v>988</v>
      </c>
      <c r="G18">
        <v>1067</v>
      </c>
      <c r="H18">
        <v>932</v>
      </c>
      <c r="I18">
        <v>1221</v>
      </c>
      <c r="J18">
        <v>1227</v>
      </c>
      <c r="L18">
        <v>946</v>
      </c>
      <c r="M18">
        <v>1212</v>
      </c>
      <c r="N18">
        <v>1145</v>
      </c>
    </row>
    <row r="19" spans="1:14">
      <c r="A19" t="s">
        <v>2</v>
      </c>
      <c r="B19">
        <v>2018</v>
      </c>
      <c r="C19" t="s">
        <v>42</v>
      </c>
      <c r="D19" s="13">
        <v>800016</v>
      </c>
      <c r="E19" t="s">
        <v>20</v>
      </c>
      <c r="F19">
        <v>8854</v>
      </c>
      <c r="G19">
        <v>9809</v>
      </c>
      <c r="H19">
        <v>11271</v>
      </c>
      <c r="I19">
        <v>11581</v>
      </c>
      <c r="J19">
        <v>12623</v>
      </c>
      <c r="K19">
        <v>16051</v>
      </c>
      <c r="L19">
        <v>20456</v>
      </c>
      <c r="M19">
        <v>17502</v>
      </c>
      <c r="N19">
        <v>12856</v>
      </c>
    </row>
    <row r="20" spans="1:14">
      <c r="A20" t="s">
        <v>2</v>
      </c>
      <c r="B20">
        <v>2018</v>
      </c>
      <c r="C20" t="s">
        <v>42</v>
      </c>
      <c r="D20" s="13">
        <v>800016</v>
      </c>
      <c r="E20" t="s">
        <v>639</v>
      </c>
      <c r="F20">
        <v>6916</v>
      </c>
      <c r="G20">
        <v>7754</v>
      </c>
      <c r="H20">
        <v>9269</v>
      </c>
      <c r="I20">
        <v>9243</v>
      </c>
      <c r="J20">
        <v>10148</v>
      </c>
      <c r="K20">
        <v>13076</v>
      </c>
      <c r="L20">
        <v>17405</v>
      </c>
      <c r="M20">
        <v>14499</v>
      </c>
      <c r="N20">
        <v>10446</v>
      </c>
    </row>
    <row r="21" spans="1:14">
      <c r="A21" t="s">
        <v>2</v>
      </c>
      <c r="B21">
        <v>2018</v>
      </c>
      <c r="C21" t="s">
        <v>42</v>
      </c>
      <c r="D21" s="13">
        <v>800016</v>
      </c>
      <c r="E21" t="s">
        <v>31</v>
      </c>
      <c r="F21">
        <v>1938</v>
      </c>
      <c r="G21">
        <v>2055</v>
      </c>
      <c r="H21">
        <v>2002</v>
      </c>
      <c r="I21">
        <v>2338</v>
      </c>
      <c r="J21">
        <v>2475</v>
      </c>
      <c r="K21">
        <v>2975</v>
      </c>
      <c r="L21">
        <v>3051</v>
      </c>
      <c r="M21">
        <v>3003</v>
      </c>
      <c r="N21">
        <v>2410</v>
      </c>
    </row>
    <row r="22" spans="1:14">
      <c r="A22" t="s">
        <v>2</v>
      </c>
      <c r="B22">
        <v>2018</v>
      </c>
      <c r="C22" t="s">
        <v>186</v>
      </c>
      <c r="D22" s="13">
        <v>800017</v>
      </c>
      <c r="E22" t="s">
        <v>20</v>
      </c>
      <c r="F22">
        <v>5256</v>
      </c>
      <c r="G22">
        <v>5635</v>
      </c>
      <c r="H22">
        <v>5715</v>
      </c>
      <c r="I22">
        <v>5802</v>
      </c>
      <c r="J22">
        <v>6016</v>
      </c>
      <c r="K22">
        <v>6425</v>
      </c>
      <c r="L22">
        <v>6509</v>
      </c>
      <c r="M22">
        <v>6653</v>
      </c>
      <c r="N22">
        <v>6435</v>
      </c>
    </row>
    <row r="23" spans="1:14">
      <c r="A23" t="s">
        <v>2</v>
      </c>
      <c r="B23">
        <v>2018</v>
      </c>
      <c r="C23" t="s">
        <v>186</v>
      </c>
      <c r="D23" s="13">
        <v>800017</v>
      </c>
      <c r="E23" t="s">
        <v>639</v>
      </c>
      <c r="F23">
        <v>4709</v>
      </c>
      <c r="G23">
        <v>5089</v>
      </c>
      <c r="H23">
        <v>5169</v>
      </c>
      <c r="I23">
        <v>5138</v>
      </c>
      <c r="J23">
        <v>5134</v>
      </c>
      <c r="K23">
        <v>5466</v>
      </c>
      <c r="L23">
        <v>5571</v>
      </c>
      <c r="M23">
        <v>5677</v>
      </c>
      <c r="N23">
        <v>5516</v>
      </c>
    </row>
    <row r="24" spans="1:14">
      <c r="A24" t="s">
        <v>2</v>
      </c>
      <c r="B24">
        <v>2018</v>
      </c>
      <c r="C24" t="s">
        <v>186</v>
      </c>
      <c r="D24" s="13">
        <v>800017</v>
      </c>
      <c r="E24" t="s">
        <v>31</v>
      </c>
      <c r="F24">
        <v>547</v>
      </c>
      <c r="G24">
        <v>546</v>
      </c>
      <c r="H24">
        <v>546</v>
      </c>
      <c r="I24">
        <v>664</v>
      </c>
      <c r="J24">
        <v>882</v>
      </c>
      <c r="K24">
        <v>959</v>
      </c>
      <c r="L24">
        <v>938</v>
      </c>
      <c r="M24">
        <v>976</v>
      </c>
      <c r="N24">
        <v>919</v>
      </c>
    </row>
    <row r="25" spans="1:14">
      <c r="A25" t="s">
        <v>2</v>
      </c>
      <c r="B25">
        <v>2018</v>
      </c>
      <c r="C25" t="s">
        <v>305</v>
      </c>
      <c r="D25" s="13">
        <v>800018</v>
      </c>
      <c r="E25" t="s">
        <v>20</v>
      </c>
      <c r="F25">
        <v>8995</v>
      </c>
      <c r="G25">
        <v>8984</v>
      </c>
      <c r="H25">
        <v>8873</v>
      </c>
      <c r="I25">
        <v>9819</v>
      </c>
      <c r="J25">
        <v>9480</v>
      </c>
      <c r="K25">
        <v>9742</v>
      </c>
      <c r="L25">
        <v>7237</v>
      </c>
      <c r="M25">
        <v>8407</v>
      </c>
      <c r="N25">
        <v>9218</v>
      </c>
    </row>
    <row r="26" spans="1:14">
      <c r="A26" t="s">
        <v>2</v>
      </c>
      <c r="B26">
        <v>2018</v>
      </c>
      <c r="C26" t="s">
        <v>305</v>
      </c>
      <c r="D26" s="13">
        <v>800018</v>
      </c>
      <c r="E26" t="s">
        <v>639</v>
      </c>
      <c r="F26">
        <v>8419</v>
      </c>
      <c r="G26">
        <v>8398</v>
      </c>
      <c r="H26">
        <v>8326</v>
      </c>
      <c r="I26">
        <v>9180</v>
      </c>
      <c r="J26">
        <v>8835</v>
      </c>
      <c r="K26">
        <v>9033</v>
      </c>
      <c r="L26">
        <v>6691</v>
      </c>
      <c r="M26">
        <v>7756</v>
      </c>
      <c r="N26">
        <v>8498</v>
      </c>
    </row>
    <row r="27" spans="1:14">
      <c r="A27" t="s">
        <v>2</v>
      </c>
      <c r="B27">
        <v>2018</v>
      </c>
      <c r="C27" t="s">
        <v>305</v>
      </c>
      <c r="D27" s="13">
        <v>800018</v>
      </c>
      <c r="E27" t="s">
        <v>31</v>
      </c>
      <c r="F27">
        <v>576</v>
      </c>
      <c r="G27">
        <v>586</v>
      </c>
      <c r="H27">
        <v>547</v>
      </c>
      <c r="I27">
        <v>639</v>
      </c>
      <c r="J27">
        <v>645</v>
      </c>
      <c r="K27">
        <v>709</v>
      </c>
      <c r="L27">
        <v>546</v>
      </c>
      <c r="M27">
        <v>651</v>
      </c>
      <c r="N27">
        <v>720</v>
      </c>
    </row>
    <row r="28" spans="1:14">
      <c r="A28" t="s">
        <v>2</v>
      </c>
      <c r="B28">
        <v>2018</v>
      </c>
      <c r="C28" t="s">
        <v>404</v>
      </c>
      <c r="D28" s="13">
        <v>800019</v>
      </c>
      <c r="E28" t="s">
        <v>20</v>
      </c>
      <c r="F28">
        <v>6309</v>
      </c>
      <c r="G28">
        <v>6165</v>
      </c>
      <c r="H28">
        <v>6349</v>
      </c>
      <c r="I28">
        <v>7610</v>
      </c>
      <c r="J28">
        <v>7839</v>
      </c>
      <c r="K28">
        <v>8236</v>
      </c>
      <c r="L28">
        <v>6229</v>
      </c>
      <c r="M28">
        <v>8063</v>
      </c>
      <c r="N28">
        <v>8364</v>
      </c>
    </row>
    <row r="29" spans="1:14">
      <c r="A29" t="s">
        <v>2</v>
      </c>
      <c r="B29">
        <v>2018</v>
      </c>
      <c r="C29" t="s">
        <v>404</v>
      </c>
      <c r="D29" s="13">
        <v>800019</v>
      </c>
      <c r="E29" t="s">
        <v>639</v>
      </c>
      <c r="F29">
        <v>5882</v>
      </c>
      <c r="G29">
        <v>5682</v>
      </c>
      <c r="H29">
        <v>5899</v>
      </c>
      <c r="I29">
        <v>6968</v>
      </c>
      <c r="J29">
        <v>7153</v>
      </c>
      <c r="K29">
        <v>7500</v>
      </c>
      <c r="L29">
        <v>5660</v>
      </c>
      <c r="M29">
        <v>7353</v>
      </c>
      <c r="N29">
        <v>7640</v>
      </c>
    </row>
    <row r="30" spans="1:14">
      <c r="A30" t="s">
        <v>2</v>
      </c>
      <c r="B30">
        <v>2018</v>
      </c>
      <c r="C30" t="s">
        <v>404</v>
      </c>
      <c r="D30" s="13">
        <v>800019</v>
      </c>
      <c r="E30" t="s">
        <v>31</v>
      </c>
      <c r="F30">
        <v>427</v>
      </c>
      <c r="G30">
        <v>483</v>
      </c>
      <c r="H30">
        <v>450</v>
      </c>
      <c r="I30">
        <v>642</v>
      </c>
      <c r="J30">
        <v>686</v>
      </c>
      <c r="K30">
        <v>736</v>
      </c>
      <c r="L30">
        <v>569</v>
      </c>
      <c r="M30">
        <v>710</v>
      </c>
      <c r="N30">
        <v>724</v>
      </c>
    </row>
    <row r="31" spans="1:14">
      <c r="A31" t="s">
        <v>2</v>
      </c>
      <c r="B31">
        <v>2018</v>
      </c>
      <c r="C31" t="s">
        <v>206</v>
      </c>
      <c r="D31" s="13">
        <v>800020</v>
      </c>
      <c r="E31" t="s">
        <v>20</v>
      </c>
      <c r="F31">
        <v>12954</v>
      </c>
      <c r="G31">
        <v>13591</v>
      </c>
      <c r="H31">
        <v>14271</v>
      </c>
      <c r="I31">
        <v>16071</v>
      </c>
      <c r="J31">
        <v>17817</v>
      </c>
      <c r="K31">
        <v>19490</v>
      </c>
      <c r="L31">
        <v>21395</v>
      </c>
      <c r="M31">
        <v>18453</v>
      </c>
      <c r="N31">
        <v>6868</v>
      </c>
    </row>
    <row r="32" spans="1:14">
      <c r="A32" t="s">
        <v>2</v>
      </c>
      <c r="B32">
        <v>2018</v>
      </c>
      <c r="C32" t="s">
        <v>206</v>
      </c>
      <c r="D32" s="13">
        <v>800020</v>
      </c>
      <c r="E32" t="s">
        <v>639</v>
      </c>
      <c r="F32">
        <v>11104</v>
      </c>
      <c r="G32">
        <v>11701</v>
      </c>
      <c r="H32">
        <v>12408</v>
      </c>
      <c r="I32">
        <v>13722</v>
      </c>
      <c r="J32">
        <v>15204</v>
      </c>
      <c r="K32">
        <v>16639</v>
      </c>
      <c r="L32">
        <v>18558</v>
      </c>
      <c r="M32">
        <v>15699</v>
      </c>
      <c r="N32">
        <v>6245</v>
      </c>
    </row>
    <row r="33" spans="1:14">
      <c r="A33" t="s">
        <v>2</v>
      </c>
      <c r="B33">
        <v>2018</v>
      </c>
      <c r="C33" t="s">
        <v>206</v>
      </c>
      <c r="D33" s="13">
        <v>800020</v>
      </c>
      <c r="E33" t="s">
        <v>31</v>
      </c>
      <c r="F33">
        <v>1850</v>
      </c>
      <c r="G33">
        <v>1890</v>
      </c>
      <c r="H33">
        <v>1863</v>
      </c>
      <c r="I33">
        <v>2349</v>
      </c>
      <c r="J33">
        <v>2613</v>
      </c>
      <c r="K33">
        <v>2851</v>
      </c>
      <c r="L33">
        <v>2837</v>
      </c>
      <c r="M33">
        <v>2754</v>
      </c>
      <c r="N33">
        <v>623</v>
      </c>
    </row>
    <row r="34" spans="1:14">
      <c r="A34" t="s">
        <v>2</v>
      </c>
      <c r="B34">
        <v>2018</v>
      </c>
      <c r="C34" t="s">
        <v>247</v>
      </c>
      <c r="D34" s="13">
        <v>800021</v>
      </c>
      <c r="E34" t="s">
        <v>20</v>
      </c>
      <c r="F34">
        <v>3691</v>
      </c>
      <c r="G34">
        <v>3449</v>
      </c>
      <c r="H34">
        <v>3588</v>
      </c>
      <c r="I34">
        <v>4312</v>
      </c>
      <c r="J34">
        <v>4706</v>
      </c>
      <c r="K34">
        <v>4587</v>
      </c>
      <c r="L34">
        <v>3354</v>
      </c>
      <c r="M34">
        <v>4700</v>
      </c>
      <c r="N34">
        <v>4550</v>
      </c>
    </row>
    <row r="35" spans="1:14">
      <c r="A35" t="s">
        <v>2</v>
      </c>
      <c r="B35">
        <v>2018</v>
      </c>
      <c r="C35" t="s">
        <v>247</v>
      </c>
      <c r="D35" s="13">
        <v>800021</v>
      </c>
      <c r="E35" t="s">
        <v>639</v>
      </c>
      <c r="F35">
        <v>3522</v>
      </c>
      <c r="G35">
        <v>3304</v>
      </c>
      <c r="H35">
        <v>3454</v>
      </c>
      <c r="I35">
        <v>4091</v>
      </c>
      <c r="J35">
        <v>4423</v>
      </c>
      <c r="K35">
        <v>4307</v>
      </c>
      <c r="L35">
        <v>3147</v>
      </c>
      <c r="M35">
        <v>4413</v>
      </c>
      <c r="N35">
        <v>4263</v>
      </c>
    </row>
    <row r="36" spans="1:14">
      <c r="A36" t="s">
        <v>2</v>
      </c>
      <c r="B36">
        <v>2018</v>
      </c>
      <c r="C36" t="s">
        <v>247</v>
      </c>
      <c r="D36" s="13">
        <v>800021</v>
      </c>
      <c r="E36" t="s">
        <v>31</v>
      </c>
      <c r="F36">
        <v>169</v>
      </c>
      <c r="G36">
        <v>145</v>
      </c>
      <c r="H36">
        <v>134</v>
      </c>
      <c r="I36">
        <v>221</v>
      </c>
      <c r="J36">
        <v>283</v>
      </c>
      <c r="K36">
        <v>280</v>
      </c>
      <c r="L36">
        <v>207</v>
      </c>
      <c r="M36">
        <v>287</v>
      </c>
      <c r="N36">
        <v>287</v>
      </c>
    </row>
    <row r="37" spans="1:14">
      <c r="A37" t="s">
        <v>2</v>
      </c>
      <c r="B37">
        <v>2018</v>
      </c>
      <c r="C37" t="s">
        <v>600</v>
      </c>
      <c r="D37" s="13">
        <v>800024</v>
      </c>
      <c r="E37" t="s">
        <v>20</v>
      </c>
      <c r="F37">
        <v>6056</v>
      </c>
      <c r="G37">
        <v>5865</v>
      </c>
      <c r="H37">
        <v>5901</v>
      </c>
      <c r="I37">
        <v>6365</v>
      </c>
      <c r="J37">
        <v>6407</v>
      </c>
      <c r="K37">
        <v>6183</v>
      </c>
      <c r="L37">
        <v>4597</v>
      </c>
      <c r="M37">
        <v>6827</v>
      </c>
      <c r="N37">
        <v>7290</v>
      </c>
    </row>
    <row r="38" spans="1:14">
      <c r="A38" t="s">
        <v>2</v>
      </c>
      <c r="B38">
        <v>2018</v>
      </c>
      <c r="C38" t="s">
        <v>600</v>
      </c>
      <c r="D38" s="13">
        <v>800024</v>
      </c>
      <c r="E38" t="s">
        <v>639</v>
      </c>
      <c r="F38">
        <v>5765</v>
      </c>
      <c r="G38">
        <v>5583</v>
      </c>
      <c r="H38">
        <v>5663</v>
      </c>
      <c r="I38">
        <v>6027</v>
      </c>
      <c r="J38">
        <v>6011</v>
      </c>
      <c r="K38">
        <v>5816</v>
      </c>
      <c r="L38">
        <v>4315</v>
      </c>
      <c r="M38">
        <v>6390</v>
      </c>
      <c r="N38">
        <v>6854</v>
      </c>
    </row>
    <row r="39" spans="1:14">
      <c r="A39" t="s">
        <v>2</v>
      </c>
      <c r="B39">
        <v>2018</v>
      </c>
      <c r="C39" t="s">
        <v>600</v>
      </c>
      <c r="D39" s="13">
        <v>800024</v>
      </c>
      <c r="E39" t="s">
        <v>31</v>
      </c>
      <c r="F39">
        <v>291</v>
      </c>
      <c r="G39">
        <v>282</v>
      </c>
      <c r="H39">
        <v>238</v>
      </c>
      <c r="I39">
        <v>338</v>
      </c>
      <c r="J39">
        <v>396</v>
      </c>
      <c r="K39">
        <v>367</v>
      </c>
      <c r="L39">
        <v>282</v>
      </c>
      <c r="M39">
        <v>437</v>
      </c>
      <c r="N39">
        <v>436</v>
      </c>
    </row>
    <row r="40" spans="1:14">
      <c r="A40" t="s">
        <v>2</v>
      </c>
      <c r="B40">
        <v>2018</v>
      </c>
      <c r="C40" t="s">
        <v>619</v>
      </c>
      <c r="D40" s="13">
        <v>800025</v>
      </c>
      <c r="E40" t="s">
        <v>20</v>
      </c>
      <c r="F40">
        <v>10697</v>
      </c>
      <c r="G40">
        <v>10821</v>
      </c>
      <c r="H40">
        <v>10672</v>
      </c>
      <c r="I40">
        <v>11341</v>
      </c>
      <c r="J40">
        <v>11533</v>
      </c>
      <c r="K40">
        <v>11145</v>
      </c>
      <c r="L40">
        <v>8781</v>
      </c>
      <c r="M40">
        <v>10763</v>
      </c>
      <c r="N40">
        <v>11198</v>
      </c>
    </row>
    <row r="41" spans="1:14">
      <c r="A41" t="s">
        <v>2</v>
      </c>
      <c r="B41">
        <v>2018</v>
      </c>
      <c r="C41" t="s">
        <v>619</v>
      </c>
      <c r="D41" s="13">
        <v>800025</v>
      </c>
      <c r="E41" t="s">
        <v>639</v>
      </c>
      <c r="F41">
        <v>9852</v>
      </c>
      <c r="G41">
        <v>9979</v>
      </c>
      <c r="H41">
        <v>9952</v>
      </c>
      <c r="I41">
        <v>10481</v>
      </c>
      <c r="J41">
        <v>10550</v>
      </c>
      <c r="K41">
        <v>10203</v>
      </c>
      <c r="L41">
        <v>8125</v>
      </c>
      <c r="M41">
        <v>9918</v>
      </c>
      <c r="N41">
        <v>10285</v>
      </c>
    </row>
    <row r="42" spans="1:14">
      <c r="A42" t="s">
        <v>2</v>
      </c>
      <c r="B42">
        <v>2018</v>
      </c>
      <c r="C42" t="s">
        <v>619</v>
      </c>
      <c r="D42" s="13">
        <v>800025</v>
      </c>
      <c r="E42" t="s">
        <v>31</v>
      </c>
      <c r="F42">
        <v>845</v>
      </c>
      <c r="G42">
        <v>842</v>
      </c>
      <c r="H42">
        <v>720</v>
      </c>
      <c r="I42">
        <v>860</v>
      </c>
      <c r="J42">
        <v>983</v>
      </c>
      <c r="K42">
        <v>942</v>
      </c>
      <c r="L42">
        <v>656</v>
      </c>
      <c r="M42">
        <v>845</v>
      </c>
      <c r="N42">
        <v>913</v>
      </c>
    </row>
    <row r="43" spans="1:14">
      <c r="A43" t="s">
        <v>2</v>
      </c>
      <c r="B43">
        <v>2018</v>
      </c>
      <c r="C43" t="s">
        <v>286</v>
      </c>
      <c r="D43" s="13">
        <v>800045</v>
      </c>
      <c r="E43" t="s">
        <v>20</v>
      </c>
      <c r="F43">
        <v>11928</v>
      </c>
      <c r="G43">
        <v>12656</v>
      </c>
      <c r="H43">
        <v>12561</v>
      </c>
      <c r="I43">
        <v>13560</v>
      </c>
      <c r="J43">
        <v>14182</v>
      </c>
      <c r="K43">
        <v>14157</v>
      </c>
      <c r="L43">
        <v>11112</v>
      </c>
      <c r="M43">
        <v>12319</v>
      </c>
      <c r="N43">
        <v>12738</v>
      </c>
    </row>
    <row r="44" spans="1:14">
      <c r="A44" t="s">
        <v>2</v>
      </c>
      <c r="B44">
        <v>2018</v>
      </c>
      <c r="C44" t="s">
        <v>286</v>
      </c>
      <c r="D44" s="13">
        <v>800045</v>
      </c>
      <c r="E44" t="s">
        <v>639</v>
      </c>
      <c r="F44">
        <v>10994</v>
      </c>
      <c r="G44">
        <v>11672</v>
      </c>
      <c r="H44">
        <v>11634</v>
      </c>
      <c r="I44">
        <v>12494</v>
      </c>
      <c r="J44">
        <v>13087</v>
      </c>
      <c r="K44">
        <v>12907</v>
      </c>
      <c r="L44">
        <v>10139</v>
      </c>
      <c r="M44">
        <v>11171</v>
      </c>
      <c r="N44">
        <v>11582</v>
      </c>
    </row>
    <row r="45" spans="1:14">
      <c r="A45" t="s">
        <v>2</v>
      </c>
      <c r="B45">
        <v>2018</v>
      </c>
      <c r="C45" t="s">
        <v>286</v>
      </c>
      <c r="D45" s="13">
        <v>800045</v>
      </c>
      <c r="E45" t="s">
        <v>31</v>
      </c>
      <c r="F45">
        <v>934</v>
      </c>
      <c r="G45">
        <v>984</v>
      </c>
      <c r="H45">
        <v>927</v>
      </c>
      <c r="I45">
        <v>1066</v>
      </c>
      <c r="J45">
        <v>1095</v>
      </c>
      <c r="K45">
        <v>1250</v>
      </c>
      <c r="L45">
        <v>973</v>
      </c>
      <c r="M45">
        <v>1148</v>
      </c>
      <c r="N45">
        <v>1156</v>
      </c>
    </row>
    <row r="46" spans="1:14">
      <c r="A46" t="s">
        <v>2</v>
      </c>
      <c r="B46">
        <v>2018</v>
      </c>
      <c r="C46" t="s">
        <v>465</v>
      </c>
      <c r="D46" s="13">
        <v>800046</v>
      </c>
      <c r="E46" t="s">
        <v>20</v>
      </c>
      <c r="F46">
        <v>10716</v>
      </c>
      <c r="G46">
        <v>10668</v>
      </c>
      <c r="H46">
        <v>10977</v>
      </c>
      <c r="I46">
        <v>12026</v>
      </c>
      <c r="J46">
        <v>12037</v>
      </c>
      <c r="K46">
        <v>12506</v>
      </c>
      <c r="L46">
        <v>10503</v>
      </c>
      <c r="M46">
        <v>11544</v>
      </c>
      <c r="N46">
        <v>11804</v>
      </c>
    </row>
    <row r="47" spans="1:14">
      <c r="A47" t="s">
        <v>2</v>
      </c>
      <c r="B47">
        <v>2018</v>
      </c>
      <c r="C47" t="s">
        <v>465</v>
      </c>
      <c r="D47" s="13">
        <v>800046</v>
      </c>
      <c r="E47" t="s">
        <v>639</v>
      </c>
      <c r="F47">
        <v>10186</v>
      </c>
      <c r="G47">
        <v>10123</v>
      </c>
      <c r="H47">
        <v>10450</v>
      </c>
      <c r="I47">
        <v>11289</v>
      </c>
      <c r="J47">
        <v>11204</v>
      </c>
      <c r="K47">
        <v>11598</v>
      </c>
      <c r="L47">
        <v>9769</v>
      </c>
      <c r="M47">
        <v>10711</v>
      </c>
      <c r="N47">
        <v>11005</v>
      </c>
    </row>
    <row r="48" spans="1:14">
      <c r="A48" t="s">
        <v>2</v>
      </c>
      <c r="B48">
        <v>2018</v>
      </c>
      <c r="C48" t="s">
        <v>465</v>
      </c>
      <c r="D48" s="13">
        <v>800046</v>
      </c>
      <c r="E48" t="s">
        <v>31</v>
      </c>
      <c r="F48">
        <v>530</v>
      </c>
      <c r="G48">
        <v>545</v>
      </c>
      <c r="H48">
        <v>527</v>
      </c>
      <c r="I48">
        <v>737</v>
      </c>
      <c r="J48">
        <v>833</v>
      </c>
      <c r="K48">
        <v>908</v>
      </c>
      <c r="L48">
        <v>734</v>
      </c>
      <c r="M48">
        <v>833</v>
      </c>
      <c r="N48">
        <v>799</v>
      </c>
    </row>
    <row r="49" spans="1:14">
      <c r="A49" t="s">
        <v>2</v>
      </c>
      <c r="B49">
        <v>2018</v>
      </c>
      <c r="C49" t="s">
        <v>504</v>
      </c>
      <c r="D49" s="13">
        <v>800103</v>
      </c>
      <c r="E49" t="s">
        <v>20</v>
      </c>
      <c r="F49">
        <v>10922</v>
      </c>
      <c r="G49">
        <v>10957</v>
      </c>
      <c r="H49">
        <v>10991</v>
      </c>
      <c r="I49">
        <v>12516</v>
      </c>
      <c r="J49">
        <v>12732</v>
      </c>
      <c r="K49">
        <v>13570</v>
      </c>
      <c r="L49">
        <v>11292</v>
      </c>
      <c r="M49">
        <v>12599</v>
      </c>
      <c r="N49">
        <v>11440</v>
      </c>
    </row>
    <row r="50" spans="1:14">
      <c r="A50" t="s">
        <v>2</v>
      </c>
      <c r="B50">
        <v>2018</v>
      </c>
      <c r="C50" t="s">
        <v>504</v>
      </c>
      <c r="D50" s="13">
        <v>800103</v>
      </c>
      <c r="E50" t="s">
        <v>639</v>
      </c>
      <c r="F50">
        <v>10007</v>
      </c>
      <c r="G50">
        <v>9995</v>
      </c>
      <c r="H50">
        <v>10124</v>
      </c>
      <c r="I50">
        <v>11333</v>
      </c>
      <c r="J50">
        <v>11470</v>
      </c>
      <c r="K50">
        <v>12094</v>
      </c>
      <c r="L50">
        <v>10146</v>
      </c>
      <c r="M50">
        <v>11253</v>
      </c>
      <c r="N50">
        <v>10290</v>
      </c>
    </row>
    <row r="51" spans="1:14">
      <c r="A51" t="s">
        <v>2</v>
      </c>
      <c r="B51">
        <v>2018</v>
      </c>
      <c r="C51" t="s">
        <v>504</v>
      </c>
      <c r="D51" s="13">
        <v>800103</v>
      </c>
      <c r="E51" t="s">
        <v>31</v>
      </c>
      <c r="F51">
        <v>915</v>
      </c>
      <c r="G51">
        <v>962</v>
      </c>
      <c r="H51">
        <v>867</v>
      </c>
      <c r="I51">
        <v>1183</v>
      </c>
      <c r="J51">
        <v>1262</v>
      </c>
      <c r="K51">
        <v>1476</v>
      </c>
      <c r="L51">
        <v>1146</v>
      </c>
      <c r="M51">
        <v>1346</v>
      </c>
      <c r="N51">
        <v>1150</v>
      </c>
    </row>
    <row r="52" spans="1:14">
      <c r="A52" t="s">
        <v>2</v>
      </c>
      <c r="B52">
        <v>2018</v>
      </c>
      <c r="C52" t="s">
        <v>266</v>
      </c>
      <c r="D52" s="13">
        <v>800116</v>
      </c>
      <c r="E52" t="s">
        <v>20</v>
      </c>
      <c r="F52">
        <v>3778</v>
      </c>
      <c r="G52">
        <v>3925</v>
      </c>
      <c r="H52">
        <v>4037</v>
      </c>
      <c r="I52">
        <v>4462</v>
      </c>
      <c r="J52">
        <v>4888</v>
      </c>
      <c r="K52">
        <v>5253</v>
      </c>
      <c r="L52">
        <v>4589</v>
      </c>
      <c r="M52">
        <v>4966</v>
      </c>
      <c r="N52">
        <v>5011</v>
      </c>
    </row>
    <row r="53" spans="1:14">
      <c r="A53" t="s">
        <v>2</v>
      </c>
      <c r="B53">
        <v>2018</v>
      </c>
      <c r="C53" t="s">
        <v>266</v>
      </c>
      <c r="D53" s="13">
        <v>800116</v>
      </c>
      <c r="E53" t="s">
        <v>639</v>
      </c>
      <c r="F53">
        <v>3451</v>
      </c>
      <c r="G53">
        <v>3583</v>
      </c>
      <c r="H53">
        <v>3717</v>
      </c>
      <c r="I53">
        <v>4032</v>
      </c>
      <c r="J53">
        <v>4369</v>
      </c>
      <c r="K53">
        <v>4691</v>
      </c>
      <c r="L53">
        <v>4111</v>
      </c>
      <c r="M53">
        <v>4415</v>
      </c>
      <c r="N53">
        <v>4464</v>
      </c>
    </row>
    <row r="54" spans="1:14">
      <c r="A54" t="s">
        <v>2</v>
      </c>
      <c r="B54">
        <v>2018</v>
      </c>
      <c r="C54" t="s">
        <v>266</v>
      </c>
      <c r="D54" s="13">
        <v>800116</v>
      </c>
      <c r="E54" t="s">
        <v>31</v>
      </c>
      <c r="F54">
        <v>327</v>
      </c>
      <c r="G54">
        <v>342</v>
      </c>
      <c r="H54">
        <v>320</v>
      </c>
      <c r="I54">
        <v>430</v>
      </c>
      <c r="J54">
        <v>519</v>
      </c>
      <c r="K54">
        <v>562</v>
      </c>
      <c r="L54">
        <v>478</v>
      </c>
      <c r="M54">
        <v>551</v>
      </c>
      <c r="N54">
        <v>547</v>
      </c>
    </row>
    <row r="55" spans="1:14">
      <c r="A55" t="s">
        <v>2</v>
      </c>
      <c r="B55">
        <v>2018</v>
      </c>
      <c r="C55" t="s">
        <v>227</v>
      </c>
      <c r="D55" s="13">
        <v>800118</v>
      </c>
      <c r="E55" t="s">
        <v>20</v>
      </c>
      <c r="F55">
        <v>18530</v>
      </c>
      <c r="G55">
        <v>19276</v>
      </c>
      <c r="H55">
        <v>20126</v>
      </c>
      <c r="I55">
        <v>22516</v>
      </c>
      <c r="J55">
        <v>24016</v>
      </c>
      <c r="K55">
        <v>25595</v>
      </c>
      <c r="L55">
        <v>26299</v>
      </c>
      <c r="M55">
        <v>24278</v>
      </c>
      <c r="N55">
        <v>11860</v>
      </c>
    </row>
    <row r="56" spans="1:14">
      <c r="A56" t="s">
        <v>2</v>
      </c>
      <c r="B56">
        <v>2018</v>
      </c>
      <c r="C56" t="s">
        <v>227</v>
      </c>
      <c r="D56" s="13">
        <v>800118</v>
      </c>
      <c r="E56" t="s">
        <v>639</v>
      </c>
      <c r="F56">
        <v>16097</v>
      </c>
      <c r="G56">
        <v>16760</v>
      </c>
      <c r="H56">
        <v>17654</v>
      </c>
      <c r="I56">
        <v>19393</v>
      </c>
      <c r="J56">
        <v>20617</v>
      </c>
      <c r="K56">
        <v>21935</v>
      </c>
      <c r="L56">
        <v>22795</v>
      </c>
      <c r="M56">
        <v>20792</v>
      </c>
      <c r="N56">
        <v>10710</v>
      </c>
    </row>
    <row r="57" spans="1:14">
      <c r="A57" t="s">
        <v>2</v>
      </c>
      <c r="B57">
        <v>2018</v>
      </c>
      <c r="C57" t="s">
        <v>227</v>
      </c>
      <c r="D57" s="13">
        <v>800118</v>
      </c>
      <c r="E57" t="s">
        <v>31</v>
      </c>
      <c r="F57">
        <v>2433</v>
      </c>
      <c r="G57">
        <v>2516</v>
      </c>
      <c r="H57">
        <v>2472</v>
      </c>
      <c r="I57">
        <v>3123</v>
      </c>
      <c r="J57">
        <v>3399</v>
      </c>
      <c r="K57">
        <v>3660</v>
      </c>
      <c r="L57">
        <v>3504</v>
      </c>
      <c r="M57">
        <v>3486</v>
      </c>
      <c r="N57">
        <v>1150</v>
      </c>
    </row>
    <row r="58" spans="1:14">
      <c r="A58" t="s">
        <v>2</v>
      </c>
      <c r="B58">
        <v>2018</v>
      </c>
      <c r="C58" t="s">
        <v>84</v>
      </c>
      <c r="D58" s="13">
        <v>800124</v>
      </c>
      <c r="E58" t="s">
        <v>20</v>
      </c>
      <c r="F58">
        <v>13299</v>
      </c>
      <c r="G58">
        <v>13384</v>
      </c>
      <c r="H58">
        <v>13361</v>
      </c>
      <c r="I58">
        <v>14756</v>
      </c>
      <c r="J58">
        <v>14859</v>
      </c>
      <c r="K58">
        <v>15284</v>
      </c>
      <c r="L58">
        <v>12896</v>
      </c>
      <c r="M58">
        <v>14319</v>
      </c>
      <c r="N58">
        <v>14657</v>
      </c>
    </row>
    <row r="59" spans="1:14">
      <c r="A59" t="s">
        <v>2</v>
      </c>
      <c r="B59">
        <v>2018</v>
      </c>
      <c r="C59" t="s">
        <v>84</v>
      </c>
      <c r="D59" s="13">
        <v>800124</v>
      </c>
      <c r="E59" t="s">
        <v>639</v>
      </c>
      <c r="F59">
        <v>11996</v>
      </c>
      <c r="G59">
        <v>12104</v>
      </c>
      <c r="H59">
        <v>12135</v>
      </c>
      <c r="I59">
        <v>13213</v>
      </c>
      <c r="J59">
        <v>13174</v>
      </c>
      <c r="K59">
        <v>13528</v>
      </c>
      <c r="L59">
        <v>11518</v>
      </c>
      <c r="M59">
        <v>12727</v>
      </c>
      <c r="N59">
        <v>13082</v>
      </c>
    </row>
    <row r="60" spans="1:14">
      <c r="A60" t="s">
        <v>2</v>
      </c>
      <c r="B60">
        <v>2018</v>
      </c>
      <c r="C60" t="s">
        <v>84</v>
      </c>
      <c r="D60" s="13">
        <v>800124</v>
      </c>
      <c r="E60" t="s">
        <v>31</v>
      </c>
      <c r="F60">
        <v>1303</v>
      </c>
      <c r="G60">
        <v>1280</v>
      </c>
      <c r="H60">
        <v>1226</v>
      </c>
      <c r="I60">
        <v>1543</v>
      </c>
      <c r="J60">
        <v>1685</v>
      </c>
      <c r="K60">
        <v>1756</v>
      </c>
      <c r="L60">
        <v>1378</v>
      </c>
      <c r="M60">
        <v>1592</v>
      </c>
      <c r="N60">
        <v>1575</v>
      </c>
    </row>
    <row r="61" spans="1:14">
      <c r="A61" t="s">
        <v>2</v>
      </c>
      <c r="B61">
        <v>2018</v>
      </c>
      <c r="C61" t="s">
        <v>444</v>
      </c>
      <c r="D61" s="13">
        <v>800130</v>
      </c>
      <c r="E61" t="s">
        <v>20</v>
      </c>
      <c r="F61">
        <v>15293</v>
      </c>
      <c r="G61">
        <v>15288</v>
      </c>
      <c r="H61">
        <v>15223</v>
      </c>
      <c r="I61">
        <v>16304</v>
      </c>
      <c r="J61">
        <v>15697</v>
      </c>
      <c r="K61">
        <v>15660</v>
      </c>
      <c r="L61">
        <v>11545</v>
      </c>
      <c r="M61">
        <v>14613</v>
      </c>
      <c r="N61">
        <v>15094</v>
      </c>
    </row>
    <row r="62" spans="1:14">
      <c r="A62" t="s">
        <v>2</v>
      </c>
      <c r="B62">
        <v>2018</v>
      </c>
      <c r="C62" t="s">
        <v>444</v>
      </c>
      <c r="D62" s="13">
        <v>800130</v>
      </c>
      <c r="E62" t="s">
        <v>639</v>
      </c>
      <c r="F62">
        <v>14439</v>
      </c>
      <c r="G62">
        <v>14415</v>
      </c>
      <c r="H62">
        <v>14429</v>
      </c>
      <c r="I62">
        <v>15354</v>
      </c>
      <c r="J62">
        <v>14676</v>
      </c>
      <c r="K62">
        <v>14610</v>
      </c>
      <c r="L62">
        <v>10761</v>
      </c>
      <c r="M62">
        <v>13595</v>
      </c>
      <c r="N62">
        <v>14072</v>
      </c>
    </row>
    <row r="63" spans="1:14">
      <c r="A63" t="s">
        <v>2</v>
      </c>
      <c r="B63">
        <v>2018</v>
      </c>
      <c r="C63" t="s">
        <v>444</v>
      </c>
      <c r="D63" s="13">
        <v>800130</v>
      </c>
      <c r="E63" t="s">
        <v>31</v>
      </c>
      <c r="F63">
        <v>854</v>
      </c>
      <c r="G63">
        <v>873</v>
      </c>
      <c r="H63">
        <v>794</v>
      </c>
      <c r="I63">
        <v>950</v>
      </c>
      <c r="J63">
        <v>1021</v>
      </c>
      <c r="K63">
        <v>1050</v>
      </c>
      <c r="L63">
        <v>784</v>
      </c>
      <c r="M63">
        <v>1018</v>
      </c>
      <c r="N63">
        <v>1022</v>
      </c>
    </row>
    <row r="64" spans="1:14">
      <c r="A64" t="s">
        <v>2</v>
      </c>
      <c r="B64">
        <v>2018</v>
      </c>
      <c r="C64" t="s">
        <v>543</v>
      </c>
      <c r="D64" s="13">
        <v>800142</v>
      </c>
      <c r="E64" t="s">
        <v>20</v>
      </c>
      <c r="F64">
        <v>14646</v>
      </c>
      <c r="G64">
        <v>12875</v>
      </c>
      <c r="H64">
        <v>14422</v>
      </c>
      <c r="I64">
        <v>15910</v>
      </c>
      <c r="J64">
        <v>15485</v>
      </c>
      <c r="K64">
        <v>14313</v>
      </c>
      <c r="L64">
        <v>13522</v>
      </c>
      <c r="M64">
        <v>16090</v>
      </c>
      <c r="N64">
        <v>16193</v>
      </c>
    </row>
    <row r="65" spans="1:14">
      <c r="A65" t="s">
        <v>2</v>
      </c>
      <c r="B65">
        <v>2018</v>
      </c>
      <c r="C65" t="s">
        <v>543</v>
      </c>
      <c r="D65" s="13">
        <v>800142</v>
      </c>
      <c r="E65" t="s">
        <v>639</v>
      </c>
      <c r="F65">
        <v>13478</v>
      </c>
      <c r="G65">
        <v>11846</v>
      </c>
      <c r="H65">
        <v>13384</v>
      </c>
      <c r="I65">
        <v>14617</v>
      </c>
      <c r="J65">
        <v>14158</v>
      </c>
      <c r="K65">
        <v>13040</v>
      </c>
      <c r="L65">
        <v>12350</v>
      </c>
      <c r="M65">
        <v>14676</v>
      </c>
      <c r="N65">
        <v>14815</v>
      </c>
    </row>
    <row r="66" spans="1:14">
      <c r="A66" t="s">
        <v>2</v>
      </c>
      <c r="B66">
        <v>2018</v>
      </c>
      <c r="C66" t="s">
        <v>543</v>
      </c>
      <c r="D66" s="13">
        <v>800142</v>
      </c>
      <c r="E66" t="s">
        <v>31</v>
      </c>
      <c r="F66">
        <v>1168</v>
      </c>
      <c r="G66">
        <v>1029</v>
      </c>
      <c r="H66">
        <v>1038</v>
      </c>
      <c r="I66">
        <v>1293</v>
      </c>
      <c r="J66">
        <v>1327</v>
      </c>
      <c r="K66">
        <v>1273</v>
      </c>
      <c r="L66">
        <v>1172</v>
      </c>
      <c r="M66">
        <v>1414</v>
      </c>
      <c r="N66">
        <v>1378</v>
      </c>
    </row>
    <row r="67" spans="1:14">
      <c r="A67" t="s">
        <v>2</v>
      </c>
      <c r="B67">
        <v>2018</v>
      </c>
      <c r="C67" t="s">
        <v>581</v>
      </c>
      <c r="D67" s="13">
        <v>800144</v>
      </c>
      <c r="E67" t="s">
        <v>20</v>
      </c>
      <c r="F67">
        <v>14312</v>
      </c>
      <c r="G67">
        <v>14364</v>
      </c>
      <c r="H67">
        <v>14316</v>
      </c>
      <c r="I67">
        <v>16093</v>
      </c>
      <c r="J67">
        <v>16287</v>
      </c>
      <c r="K67">
        <v>16639</v>
      </c>
      <c r="L67">
        <v>13264</v>
      </c>
      <c r="M67">
        <v>16865</v>
      </c>
      <c r="N67">
        <v>16516</v>
      </c>
    </row>
    <row r="68" spans="1:14">
      <c r="A68" t="s">
        <v>2</v>
      </c>
      <c r="B68">
        <v>2018</v>
      </c>
      <c r="C68" t="s">
        <v>581</v>
      </c>
      <c r="D68" s="13">
        <v>800144</v>
      </c>
      <c r="E68" t="s">
        <v>639</v>
      </c>
      <c r="F68">
        <v>13640</v>
      </c>
      <c r="G68">
        <v>13689</v>
      </c>
      <c r="H68">
        <v>13696</v>
      </c>
      <c r="I68">
        <v>15169</v>
      </c>
      <c r="J68">
        <v>15174</v>
      </c>
      <c r="K68">
        <v>15498</v>
      </c>
      <c r="L68">
        <v>12316</v>
      </c>
      <c r="M68">
        <v>15733</v>
      </c>
      <c r="N68">
        <v>15409</v>
      </c>
    </row>
    <row r="69" spans="1:14">
      <c r="A69" t="s">
        <v>2</v>
      </c>
      <c r="B69">
        <v>2018</v>
      </c>
      <c r="C69" t="s">
        <v>581</v>
      </c>
      <c r="D69" s="13">
        <v>800144</v>
      </c>
      <c r="E69" t="s">
        <v>31</v>
      </c>
      <c r="F69">
        <v>672</v>
      </c>
      <c r="G69">
        <v>675</v>
      </c>
      <c r="H69">
        <v>620</v>
      </c>
      <c r="I69">
        <v>924</v>
      </c>
      <c r="J69">
        <v>1113</v>
      </c>
      <c r="K69">
        <v>1141</v>
      </c>
      <c r="L69">
        <v>948</v>
      </c>
      <c r="M69">
        <v>1132</v>
      </c>
      <c r="N69">
        <v>1107</v>
      </c>
    </row>
    <row r="70" spans="1:14">
      <c r="A70" t="s">
        <v>2</v>
      </c>
      <c r="B70">
        <v>2018</v>
      </c>
      <c r="C70" t="s">
        <v>105</v>
      </c>
      <c r="D70" s="13">
        <v>800150</v>
      </c>
      <c r="E70" t="s">
        <v>20</v>
      </c>
      <c r="F70">
        <v>12535</v>
      </c>
      <c r="G70">
        <v>12729</v>
      </c>
      <c r="H70">
        <v>12743</v>
      </c>
      <c r="I70">
        <v>13970</v>
      </c>
      <c r="J70">
        <v>14157</v>
      </c>
      <c r="K70">
        <v>14379</v>
      </c>
      <c r="L70">
        <v>11959</v>
      </c>
      <c r="M70">
        <v>13478</v>
      </c>
      <c r="N70">
        <v>12889</v>
      </c>
    </row>
    <row r="71" spans="1:14">
      <c r="A71" t="s">
        <v>2</v>
      </c>
      <c r="B71">
        <v>2018</v>
      </c>
      <c r="C71" t="s">
        <v>105</v>
      </c>
      <c r="D71" s="13">
        <v>800150</v>
      </c>
      <c r="E71" t="s">
        <v>639</v>
      </c>
      <c r="F71">
        <v>11218</v>
      </c>
      <c r="G71">
        <v>11434</v>
      </c>
      <c r="H71">
        <v>11532</v>
      </c>
      <c r="I71">
        <v>12443</v>
      </c>
      <c r="J71">
        <v>12497</v>
      </c>
      <c r="K71">
        <v>12637</v>
      </c>
      <c r="L71">
        <v>10600</v>
      </c>
      <c r="M71">
        <v>11891</v>
      </c>
      <c r="N71">
        <v>10738</v>
      </c>
    </row>
    <row r="72" spans="1:14">
      <c r="A72" t="s">
        <v>2</v>
      </c>
      <c r="B72">
        <v>2018</v>
      </c>
      <c r="C72" t="s">
        <v>105</v>
      </c>
      <c r="D72" s="13">
        <v>800150</v>
      </c>
      <c r="E72" t="s">
        <v>31</v>
      </c>
      <c r="F72">
        <v>1317</v>
      </c>
      <c r="G72">
        <v>1295</v>
      </c>
      <c r="H72">
        <v>1211</v>
      </c>
      <c r="I72">
        <v>1527</v>
      </c>
      <c r="J72">
        <v>1660</v>
      </c>
      <c r="K72">
        <v>1742</v>
      </c>
      <c r="L72">
        <v>1359</v>
      </c>
      <c r="M72">
        <v>1587</v>
      </c>
      <c r="N72">
        <v>2151</v>
      </c>
    </row>
    <row r="73" spans="1:14">
      <c r="A73" t="s">
        <v>2</v>
      </c>
      <c r="B73">
        <v>2018</v>
      </c>
      <c r="C73" t="s">
        <v>365</v>
      </c>
      <c r="D73" s="13">
        <v>800152</v>
      </c>
      <c r="E73" t="s">
        <v>20</v>
      </c>
      <c r="F73">
        <v>14615</v>
      </c>
      <c r="G73">
        <v>14795</v>
      </c>
      <c r="H73">
        <v>14921</v>
      </c>
      <c r="I73">
        <v>16690</v>
      </c>
      <c r="J73">
        <v>17069</v>
      </c>
      <c r="K73">
        <v>18121</v>
      </c>
      <c r="L73">
        <v>16320</v>
      </c>
      <c r="M73">
        <v>17440</v>
      </c>
      <c r="N73">
        <v>16148</v>
      </c>
    </row>
    <row r="74" spans="1:14">
      <c r="A74" t="s">
        <v>2</v>
      </c>
      <c r="B74">
        <v>2018</v>
      </c>
      <c r="C74" t="s">
        <v>365</v>
      </c>
      <c r="D74" s="13">
        <v>800152</v>
      </c>
      <c r="E74" t="s">
        <v>639</v>
      </c>
      <c r="F74">
        <v>13232</v>
      </c>
      <c r="G74">
        <v>13404</v>
      </c>
      <c r="H74">
        <v>13622</v>
      </c>
      <c r="I74">
        <v>15014</v>
      </c>
      <c r="J74">
        <v>15282</v>
      </c>
      <c r="K74">
        <v>16151</v>
      </c>
      <c r="L74">
        <v>14689</v>
      </c>
      <c r="M74">
        <v>15505</v>
      </c>
      <c r="N74">
        <v>14337</v>
      </c>
    </row>
    <row r="75" spans="1:14">
      <c r="A75" t="s">
        <v>2</v>
      </c>
      <c r="B75">
        <v>2018</v>
      </c>
      <c r="C75" t="s">
        <v>365</v>
      </c>
      <c r="D75" s="13">
        <v>800152</v>
      </c>
      <c r="E75" t="s">
        <v>31</v>
      </c>
      <c r="F75">
        <v>1383</v>
      </c>
      <c r="G75">
        <v>1391</v>
      </c>
      <c r="H75">
        <v>1299</v>
      </c>
      <c r="I75">
        <v>1676</v>
      </c>
      <c r="J75">
        <v>1787</v>
      </c>
      <c r="K75">
        <v>1970</v>
      </c>
      <c r="L75">
        <v>1631</v>
      </c>
      <c r="M75">
        <v>1935</v>
      </c>
      <c r="N75">
        <v>1811</v>
      </c>
    </row>
    <row r="76" spans="1:14">
      <c r="A76" t="s">
        <v>2</v>
      </c>
      <c r="B76">
        <v>2018</v>
      </c>
      <c r="C76" t="s">
        <v>640</v>
      </c>
      <c r="D76" s="13">
        <v>800156</v>
      </c>
      <c r="E76" t="s">
        <v>20</v>
      </c>
      <c r="F76">
        <v>2814</v>
      </c>
      <c r="G76">
        <v>2617</v>
      </c>
      <c r="H76">
        <v>2776</v>
      </c>
      <c r="I76">
        <v>3225</v>
      </c>
      <c r="J76">
        <v>3247</v>
      </c>
    </row>
    <row r="77" spans="1:14">
      <c r="A77" t="s">
        <v>2</v>
      </c>
      <c r="B77">
        <v>2018</v>
      </c>
      <c r="C77" t="s">
        <v>640</v>
      </c>
      <c r="D77" s="13">
        <v>800156</v>
      </c>
      <c r="E77" t="s">
        <v>639</v>
      </c>
      <c r="F77">
        <v>2727</v>
      </c>
      <c r="G77">
        <v>2552</v>
      </c>
      <c r="H77">
        <v>2678</v>
      </c>
      <c r="I77">
        <v>3123</v>
      </c>
      <c r="J77">
        <v>3149</v>
      </c>
    </row>
    <row r="78" spans="1:14">
      <c r="A78" t="s">
        <v>2</v>
      </c>
      <c r="B78">
        <v>2018</v>
      </c>
      <c r="C78" t="s">
        <v>640</v>
      </c>
      <c r="D78" s="13">
        <v>800156</v>
      </c>
      <c r="E78" t="s">
        <v>31</v>
      </c>
      <c r="F78">
        <v>87</v>
      </c>
      <c r="G78">
        <v>65</v>
      </c>
      <c r="H78">
        <v>98</v>
      </c>
      <c r="I78">
        <v>102</v>
      </c>
      <c r="J78">
        <v>98</v>
      </c>
    </row>
    <row r="79" spans="1:14">
      <c r="A79" t="s">
        <v>2</v>
      </c>
      <c r="B79">
        <v>2018</v>
      </c>
      <c r="C79" t="s">
        <v>485</v>
      </c>
      <c r="D79" s="13">
        <v>800164</v>
      </c>
      <c r="E79" t="s">
        <v>20</v>
      </c>
      <c r="F79">
        <v>4536</v>
      </c>
      <c r="G79">
        <v>4671</v>
      </c>
      <c r="H79">
        <v>4845</v>
      </c>
      <c r="I79">
        <v>5588</v>
      </c>
      <c r="J79">
        <v>6641</v>
      </c>
      <c r="K79">
        <v>7218</v>
      </c>
      <c r="L79">
        <v>7786</v>
      </c>
      <c r="M79">
        <v>6977</v>
      </c>
      <c r="N79">
        <v>5766</v>
      </c>
    </row>
    <row r="80" spans="1:14">
      <c r="A80" t="s">
        <v>2</v>
      </c>
      <c r="B80">
        <v>2018</v>
      </c>
      <c r="C80" t="s">
        <v>485</v>
      </c>
      <c r="D80" s="13">
        <v>800164</v>
      </c>
      <c r="E80" t="s">
        <v>639</v>
      </c>
      <c r="F80">
        <v>4005</v>
      </c>
      <c r="G80">
        <v>4141</v>
      </c>
      <c r="H80">
        <v>4303</v>
      </c>
      <c r="I80">
        <v>4878</v>
      </c>
      <c r="J80">
        <v>5708</v>
      </c>
      <c r="K80">
        <v>6263</v>
      </c>
      <c r="L80">
        <v>6826</v>
      </c>
      <c r="M80">
        <v>5977</v>
      </c>
      <c r="N80">
        <v>4905</v>
      </c>
    </row>
    <row r="81" spans="1:14">
      <c r="A81" t="s">
        <v>2</v>
      </c>
      <c r="B81">
        <v>2018</v>
      </c>
      <c r="C81" t="s">
        <v>485</v>
      </c>
      <c r="D81" s="13">
        <v>800164</v>
      </c>
      <c r="E81" t="s">
        <v>31</v>
      </c>
      <c r="F81">
        <v>531</v>
      </c>
      <c r="G81">
        <v>530</v>
      </c>
      <c r="H81">
        <v>542</v>
      </c>
      <c r="I81">
        <v>710</v>
      </c>
      <c r="J81">
        <v>933</v>
      </c>
      <c r="K81">
        <v>955</v>
      </c>
      <c r="L81">
        <v>960</v>
      </c>
      <c r="M81">
        <v>1000</v>
      </c>
      <c r="N81">
        <v>861</v>
      </c>
    </row>
    <row r="82" spans="1:14">
      <c r="A82" t="s">
        <v>2</v>
      </c>
      <c r="B82">
        <v>2018</v>
      </c>
      <c r="C82" t="s">
        <v>345</v>
      </c>
      <c r="D82" s="13">
        <v>800167</v>
      </c>
      <c r="E82" t="s">
        <v>20</v>
      </c>
      <c r="F82">
        <v>12063</v>
      </c>
      <c r="G82">
        <v>12336</v>
      </c>
      <c r="H82">
        <v>12108</v>
      </c>
      <c r="I82">
        <v>13344</v>
      </c>
      <c r="J82">
        <v>13411</v>
      </c>
      <c r="K82">
        <v>13736</v>
      </c>
      <c r="L82">
        <v>11242</v>
      </c>
      <c r="M82">
        <v>13264</v>
      </c>
      <c r="N82">
        <v>13225</v>
      </c>
    </row>
    <row r="83" spans="1:14">
      <c r="A83" t="s">
        <v>2</v>
      </c>
      <c r="B83">
        <v>2018</v>
      </c>
      <c r="C83" t="s">
        <v>345</v>
      </c>
      <c r="D83" s="13">
        <v>800167</v>
      </c>
      <c r="E83" t="s">
        <v>639</v>
      </c>
      <c r="F83">
        <v>11208</v>
      </c>
      <c r="G83">
        <v>11458</v>
      </c>
      <c r="H83">
        <v>11267</v>
      </c>
      <c r="I83">
        <v>12320</v>
      </c>
      <c r="J83">
        <v>12257</v>
      </c>
      <c r="K83">
        <v>12536</v>
      </c>
      <c r="L83">
        <v>10239</v>
      </c>
      <c r="M83">
        <v>12066</v>
      </c>
      <c r="N83">
        <v>12056</v>
      </c>
    </row>
    <row r="84" spans="1:14">
      <c r="A84" t="s">
        <v>2</v>
      </c>
      <c r="B84">
        <v>2018</v>
      </c>
      <c r="C84" t="s">
        <v>345</v>
      </c>
      <c r="D84" s="13">
        <v>800167</v>
      </c>
      <c r="E84" t="s">
        <v>31</v>
      </c>
      <c r="F84">
        <v>855</v>
      </c>
      <c r="G84">
        <v>878</v>
      </c>
      <c r="H84">
        <v>841</v>
      </c>
      <c r="I84">
        <v>1024</v>
      </c>
      <c r="J84">
        <v>1154</v>
      </c>
      <c r="K84">
        <v>1200</v>
      </c>
      <c r="L84">
        <v>1003</v>
      </c>
      <c r="M84">
        <v>1198</v>
      </c>
      <c r="N84">
        <v>1169</v>
      </c>
    </row>
    <row r="85" spans="1:14">
      <c r="A85" t="s">
        <v>2</v>
      </c>
      <c r="B85">
        <v>2018</v>
      </c>
      <c r="C85" t="s">
        <v>324</v>
      </c>
      <c r="D85" s="13">
        <v>800170</v>
      </c>
      <c r="E85" t="s">
        <v>20</v>
      </c>
      <c r="F85">
        <v>7692</v>
      </c>
      <c r="G85">
        <v>7613</v>
      </c>
      <c r="H85">
        <v>7632</v>
      </c>
      <c r="I85">
        <v>8507</v>
      </c>
      <c r="J85">
        <v>8357</v>
      </c>
      <c r="K85">
        <v>8550</v>
      </c>
      <c r="L85">
        <v>6507</v>
      </c>
      <c r="M85">
        <v>7474</v>
      </c>
      <c r="N85">
        <v>7219</v>
      </c>
    </row>
    <row r="86" spans="1:14">
      <c r="A86" t="s">
        <v>2</v>
      </c>
      <c r="B86">
        <v>2018</v>
      </c>
      <c r="C86" t="s">
        <v>425</v>
      </c>
      <c r="D86" s="13">
        <v>800197</v>
      </c>
      <c r="E86" t="s">
        <v>20</v>
      </c>
      <c r="F86">
        <v>11523</v>
      </c>
      <c r="G86">
        <v>11570</v>
      </c>
      <c r="H86">
        <v>11587</v>
      </c>
      <c r="I86">
        <v>12680</v>
      </c>
      <c r="J86">
        <v>11985</v>
      </c>
      <c r="K86">
        <v>12372</v>
      </c>
      <c r="L86">
        <v>9364</v>
      </c>
      <c r="M86">
        <v>12081</v>
      </c>
      <c r="N86">
        <v>12293</v>
      </c>
    </row>
    <row r="87" spans="1:14">
      <c r="A87" t="s">
        <v>2</v>
      </c>
      <c r="B87">
        <v>2018</v>
      </c>
      <c r="C87" t="s">
        <v>425</v>
      </c>
      <c r="D87" s="13">
        <v>800197</v>
      </c>
      <c r="E87" t="s">
        <v>639</v>
      </c>
      <c r="F87">
        <v>10484</v>
      </c>
      <c r="G87">
        <v>10562</v>
      </c>
      <c r="H87">
        <v>10657</v>
      </c>
      <c r="I87">
        <v>11437</v>
      </c>
      <c r="J87">
        <v>10718</v>
      </c>
      <c r="K87">
        <v>11129</v>
      </c>
      <c r="L87">
        <v>8402</v>
      </c>
      <c r="M87">
        <v>10873</v>
      </c>
      <c r="N87">
        <v>11108</v>
      </c>
    </row>
    <row r="88" spans="1:14">
      <c r="A88" t="s">
        <v>2</v>
      </c>
      <c r="B88">
        <v>2018</v>
      </c>
      <c r="C88" t="s">
        <v>425</v>
      </c>
      <c r="D88" s="13">
        <v>800197</v>
      </c>
      <c r="E88" t="s">
        <v>31</v>
      </c>
      <c r="F88">
        <v>1039</v>
      </c>
      <c r="G88">
        <v>1008</v>
      </c>
      <c r="H88">
        <v>930</v>
      </c>
      <c r="I88">
        <v>1243</v>
      </c>
      <c r="J88">
        <v>1267</v>
      </c>
      <c r="K88">
        <v>1243</v>
      </c>
      <c r="L88">
        <v>962</v>
      </c>
      <c r="M88">
        <v>1208</v>
      </c>
      <c r="N88">
        <v>1185</v>
      </c>
    </row>
    <row r="89" spans="1:14">
      <c r="A89" t="s">
        <v>2</v>
      </c>
      <c r="B89">
        <v>2018</v>
      </c>
      <c r="C89" t="s">
        <v>523</v>
      </c>
      <c r="D89" s="13">
        <v>800199</v>
      </c>
      <c r="E89" t="s">
        <v>20</v>
      </c>
      <c r="F89">
        <v>7634</v>
      </c>
      <c r="G89">
        <v>7309</v>
      </c>
      <c r="H89">
        <v>7615</v>
      </c>
      <c r="I89">
        <v>8466</v>
      </c>
      <c r="J89">
        <v>8377</v>
      </c>
      <c r="K89">
        <v>8661</v>
      </c>
      <c r="L89">
        <v>7749</v>
      </c>
      <c r="M89">
        <v>8600</v>
      </c>
      <c r="N89">
        <v>8267</v>
      </c>
    </row>
    <row r="90" spans="1:14">
      <c r="A90" t="s">
        <v>2</v>
      </c>
      <c r="B90">
        <v>2018</v>
      </c>
      <c r="C90" t="s">
        <v>523</v>
      </c>
      <c r="D90" s="13">
        <v>800199</v>
      </c>
      <c r="E90" t="s">
        <v>639</v>
      </c>
      <c r="F90">
        <v>6929</v>
      </c>
      <c r="G90">
        <v>6613</v>
      </c>
      <c r="H90">
        <v>6965</v>
      </c>
      <c r="I90">
        <v>7624</v>
      </c>
      <c r="J90">
        <v>7473</v>
      </c>
      <c r="K90">
        <v>7671</v>
      </c>
      <c r="L90">
        <v>6914</v>
      </c>
      <c r="M90">
        <v>7632</v>
      </c>
      <c r="N90">
        <v>7357</v>
      </c>
    </row>
    <row r="91" spans="1:14">
      <c r="A91" t="s">
        <v>2</v>
      </c>
      <c r="B91">
        <v>2018</v>
      </c>
      <c r="C91" t="s">
        <v>523</v>
      </c>
      <c r="D91" s="13">
        <v>800199</v>
      </c>
      <c r="E91" t="s">
        <v>31</v>
      </c>
      <c r="F91">
        <v>705</v>
      </c>
      <c r="G91">
        <v>696</v>
      </c>
      <c r="H91">
        <v>650</v>
      </c>
      <c r="I91">
        <v>842</v>
      </c>
      <c r="J91">
        <v>904</v>
      </c>
      <c r="K91">
        <v>990</v>
      </c>
      <c r="L91">
        <v>835</v>
      </c>
      <c r="M91">
        <v>968</v>
      </c>
      <c r="N91"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Rapport</vt:lpstr>
      <vt:lpstr>Ark1</vt:lpstr>
      <vt:lpstr>Ark3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2018-11-05T13:30:56Z</dcterms:created>
  <dcterms:modified xsi:type="dcterms:W3CDTF">2018-11-07T11:34:26Z</dcterms:modified>
</cp:coreProperties>
</file>