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oletfk-my.sharepoint.com/personal/hauk_t-fk_no/Documents/PowerBI/biltrafikk/arkiv/2019/"/>
    </mc:Choice>
  </mc:AlternateContent>
  <bookViews>
    <workbookView minimized="1" xWindow="0" yWindow="0" windowWidth="23010" windowHeight="8940" activeTab="1"/>
  </bookViews>
  <sheets>
    <sheet name="Rapport" sheetId="1" r:id="rId1"/>
    <sheet name="Ark1" sheetId="2" r:id="rId2"/>
  </sheets>
  <externalReferences>
    <externalReference r:id="rId3"/>
  </externalReferences>
  <definedNames>
    <definedName name="_xlnm._FilterDatabase" localSheetId="0" hidden="1">Rapport!$A$10:$E$169</definedName>
  </definedNames>
  <calcPr calcId="171027"/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J2" i="2"/>
  <c r="I2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B2" i="2"/>
  <c r="A2" i="2"/>
  <c r="E13" i="1"/>
  <c r="D13" i="1"/>
  <c r="C13" i="1"/>
  <c r="A13" i="1"/>
  <c r="E18" i="1"/>
  <c r="D18" i="1"/>
  <c r="C18" i="1"/>
  <c r="E23" i="1"/>
  <c r="D23" i="1"/>
  <c r="C23" i="1"/>
  <c r="E28" i="1"/>
  <c r="D28" i="1"/>
  <c r="C28" i="1"/>
  <c r="E33" i="1"/>
  <c r="D33" i="1"/>
  <c r="C33" i="1"/>
  <c r="A33" i="1"/>
  <c r="E38" i="1"/>
  <c r="D38" i="1"/>
  <c r="C38" i="1"/>
  <c r="E43" i="1"/>
  <c r="D43" i="1"/>
  <c r="C43" i="1"/>
  <c r="E48" i="1"/>
  <c r="D48" i="1"/>
  <c r="C48" i="1"/>
  <c r="E53" i="1"/>
  <c r="D53" i="1"/>
  <c r="C53" i="1"/>
  <c r="A53" i="1"/>
  <c r="E58" i="1"/>
  <c r="D58" i="1"/>
  <c r="C58" i="1"/>
  <c r="E63" i="1"/>
  <c r="D63" i="1"/>
  <c r="C63" i="1"/>
  <c r="E68" i="1"/>
  <c r="D68" i="1"/>
  <c r="C68" i="1"/>
  <c r="E73" i="1"/>
  <c r="D73" i="1"/>
  <c r="C73" i="1"/>
  <c r="A73" i="1"/>
  <c r="E78" i="1"/>
  <c r="D78" i="1"/>
  <c r="C78" i="1"/>
  <c r="E83" i="1"/>
  <c r="D83" i="1"/>
  <c r="C83" i="1"/>
  <c r="E88" i="1"/>
  <c r="D88" i="1"/>
  <c r="C88" i="1"/>
  <c r="A88" i="1"/>
  <c r="E92" i="1"/>
  <c r="D92" i="1"/>
  <c r="C92" i="1"/>
  <c r="A92" i="1"/>
  <c r="E97" i="1"/>
  <c r="D97" i="1"/>
  <c r="C97" i="1"/>
  <c r="E102" i="1"/>
  <c r="D102" i="1"/>
  <c r="C102" i="1"/>
  <c r="E107" i="1"/>
  <c r="D107" i="1"/>
  <c r="C107" i="1"/>
  <c r="E112" i="1"/>
  <c r="D112" i="1"/>
  <c r="C112" i="1"/>
  <c r="A112" i="1"/>
  <c r="E117" i="1"/>
  <c r="D117" i="1"/>
  <c r="C117" i="1"/>
  <c r="E122" i="1"/>
  <c r="D122" i="1"/>
  <c r="C122" i="1"/>
  <c r="E127" i="1"/>
  <c r="D127" i="1"/>
  <c r="C127" i="1"/>
  <c r="E132" i="1"/>
  <c r="D132" i="1"/>
  <c r="C132" i="1"/>
  <c r="A132" i="1"/>
  <c r="E137" i="1"/>
  <c r="D137" i="1"/>
  <c r="C137" i="1"/>
  <c r="E142" i="1"/>
  <c r="D142" i="1"/>
  <c r="C142" i="1"/>
  <c r="E147" i="1"/>
  <c r="D147" i="1"/>
  <c r="C147" i="1"/>
  <c r="E152" i="1"/>
  <c r="D152" i="1"/>
  <c r="C152" i="1"/>
  <c r="A152" i="1"/>
  <c r="E157" i="1"/>
  <c r="D157" i="1"/>
  <c r="C157" i="1"/>
  <c r="E163" i="1"/>
  <c r="D163" i="1"/>
  <c r="C163" i="1"/>
  <c r="D168" i="1"/>
  <c r="E168" i="1"/>
  <c r="A11" i="1"/>
  <c r="A12" i="1" s="1"/>
  <c r="A16" i="1"/>
  <c r="A17" i="1" s="1"/>
  <c r="A21" i="1"/>
  <c r="A22" i="1" s="1"/>
  <c r="A26" i="1"/>
  <c r="A27" i="1" s="1"/>
  <c r="A31" i="1"/>
  <c r="A32" i="1" s="1"/>
  <c r="A36" i="1"/>
  <c r="A37" i="1" s="1"/>
  <c r="A41" i="1"/>
  <c r="A42" i="1" s="1"/>
  <c r="A46" i="1"/>
  <c r="A47" i="1" s="1"/>
  <c r="A51" i="1"/>
  <c r="A52" i="1" s="1"/>
  <c r="A56" i="1"/>
  <c r="A57" i="1" s="1"/>
  <c r="A61" i="1"/>
  <c r="A62" i="1" s="1"/>
  <c r="A66" i="1"/>
  <c r="A67" i="1" s="1"/>
  <c r="A71" i="1"/>
  <c r="A72" i="1" s="1"/>
  <c r="A91" i="1"/>
  <c r="A76" i="1"/>
  <c r="A77" i="1" s="1"/>
  <c r="A81" i="1"/>
  <c r="A82" i="1" s="1"/>
  <c r="A86" i="1"/>
  <c r="A87" i="1" s="1"/>
  <c r="A95" i="1"/>
  <c r="A96" i="1" s="1"/>
  <c r="A100" i="1"/>
  <c r="A101" i="1" s="1"/>
  <c r="A105" i="1"/>
  <c r="A106" i="1" s="1"/>
  <c r="A110" i="1"/>
  <c r="A111" i="1" s="1"/>
  <c r="A115" i="1"/>
  <c r="A116" i="1" s="1"/>
  <c r="A120" i="1"/>
  <c r="A121" i="1" s="1"/>
  <c r="A125" i="1"/>
  <c r="A126" i="1" s="1"/>
  <c r="A130" i="1"/>
  <c r="A131" i="1" s="1"/>
  <c r="A135" i="1"/>
  <c r="A136" i="1" s="1"/>
  <c r="A140" i="1"/>
  <c r="A141" i="1" s="1"/>
  <c r="A145" i="1"/>
  <c r="A146" i="1" s="1"/>
  <c r="A150" i="1"/>
  <c r="A151" i="1" s="1"/>
  <c r="A155" i="1"/>
  <c r="A156" i="1" s="1"/>
  <c r="A161" i="1"/>
  <c r="A162" i="1" s="1"/>
  <c r="C168" i="1"/>
  <c r="A168" i="1"/>
  <c r="A166" i="1"/>
  <c r="A167" i="1" s="1"/>
  <c r="A163" i="1" l="1"/>
  <c r="A157" i="1"/>
  <c r="A147" i="1"/>
  <c r="A142" i="1"/>
  <c r="A137" i="1"/>
  <c r="A127" i="1"/>
  <c r="A122" i="1"/>
  <c r="A117" i="1"/>
  <c r="A107" i="1"/>
  <c r="A102" i="1"/>
  <c r="A97" i="1"/>
  <c r="A83" i="1"/>
  <c r="A78" i="1"/>
  <c r="A68" i="1"/>
  <c r="A63" i="1"/>
  <c r="A58" i="1"/>
  <c r="A48" i="1"/>
  <c r="A43" i="1"/>
  <c r="A38" i="1"/>
  <c r="A28" i="1"/>
  <c r="A23" i="1"/>
  <c r="A18" i="1"/>
</calcChain>
</file>

<file path=xl/sharedStrings.xml><?xml version="1.0" encoding="utf-8"?>
<sst xmlns="http://schemas.openxmlformats.org/spreadsheetml/2006/main" count="633" uniqueCount="233">
  <si>
    <t>Trafikkmengde - månedsverdier - kjøretøy</t>
  </si>
  <si>
    <t>Fylke:</t>
  </si>
  <si>
    <t>Telemark</t>
  </si>
  <si>
    <t>Retning:</t>
  </si>
  <si>
    <t>Sum begge retninger</t>
  </si>
  <si>
    <t>Periode:</t>
  </si>
  <si>
    <t>2019</t>
  </si>
  <si>
    <t/>
  </si>
  <si>
    <t>Lannerheia, EV18 HP 1 Meter 5294 (800010)</t>
  </si>
  <si>
    <t>Lengdekl.</t>
  </si>
  <si>
    <t>Januar</t>
  </si>
  <si>
    <t>Februar</t>
  </si>
  <si>
    <t>Mars</t>
  </si>
  <si>
    <t>Alle</t>
  </si>
  <si>
    <t>15362</t>
  </si>
  <si>
    <t>16525</t>
  </si>
  <si>
    <t>17623</t>
  </si>
  <si>
    <t>Større eller lik 5,6m</t>
  </si>
  <si>
    <t>2727</t>
  </si>
  <si>
    <t>2853</t>
  </si>
  <si>
    <t>2947</t>
  </si>
  <si>
    <t>E18 Nystrand, EV18 HP 2 Meter 996 (800016)</t>
  </si>
  <si>
    <t>12430</t>
  </si>
  <si>
    <t>13209</t>
  </si>
  <si>
    <t>14220</t>
  </si>
  <si>
    <t>2144</t>
  </si>
  <si>
    <t>2255</t>
  </si>
  <si>
    <t>2323</t>
  </si>
  <si>
    <t>Brattåstunnelen syd, EV18 HP 2 Meter 3740 (800123)</t>
  </si>
  <si>
    <t>13911</t>
  </si>
  <si>
    <t>14591</t>
  </si>
  <si>
    <t>15060</t>
  </si>
  <si>
    <t>2224</t>
  </si>
  <si>
    <t>2320</t>
  </si>
  <si>
    <t>2366</t>
  </si>
  <si>
    <t>Bambletunnelen syd, EV18 HP 3 Meter 6279 (800009)</t>
  </si>
  <si>
    <t>8511</t>
  </si>
  <si>
    <t>9157</t>
  </si>
  <si>
    <t>9945</t>
  </si>
  <si>
    <t>1593</t>
  </si>
  <si>
    <t>1618</t>
  </si>
  <si>
    <t>1752</t>
  </si>
  <si>
    <t>1090</t>
  </si>
  <si>
    <t>Klevstrand  , RV36 HP 1 Meter 3564 (800150)</t>
  </si>
  <si>
    <t>10446</t>
  </si>
  <si>
    <t>10476</t>
  </si>
  <si>
    <t>10797</t>
  </si>
  <si>
    <t>2389</t>
  </si>
  <si>
    <t>2414</t>
  </si>
  <si>
    <t>2472</t>
  </si>
  <si>
    <t>Vabakken, RV36 HP 1 Meter 6154 (800015)</t>
  </si>
  <si>
    <t>10398</t>
  </si>
  <si>
    <t>10397</t>
  </si>
  <si>
    <t>10468</t>
  </si>
  <si>
    <t>1041</t>
  </si>
  <si>
    <t>1056</t>
  </si>
  <si>
    <t>1079</t>
  </si>
  <si>
    <t>Lensmannsdalen, RV36 HP 2 Meter 1780 (800008)</t>
  </si>
  <si>
    <t>16120</t>
  </si>
  <si>
    <t>16029</t>
  </si>
  <si>
    <t>16369</t>
  </si>
  <si>
    <t>1262</t>
  </si>
  <si>
    <t>1240</t>
  </si>
  <si>
    <t>1252</t>
  </si>
  <si>
    <t>Kjørbekk, RV36 HP 2 Meter 3690 (800002)</t>
  </si>
  <si>
    <t>17735</t>
  </si>
  <si>
    <t>17192</t>
  </si>
  <si>
    <t>17777</t>
  </si>
  <si>
    <t>1261</t>
  </si>
  <si>
    <t>1203</t>
  </si>
  <si>
    <t>1227</t>
  </si>
  <si>
    <t>Skjelbredstrand, RV36 HP 4 Meter 290 (800017)</t>
  </si>
  <si>
    <t>5403</t>
  </si>
  <si>
    <t>5791</t>
  </si>
  <si>
    <t>5754</t>
  </si>
  <si>
    <t>565</t>
  </si>
  <si>
    <t>587</t>
  </si>
  <si>
    <t>590</t>
  </si>
  <si>
    <t>495</t>
  </si>
  <si>
    <t>551</t>
  </si>
  <si>
    <t>527</t>
  </si>
  <si>
    <t>41</t>
  </si>
  <si>
    <t>Høgenheitunnelen, RV354 HP 1 Meter 1547 (800020)</t>
  </si>
  <si>
    <t>5983</t>
  </si>
  <si>
    <t>5677</t>
  </si>
  <si>
    <t>8851</t>
  </si>
  <si>
    <t>1109</t>
  </si>
  <si>
    <t>Ørviksletta, RV354 HP 1 Meter 5680 (800118)</t>
  </si>
  <si>
    <t>11017</t>
  </si>
  <si>
    <t>11042</t>
  </si>
  <si>
    <t>14542</t>
  </si>
  <si>
    <t>938</t>
  </si>
  <si>
    <t>998</t>
  </si>
  <si>
    <t>1555</t>
  </si>
  <si>
    <t>Lanner kontrollstasjon, FV30 HP 1 Meter 6467 (800047)</t>
  </si>
  <si>
    <t>505</t>
  </si>
  <si>
    <t>616</t>
  </si>
  <si>
    <t>38</t>
  </si>
  <si>
    <t>46</t>
  </si>
  <si>
    <t>Ballestadhøgda, FV31 HP 2 Meter 3470 (800021)</t>
  </si>
  <si>
    <t>3884</t>
  </si>
  <si>
    <t>3834</t>
  </si>
  <si>
    <t>4259</t>
  </si>
  <si>
    <t>173</t>
  </si>
  <si>
    <t>168</t>
  </si>
  <si>
    <t>199</t>
  </si>
  <si>
    <t>Setre, FV32 HP 2 Meter 6007 (800116)</t>
  </si>
  <si>
    <t>3765</t>
  </si>
  <si>
    <t>3808</t>
  </si>
  <si>
    <t>546</t>
  </si>
  <si>
    <t>510</t>
  </si>
  <si>
    <t>Fv32 Rektor Ørns gate, FV32 HP 3 Meter 793 (800045)</t>
  </si>
  <si>
    <t>12314</t>
  </si>
  <si>
    <t>12355</t>
  </si>
  <si>
    <t>12742</t>
  </si>
  <si>
    <t>1052</t>
  </si>
  <si>
    <t>1110</t>
  </si>
  <si>
    <t>Sandviksvegen, FV32 HP 3 Meter 2555 (800018)</t>
  </si>
  <si>
    <t>9402</t>
  </si>
  <si>
    <t>9284</t>
  </si>
  <si>
    <t>9836</t>
  </si>
  <si>
    <t>592</t>
  </si>
  <si>
    <t>595</t>
  </si>
  <si>
    <t>BØLEVEIEN, FV32 HP 3 Meter 4793 (800170)</t>
  </si>
  <si>
    <t>8097</t>
  </si>
  <si>
    <t>7924</t>
  </si>
  <si>
    <t>8521</t>
  </si>
  <si>
    <t>Borgestad  , FV32 HP 4 Meter 2354 (800167)</t>
  </si>
  <si>
    <t>14040</t>
  </si>
  <si>
    <t>14201</t>
  </si>
  <si>
    <t>15162</t>
  </si>
  <si>
    <t>1065</t>
  </si>
  <si>
    <t>1063</t>
  </si>
  <si>
    <t>1138</t>
  </si>
  <si>
    <t>Vallermyrene , FV32 HP 4 Meter 5696 (800152)</t>
  </si>
  <si>
    <t>15969</t>
  </si>
  <si>
    <t>16389</t>
  </si>
  <si>
    <t>17341</t>
  </si>
  <si>
    <t>1499</t>
  </si>
  <si>
    <t>1513</t>
  </si>
  <si>
    <t>1576</t>
  </si>
  <si>
    <t>Menstadbrua, FV32 HP 50 Meter 490 (800013)</t>
  </si>
  <si>
    <t>11794</t>
  </si>
  <si>
    <t>11685</t>
  </si>
  <si>
    <t>12386</t>
  </si>
  <si>
    <t>967</t>
  </si>
  <si>
    <t>976</t>
  </si>
  <si>
    <t>1080</t>
  </si>
  <si>
    <t>807</t>
  </si>
  <si>
    <t>Bjørntvedtvegen X Trommedalsvegen, FV48 HP 2 Meter 2315 (800019)</t>
  </si>
  <si>
    <t>6935</t>
  </si>
  <si>
    <t>6843</t>
  </si>
  <si>
    <t>7289</t>
  </si>
  <si>
    <t>522</t>
  </si>
  <si>
    <t>566</t>
  </si>
  <si>
    <t>Bjørntvedtvegen Nord, FV48 HP 2 Meter 4960 (800197)</t>
  </si>
  <si>
    <t>11068</t>
  </si>
  <si>
    <t>10906</t>
  </si>
  <si>
    <t>10699</t>
  </si>
  <si>
    <t>871</t>
  </si>
  <si>
    <t>906</t>
  </si>
  <si>
    <t>909</t>
  </si>
  <si>
    <t>Smieøya  , FV59 HP 1 Meter 2227 (800130)</t>
  </si>
  <si>
    <t>14672</t>
  </si>
  <si>
    <t>14337</t>
  </si>
  <si>
    <t>15074</t>
  </si>
  <si>
    <t>890</t>
  </si>
  <si>
    <t>904</t>
  </si>
  <si>
    <t>911</t>
  </si>
  <si>
    <t>Stathelle, FV352 HP 1 Meter 507 (800046)</t>
  </si>
  <si>
    <t>11051</t>
  </si>
  <si>
    <t>10866</t>
  </si>
  <si>
    <t>11642</t>
  </si>
  <si>
    <t>651</t>
  </si>
  <si>
    <t>670</t>
  </si>
  <si>
    <t>716</t>
  </si>
  <si>
    <t>Svanvik, FV353 HP 2 Meter 830 (800164)</t>
  </si>
  <si>
    <t>4328</t>
  </si>
  <si>
    <t>4537</t>
  </si>
  <si>
    <t>4905</t>
  </si>
  <si>
    <t>521</t>
  </si>
  <si>
    <t>572</t>
  </si>
  <si>
    <t>Skjelsvik, FV354 HP 1 Meter 8398 (800103)</t>
  </si>
  <si>
    <t>10122</t>
  </si>
  <si>
    <t>9924</t>
  </si>
  <si>
    <t>11054</t>
  </si>
  <si>
    <t>877</t>
  </si>
  <si>
    <t>880</t>
  </si>
  <si>
    <t>987</t>
  </si>
  <si>
    <t>Porsgrunntunnelen, FV356 HP 1 Meter 350 (800199)</t>
  </si>
  <si>
    <t>7147</t>
  </si>
  <si>
    <t>7334</t>
  </si>
  <si>
    <t>7660</t>
  </si>
  <si>
    <t>583</t>
  </si>
  <si>
    <t>584</t>
  </si>
  <si>
    <t>593</t>
  </si>
  <si>
    <t>Porsgrunnbrua, FV356 HP 1 Meter 2140 (800142)</t>
  </si>
  <si>
    <t>14259</t>
  </si>
  <si>
    <t>14168</t>
  </si>
  <si>
    <t>14624</t>
  </si>
  <si>
    <t>1005</t>
  </si>
  <si>
    <t>988</t>
  </si>
  <si>
    <t>1016</t>
  </si>
  <si>
    <t>Hesselbergs gate, FV357 HP 1 Meter 1149 (800005)</t>
  </si>
  <si>
    <t>12289</t>
  </si>
  <si>
    <t>12169</t>
  </si>
  <si>
    <t>12730</t>
  </si>
  <si>
    <t>769</t>
  </si>
  <si>
    <t>757</t>
  </si>
  <si>
    <t>777</t>
  </si>
  <si>
    <t>Elstrømbrua  , FV357 HP 50 Meter 256 (800144)</t>
  </si>
  <si>
    <t>15165</t>
  </si>
  <si>
    <t>14995</t>
  </si>
  <si>
    <t>15643</t>
  </si>
  <si>
    <t>761</t>
  </si>
  <si>
    <t>857</t>
  </si>
  <si>
    <t>Deichmannsgate, KV1730 HP 1 Meter 350 (800024)</t>
  </si>
  <si>
    <t>5848</t>
  </si>
  <si>
    <t>5788</t>
  </si>
  <si>
    <t>5979</t>
  </si>
  <si>
    <t>244</t>
  </si>
  <si>
    <t>245</t>
  </si>
  <si>
    <t>283</t>
  </si>
  <si>
    <t>Sverresgate, KV4760 HP 1 Meter 505 (800025)</t>
  </si>
  <si>
    <t>9356</t>
  </si>
  <si>
    <t>9767</t>
  </si>
  <si>
    <t>837</t>
  </si>
  <si>
    <t xml:space="preserve">MDT = Månedsdøgntrafikk. Den totale trafikken i et snitt eller på en trafikklenke for en gitt måned dividert med antall dager i måneden.
</t>
  </si>
  <si>
    <t>Bare retning 1 som er ok. Jobber med å finne feil.</t>
  </si>
  <si>
    <t>Feil i retning 2. Jobber med å finne feil</t>
  </si>
  <si>
    <t>Stoppet 21 feb</t>
  </si>
  <si>
    <t>Mindre enn 5,6m</t>
  </si>
  <si>
    <t>Tellepunkt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</si>
</sst>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Arial"/>
    </font>
    <font>
      <sz val="18"/>
      <color indexed="8"/>
      <name val="SansSerif"/>
    </font>
    <font>
      <sz val="10"/>
      <color indexed="8"/>
      <name val="SansSerif"/>
    </font>
    <font>
      <b/>
      <sz val="10"/>
      <color indexed="8"/>
      <name val="SansSerif"/>
    </font>
    <font>
      <b/>
      <sz val="9"/>
      <color indexed="8"/>
      <name val="SansSerif"/>
    </font>
    <font>
      <sz val="9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left" wrapText="1"/>
    </xf>
    <xf numFmtId="0" fontId="4" fillId="0" borderId="0" xfId="0" applyFont="1" applyBorder="1" applyAlignment="1" applyProtection="1">
      <alignment horizontal="right" wrapText="1"/>
    </xf>
    <xf numFmtId="0" fontId="5" fillId="0" borderId="0" xfId="0" applyFont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horizontal="right" vertical="top" wrapText="1"/>
    </xf>
    <xf numFmtId="0" fontId="3" fillId="2" borderId="0" xfId="0" applyFont="1" applyFill="1" applyBorder="1" applyAlignment="1" applyProtection="1">
      <alignment horizontal="left" vertical="top"/>
    </xf>
    <xf numFmtId="0" fontId="2" fillId="2" borderId="0" xfId="0" applyFont="1" applyFill="1" applyBorder="1" applyAlignment="1" applyProtection="1">
      <alignment horizontal="left" vertical="top" wrapText="1"/>
    </xf>
    <xf numFmtId="0" fontId="0" fillId="2" borderId="0" xfId="0" applyFill="1"/>
    <xf numFmtId="0" fontId="4" fillId="2" borderId="0" xfId="0" applyFont="1" applyFill="1" applyBorder="1" applyAlignment="1" applyProtection="1">
      <alignment horizontal="left" wrapText="1"/>
    </xf>
    <xf numFmtId="0" fontId="4" fillId="2" borderId="0" xfId="0" applyFont="1" applyFill="1" applyBorder="1" applyAlignment="1" applyProtection="1">
      <alignment horizontal="right" wrapText="1"/>
    </xf>
    <xf numFmtId="0" fontId="5" fillId="2" borderId="0" xfId="0" applyFont="1" applyFill="1" applyBorder="1" applyAlignment="1" applyProtection="1">
      <alignment horizontal="left" vertical="top" wrapText="1"/>
    </xf>
    <xf numFmtId="0" fontId="5" fillId="2" borderId="0" xfId="0" applyFont="1" applyFill="1" applyBorder="1" applyAlignment="1" applyProtection="1">
      <alignment horizontal="right" vertical="top" wrapText="1"/>
    </xf>
    <xf numFmtId="0" fontId="5" fillId="0" borderId="0" xfId="0" applyNumberFormat="1" applyFont="1" applyBorder="1" applyAlignment="1" applyProtection="1">
      <alignment horizontal="right" vertical="top" wrapText="1"/>
    </xf>
    <xf numFmtId="0" fontId="0" fillId="0" borderId="0" xfId="0"/>
    <xf numFmtId="0" fontId="4" fillId="0" borderId="0" xfId="0" applyFont="1" applyBorder="1" applyAlignment="1" applyProtection="1">
      <alignment horizontal="left" wrapText="1"/>
    </xf>
    <xf numFmtId="0" fontId="4" fillId="0" borderId="0" xfId="0" applyFont="1" applyBorder="1" applyAlignment="1" applyProtection="1">
      <alignment horizontal="right" wrapText="1"/>
    </xf>
    <xf numFmtId="0" fontId="5" fillId="0" borderId="0" xfId="0" applyFont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horizontal="right" vertical="top" wrapText="1"/>
    </xf>
    <xf numFmtId="0" fontId="5" fillId="2" borderId="0" xfId="0" applyFont="1" applyFill="1" applyBorder="1" applyAlignment="1" applyProtection="1">
      <alignment horizontal="left" vertical="top" wrapText="1"/>
    </xf>
    <xf numFmtId="0" fontId="5" fillId="2" borderId="0" xfId="0" applyFont="1" applyFill="1" applyBorder="1" applyAlignment="1" applyProtection="1">
      <alignment horizontal="right" vertical="top" wrapText="1"/>
    </xf>
    <xf numFmtId="0" fontId="5" fillId="2" borderId="0" xfId="0" applyNumberFormat="1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uk\OneDrive%20-%20Telemark%20fylkeskommune\PowerBI\biltrafikk\PBI%20-%20MDT%20b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port"/>
    </sheetNames>
    <sheetDataSet>
      <sheetData sheetId="0">
        <row r="2">
          <cell r="C2" t="str">
            <v>Lannerheia, EV18 HP 1 Meter 5294 (800010)</v>
          </cell>
          <cell r="D2" t="str">
            <v>Alle</v>
          </cell>
          <cell r="E2">
            <v>15362</v>
          </cell>
          <cell r="F2">
            <v>16525</v>
          </cell>
        </row>
        <row r="3">
          <cell r="C3" t="str">
            <v>Lannerheia, EV18 HP 1 Meter 5294 (800010)</v>
          </cell>
          <cell r="D3" t="str">
            <v>Større eller lik 5,6m</v>
          </cell>
          <cell r="E3">
            <v>2727</v>
          </cell>
          <cell r="F3">
            <v>2853</v>
          </cell>
        </row>
        <row r="4">
          <cell r="C4" t="str">
            <v>Lannerheia, EV18 HP 1 Meter 5294 (800010)</v>
          </cell>
          <cell r="D4" t="str">
            <v>Mindre enn 5,6m</v>
          </cell>
          <cell r="E4">
            <v>12635</v>
          </cell>
          <cell r="F4">
            <v>13672</v>
          </cell>
        </row>
        <row r="5">
          <cell r="C5" t="str">
            <v>E18 Nystrand, EV18 HP 2 Meter 996 (800016)</v>
          </cell>
          <cell r="D5" t="str">
            <v>Alle</v>
          </cell>
          <cell r="E5">
            <v>12430</v>
          </cell>
          <cell r="F5">
            <v>13209</v>
          </cell>
        </row>
        <row r="6">
          <cell r="C6" t="str">
            <v>E18 Nystrand, EV18 HP 2 Meter 996 (800016)</v>
          </cell>
          <cell r="D6" t="str">
            <v>Større eller lik 5,6m</v>
          </cell>
          <cell r="E6">
            <v>2144</v>
          </cell>
          <cell r="F6">
            <v>2255</v>
          </cell>
        </row>
        <row r="7">
          <cell r="C7" t="str">
            <v>E18 Nystrand, EV18 HP 2 Meter 996 (800016)</v>
          </cell>
          <cell r="D7" t="str">
            <v>Mindre enn 5,6m</v>
          </cell>
          <cell r="E7">
            <v>10286</v>
          </cell>
          <cell r="F7">
            <v>10954</v>
          </cell>
        </row>
        <row r="8">
          <cell r="C8" t="str">
            <v>Brattåstunnelen syd, EV18 HP 2 Meter 3740 (800123)</v>
          </cell>
          <cell r="D8" t="str">
            <v>Alle</v>
          </cell>
          <cell r="E8">
            <v>13911</v>
          </cell>
          <cell r="F8">
            <v>14591</v>
          </cell>
        </row>
        <row r="9">
          <cell r="C9" t="str">
            <v>Brattåstunnelen syd, EV18 HP 2 Meter 3740 (800123)</v>
          </cell>
          <cell r="D9" t="str">
            <v>Større eller lik 5,6m</v>
          </cell>
          <cell r="E9">
            <v>2224</v>
          </cell>
          <cell r="F9">
            <v>2320</v>
          </cell>
        </row>
        <row r="10">
          <cell r="C10" t="str">
            <v>Brattåstunnelen syd, EV18 HP 2 Meter 3740 (800123)</v>
          </cell>
          <cell r="D10" t="str">
            <v>Mindre enn 5,6m</v>
          </cell>
          <cell r="E10">
            <v>11687</v>
          </cell>
          <cell r="F10">
            <v>12271</v>
          </cell>
        </row>
        <row r="11">
          <cell r="C11" t="str">
            <v>Klevstrand  , RV36 HP 1 Meter 3564 (800150)</v>
          </cell>
          <cell r="D11" t="str">
            <v>Alle</v>
          </cell>
          <cell r="E11">
            <v>10446</v>
          </cell>
          <cell r="F11">
            <v>10476</v>
          </cell>
        </row>
        <row r="12">
          <cell r="C12" t="str">
            <v>Klevstrand  , RV36 HP 1 Meter 3564 (800150)</v>
          </cell>
          <cell r="D12" t="str">
            <v>Større eller lik 5,6m</v>
          </cell>
          <cell r="E12">
            <v>2389</v>
          </cell>
          <cell r="F12">
            <v>2414</v>
          </cell>
        </row>
        <row r="13">
          <cell r="C13" t="str">
            <v>Klevstrand  , RV36 HP 1 Meter 3564 (800150)</v>
          </cell>
          <cell r="D13" t="str">
            <v>Mindre enn 5,6m</v>
          </cell>
          <cell r="E13">
            <v>8057</v>
          </cell>
          <cell r="F13">
            <v>8062</v>
          </cell>
        </row>
        <row r="14">
          <cell r="C14" t="str">
            <v>Vabakken, RV36 HP 1 Meter 6154 (800015)</v>
          </cell>
          <cell r="D14" t="str">
            <v>Alle</v>
          </cell>
          <cell r="E14">
            <v>10398</v>
          </cell>
          <cell r="F14">
            <v>10397</v>
          </cell>
        </row>
        <row r="15">
          <cell r="C15" t="str">
            <v>Vabakken, RV36 HP 1 Meter 6154 (800015)</v>
          </cell>
          <cell r="D15" t="str">
            <v>Større eller lik 5,6m</v>
          </cell>
          <cell r="E15">
            <v>1041</v>
          </cell>
          <cell r="F15">
            <v>1056</v>
          </cell>
        </row>
        <row r="16">
          <cell r="C16" t="str">
            <v>Vabakken, RV36 HP 1 Meter 6154 (800015)</v>
          </cell>
          <cell r="D16" t="str">
            <v>Mindre enn 5,6m</v>
          </cell>
          <cell r="E16">
            <v>9357</v>
          </cell>
          <cell r="F16">
            <v>9341</v>
          </cell>
        </row>
        <row r="17">
          <cell r="C17" t="str">
            <v>Lensmannsdalen, RV36 HP 2 Meter 1780 (800008)</v>
          </cell>
          <cell r="D17" t="str">
            <v>Alle</v>
          </cell>
          <cell r="E17">
            <v>16120</v>
          </cell>
          <cell r="F17">
            <v>16029</v>
          </cell>
        </row>
        <row r="18">
          <cell r="C18" t="str">
            <v>Lensmannsdalen, RV36 HP 2 Meter 1780 (800008)</v>
          </cell>
          <cell r="D18" t="str">
            <v>Større eller lik 5,6m</v>
          </cell>
          <cell r="E18">
            <v>1262</v>
          </cell>
          <cell r="F18">
            <v>1240</v>
          </cell>
        </row>
        <row r="19">
          <cell r="C19" t="str">
            <v>Lensmannsdalen, RV36 HP 2 Meter 1780 (800008)</v>
          </cell>
          <cell r="D19" t="str">
            <v>Mindre enn 5,6m</v>
          </cell>
          <cell r="E19">
            <v>14858</v>
          </cell>
          <cell r="F19">
            <v>14789</v>
          </cell>
        </row>
        <row r="20">
          <cell r="C20" t="str">
            <v>Kjørbekk, RV36 HP 2 Meter 3690 (800002)</v>
          </cell>
          <cell r="D20" t="str">
            <v>Alle</v>
          </cell>
          <cell r="E20">
            <v>17735</v>
          </cell>
          <cell r="F20">
            <v>17192</v>
          </cell>
        </row>
        <row r="21">
          <cell r="C21" t="str">
            <v>Kjørbekk, RV36 HP 2 Meter 3690 (800002)</v>
          </cell>
          <cell r="D21" t="str">
            <v>Større eller lik 5,6m</v>
          </cell>
          <cell r="E21">
            <v>1261</v>
          </cell>
          <cell r="F21">
            <v>1203</v>
          </cell>
        </row>
        <row r="22">
          <cell r="C22" t="str">
            <v>Kjørbekk, RV36 HP 2 Meter 3690 (800002)</v>
          </cell>
          <cell r="D22" t="str">
            <v>Mindre enn 5,6m</v>
          </cell>
          <cell r="E22">
            <v>16474</v>
          </cell>
          <cell r="F22">
            <v>15989</v>
          </cell>
        </row>
        <row r="23">
          <cell r="C23" t="str">
            <v>Skjelbredstrand, RV36 HP 4 Meter 290 (800017)</v>
          </cell>
          <cell r="D23" t="str">
            <v>Alle</v>
          </cell>
          <cell r="E23">
            <v>5403</v>
          </cell>
          <cell r="F23">
            <v>5791</v>
          </cell>
        </row>
        <row r="24">
          <cell r="C24" t="str">
            <v>Skjelbredstrand, RV36 HP 4 Meter 290 (800017)</v>
          </cell>
          <cell r="D24" t="str">
            <v>Større eller lik 5,6m</v>
          </cell>
          <cell r="E24">
            <v>565</v>
          </cell>
          <cell r="F24">
            <v>587</v>
          </cell>
        </row>
        <row r="25">
          <cell r="C25" t="str">
            <v>Skjelbredstrand, RV36 HP 4 Meter 290 (800017)</v>
          </cell>
          <cell r="D25" t="str">
            <v>Mindre enn 5,6m</v>
          </cell>
          <cell r="E25">
            <v>4838</v>
          </cell>
          <cell r="F25">
            <v>5204</v>
          </cell>
        </row>
        <row r="26">
          <cell r="C26" t="str">
            <v>Høgenheitunnelen, RV354 HP 1 Meter 1547 (800020)</v>
          </cell>
          <cell r="D26" t="str">
            <v>Alle</v>
          </cell>
          <cell r="E26">
            <v>5983</v>
          </cell>
          <cell r="F26">
            <v>5677</v>
          </cell>
        </row>
        <row r="27">
          <cell r="C27" t="str">
            <v>Høgenheitunnelen, RV354 HP 1 Meter 1547 (800020)</v>
          </cell>
          <cell r="D27" t="str">
            <v>Større eller lik 5,6m</v>
          </cell>
          <cell r="E27">
            <v>551</v>
          </cell>
          <cell r="F27">
            <v>527</v>
          </cell>
        </row>
        <row r="28">
          <cell r="C28" t="str">
            <v>Høgenheitunnelen, RV354 HP 1 Meter 1547 (800020)</v>
          </cell>
          <cell r="D28" t="str">
            <v>Mindre enn 5,6m</v>
          </cell>
          <cell r="E28">
            <v>5432</v>
          </cell>
          <cell r="F28">
            <v>5150</v>
          </cell>
        </row>
        <row r="29">
          <cell r="C29" t="str">
            <v>Ørviksletta, RV354 HP 1 Meter 5680 (800118)</v>
          </cell>
          <cell r="D29" t="str">
            <v>Alle</v>
          </cell>
          <cell r="E29">
            <v>11017</v>
          </cell>
          <cell r="F29">
            <v>11042</v>
          </cell>
        </row>
        <row r="30">
          <cell r="C30" t="str">
            <v>Ørviksletta, RV354 HP 1 Meter 5680 (800118)</v>
          </cell>
          <cell r="D30" t="str">
            <v>Større eller lik 5,6m</v>
          </cell>
          <cell r="E30">
            <v>938</v>
          </cell>
          <cell r="F30">
            <v>998</v>
          </cell>
        </row>
        <row r="31">
          <cell r="C31" t="str">
            <v>Ørviksletta, RV354 HP 1 Meter 5680 (800118)</v>
          </cell>
          <cell r="D31" t="str">
            <v>Mindre enn 5,6m</v>
          </cell>
          <cell r="E31">
            <v>10079</v>
          </cell>
          <cell r="F31">
            <v>10044</v>
          </cell>
        </row>
        <row r="32">
          <cell r="C32" t="str">
            <v>Ballestadhøgda, FV31 HP 2 Meter 3470 (800021)</v>
          </cell>
          <cell r="D32" t="str">
            <v>Alle</v>
          </cell>
          <cell r="E32">
            <v>3884</v>
          </cell>
          <cell r="F32">
            <v>3834</v>
          </cell>
        </row>
        <row r="33">
          <cell r="C33" t="str">
            <v>Ballestadhøgda, FV31 HP 2 Meter 3470 (800021)</v>
          </cell>
          <cell r="D33" t="str">
            <v>Større eller lik 5,6m</v>
          </cell>
          <cell r="E33">
            <v>173</v>
          </cell>
          <cell r="F33">
            <v>168</v>
          </cell>
        </row>
        <row r="34">
          <cell r="C34" t="str">
            <v>Ballestadhøgda, FV31 HP 2 Meter 3470 (800021)</v>
          </cell>
          <cell r="D34" t="str">
            <v>Mindre enn 5,6m</v>
          </cell>
          <cell r="E34">
            <v>3711</v>
          </cell>
          <cell r="F34">
            <v>3666</v>
          </cell>
        </row>
        <row r="35">
          <cell r="C35" t="str">
            <v>Setre, FV32 HP 2 Meter 6007 (800116)</v>
          </cell>
          <cell r="D35" t="str">
            <v>Alle</v>
          </cell>
          <cell r="E35">
            <v>3765</v>
          </cell>
          <cell r="F35">
            <v>3808</v>
          </cell>
        </row>
        <row r="36">
          <cell r="C36" t="str">
            <v>Setre, FV32 HP 2 Meter 6007 (800116)</v>
          </cell>
          <cell r="D36" t="str">
            <v>Større eller lik 5,6m</v>
          </cell>
          <cell r="E36">
            <v>546</v>
          </cell>
          <cell r="F36">
            <v>510</v>
          </cell>
        </row>
        <row r="37">
          <cell r="C37" t="str">
            <v>Setre, FV32 HP 2 Meter 6007 (800116)</v>
          </cell>
          <cell r="D37" t="str">
            <v>Mindre enn 5,6m</v>
          </cell>
          <cell r="E37">
            <v>3219</v>
          </cell>
          <cell r="F37">
            <v>3298</v>
          </cell>
        </row>
        <row r="38">
          <cell r="C38" t="str">
            <v>Fv32 Rektor Ørns gate, FV32 HP 3 Meter 793 (800045)</v>
          </cell>
          <cell r="D38" t="str">
            <v>Alle</v>
          </cell>
          <cell r="E38">
            <v>12314</v>
          </cell>
          <cell r="F38">
            <v>12355</v>
          </cell>
        </row>
        <row r="39">
          <cell r="C39" t="str">
            <v>Fv32 Rektor Ørns gate, FV32 HP 3 Meter 793 (800045)</v>
          </cell>
          <cell r="D39" t="str">
            <v>Større eller lik 5,6m</v>
          </cell>
          <cell r="E39">
            <v>1052</v>
          </cell>
          <cell r="F39">
            <v>1110</v>
          </cell>
        </row>
        <row r="40">
          <cell r="C40" t="str">
            <v>Fv32 Rektor Ørns gate, FV32 HP 3 Meter 793 (800045)</v>
          </cell>
          <cell r="D40" t="str">
            <v>Mindre enn 5,6m</v>
          </cell>
          <cell r="E40">
            <v>11262</v>
          </cell>
          <cell r="F40">
            <v>11245</v>
          </cell>
        </row>
        <row r="41">
          <cell r="C41" t="str">
            <v>Sandviksvegen, FV32 HP 3 Meter 2555 (800018)</v>
          </cell>
          <cell r="D41" t="str">
            <v>Alle</v>
          </cell>
          <cell r="E41">
            <v>9402</v>
          </cell>
          <cell r="F41">
            <v>9284</v>
          </cell>
        </row>
        <row r="42">
          <cell r="C42" t="str">
            <v>Sandviksvegen, FV32 HP 3 Meter 2555 (800018)</v>
          </cell>
          <cell r="D42" t="str">
            <v>Større eller lik 5,6m</v>
          </cell>
          <cell r="E42">
            <v>592</v>
          </cell>
          <cell r="F42">
            <v>590</v>
          </cell>
        </row>
        <row r="43">
          <cell r="C43" t="str">
            <v>Sandviksvegen, FV32 HP 3 Meter 2555 (800018)</v>
          </cell>
          <cell r="D43" t="str">
            <v>Mindre enn 5,6m</v>
          </cell>
          <cell r="E43">
            <v>8810</v>
          </cell>
          <cell r="F43">
            <v>8694</v>
          </cell>
        </row>
        <row r="44">
          <cell r="C44" t="str">
            <v>BØLEVEIEN, FV32 HP 3 Meter 4793 (800170)</v>
          </cell>
          <cell r="D44" t="str">
            <v>Alle</v>
          </cell>
          <cell r="E44">
            <v>8097</v>
          </cell>
          <cell r="F44">
            <v>7924</v>
          </cell>
        </row>
        <row r="45">
          <cell r="C45" t="str">
            <v>Borgestad  , FV32 HP 4 Meter 2354 (800167)</v>
          </cell>
          <cell r="D45" t="str">
            <v>Alle</v>
          </cell>
          <cell r="E45">
            <v>14040</v>
          </cell>
          <cell r="F45">
            <v>14201</v>
          </cell>
        </row>
        <row r="46">
          <cell r="C46" t="str">
            <v>Borgestad  , FV32 HP 4 Meter 2354 (800167)</v>
          </cell>
          <cell r="D46" t="str">
            <v>Større eller lik 5,6m</v>
          </cell>
          <cell r="E46">
            <v>1065</v>
          </cell>
          <cell r="F46">
            <v>1063</v>
          </cell>
        </row>
        <row r="47">
          <cell r="C47" t="str">
            <v>Borgestad  , FV32 HP 4 Meter 2354 (800167)</v>
          </cell>
          <cell r="D47" t="str">
            <v>Mindre enn 5,6m</v>
          </cell>
          <cell r="E47">
            <v>12975</v>
          </cell>
          <cell r="F47">
            <v>13138</v>
          </cell>
        </row>
        <row r="48">
          <cell r="C48" t="str">
            <v>Vallermyrene , FV32 HP 4 Meter 5696 (800152)</v>
          </cell>
          <cell r="D48" t="str">
            <v>Alle</v>
          </cell>
          <cell r="E48">
            <v>15969</v>
          </cell>
          <cell r="F48">
            <v>16389</v>
          </cell>
        </row>
        <row r="49">
          <cell r="C49" t="str">
            <v>Vallermyrene , FV32 HP 4 Meter 5696 (800152)</v>
          </cell>
          <cell r="D49" t="str">
            <v>Større eller lik 5,6m</v>
          </cell>
          <cell r="E49">
            <v>1499</v>
          </cell>
          <cell r="F49">
            <v>1513</v>
          </cell>
        </row>
        <row r="50">
          <cell r="C50" t="str">
            <v>Vallermyrene , FV32 HP 4 Meter 5696 (800152)</v>
          </cell>
          <cell r="D50" t="str">
            <v>Mindre enn 5,6m</v>
          </cell>
          <cell r="E50">
            <v>14470</v>
          </cell>
          <cell r="F50">
            <v>14876</v>
          </cell>
        </row>
        <row r="51">
          <cell r="C51" t="str">
            <v>Menstadbrua, FV32 HP 50 Meter 490 (800013)</v>
          </cell>
          <cell r="D51" t="str">
            <v>Alle</v>
          </cell>
          <cell r="E51">
            <v>11794</v>
          </cell>
          <cell r="F51">
            <v>11685</v>
          </cell>
        </row>
        <row r="52">
          <cell r="C52" t="str">
            <v>Menstadbrua, FV32 HP 50 Meter 490 (800013)</v>
          </cell>
          <cell r="D52" t="str">
            <v>Større eller lik 5,6m</v>
          </cell>
          <cell r="E52">
            <v>967</v>
          </cell>
          <cell r="F52">
            <v>976</v>
          </cell>
        </row>
        <row r="53">
          <cell r="C53" t="str">
            <v>Menstadbrua, FV32 HP 50 Meter 490 (800013)</v>
          </cell>
          <cell r="D53" t="str">
            <v>Mindre enn 5,6m</v>
          </cell>
          <cell r="E53">
            <v>10827</v>
          </cell>
          <cell r="F53">
            <v>10709</v>
          </cell>
        </row>
        <row r="54">
          <cell r="C54" t="str">
            <v>Bjørntvedtvegen X Trommedalsvegen, FV48 HP 2 Meter 2315 (800019)</v>
          </cell>
          <cell r="D54" t="str">
            <v>Alle</v>
          </cell>
          <cell r="E54">
            <v>6935</v>
          </cell>
          <cell r="F54">
            <v>6843</v>
          </cell>
        </row>
        <row r="55">
          <cell r="C55" t="str">
            <v>Bjørntvedtvegen X Trommedalsvegen, FV48 HP 2 Meter 2315 (800019)</v>
          </cell>
          <cell r="D55" t="str">
            <v>Større eller lik 5,6m</v>
          </cell>
          <cell r="E55">
            <v>522</v>
          </cell>
          <cell r="F55">
            <v>510</v>
          </cell>
        </row>
        <row r="56">
          <cell r="C56" t="str">
            <v>Bjørntvedtvegen X Trommedalsvegen, FV48 HP 2 Meter 2315 (800019)</v>
          </cell>
          <cell r="D56" t="str">
            <v>Mindre enn 5,6m</v>
          </cell>
          <cell r="E56">
            <v>6413</v>
          </cell>
          <cell r="F56">
            <v>6333</v>
          </cell>
        </row>
        <row r="57">
          <cell r="C57" t="str">
            <v>Bjørntvedtvegen Nord, FV48 HP 2 Meter 4960 (800197)</v>
          </cell>
          <cell r="D57" t="str">
            <v>Alle</v>
          </cell>
          <cell r="E57">
            <v>11068</v>
          </cell>
        </row>
        <row r="58">
          <cell r="C58" t="str">
            <v>Bjørntvedtvegen Nord, FV48 HP 2 Meter 4960 (800197)</v>
          </cell>
          <cell r="D58" t="str">
            <v>Større eller lik 5,6m</v>
          </cell>
          <cell r="E58">
            <v>871</v>
          </cell>
        </row>
        <row r="59">
          <cell r="C59" t="str">
            <v>Bjørntvedtvegen Nord, FV48 HP 2 Meter 4960 (800197)</v>
          </cell>
          <cell r="D59" t="str">
            <v>Mindre enn 5,6m</v>
          </cell>
          <cell r="E59">
            <v>10197</v>
          </cell>
        </row>
        <row r="60">
          <cell r="C60" t="str">
            <v>Smieøya  , FV59 HP 1 Meter 2227 (800130)</v>
          </cell>
          <cell r="D60" t="str">
            <v>Alle</v>
          </cell>
          <cell r="E60">
            <v>14672</v>
          </cell>
          <cell r="F60">
            <v>14337</v>
          </cell>
        </row>
        <row r="61">
          <cell r="C61" t="str">
            <v>Smieøya  , FV59 HP 1 Meter 2227 (800130)</v>
          </cell>
          <cell r="D61" t="str">
            <v>Større eller lik 5,6m</v>
          </cell>
          <cell r="E61">
            <v>890</v>
          </cell>
          <cell r="F61">
            <v>904</v>
          </cell>
        </row>
        <row r="62">
          <cell r="C62" t="str">
            <v>Smieøya  , FV59 HP 1 Meter 2227 (800130)</v>
          </cell>
          <cell r="D62" t="str">
            <v>Mindre enn 5,6m</v>
          </cell>
          <cell r="E62">
            <v>13782</v>
          </cell>
          <cell r="F62">
            <v>13433</v>
          </cell>
        </row>
        <row r="63">
          <cell r="C63" t="str">
            <v>Stathelle, FV352 HP 1 Meter 507 (800046)</v>
          </cell>
          <cell r="D63" t="str">
            <v>Alle</v>
          </cell>
          <cell r="E63">
            <v>11051</v>
          </cell>
          <cell r="F63">
            <v>10866</v>
          </cell>
        </row>
        <row r="64">
          <cell r="C64" t="str">
            <v>Stathelle, FV352 HP 1 Meter 507 (800046)</v>
          </cell>
          <cell r="D64" t="str">
            <v>Større eller lik 5,6m</v>
          </cell>
          <cell r="E64">
            <v>651</v>
          </cell>
          <cell r="F64">
            <v>670</v>
          </cell>
        </row>
        <row r="65">
          <cell r="C65" t="str">
            <v>Stathelle, FV352 HP 1 Meter 507 (800046)</v>
          </cell>
          <cell r="D65" t="str">
            <v>Mindre enn 5,6m</v>
          </cell>
          <cell r="E65">
            <v>10400</v>
          </cell>
          <cell r="F65">
            <v>10196</v>
          </cell>
        </row>
        <row r="66">
          <cell r="C66" t="str">
            <v>Svanvik, FV353 HP 2 Meter 830 (800164)</v>
          </cell>
          <cell r="D66" t="str">
            <v>Alle</v>
          </cell>
          <cell r="E66">
            <v>4328</v>
          </cell>
          <cell r="F66">
            <v>4537</v>
          </cell>
        </row>
        <row r="67">
          <cell r="C67" t="str">
            <v>Svanvik, FV353 HP 2 Meter 830 (800164)</v>
          </cell>
          <cell r="D67" t="str">
            <v>Større eller lik 5,6m</v>
          </cell>
          <cell r="E67">
            <v>510</v>
          </cell>
          <cell r="F67">
            <v>521</v>
          </cell>
        </row>
        <row r="68">
          <cell r="C68" t="str">
            <v>Svanvik, FV353 HP 2 Meter 830 (800164)</v>
          </cell>
          <cell r="D68" t="str">
            <v>Mindre enn 5,6m</v>
          </cell>
          <cell r="E68">
            <v>3818</v>
          </cell>
          <cell r="F68">
            <v>4016</v>
          </cell>
        </row>
        <row r="69">
          <cell r="C69" t="str">
            <v>Skjelsvik, FV354 HP 1 Meter 8398 (800103)</v>
          </cell>
          <cell r="D69" t="str">
            <v>Alle</v>
          </cell>
          <cell r="E69">
            <v>10122</v>
          </cell>
          <cell r="F69">
            <v>9924</v>
          </cell>
        </row>
        <row r="70">
          <cell r="C70" t="str">
            <v>Skjelsvik, FV354 HP 1 Meter 8398 (800103)</v>
          </cell>
          <cell r="D70" t="str">
            <v>Større eller lik 5,6m</v>
          </cell>
          <cell r="E70">
            <v>877</v>
          </cell>
          <cell r="F70">
            <v>880</v>
          </cell>
        </row>
        <row r="71">
          <cell r="C71" t="str">
            <v>Skjelsvik, FV354 HP 1 Meter 8398 (800103)</v>
          </cell>
          <cell r="D71" t="str">
            <v>Mindre enn 5,6m</v>
          </cell>
          <cell r="E71">
            <v>9245</v>
          </cell>
          <cell r="F71">
            <v>9044</v>
          </cell>
        </row>
        <row r="72">
          <cell r="C72" t="str">
            <v>Porsgrunntunnelen, FV356 HP 1 Meter 350 (800199)</v>
          </cell>
          <cell r="D72" t="str">
            <v>Alle</v>
          </cell>
          <cell r="E72">
            <v>7147</v>
          </cell>
          <cell r="F72">
            <v>7334</v>
          </cell>
        </row>
        <row r="73">
          <cell r="C73" t="str">
            <v>Porsgrunntunnelen, FV356 HP 1 Meter 350 (800199)</v>
          </cell>
          <cell r="D73" t="str">
            <v>Større eller lik 5,6m</v>
          </cell>
          <cell r="E73">
            <v>583</v>
          </cell>
          <cell r="F73">
            <v>584</v>
          </cell>
        </row>
        <row r="74">
          <cell r="C74" t="str">
            <v>Porsgrunntunnelen, FV356 HP 1 Meter 350 (800199)</v>
          </cell>
          <cell r="D74" t="str">
            <v>Mindre enn 5,6m</v>
          </cell>
          <cell r="E74">
            <v>6564</v>
          </cell>
          <cell r="F74">
            <v>6750</v>
          </cell>
        </row>
        <row r="75">
          <cell r="C75" t="str">
            <v>Porsgrunnbrua, FV356 HP 1 Meter 2140 (800142)</v>
          </cell>
          <cell r="D75" t="str">
            <v>Alle</v>
          </cell>
          <cell r="E75">
            <v>14259</v>
          </cell>
          <cell r="F75">
            <v>14168</v>
          </cell>
        </row>
        <row r="76">
          <cell r="C76" t="str">
            <v>Porsgrunnbrua, FV356 HP 1 Meter 2140 (800142)</v>
          </cell>
          <cell r="D76" t="str">
            <v>Større eller lik 5,6m</v>
          </cell>
          <cell r="E76">
            <v>1005</v>
          </cell>
          <cell r="F76">
            <v>988</v>
          </cell>
        </row>
        <row r="77">
          <cell r="C77" t="str">
            <v>Porsgrunnbrua, FV356 HP 1 Meter 2140 (800142)</v>
          </cell>
          <cell r="D77" t="str">
            <v>Mindre enn 5,6m</v>
          </cell>
          <cell r="E77">
            <v>13254</v>
          </cell>
          <cell r="F77">
            <v>13180</v>
          </cell>
        </row>
        <row r="78">
          <cell r="C78" t="str">
            <v>Hesselbergs gate, FV357 HP 1 Meter 1149 (800005)</v>
          </cell>
          <cell r="D78" t="str">
            <v>Alle</v>
          </cell>
          <cell r="E78">
            <v>12289</v>
          </cell>
          <cell r="F78">
            <v>12169</v>
          </cell>
        </row>
        <row r="79">
          <cell r="C79" t="str">
            <v>Hesselbergs gate, FV357 HP 1 Meter 1149 (800005)</v>
          </cell>
          <cell r="D79" t="str">
            <v>Større eller lik 5,6m</v>
          </cell>
          <cell r="E79">
            <v>769</v>
          </cell>
          <cell r="F79">
            <v>757</v>
          </cell>
        </row>
        <row r="80">
          <cell r="C80" t="str">
            <v>Hesselbergs gate, FV357 HP 1 Meter 1149 (800005)</v>
          </cell>
          <cell r="D80" t="str">
            <v>Mindre enn 5,6m</v>
          </cell>
          <cell r="E80">
            <v>11520</v>
          </cell>
          <cell r="F80">
            <v>11412</v>
          </cell>
        </row>
        <row r="81">
          <cell r="C81" t="str">
            <v>Elstrømbrua  , FV357 HP 50 Meter 256 (800144)</v>
          </cell>
          <cell r="D81" t="str">
            <v>Alle</v>
          </cell>
          <cell r="E81">
            <v>15165</v>
          </cell>
          <cell r="F81">
            <v>14995</v>
          </cell>
        </row>
        <row r="82">
          <cell r="C82" t="str">
            <v>Elstrømbrua  , FV357 HP 50 Meter 256 (800144)</v>
          </cell>
          <cell r="D82" t="str">
            <v>Større eller lik 5,6m</v>
          </cell>
          <cell r="E82">
            <v>761</v>
          </cell>
          <cell r="F82">
            <v>777</v>
          </cell>
        </row>
        <row r="83">
          <cell r="C83" t="str">
            <v>Elstrømbrua  , FV357 HP 50 Meter 256 (800144)</v>
          </cell>
          <cell r="D83" t="str">
            <v>Mindre enn 5,6m</v>
          </cell>
          <cell r="E83">
            <v>14404</v>
          </cell>
          <cell r="F83">
            <v>14218</v>
          </cell>
        </row>
        <row r="84">
          <cell r="C84" t="str">
            <v>Deichmannsgate, KV1730 HP 1 Meter 350 (800024)</v>
          </cell>
          <cell r="D84" t="str">
            <v>Alle</v>
          </cell>
          <cell r="E84">
            <v>5848</v>
          </cell>
          <cell r="F84">
            <v>5788</v>
          </cell>
        </row>
        <row r="85">
          <cell r="C85" t="str">
            <v>Deichmannsgate, KV1730 HP 1 Meter 350 (800024)</v>
          </cell>
          <cell r="D85" t="str">
            <v>Større eller lik 5,6m</v>
          </cell>
          <cell r="E85">
            <v>244</v>
          </cell>
          <cell r="F85">
            <v>245</v>
          </cell>
        </row>
        <row r="86">
          <cell r="C86" t="str">
            <v>Deichmannsgate, KV1730 HP 1 Meter 350 (800024)</v>
          </cell>
          <cell r="D86" t="str">
            <v>Mindre enn 5,6m</v>
          </cell>
          <cell r="E86">
            <v>5604</v>
          </cell>
          <cell r="F86">
            <v>5543</v>
          </cell>
        </row>
        <row r="87">
          <cell r="C87" t="str">
            <v>Sverresgate, KV4760 HP 1 Meter 505 (800025)</v>
          </cell>
          <cell r="D87" t="str">
            <v>Alle</v>
          </cell>
          <cell r="E87">
            <v>9351</v>
          </cell>
        </row>
        <row r="88">
          <cell r="C88" t="str">
            <v>Sverresgate, KV4760 HP 1 Meter 505 (800025)</v>
          </cell>
          <cell r="D88" t="str">
            <v>Større eller lik 5,6m</v>
          </cell>
          <cell r="E88">
            <v>807</v>
          </cell>
        </row>
        <row r="89">
          <cell r="C89" t="str">
            <v>Sverresgate, KV4760 HP 1 Meter 505 (800025)</v>
          </cell>
          <cell r="D89" t="str">
            <v>Mindre enn 5,6m</v>
          </cell>
          <cell r="E89">
            <v>8544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9"/>
  <sheetViews>
    <sheetView topLeftCell="A155" workbookViewId="0">
      <selection activeCell="A10" sqref="A10:E168"/>
    </sheetView>
  </sheetViews>
  <sheetFormatPr baseColWidth="10" defaultColWidth="9.140625" defaultRowHeight="20.100000000000001" customHeight="1"/>
  <cols>
    <col min="1" max="1" width="43.42578125" customWidth="1"/>
    <col min="2" max="2" width="21.28515625" customWidth="1"/>
    <col min="3" max="5" width="14.5703125" customWidth="1"/>
    <col min="6" max="7" width="8.85546875" hidden="1" customWidth="1"/>
  </cols>
  <sheetData>
    <row r="1" spans="1:6" ht="20.100000000000001" customHeight="1">
      <c r="B1" s="1" t="s">
        <v>0</v>
      </c>
      <c r="C1" s="2"/>
      <c r="D1" s="2"/>
      <c r="E1" s="2"/>
      <c r="F1" s="2"/>
    </row>
    <row r="2" spans="1:6" ht="20.100000000000001" customHeight="1">
      <c r="B2" s="3" t="s">
        <v>1</v>
      </c>
      <c r="C2" s="2"/>
      <c r="D2" s="2"/>
      <c r="E2" s="2"/>
      <c r="F2" s="2"/>
    </row>
    <row r="3" spans="1:6" ht="20.100000000000001" customHeight="1">
      <c r="B3" s="4" t="s">
        <v>2</v>
      </c>
      <c r="C3" s="2"/>
      <c r="D3" s="2"/>
      <c r="E3" s="2"/>
      <c r="F3" s="2"/>
    </row>
    <row r="4" spans="1:6" ht="20.100000000000001" customHeight="1">
      <c r="B4" s="3" t="s">
        <v>3</v>
      </c>
      <c r="C4" s="2"/>
      <c r="D4" s="2"/>
      <c r="E4" s="2"/>
      <c r="F4" s="2"/>
    </row>
    <row r="5" spans="1:6" ht="20.100000000000001" customHeight="1">
      <c r="B5" s="4" t="s">
        <v>4</v>
      </c>
      <c r="C5" s="2"/>
      <c r="D5" s="2"/>
      <c r="E5" s="2"/>
      <c r="F5" s="2"/>
    </row>
    <row r="6" spans="1:6" ht="20.100000000000001" customHeight="1">
      <c r="B6" s="3" t="s">
        <v>5</v>
      </c>
      <c r="C6" s="2"/>
      <c r="D6" s="2"/>
      <c r="E6" s="2"/>
      <c r="F6" s="2"/>
    </row>
    <row r="7" spans="1:6" ht="20.100000000000001" customHeight="1">
      <c r="B7" s="4" t="s">
        <v>6</v>
      </c>
      <c r="C7" s="2"/>
      <c r="D7" s="2"/>
      <c r="E7" s="2"/>
      <c r="F7" s="2"/>
    </row>
    <row r="8" spans="1:6" ht="20.100000000000001" customHeight="1">
      <c r="B8" s="5" t="s">
        <v>7</v>
      </c>
      <c r="C8" s="2"/>
      <c r="D8" s="2"/>
      <c r="E8" s="2"/>
      <c r="F8" s="2"/>
    </row>
    <row r="9" spans="1:6" ht="20.100000000000001" customHeight="1">
      <c r="B9" s="6" t="s">
        <v>8</v>
      </c>
      <c r="C9" s="2"/>
      <c r="D9" s="2"/>
      <c r="E9" s="2"/>
      <c r="F9" s="2"/>
    </row>
    <row r="10" spans="1:6" ht="20.100000000000001" customHeight="1">
      <c r="A10" t="s">
        <v>232</v>
      </c>
      <c r="B10" s="7" t="s">
        <v>9</v>
      </c>
      <c r="C10" s="8" t="s">
        <v>10</v>
      </c>
      <c r="D10" s="8" t="s">
        <v>11</v>
      </c>
      <c r="E10" s="8" t="s">
        <v>12</v>
      </c>
      <c r="F10" s="2"/>
    </row>
    <row r="11" spans="1:6" ht="20.100000000000001" customHeight="1">
      <c r="A11" t="str">
        <f>B9</f>
        <v>Lannerheia, EV18 HP 1 Meter 5294 (800010)</v>
      </c>
      <c r="B11" s="9" t="s">
        <v>13</v>
      </c>
      <c r="C11" s="10" t="s">
        <v>14</v>
      </c>
      <c r="D11" s="10" t="s">
        <v>15</v>
      </c>
      <c r="E11" s="10" t="s">
        <v>16</v>
      </c>
      <c r="F11" s="2"/>
    </row>
    <row r="12" spans="1:6" ht="20.100000000000001" customHeight="1">
      <c r="A12" t="str">
        <f>A11</f>
        <v>Lannerheia, EV18 HP 1 Meter 5294 (800010)</v>
      </c>
      <c r="B12" s="9" t="s">
        <v>17</v>
      </c>
      <c r="C12" s="10" t="s">
        <v>18</v>
      </c>
      <c r="D12" s="10" t="s">
        <v>19</v>
      </c>
      <c r="E12" s="10" t="s">
        <v>20</v>
      </c>
      <c r="F12" s="2"/>
    </row>
    <row r="13" spans="1:6" ht="20.100000000000001" customHeight="1">
      <c r="A13" t="str">
        <f>A11</f>
        <v>Lannerheia, EV18 HP 1 Meter 5294 (800010)</v>
      </c>
      <c r="B13" s="16" t="s">
        <v>231</v>
      </c>
      <c r="C13" s="17">
        <f>C11-C12</f>
        <v>12635</v>
      </c>
      <c r="D13" s="17">
        <f t="shared" ref="D13" si="0">D11-D12</f>
        <v>13672</v>
      </c>
      <c r="E13" s="17">
        <f t="shared" ref="E13" si="1">E11-E12</f>
        <v>14676</v>
      </c>
      <c r="F13" s="2"/>
    </row>
    <row r="14" spans="1:6" ht="20.100000000000001" hidden="1" customHeight="1">
      <c r="B14" s="6" t="s">
        <v>21</v>
      </c>
      <c r="C14" s="2"/>
      <c r="D14" s="2"/>
      <c r="E14" s="2"/>
      <c r="F14" s="2"/>
    </row>
    <row r="15" spans="1:6" ht="20.100000000000001" hidden="1" customHeight="1">
      <c r="B15" s="7" t="s">
        <v>9</v>
      </c>
      <c r="C15" s="8" t="s">
        <v>10</v>
      </c>
      <c r="D15" s="8" t="s">
        <v>11</v>
      </c>
      <c r="E15" s="8" t="s">
        <v>12</v>
      </c>
      <c r="F15" s="2"/>
    </row>
    <row r="16" spans="1:6" ht="20.100000000000001" customHeight="1">
      <c r="A16" t="str">
        <f>B14</f>
        <v>E18 Nystrand, EV18 HP 2 Meter 996 (800016)</v>
      </c>
      <c r="B16" s="9" t="s">
        <v>13</v>
      </c>
      <c r="C16" s="10" t="s">
        <v>22</v>
      </c>
      <c r="D16" s="10" t="s">
        <v>23</v>
      </c>
      <c r="E16" s="10" t="s">
        <v>24</v>
      </c>
      <c r="F16" s="2"/>
    </row>
    <row r="17" spans="1:6" ht="20.100000000000001" customHeight="1">
      <c r="A17" t="str">
        <f>A16</f>
        <v>E18 Nystrand, EV18 HP 2 Meter 996 (800016)</v>
      </c>
      <c r="B17" s="9" t="s">
        <v>17</v>
      </c>
      <c r="C17" s="10" t="s">
        <v>25</v>
      </c>
      <c r="D17" s="10" t="s">
        <v>26</v>
      </c>
      <c r="E17" s="10" t="s">
        <v>27</v>
      </c>
      <c r="F17" s="2"/>
    </row>
    <row r="18" spans="1:6" ht="20.100000000000001" customHeight="1">
      <c r="A18" t="str">
        <f>A16</f>
        <v>E18 Nystrand, EV18 HP 2 Meter 996 (800016)</v>
      </c>
      <c r="B18" s="16" t="s">
        <v>231</v>
      </c>
      <c r="C18" s="17">
        <f>C16-C17</f>
        <v>10286</v>
      </c>
      <c r="D18" s="17">
        <f t="shared" ref="D18" si="2">D16-D17</f>
        <v>10954</v>
      </c>
      <c r="E18" s="17">
        <f t="shared" ref="E18" si="3">E16-E17</f>
        <v>11897</v>
      </c>
      <c r="F18" s="2"/>
    </row>
    <row r="19" spans="1:6" ht="20.100000000000001" hidden="1" customHeight="1">
      <c r="B19" s="6" t="s">
        <v>28</v>
      </c>
      <c r="C19" s="2"/>
      <c r="D19" s="2"/>
      <c r="E19" s="2"/>
      <c r="F19" s="2"/>
    </row>
    <row r="20" spans="1:6" ht="20.100000000000001" hidden="1" customHeight="1">
      <c r="B20" s="7" t="s">
        <v>9</v>
      </c>
      <c r="C20" s="8" t="s">
        <v>10</v>
      </c>
      <c r="D20" s="8" t="s">
        <v>11</v>
      </c>
      <c r="E20" s="8" t="s">
        <v>12</v>
      </c>
      <c r="F20" s="2"/>
    </row>
    <row r="21" spans="1:6" ht="20.100000000000001" customHeight="1">
      <c r="A21" t="str">
        <f>B19</f>
        <v>Brattåstunnelen syd, EV18 HP 2 Meter 3740 (800123)</v>
      </c>
      <c r="B21" s="9" t="s">
        <v>13</v>
      </c>
      <c r="C21" s="10" t="s">
        <v>29</v>
      </c>
      <c r="D21" s="10" t="s">
        <v>30</v>
      </c>
      <c r="E21" s="10" t="s">
        <v>31</v>
      </c>
      <c r="F21" s="2"/>
    </row>
    <row r="22" spans="1:6" ht="20.100000000000001" customHeight="1">
      <c r="A22" t="str">
        <f>A21</f>
        <v>Brattåstunnelen syd, EV18 HP 2 Meter 3740 (800123)</v>
      </c>
      <c r="B22" s="9" t="s">
        <v>17</v>
      </c>
      <c r="C22" s="10" t="s">
        <v>32</v>
      </c>
      <c r="D22" s="10" t="s">
        <v>33</v>
      </c>
      <c r="E22" s="10" t="s">
        <v>34</v>
      </c>
      <c r="F22" s="2"/>
    </row>
    <row r="23" spans="1:6" ht="20.100000000000001" customHeight="1">
      <c r="A23" t="str">
        <f>A21</f>
        <v>Brattåstunnelen syd, EV18 HP 2 Meter 3740 (800123)</v>
      </c>
      <c r="B23" s="16" t="s">
        <v>231</v>
      </c>
      <c r="C23" s="17">
        <f>C21-C22</f>
        <v>11687</v>
      </c>
      <c r="D23" s="17">
        <f t="shared" ref="D23" si="4">D21-D22</f>
        <v>12271</v>
      </c>
      <c r="E23" s="17">
        <f t="shared" ref="E23" si="5">E21-E22</f>
        <v>12694</v>
      </c>
      <c r="F23" s="2"/>
    </row>
    <row r="24" spans="1:6" ht="20.100000000000001" hidden="1" customHeight="1">
      <c r="B24" s="6" t="s">
        <v>35</v>
      </c>
      <c r="C24" s="2"/>
      <c r="D24" s="2"/>
      <c r="E24" s="2"/>
      <c r="F24" s="2"/>
    </row>
    <row r="25" spans="1:6" ht="20.100000000000001" hidden="1" customHeight="1">
      <c r="B25" s="7" t="s">
        <v>9</v>
      </c>
      <c r="C25" s="8" t="s">
        <v>10</v>
      </c>
      <c r="D25" s="8" t="s">
        <v>11</v>
      </c>
      <c r="E25" s="8" t="s">
        <v>12</v>
      </c>
      <c r="F25" s="2"/>
    </row>
    <row r="26" spans="1:6" ht="20.100000000000001" customHeight="1">
      <c r="A26" t="str">
        <f>B24</f>
        <v>Bambletunnelen syd, EV18 HP 3 Meter 6279 (800009)</v>
      </c>
      <c r="B26" s="9" t="s">
        <v>13</v>
      </c>
      <c r="C26" s="10" t="s">
        <v>36</v>
      </c>
      <c r="D26" s="10" t="s">
        <v>37</v>
      </c>
      <c r="E26" s="10" t="s">
        <v>38</v>
      </c>
      <c r="F26" s="2"/>
    </row>
    <row r="27" spans="1:6" ht="20.100000000000001" customHeight="1">
      <c r="A27" t="str">
        <f>A26</f>
        <v>Bambletunnelen syd, EV18 HP 3 Meter 6279 (800009)</v>
      </c>
      <c r="B27" s="9" t="s">
        <v>17</v>
      </c>
      <c r="C27" s="10" t="s">
        <v>39</v>
      </c>
      <c r="D27" s="10" t="s">
        <v>40</v>
      </c>
      <c r="E27" s="10" t="s">
        <v>41</v>
      </c>
      <c r="F27" s="2"/>
    </row>
    <row r="28" spans="1:6" ht="20.100000000000001" customHeight="1">
      <c r="A28" t="str">
        <f>A26</f>
        <v>Bambletunnelen syd, EV18 HP 3 Meter 6279 (800009)</v>
      </c>
      <c r="B28" s="16" t="s">
        <v>231</v>
      </c>
      <c r="C28" s="17">
        <f>C26-C27</f>
        <v>6918</v>
      </c>
      <c r="D28" s="17">
        <f t="shared" ref="D28" si="6">D26-D27</f>
        <v>7539</v>
      </c>
      <c r="E28" s="17">
        <f t="shared" ref="E28" si="7">E26-E27</f>
        <v>8193</v>
      </c>
      <c r="F28" s="2"/>
    </row>
    <row r="29" spans="1:6" ht="20.100000000000001" hidden="1" customHeight="1">
      <c r="B29" s="6" t="s">
        <v>43</v>
      </c>
      <c r="C29" s="2"/>
      <c r="D29" s="2"/>
      <c r="E29" s="2"/>
      <c r="F29" s="2"/>
    </row>
    <row r="30" spans="1:6" ht="20.100000000000001" hidden="1" customHeight="1">
      <c r="B30" s="7" t="s">
        <v>9</v>
      </c>
      <c r="C30" s="8" t="s">
        <v>10</v>
      </c>
      <c r="D30" s="8" t="s">
        <v>11</v>
      </c>
      <c r="E30" s="8" t="s">
        <v>12</v>
      </c>
      <c r="F30" s="2"/>
    </row>
    <row r="31" spans="1:6" ht="20.100000000000001" customHeight="1">
      <c r="A31" t="str">
        <f>B29</f>
        <v>Klevstrand  , RV36 HP 1 Meter 3564 (800150)</v>
      </c>
      <c r="B31" s="9" t="s">
        <v>13</v>
      </c>
      <c r="C31" s="10" t="s">
        <v>44</v>
      </c>
      <c r="D31" s="10" t="s">
        <v>45</v>
      </c>
      <c r="E31" s="10" t="s">
        <v>46</v>
      </c>
      <c r="F31" s="2"/>
    </row>
    <row r="32" spans="1:6" ht="20.100000000000001" customHeight="1">
      <c r="A32" t="str">
        <f>A31</f>
        <v>Klevstrand  , RV36 HP 1 Meter 3564 (800150)</v>
      </c>
      <c r="B32" s="9" t="s">
        <v>17</v>
      </c>
      <c r="C32" s="10" t="s">
        <v>47</v>
      </c>
      <c r="D32" s="10" t="s">
        <v>48</v>
      </c>
      <c r="E32" s="10" t="s">
        <v>49</v>
      </c>
      <c r="F32" s="2"/>
    </row>
    <row r="33" spans="1:12" ht="20.100000000000001" customHeight="1">
      <c r="A33" t="str">
        <f>A31</f>
        <v>Klevstrand  , RV36 HP 1 Meter 3564 (800150)</v>
      </c>
      <c r="B33" s="16" t="s">
        <v>231</v>
      </c>
      <c r="C33" s="17">
        <f>C31-C32</f>
        <v>8057</v>
      </c>
      <c r="D33" s="17">
        <f t="shared" ref="D33" si="8">D31-D32</f>
        <v>8062</v>
      </c>
      <c r="E33" s="17">
        <f t="shared" ref="E33" si="9">E31-E32</f>
        <v>8325</v>
      </c>
      <c r="F33" s="2"/>
    </row>
    <row r="34" spans="1:12" ht="20.100000000000001" hidden="1" customHeight="1">
      <c r="B34" s="11" t="s">
        <v>50</v>
      </c>
      <c r="C34" s="12"/>
      <c r="D34" s="12"/>
      <c r="E34" s="12"/>
      <c r="F34" s="12"/>
      <c r="G34" s="13"/>
      <c r="H34" s="13" t="s">
        <v>228</v>
      </c>
      <c r="I34" s="13"/>
      <c r="J34" s="13"/>
      <c r="K34" s="13"/>
      <c r="L34" s="13"/>
    </row>
    <row r="35" spans="1:12" ht="20.100000000000001" hidden="1" customHeight="1">
      <c r="B35" s="14" t="s">
        <v>9</v>
      </c>
      <c r="C35" s="15" t="s">
        <v>10</v>
      </c>
      <c r="D35" s="15" t="s">
        <v>11</v>
      </c>
      <c r="E35" s="15" t="s">
        <v>12</v>
      </c>
      <c r="F35" s="12"/>
      <c r="G35" s="13"/>
      <c r="H35" s="13"/>
      <c r="I35" s="13"/>
      <c r="J35" s="13"/>
      <c r="K35" s="13"/>
      <c r="L35" s="13"/>
    </row>
    <row r="36" spans="1:12" ht="20.100000000000001" customHeight="1">
      <c r="A36" t="str">
        <f>B34</f>
        <v>Vabakken, RV36 HP 1 Meter 6154 (800015)</v>
      </c>
      <c r="B36" s="16" t="s">
        <v>13</v>
      </c>
      <c r="C36" s="17" t="s">
        <v>51</v>
      </c>
      <c r="D36" s="17" t="s">
        <v>52</v>
      </c>
      <c r="E36" s="17" t="s">
        <v>53</v>
      </c>
      <c r="F36" s="12"/>
      <c r="G36" s="13"/>
      <c r="H36" s="13"/>
      <c r="I36" s="13"/>
      <c r="J36" s="13"/>
      <c r="K36" s="13"/>
      <c r="L36" s="13"/>
    </row>
    <row r="37" spans="1:12" ht="20.100000000000001" customHeight="1">
      <c r="A37" t="str">
        <f>A36</f>
        <v>Vabakken, RV36 HP 1 Meter 6154 (800015)</v>
      </c>
      <c r="B37" s="16" t="s">
        <v>17</v>
      </c>
      <c r="C37" s="17" t="s">
        <v>54</v>
      </c>
      <c r="D37" s="17" t="s">
        <v>55</v>
      </c>
      <c r="E37" s="17" t="s">
        <v>56</v>
      </c>
      <c r="F37" s="12"/>
      <c r="G37" s="13"/>
      <c r="H37" s="13"/>
      <c r="I37" s="13"/>
      <c r="J37" s="13"/>
      <c r="K37" s="13"/>
      <c r="L37" s="13"/>
    </row>
    <row r="38" spans="1:12" ht="20.100000000000001" customHeight="1">
      <c r="A38" t="str">
        <f>A36</f>
        <v>Vabakken, RV36 HP 1 Meter 6154 (800015)</v>
      </c>
      <c r="B38" s="16" t="s">
        <v>231</v>
      </c>
      <c r="C38" s="17">
        <f>C36-C37</f>
        <v>9357</v>
      </c>
      <c r="D38" s="17">
        <f t="shared" ref="D38" si="10">D36-D37</f>
        <v>9341</v>
      </c>
      <c r="E38" s="17">
        <f t="shared" ref="E38" si="11">E36-E37</f>
        <v>9389</v>
      </c>
      <c r="F38" s="12"/>
      <c r="G38" s="13"/>
      <c r="H38" s="13"/>
      <c r="I38" s="13"/>
      <c r="J38" s="13"/>
      <c r="K38" s="13"/>
      <c r="L38" s="13"/>
    </row>
    <row r="39" spans="1:12" ht="20.100000000000001" hidden="1" customHeight="1">
      <c r="B39" s="6" t="s">
        <v>57</v>
      </c>
      <c r="C39" s="2"/>
      <c r="D39" s="2"/>
      <c r="E39" s="2"/>
      <c r="F39" s="2"/>
    </row>
    <row r="40" spans="1:12" ht="20.100000000000001" hidden="1" customHeight="1">
      <c r="B40" s="7" t="s">
        <v>9</v>
      </c>
      <c r="C40" s="8" t="s">
        <v>10</v>
      </c>
      <c r="D40" s="8" t="s">
        <v>11</v>
      </c>
      <c r="E40" s="8" t="s">
        <v>12</v>
      </c>
      <c r="F40" s="2"/>
    </row>
    <row r="41" spans="1:12" ht="20.100000000000001" customHeight="1">
      <c r="A41" t="str">
        <f>B39</f>
        <v>Lensmannsdalen, RV36 HP 2 Meter 1780 (800008)</v>
      </c>
      <c r="B41" s="9" t="s">
        <v>13</v>
      </c>
      <c r="C41" s="10" t="s">
        <v>58</v>
      </c>
      <c r="D41" s="10" t="s">
        <v>59</v>
      </c>
      <c r="E41" s="10" t="s">
        <v>60</v>
      </c>
      <c r="F41" s="2"/>
    </row>
    <row r="42" spans="1:12" ht="20.100000000000001" customHeight="1">
      <c r="A42" t="str">
        <f>A41</f>
        <v>Lensmannsdalen, RV36 HP 2 Meter 1780 (800008)</v>
      </c>
      <c r="B42" s="9" t="s">
        <v>17</v>
      </c>
      <c r="C42" s="10" t="s">
        <v>61</v>
      </c>
      <c r="D42" s="10" t="s">
        <v>62</v>
      </c>
      <c r="E42" s="10" t="s">
        <v>63</v>
      </c>
      <c r="F42" s="2"/>
    </row>
    <row r="43" spans="1:12" ht="20.100000000000001" customHeight="1">
      <c r="A43" t="str">
        <f>A41</f>
        <v>Lensmannsdalen, RV36 HP 2 Meter 1780 (800008)</v>
      </c>
      <c r="B43" s="16" t="s">
        <v>231</v>
      </c>
      <c r="C43" s="17">
        <f>C41-C42</f>
        <v>14858</v>
      </c>
      <c r="D43" s="17">
        <f t="shared" ref="D43" si="12">D41-D42</f>
        <v>14789</v>
      </c>
      <c r="E43" s="17">
        <f t="shared" ref="E43" si="13">E41-E42</f>
        <v>15117</v>
      </c>
      <c r="F43" s="2"/>
    </row>
    <row r="44" spans="1:12" ht="20.100000000000001" hidden="1" customHeight="1">
      <c r="B44" s="6" t="s">
        <v>64</v>
      </c>
      <c r="C44" s="2"/>
      <c r="D44" s="2"/>
      <c r="E44" s="2"/>
      <c r="F44" s="2"/>
    </row>
    <row r="45" spans="1:12" ht="20.100000000000001" hidden="1" customHeight="1">
      <c r="B45" s="7" t="s">
        <v>9</v>
      </c>
      <c r="C45" s="8" t="s">
        <v>10</v>
      </c>
      <c r="D45" s="8" t="s">
        <v>11</v>
      </c>
      <c r="E45" s="8" t="s">
        <v>12</v>
      </c>
      <c r="F45" s="2"/>
    </row>
    <row r="46" spans="1:12" ht="20.100000000000001" customHeight="1">
      <c r="A46" t="str">
        <f>B44</f>
        <v>Kjørbekk, RV36 HP 2 Meter 3690 (800002)</v>
      </c>
      <c r="B46" s="9" t="s">
        <v>13</v>
      </c>
      <c r="C46" s="10" t="s">
        <v>65</v>
      </c>
      <c r="D46" s="10" t="s">
        <v>66</v>
      </c>
      <c r="E46" s="10" t="s">
        <v>67</v>
      </c>
      <c r="F46" s="2"/>
    </row>
    <row r="47" spans="1:12" ht="20.100000000000001" customHeight="1">
      <c r="A47" t="str">
        <f>A46</f>
        <v>Kjørbekk, RV36 HP 2 Meter 3690 (800002)</v>
      </c>
      <c r="B47" s="9" t="s">
        <v>17</v>
      </c>
      <c r="C47" s="10" t="s">
        <v>68</v>
      </c>
      <c r="D47" s="10" t="s">
        <v>69</v>
      </c>
      <c r="E47" s="10" t="s">
        <v>70</v>
      </c>
      <c r="F47" s="2"/>
    </row>
    <row r="48" spans="1:12" ht="20.100000000000001" customHeight="1">
      <c r="A48" t="str">
        <f>A46</f>
        <v>Kjørbekk, RV36 HP 2 Meter 3690 (800002)</v>
      </c>
      <c r="B48" s="16" t="s">
        <v>231</v>
      </c>
      <c r="C48" s="17">
        <f>C46-C47</f>
        <v>16474</v>
      </c>
      <c r="D48" s="17">
        <f t="shared" ref="D48" si="14">D46-D47</f>
        <v>15989</v>
      </c>
      <c r="E48" s="17">
        <f t="shared" ref="E48" si="15">E46-E47</f>
        <v>16550</v>
      </c>
      <c r="F48" s="2"/>
    </row>
    <row r="49" spans="1:6" ht="20.100000000000001" hidden="1" customHeight="1">
      <c r="B49" s="6" t="s">
        <v>71</v>
      </c>
      <c r="C49" s="2"/>
      <c r="D49" s="2"/>
      <c r="E49" s="2"/>
      <c r="F49" s="2"/>
    </row>
    <row r="50" spans="1:6" ht="20.100000000000001" hidden="1" customHeight="1">
      <c r="B50" s="7" t="s">
        <v>9</v>
      </c>
      <c r="C50" s="8" t="s">
        <v>10</v>
      </c>
      <c r="D50" s="8" t="s">
        <v>11</v>
      </c>
      <c r="E50" s="8" t="s">
        <v>12</v>
      </c>
      <c r="F50" s="2"/>
    </row>
    <row r="51" spans="1:6" ht="20.100000000000001" customHeight="1">
      <c r="A51" t="str">
        <f>B49</f>
        <v>Skjelbredstrand, RV36 HP 4 Meter 290 (800017)</v>
      </c>
      <c r="B51" s="9" t="s">
        <v>13</v>
      </c>
      <c r="C51" s="10" t="s">
        <v>72</v>
      </c>
      <c r="D51" s="10" t="s">
        <v>73</v>
      </c>
      <c r="E51" s="10" t="s">
        <v>74</v>
      </c>
      <c r="F51" s="2"/>
    </row>
    <row r="52" spans="1:6" ht="20.100000000000001" customHeight="1">
      <c r="A52" t="str">
        <f>A51</f>
        <v>Skjelbredstrand, RV36 HP 4 Meter 290 (800017)</v>
      </c>
      <c r="B52" s="9" t="s">
        <v>17</v>
      </c>
      <c r="C52" s="10" t="s">
        <v>75</v>
      </c>
      <c r="D52" s="10" t="s">
        <v>76</v>
      </c>
      <c r="E52" s="10" t="s">
        <v>77</v>
      </c>
      <c r="F52" s="2"/>
    </row>
    <row r="53" spans="1:6" ht="20.100000000000001" customHeight="1">
      <c r="A53" t="str">
        <f>A51</f>
        <v>Skjelbredstrand, RV36 HP 4 Meter 290 (800017)</v>
      </c>
      <c r="B53" s="16" t="s">
        <v>231</v>
      </c>
      <c r="C53" s="17">
        <f>C51-C52</f>
        <v>4838</v>
      </c>
      <c r="D53" s="17">
        <f t="shared" ref="D53" si="16">D51-D52</f>
        <v>5204</v>
      </c>
      <c r="E53" s="17">
        <f t="shared" ref="E53" si="17">E51-E52</f>
        <v>5164</v>
      </c>
      <c r="F53" s="2"/>
    </row>
    <row r="54" spans="1:6" ht="20.100000000000001" hidden="1" customHeight="1">
      <c r="B54" s="6" t="s">
        <v>82</v>
      </c>
      <c r="C54" s="2"/>
      <c r="D54" s="2"/>
      <c r="E54" s="2"/>
      <c r="F54" s="2"/>
    </row>
    <row r="55" spans="1:6" ht="20.100000000000001" hidden="1" customHeight="1">
      <c r="B55" s="7" t="s">
        <v>9</v>
      </c>
      <c r="C55" s="8" t="s">
        <v>10</v>
      </c>
      <c r="D55" s="8" t="s">
        <v>11</v>
      </c>
      <c r="E55" s="8" t="s">
        <v>12</v>
      </c>
      <c r="F55" s="2"/>
    </row>
    <row r="56" spans="1:6" ht="20.100000000000001" customHeight="1">
      <c r="A56" t="str">
        <f>B54</f>
        <v>Høgenheitunnelen, RV354 HP 1 Meter 1547 (800020)</v>
      </c>
      <c r="B56" s="9" t="s">
        <v>13</v>
      </c>
      <c r="C56" s="10" t="s">
        <v>83</v>
      </c>
      <c r="D56" s="10" t="s">
        <v>84</v>
      </c>
      <c r="E56" s="10" t="s">
        <v>85</v>
      </c>
      <c r="F56" s="2"/>
    </row>
    <row r="57" spans="1:6" ht="20.100000000000001" customHeight="1">
      <c r="A57" t="str">
        <f>A56</f>
        <v>Høgenheitunnelen, RV354 HP 1 Meter 1547 (800020)</v>
      </c>
      <c r="B57" s="9" t="s">
        <v>17</v>
      </c>
      <c r="C57" s="10" t="s">
        <v>79</v>
      </c>
      <c r="D57" s="10" t="s">
        <v>80</v>
      </c>
      <c r="E57" s="10" t="s">
        <v>86</v>
      </c>
      <c r="F57" s="2"/>
    </row>
    <row r="58" spans="1:6" ht="20.100000000000001" customHeight="1">
      <c r="A58" t="str">
        <f>A56</f>
        <v>Høgenheitunnelen, RV354 HP 1 Meter 1547 (800020)</v>
      </c>
      <c r="B58" s="16" t="s">
        <v>231</v>
      </c>
      <c r="C58" s="17">
        <f>C56-C57</f>
        <v>5432</v>
      </c>
      <c r="D58" s="17">
        <f t="shared" ref="D58" si="18">D56-D57</f>
        <v>5150</v>
      </c>
      <c r="E58" s="17">
        <f t="shared" ref="E58" si="19">E56-E57</f>
        <v>7742</v>
      </c>
      <c r="F58" s="2"/>
    </row>
    <row r="59" spans="1:6" ht="20.100000000000001" hidden="1" customHeight="1">
      <c r="B59" s="6" t="s">
        <v>87</v>
      </c>
      <c r="C59" s="2"/>
      <c r="D59" s="2"/>
      <c r="E59" s="2"/>
      <c r="F59" s="2"/>
    </row>
    <row r="60" spans="1:6" ht="20.100000000000001" hidden="1" customHeight="1">
      <c r="B60" s="7" t="s">
        <v>9</v>
      </c>
      <c r="C60" s="8" t="s">
        <v>10</v>
      </c>
      <c r="D60" s="8" t="s">
        <v>11</v>
      </c>
      <c r="E60" s="8" t="s">
        <v>12</v>
      </c>
      <c r="F60" s="2"/>
    </row>
    <row r="61" spans="1:6" ht="20.100000000000001" customHeight="1">
      <c r="A61" t="str">
        <f>B59</f>
        <v>Ørviksletta, RV354 HP 1 Meter 5680 (800118)</v>
      </c>
      <c r="B61" s="9" t="s">
        <v>13</v>
      </c>
      <c r="C61" s="10" t="s">
        <v>88</v>
      </c>
      <c r="D61" s="10" t="s">
        <v>89</v>
      </c>
      <c r="E61" s="10" t="s">
        <v>90</v>
      </c>
      <c r="F61" s="2"/>
    </row>
    <row r="62" spans="1:6" ht="20.100000000000001" customHeight="1">
      <c r="A62" t="str">
        <f>A61</f>
        <v>Ørviksletta, RV354 HP 1 Meter 5680 (800118)</v>
      </c>
      <c r="B62" s="9" t="s">
        <v>17</v>
      </c>
      <c r="C62" s="10" t="s">
        <v>91</v>
      </c>
      <c r="D62" s="10" t="s">
        <v>92</v>
      </c>
      <c r="E62" s="10" t="s">
        <v>93</v>
      </c>
      <c r="F62" s="2"/>
    </row>
    <row r="63" spans="1:6" ht="20.100000000000001" customHeight="1">
      <c r="A63" t="str">
        <f>A61</f>
        <v>Ørviksletta, RV354 HP 1 Meter 5680 (800118)</v>
      </c>
      <c r="B63" s="16" t="s">
        <v>231</v>
      </c>
      <c r="C63" s="17">
        <f>C61-C62</f>
        <v>10079</v>
      </c>
      <c r="D63" s="17">
        <f t="shared" ref="D63" si="20">D61-D62</f>
        <v>10044</v>
      </c>
      <c r="E63" s="17">
        <f t="shared" ref="E63" si="21">E61-E62</f>
        <v>12987</v>
      </c>
      <c r="F63" s="2"/>
    </row>
    <row r="64" spans="1:6" ht="20.100000000000001" hidden="1" customHeight="1">
      <c r="B64" s="6" t="s">
        <v>94</v>
      </c>
      <c r="C64" s="2"/>
      <c r="D64" s="2"/>
      <c r="E64" s="2"/>
      <c r="F64" s="2"/>
    </row>
    <row r="65" spans="1:6" ht="20.100000000000001" hidden="1" customHeight="1">
      <c r="B65" s="7" t="s">
        <v>9</v>
      </c>
      <c r="C65" s="8" t="s">
        <v>10</v>
      </c>
      <c r="D65" s="8" t="s">
        <v>11</v>
      </c>
      <c r="E65" s="8" t="s">
        <v>12</v>
      </c>
      <c r="F65" s="2"/>
    </row>
    <row r="66" spans="1:6" ht="20.100000000000001" customHeight="1">
      <c r="A66" t="str">
        <f>B64</f>
        <v>Lanner kontrollstasjon, FV30 HP 1 Meter 6467 (800047)</v>
      </c>
      <c r="B66" s="9" t="s">
        <v>13</v>
      </c>
      <c r="C66" s="10" t="s">
        <v>78</v>
      </c>
      <c r="D66" s="10" t="s">
        <v>95</v>
      </c>
      <c r="E66" s="10" t="s">
        <v>96</v>
      </c>
      <c r="F66" s="2"/>
    </row>
    <row r="67" spans="1:6" ht="20.100000000000001" customHeight="1">
      <c r="A67" t="str">
        <f>A66</f>
        <v>Lanner kontrollstasjon, FV30 HP 1 Meter 6467 (800047)</v>
      </c>
      <c r="B67" s="9" t="s">
        <v>17</v>
      </c>
      <c r="C67" s="10" t="s">
        <v>81</v>
      </c>
      <c r="D67" s="10" t="s">
        <v>97</v>
      </c>
      <c r="E67" s="10" t="s">
        <v>98</v>
      </c>
      <c r="F67" s="2"/>
    </row>
    <row r="68" spans="1:6" ht="20.100000000000001" customHeight="1">
      <c r="A68" t="str">
        <f>A66</f>
        <v>Lanner kontrollstasjon, FV30 HP 1 Meter 6467 (800047)</v>
      </c>
      <c r="B68" s="16" t="s">
        <v>231</v>
      </c>
      <c r="C68" s="17">
        <f>C66-C67</f>
        <v>454</v>
      </c>
      <c r="D68" s="17">
        <f t="shared" ref="D68" si="22">D66-D67</f>
        <v>467</v>
      </c>
      <c r="E68" s="17">
        <f t="shared" ref="E68" si="23">E66-E67</f>
        <v>570</v>
      </c>
      <c r="F68" s="2"/>
    </row>
    <row r="69" spans="1:6" ht="20.100000000000001" hidden="1" customHeight="1">
      <c r="B69" s="6" t="s">
        <v>99</v>
      </c>
      <c r="C69" s="2"/>
      <c r="D69" s="2"/>
      <c r="E69" s="2"/>
      <c r="F69" s="2"/>
    </row>
    <row r="70" spans="1:6" ht="20.100000000000001" hidden="1" customHeight="1">
      <c r="B70" s="7" t="s">
        <v>9</v>
      </c>
      <c r="C70" s="8" t="s">
        <v>10</v>
      </c>
      <c r="D70" s="8" t="s">
        <v>11</v>
      </c>
      <c r="E70" s="8" t="s">
        <v>12</v>
      </c>
      <c r="F70" s="2"/>
    </row>
    <row r="71" spans="1:6" ht="20.100000000000001" customHeight="1">
      <c r="A71" t="str">
        <f>B69</f>
        <v>Ballestadhøgda, FV31 HP 2 Meter 3470 (800021)</v>
      </c>
      <c r="B71" s="9" t="s">
        <v>13</v>
      </c>
      <c r="C71" s="10" t="s">
        <v>100</v>
      </c>
      <c r="D71" s="10" t="s">
        <v>101</v>
      </c>
      <c r="E71" s="10" t="s">
        <v>102</v>
      </c>
      <c r="F71" s="2"/>
    </row>
    <row r="72" spans="1:6" ht="20.100000000000001" customHeight="1">
      <c r="A72" t="str">
        <f>A71</f>
        <v>Ballestadhøgda, FV31 HP 2 Meter 3470 (800021)</v>
      </c>
      <c r="B72" s="9" t="s">
        <v>17</v>
      </c>
      <c r="C72" s="10" t="s">
        <v>103</v>
      </c>
      <c r="D72" s="10" t="s">
        <v>104</v>
      </c>
      <c r="E72" s="10" t="s">
        <v>105</v>
      </c>
      <c r="F72" s="2"/>
    </row>
    <row r="73" spans="1:6" ht="20.100000000000001" customHeight="1">
      <c r="A73" t="str">
        <f>A71</f>
        <v>Ballestadhøgda, FV31 HP 2 Meter 3470 (800021)</v>
      </c>
      <c r="B73" s="16" t="s">
        <v>231</v>
      </c>
      <c r="C73" s="17">
        <f>C71-C72</f>
        <v>3711</v>
      </c>
      <c r="D73" s="17">
        <f t="shared" ref="D73" si="24">D71-D72</f>
        <v>3666</v>
      </c>
      <c r="E73" s="17">
        <f t="shared" ref="E73" si="25">E71-E72</f>
        <v>4060</v>
      </c>
      <c r="F73" s="2"/>
    </row>
    <row r="74" spans="1:6" ht="20.100000000000001" hidden="1" customHeight="1">
      <c r="B74" s="11" t="s">
        <v>106</v>
      </c>
      <c r="C74" s="12"/>
      <c r="D74" s="12"/>
      <c r="E74" s="12" t="s">
        <v>230</v>
      </c>
      <c r="F74" s="2"/>
    </row>
    <row r="75" spans="1:6" ht="20.100000000000001" hidden="1" customHeight="1">
      <c r="B75" s="14" t="s">
        <v>9</v>
      </c>
      <c r="C75" s="15" t="s">
        <v>10</v>
      </c>
      <c r="D75" s="15" t="s">
        <v>11</v>
      </c>
      <c r="E75" s="15"/>
      <c r="F75" s="2"/>
    </row>
    <row r="76" spans="1:6" ht="20.100000000000001" customHeight="1">
      <c r="A76" t="str">
        <f>B74</f>
        <v>Setre, FV32 HP 2 Meter 6007 (800116)</v>
      </c>
      <c r="B76" s="16" t="s">
        <v>13</v>
      </c>
      <c r="C76" s="17" t="s">
        <v>107</v>
      </c>
      <c r="D76" s="17" t="s">
        <v>108</v>
      </c>
      <c r="E76" s="17"/>
      <c r="F76" s="2"/>
    </row>
    <row r="77" spans="1:6" ht="20.100000000000001" customHeight="1">
      <c r="A77" t="str">
        <f>A76</f>
        <v>Setre, FV32 HP 2 Meter 6007 (800116)</v>
      </c>
      <c r="B77" s="16" t="s">
        <v>17</v>
      </c>
      <c r="C77" s="17" t="s">
        <v>109</v>
      </c>
      <c r="D77" s="17" t="s">
        <v>110</v>
      </c>
      <c r="E77" s="17"/>
      <c r="F77" s="2"/>
    </row>
    <row r="78" spans="1:6" ht="20.100000000000001" customHeight="1">
      <c r="A78" t="str">
        <f>A76</f>
        <v>Setre, FV32 HP 2 Meter 6007 (800116)</v>
      </c>
      <c r="B78" s="16" t="s">
        <v>231</v>
      </c>
      <c r="C78" s="17">
        <f>C76-C77</f>
        <v>3219</v>
      </c>
      <c r="D78" s="17">
        <f t="shared" ref="D78" si="26">D76-D77</f>
        <v>3298</v>
      </c>
      <c r="E78" s="17">
        <f t="shared" ref="E78" si="27">E76-E77</f>
        <v>0</v>
      </c>
      <c r="F78" s="2"/>
    </row>
    <row r="79" spans="1:6" ht="20.100000000000001" hidden="1" customHeight="1">
      <c r="B79" s="6" t="s">
        <v>111</v>
      </c>
      <c r="C79" s="2"/>
      <c r="D79" s="2"/>
      <c r="E79" s="2"/>
      <c r="F79" s="2"/>
    </row>
    <row r="80" spans="1:6" ht="20.100000000000001" hidden="1" customHeight="1">
      <c r="B80" s="7" t="s">
        <v>9</v>
      </c>
      <c r="C80" s="8" t="s">
        <v>10</v>
      </c>
      <c r="D80" s="8" t="s">
        <v>11</v>
      </c>
      <c r="E80" s="8" t="s">
        <v>12</v>
      </c>
      <c r="F80" s="2"/>
    </row>
    <row r="81" spans="1:6" ht="20.100000000000001" customHeight="1">
      <c r="A81" t="str">
        <f>B79</f>
        <v>Fv32 Rektor Ørns gate, FV32 HP 3 Meter 793 (800045)</v>
      </c>
      <c r="B81" s="9" t="s">
        <v>13</v>
      </c>
      <c r="C81" s="10" t="s">
        <v>112</v>
      </c>
      <c r="D81" s="10" t="s">
        <v>113</v>
      </c>
      <c r="E81" s="10" t="s">
        <v>114</v>
      </c>
      <c r="F81" s="2"/>
    </row>
    <row r="82" spans="1:6" ht="20.100000000000001" customHeight="1">
      <c r="A82" t="str">
        <f>A81</f>
        <v>Fv32 Rektor Ørns gate, FV32 HP 3 Meter 793 (800045)</v>
      </c>
      <c r="B82" s="9" t="s">
        <v>17</v>
      </c>
      <c r="C82" s="10" t="s">
        <v>115</v>
      </c>
      <c r="D82" s="10" t="s">
        <v>116</v>
      </c>
      <c r="E82" s="10" t="s">
        <v>42</v>
      </c>
      <c r="F82" s="2"/>
    </row>
    <row r="83" spans="1:6" ht="20.100000000000001" customHeight="1">
      <c r="A83" t="str">
        <f>A81</f>
        <v>Fv32 Rektor Ørns gate, FV32 HP 3 Meter 793 (800045)</v>
      </c>
      <c r="B83" s="16" t="s">
        <v>231</v>
      </c>
      <c r="C83" s="17">
        <f>C81-C82</f>
        <v>11262</v>
      </c>
      <c r="D83" s="17">
        <f t="shared" ref="D83" si="28">D81-D82</f>
        <v>11245</v>
      </c>
      <c r="E83" s="17">
        <f t="shared" ref="E83" si="29">E81-E82</f>
        <v>11652</v>
      </c>
      <c r="F83" s="2"/>
    </row>
    <row r="84" spans="1:6" ht="20.100000000000001" hidden="1" customHeight="1">
      <c r="B84" s="6" t="s">
        <v>117</v>
      </c>
      <c r="C84" s="2"/>
      <c r="D84" s="2"/>
      <c r="E84" s="2"/>
      <c r="F84" s="2"/>
    </row>
    <row r="85" spans="1:6" ht="20.100000000000001" hidden="1" customHeight="1">
      <c r="B85" s="7" t="s">
        <v>9</v>
      </c>
      <c r="C85" s="8" t="s">
        <v>10</v>
      </c>
      <c r="D85" s="8" t="s">
        <v>11</v>
      </c>
      <c r="E85" s="8" t="s">
        <v>12</v>
      </c>
      <c r="F85" s="2"/>
    </row>
    <row r="86" spans="1:6" ht="20.100000000000001" customHeight="1">
      <c r="A86" t="str">
        <f>B84</f>
        <v>Sandviksvegen, FV32 HP 3 Meter 2555 (800018)</v>
      </c>
      <c r="B86" s="9" t="s">
        <v>13</v>
      </c>
      <c r="C86" s="10" t="s">
        <v>118</v>
      </c>
      <c r="D86" s="10" t="s">
        <v>119</v>
      </c>
      <c r="E86" s="10" t="s">
        <v>120</v>
      </c>
      <c r="F86" s="2"/>
    </row>
    <row r="87" spans="1:6" ht="20.100000000000001" customHeight="1">
      <c r="A87" t="str">
        <f>A86</f>
        <v>Sandviksvegen, FV32 HP 3 Meter 2555 (800018)</v>
      </c>
      <c r="B87" s="9" t="s">
        <v>17</v>
      </c>
      <c r="C87" s="10" t="s">
        <v>121</v>
      </c>
      <c r="D87" s="10" t="s">
        <v>77</v>
      </c>
      <c r="E87" s="10" t="s">
        <v>122</v>
      </c>
      <c r="F87" s="2"/>
    </row>
    <row r="88" spans="1:6" ht="20.100000000000001" customHeight="1">
      <c r="A88" t="str">
        <f>A86</f>
        <v>Sandviksvegen, FV32 HP 3 Meter 2555 (800018)</v>
      </c>
      <c r="B88" s="16" t="s">
        <v>231</v>
      </c>
      <c r="C88" s="17">
        <f>C86-C87</f>
        <v>8810</v>
      </c>
      <c r="D88" s="17">
        <f t="shared" ref="D88" si="30">D86-D87</f>
        <v>8694</v>
      </c>
      <c r="E88" s="17">
        <f t="shared" ref="E88" si="31">E86-E87</f>
        <v>9241</v>
      </c>
      <c r="F88" s="2"/>
    </row>
    <row r="89" spans="1:6" ht="20.100000000000001" hidden="1" customHeight="1">
      <c r="B89" s="6" t="s">
        <v>123</v>
      </c>
      <c r="C89" s="2"/>
      <c r="D89" s="2"/>
      <c r="E89" s="2"/>
      <c r="F89" s="2"/>
    </row>
    <row r="90" spans="1:6" ht="20.100000000000001" hidden="1" customHeight="1">
      <c r="B90" s="7" t="s">
        <v>9</v>
      </c>
      <c r="C90" s="8" t="s">
        <v>10</v>
      </c>
      <c r="D90" s="8" t="s">
        <v>11</v>
      </c>
      <c r="E90" s="8" t="s">
        <v>12</v>
      </c>
      <c r="F90" s="2"/>
    </row>
    <row r="91" spans="1:6" ht="20.100000000000001" customHeight="1">
      <c r="A91" t="str">
        <f>B89</f>
        <v>BØLEVEIEN, FV32 HP 3 Meter 4793 (800170)</v>
      </c>
      <c r="B91" s="9" t="s">
        <v>13</v>
      </c>
      <c r="C91" s="10" t="s">
        <v>124</v>
      </c>
      <c r="D91" s="10" t="s">
        <v>125</v>
      </c>
      <c r="E91" s="10" t="s">
        <v>126</v>
      </c>
      <c r="F91" s="2"/>
    </row>
    <row r="92" spans="1:6" ht="20.100000000000001" hidden="1" customHeight="1">
      <c r="A92">
        <f>A90</f>
        <v>0</v>
      </c>
      <c r="B92" s="16" t="s">
        <v>231</v>
      </c>
      <c r="C92" s="17" t="e">
        <f>C90-C91</f>
        <v>#VALUE!</v>
      </c>
      <c r="D92" s="17" t="e">
        <f t="shared" ref="D92" si="32">D90-D91</f>
        <v>#VALUE!</v>
      </c>
      <c r="E92" s="17" t="e">
        <f t="shared" ref="E92" si="33">E90-E91</f>
        <v>#VALUE!</v>
      </c>
      <c r="F92" s="2"/>
    </row>
    <row r="93" spans="1:6" ht="20.100000000000001" hidden="1" customHeight="1">
      <c r="B93" s="6" t="s">
        <v>127</v>
      </c>
      <c r="C93" s="2"/>
      <c r="D93" s="2"/>
      <c r="E93" s="2"/>
      <c r="F93" s="2"/>
    </row>
    <row r="94" spans="1:6" ht="20.100000000000001" hidden="1" customHeight="1">
      <c r="B94" s="7" t="s">
        <v>9</v>
      </c>
      <c r="C94" s="8" t="s">
        <v>10</v>
      </c>
      <c r="D94" s="8" t="s">
        <v>11</v>
      </c>
      <c r="E94" s="8" t="s">
        <v>12</v>
      </c>
      <c r="F94" s="2"/>
    </row>
    <row r="95" spans="1:6" ht="20.100000000000001" customHeight="1">
      <c r="A95" t="str">
        <f>B93</f>
        <v>Borgestad  , FV32 HP 4 Meter 2354 (800167)</v>
      </c>
      <c r="B95" s="9" t="s">
        <v>13</v>
      </c>
      <c r="C95" s="10" t="s">
        <v>128</v>
      </c>
      <c r="D95" s="10" t="s">
        <v>129</v>
      </c>
      <c r="E95" s="10" t="s">
        <v>130</v>
      </c>
      <c r="F95" s="2"/>
    </row>
    <row r="96" spans="1:6" ht="20.100000000000001" customHeight="1">
      <c r="A96" t="str">
        <f>A95</f>
        <v>Borgestad  , FV32 HP 4 Meter 2354 (800167)</v>
      </c>
      <c r="B96" s="9" t="s">
        <v>17</v>
      </c>
      <c r="C96" s="10" t="s">
        <v>131</v>
      </c>
      <c r="D96" s="10" t="s">
        <v>132</v>
      </c>
      <c r="E96" s="10" t="s">
        <v>133</v>
      </c>
      <c r="F96" s="2"/>
    </row>
    <row r="97" spans="1:6" ht="20.100000000000001" customHeight="1">
      <c r="A97" t="str">
        <f>A95</f>
        <v>Borgestad  , FV32 HP 4 Meter 2354 (800167)</v>
      </c>
      <c r="B97" s="16" t="s">
        <v>231</v>
      </c>
      <c r="C97" s="17">
        <f>C95-C96</f>
        <v>12975</v>
      </c>
      <c r="D97" s="17">
        <f t="shared" ref="D97" si="34">D95-D96</f>
        <v>13138</v>
      </c>
      <c r="E97" s="17">
        <f t="shared" ref="E97" si="35">E95-E96</f>
        <v>14024</v>
      </c>
      <c r="F97" s="2"/>
    </row>
    <row r="98" spans="1:6" ht="20.100000000000001" hidden="1" customHeight="1">
      <c r="B98" s="6" t="s">
        <v>134</v>
      </c>
      <c r="C98" s="2"/>
      <c r="D98" s="2"/>
      <c r="E98" s="2"/>
      <c r="F98" s="2"/>
    </row>
    <row r="99" spans="1:6" ht="20.100000000000001" hidden="1" customHeight="1">
      <c r="B99" s="7" t="s">
        <v>9</v>
      </c>
      <c r="C99" s="8" t="s">
        <v>10</v>
      </c>
      <c r="D99" s="8" t="s">
        <v>11</v>
      </c>
      <c r="E99" s="8" t="s">
        <v>12</v>
      </c>
      <c r="F99" s="2"/>
    </row>
    <row r="100" spans="1:6" ht="20.100000000000001" customHeight="1">
      <c r="A100" t="str">
        <f>B98</f>
        <v>Vallermyrene , FV32 HP 4 Meter 5696 (800152)</v>
      </c>
      <c r="B100" s="9" t="s">
        <v>13</v>
      </c>
      <c r="C100" s="10" t="s">
        <v>135</v>
      </c>
      <c r="D100" s="10" t="s">
        <v>136</v>
      </c>
      <c r="E100" s="10" t="s">
        <v>137</v>
      </c>
      <c r="F100" s="2"/>
    </row>
    <row r="101" spans="1:6" ht="20.100000000000001" customHeight="1">
      <c r="A101" t="str">
        <f>A100</f>
        <v>Vallermyrene , FV32 HP 4 Meter 5696 (800152)</v>
      </c>
      <c r="B101" s="9" t="s">
        <v>17</v>
      </c>
      <c r="C101" s="10" t="s">
        <v>138</v>
      </c>
      <c r="D101" s="10" t="s">
        <v>139</v>
      </c>
      <c r="E101" s="10" t="s">
        <v>140</v>
      </c>
      <c r="F101" s="2"/>
    </row>
    <row r="102" spans="1:6" ht="20.100000000000001" customHeight="1">
      <c r="A102" t="str">
        <f>A100</f>
        <v>Vallermyrene , FV32 HP 4 Meter 5696 (800152)</v>
      </c>
      <c r="B102" s="16" t="s">
        <v>231</v>
      </c>
      <c r="C102" s="17">
        <f>C100-C101</f>
        <v>14470</v>
      </c>
      <c r="D102" s="17">
        <f t="shared" ref="D102" si="36">D100-D101</f>
        <v>14876</v>
      </c>
      <c r="E102" s="17">
        <f t="shared" ref="E102" si="37">E100-E101</f>
        <v>15765</v>
      </c>
      <c r="F102" s="2"/>
    </row>
    <row r="103" spans="1:6" ht="20.100000000000001" hidden="1" customHeight="1">
      <c r="B103" s="6" t="s">
        <v>141</v>
      </c>
      <c r="C103" s="2"/>
      <c r="D103" s="2"/>
      <c r="E103" s="2"/>
      <c r="F103" s="2"/>
    </row>
    <row r="104" spans="1:6" ht="20.100000000000001" hidden="1" customHeight="1">
      <c r="B104" s="7" t="s">
        <v>9</v>
      </c>
      <c r="C104" s="8" t="s">
        <v>10</v>
      </c>
      <c r="D104" s="8" t="s">
        <v>11</v>
      </c>
      <c r="E104" s="8" t="s">
        <v>12</v>
      </c>
      <c r="F104" s="2"/>
    </row>
    <row r="105" spans="1:6" ht="20.100000000000001" customHeight="1">
      <c r="A105" t="str">
        <f>B103</f>
        <v>Menstadbrua, FV32 HP 50 Meter 490 (800013)</v>
      </c>
      <c r="B105" s="9" t="s">
        <v>13</v>
      </c>
      <c r="C105" s="10" t="s">
        <v>142</v>
      </c>
      <c r="D105" s="10" t="s">
        <v>143</v>
      </c>
      <c r="E105" s="10" t="s">
        <v>144</v>
      </c>
      <c r="F105" s="2"/>
    </row>
    <row r="106" spans="1:6" ht="20.100000000000001" customHeight="1">
      <c r="A106" t="str">
        <f>A105</f>
        <v>Menstadbrua, FV32 HP 50 Meter 490 (800013)</v>
      </c>
      <c r="B106" s="9" t="s">
        <v>17</v>
      </c>
      <c r="C106" s="10" t="s">
        <v>145</v>
      </c>
      <c r="D106" s="10" t="s">
        <v>146</v>
      </c>
      <c r="E106" s="10" t="s">
        <v>147</v>
      </c>
      <c r="F106" s="2"/>
    </row>
    <row r="107" spans="1:6" ht="20.100000000000001" customHeight="1">
      <c r="A107" t="str">
        <f>A105</f>
        <v>Menstadbrua, FV32 HP 50 Meter 490 (800013)</v>
      </c>
      <c r="B107" s="16" t="s">
        <v>231</v>
      </c>
      <c r="C107" s="17">
        <f>C105-C106</f>
        <v>10827</v>
      </c>
      <c r="D107" s="17">
        <f t="shared" ref="D107" si="38">D105-D106</f>
        <v>10709</v>
      </c>
      <c r="E107" s="17">
        <f t="shared" ref="E107" si="39">E105-E106</f>
        <v>11306</v>
      </c>
      <c r="F107" s="2"/>
    </row>
    <row r="108" spans="1:6" ht="20.100000000000001" hidden="1" customHeight="1">
      <c r="B108" s="6" t="s">
        <v>149</v>
      </c>
      <c r="C108" s="2"/>
      <c r="D108" s="2"/>
      <c r="E108" s="2"/>
      <c r="F108" s="2"/>
    </row>
    <row r="109" spans="1:6" ht="20.100000000000001" hidden="1" customHeight="1">
      <c r="B109" s="7" t="s">
        <v>9</v>
      </c>
      <c r="C109" s="8" t="s">
        <v>10</v>
      </c>
      <c r="D109" s="8" t="s">
        <v>11</v>
      </c>
      <c r="E109" s="8" t="s">
        <v>12</v>
      </c>
      <c r="F109" s="2"/>
    </row>
    <row r="110" spans="1:6" ht="20.100000000000001" customHeight="1">
      <c r="A110" t="str">
        <f>B108</f>
        <v>Bjørntvedtvegen X Trommedalsvegen, FV48 HP 2 Meter 2315 (800019)</v>
      </c>
      <c r="B110" s="9" t="s">
        <v>13</v>
      </c>
      <c r="C110" s="10" t="s">
        <v>150</v>
      </c>
      <c r="D110" s="10" t="s">
        <v>151</v>
      </c>
      <c r="E110" s="10" t="s">
        <v>152</v>
      </c>
      <c r="F110" s="2"/>
    </row>
    <row r="111" spans="1:6" ht="20.100000000000001" customHeight="1">
      <c r="A111" t="str">
        <f>A110</f>
        <v>Bjørntvedtvegen X Trommedalsvegen, FV48 HP 2 Meter 2315 (800019)</v>
      </c>
      <c r="B111" s="9" t="s">
        <v>17</v>
      </c>
      <c r="C111" s="10" t="s">
        <v>153</v>
      </c>
      <c r="D111" s="10" t="s">
        <v>110</v>
      </c>
      <c r="E111" s="10" t="s">
        <v>154</v>
      </c>
      <c r="F111" s="2"/>
    </row>
    <row r="112" spans="1:6" ht="20.100000000000001" customHeight="1">
      <c r="A112" t="str">
        <f>A110</f>
        <v>Bjørntvedtvegen X Trommedalsvegen, FV48 HP 2 Meter 2315 (800019)</v>
      </c>
      <c r="B112" s="16" t="s">
        <v>231</v>
      </c>
      <c r="C112" s="17">
        <f>C110-C111</f>
        <v>6413</v>
      </c>
      <c r="D112" s="17">
        <f t="shared" ref="D112" si="40">D110-D111</f>
        <v>6333</v>
      </c>
      <c r="E112" s="17">
        <f t="shared" ref="E112" si="41">E110-E111</f>
        <v>6723</v>
      </c>
      <c r="F112" s="2"/>
    </row>
    <row r="113" spans="1:6" ht="20.100000000000001" hidden="1" customHeight="1">
      <c r="B113" s="6" t="s">
        <v>155</v>
      </c>
      <c r="C113" s="2"/>
      <c r="D113" s="2"/>
      <c r="E113" s="2"/>
      <c r="F113" s="2"/>
    </row>
    <row r="114" spans="1:6" ht="20.100000000000001" hidden="1" customHeight="1">
      <c r="B114" s="7" t="s">
        <v>9</v>
      </c>
      <c r="C114" s="8" t="s">
        <v>10</v>
      </c>
      <c r="D114" s="8" t="s">
        <v>11</v>
      </c>
      <c r="E114" s="8" t="s">
        <v>12</v>
      </c>
      <c r="F114" s="2"/>
    </row>
    <row r="115" spans="1:6" ht="20.100000000000001" customHeight="1">
      <c r="A115" t="str">
        <f>B113</f>
        <v>Bjørntvedtvegen Nord, FV48 HP 2 Meter 4960 (800197)</v>
      </c>
      <c r="B115" s="9" t="s">
        <v>13</v>
      </c>
      <c r="C115" s="10" t="s">
        <v>156</v>
      </c>
      <c r="D115" s="10" t="s">
        <v>157</v>
      </c>
      <c r="E115" s="10" t="s">
        <v>158</v>
      </c>
      <c r="F115" s="2"/>
    </row>
    <row r="116" spans="1:6" ht="20.100000000000001" customHeight="1">
      <c r="A116" t="str">
        <f>A115</f>
        <v>Bjørntvedtvegen Nord, FV48 HP 2 Meter 4960 (800197)</v>
      </c>
      <c r="B116" s="9" t="s">
        <v>17</v>
      </c>
      <c r="C116" s="10" t="s">
        <v>159</v>
      </c>
      <c r="D116" s="10" t="s">
        <v>160</v>
      </c>
      <c r="E116" s="10" t="s">
        <v>161</v>
      </c>
      <c r="F116" s="2"/>
    </row>
    <row r="117" spans="1:6" ht="20.100000000000001" customHeight="1">
      <c r="A117" t="str">
        <f>A115</f>
        <v>Bjørntvedtvegen Nord, FV48 HP 2 Meter 4960 (800197)</v>
      </c>
      <c r="B117" s="16" t="s">
        <v>231</v>
      </c>
      <c r="C117" s="17">
        <f>C115-C116</f>
        <v>10197</v>
      </c>
      <c r="D117" s="17">
        <f t="shared" ref="D117" si="42">D115-D116</f>
        <v>10000</v>
      </c>
      <c r="E117" s="17">
        <f t="shared" ref="E117" si="43">E115-E116</f>
        <v>9790</v>
      </c>
      <c r="F117" s="2"/>
    </row>
    <row r="118" spans="1:6" ht="20.100000000000001" hidden="1" customHeight="1">
      <c r="B118" s="6" t="s">
        <v>162</v>
      </c>
      <c r="C118" s="2"/>
      <c r="D118" s="2"/>
      <c r="E118" s="2"/>
      <c r="F118" s="2"/>
    </row>
    <row r="119" spans="1:6" ht="20.100000000000001" hidden="1" customHeight="1">
      <c r="B119" s="7" t="s">
        <v>9</v>
      </c>
      <c r="C119" s="8" t="s">
        <v>10</v>
      </c>
      <c r="D119" s="8" t="s">
        <v>11</v>
      </c>
      <c r="E119" s="8" t="s">
        <v>12</v>
      </c>
      <c r="F119" s="2"/>
    </row>
    <row r="120" spans="1:6" ht="20.100000000000001" customHeight="1">
      <c r="A120" t="str">
        <f>B118</f>
        <v>Smieøya  , FV59 HP 1 Meter 2227 (800130)</v>
      </c>
      <c r="B120" s="9" t="s">
        <v>13</v>
      </c>
      <c r="C120" s="10" t="s">
        <v>163</v>
      </c>
      <c r="D120" s="10" t="s">
        <v>164</v>
      </c>
      <c r="E120" s="10" t="s">
        <v>165</v>
      </c>
      <c r="F120" s="2"/>
    </row>
    <row r="121" spans="1:6" ht="20.100000000000001" customHeight="1">
      <c r="A121" t="str">
        <f>A120</f>
        <v>Smieøya  , FV59 HP 1 Meter 2227 (800130)</v>
      </c>
      <c r="B121" s="9" t="s">
        <v>17</v>
      </c>
      <c r="C121" s="10" t="s">
        <v>166</v>
      </c>
      <c r="D121" s="10" t="s">
        <v>167</v>
      </c>
      <c r="E121" s="10" t="s">
        <v>168</v>
      </c>
      <c r="F121" s="2"/>
    </row>
    <row r="122" spans="1:6" ht="20.100000000000001" customHeight="1">
      <c r="A122" t="str">
        <f>A120</f>
        <v>Smieøya  , FV59 HP 1 Meter 2227 (800130)</v>
      </c>
      <c r="B122" s="16" t="s">
        <v>231</v>
      </c>
      <c r="C122" s="17">
        <f>C120-C121</f>
        <v>13782</v>
      </c>
      <c r="D122" s="17">
        <f t="shared" ref="D122" si="44">D120-D121</f>
        <v>13433</v>
      </c>
      <c r="E122" s="17">
        <f t="shared" ref="E122" si="45">E120-E121</f>
        <v>14163</v>
      </c>
      <c r="F122" s="2"/>
    </row>
    <row r="123" spans="1:6" ht="20.100000000000001" hidden="1" customHeight="1">
      <c r="B123" s="6" t="s">
        <v>169</v>
      </c>
      <c r="C123" s="2"/>
      <c r="D123" s="2"/>
      <c r="E123" s="2"/>
      <c r="F123" s="2"/>
    </row>
    <row r="124" spans="1:6" ht="20.100000000000001" hidden="1" customHeight="1">
      <c r="B124" s="7" t="s">
        <v>9</v>
      </c>
      <c r="C124" s="8" t="s">
        <v>10</v>
      </c>
      <c r="D124" s="8" t="s">
        <v>11</v>
      </c>
      <c r="E124" s="8" t="s">
        <v>12</v>
      </c>
      <c r="F124" s="2"/>
    </row>
    <row r="125" spans="1:6" ht="20.100000000000001" customHeight="1">
      <c r="A125" t="str">
        <f>B123</f>
        <v>Stathelle, FV352 HP 1 Meter 507 (800046)</v>
      </c>
      <c r="B125" s="9" t="s">
        <v>13</v>
      </c>
      <c r="C125" s="10" t="s">
        <v>170</v>
      </c>
      <c r="D125" s="10" t="s">
        <v>171</v>
      </c>
      <c r="E125" s="10" t="s">
        <v>172</v>
      </c>
      <c r="F125" s="2"/>
    </row>
    <row r="126" spans="1:6" ht="20.100000000000001" customHeight="1">
      <c r="A126" t="str">
        <f>A125</f>
        <v>Stathelle, FV352 HP 1 Meter 507 (800046)</v>
      </c>
      <c r="B126" s="9" t="s">
        <v>17</v>
      </c>
      <c r="C126" s="10" t="s">
        <v>173</v>
      </c>
      <c r="D126" s="10" t="s">
        <v>174</v>
      </c>
      <c r="E126" s="10" t="s">
        <v>175</v>
      </c>
      <c r="F126" s="2"/>
    </row>
    <row r="127" spans="1:6" ht="20.100000000000001" customHeight="1">
      <c r="A127" t="str">
        <f>A125</f>
        <v>Stathelle, FV352 HP 1 Meter 507 (800046)</v>
      </c>
      <c r="B127" s="16" t="s">
        <v>231</v>
      </c>
      <c r="C127" s="17">
        <f>C125-C126</f>
        <v>10400</v>
      </c>
      <c r="D127" s="17">
        <f t="shared" ref="D127" si="46">D125-D126</f>
        <v>10196</v>
      </c>
      <c r="E127" s="17">
        <f t="shared" ref="E127" si="47">E125-E126</f>
        <v>10926</v>
      </c>
      <c r="F127" s="2"/>
    </row>
    <row r="128" spans="1:6" ht="20.100000000000001" hidden="1" customHeight="1">
      <c r="B128" s="6" t="s">
        <v>176</v>
      </c>
      <c r="C128" s="2"/>
      <c r="D128" s="2"/>
      <c r="E128" s="2"/>
      <c r="F128" s="2"/>
    </row>
    <row r="129" spans="1:6" ht="20.100000000000001" hidden="1" customHeight="1">
      <c r="B129" s="7" t="s">
        <v>9</v>
      </c>
      <c r="C129" s="8" t="s">
        <v>10</v>
      </c>
      <c r="D129" s="8" t="s">
        <v>11</v>
      </c>
      <c r="E129" s="8" t="s">
        <v>12</v>
      </c>
      <c r="F129" s="2"/>
    </row>
    <row r="130" spans="1:6" ht="20.100000000000001" customHeight="1">
      <c r="A130" t="str">
        <f>B128</f>
        <v>Svanvik, FV353 HP 2 Meter 830 (800164)</v>
      </c>
      <c r="B130" s="9" t="s">
        <v>13</v>
      </c>
      <c r="C130" s="10" t="s">
        <v>177</v>
      </c>
      <c r="D130" s="10" t="s">
        <v>178</v>
      </c>
      <c r="E130" s="10" t="s">
        <v>179</v>
      </c>
      <c r="F130" s="2"/>
    </row>
    <row r="131" spans="1:6" ht="20.100000000000001" customHeight="1">
      <c r="A131" t="str">
        <f>A130</f>
        <v>Svanvik, FV353 HP 2 Meter 830 (800164)</v>
      </c>
      <c r="B131" s="9" t="s">
        <v>17</v>
      </c>
      <c r="C131" s="10" t="s">
        <v>110</v>
      </c>
      <c r="D131" s="10" t="s">
        <v>180</v>
      </c>
      <c r="E131" s="10" t="s">
        <v>181</v>
      </c>
      <c r="F131" s="2"/>
    </row>
    <row r="132" spans="1:6" ht="20.100000000000001" customHeight="1">
      <c r="A132" t="str">
        <f>A130</f>
        <v>Svanvik, FV353 HP 2 Meter 830 (800164)</v>
      </c>
      <c r="B132" s="16" t="s">
        <v>231</v>
      </c>
      <c r="C132" s="17">
        <f>C130-C131</f>
        <v>3818</v>
      </c>
      <c r="D132" s="17">
        <f t="shared" ref="D132" si="48">D130-D131</f>
        <v>4016</v>
      </c>
      <c r="E132" s="17">
        <f t="shared" ref="E132" si="49">E130-E131</f>
        <v>4333</v>
      </c>
      <c r="F132" s="2"/>
    </row>
    <row r="133" spans="1:6" ht="20.100000000000001" hidden="1" customHeight="1">
      <c r="B133" s="6" t="s">
        <v>182</v>
      </c>
      <c r="C133" s="2"/>
      <c r="D133" s="2"/>
      <c r="E133" s="2"/>
      <c r="F133" s="2"/>
    </row>
    <row r="134" spans="1:6" ht="20.100000000000001" hidden="1" customHeight="1">
      <c r="B134" s="7" t="s">
        <v>9</v>
      </c>
      <c r="C134" s="8" t="s">
        <v>10</v>
      </c>
      <c r="D134" s="8" t="s">
        <v>11</v>
      </c>
      <c r="E134" s="8" t="s">
        <v>12</v>
      </c>
      <c r="F134" s="2"/>
    </row>
    <row r="135" spans="1:6" ht="20.100000000000001" customHeight="1">
      <c r="A135" t="str">
        <f>B133</f>
        <v>Skjelsvik, FV354 HP 1 Meter 8398 (800103)</v>
      </c>
      <c r="B135" s="9" t="s">
        <v>13</v>
      </c>
      <c r="C135" s="10" t="s">
        <v>183</v>
      </c>
      <c r="D135" s="10" t="s">
        <v>184</v>
      </c>
      <c r="E135" s="10" t="s">
        <v>185</v>
      </c>
      <c r="F135" s="2"/>
    </row>
    <row r="136" spans="1:6" ht="20.100000000000001" customHeight="1">
      <c r="A136" t="str">
        <f>A135</f>
        <v>Skjelsvik, FV354 HP 1 Meter 8398 (800103)</v>
      </c>
      <c r="B136" s="9" t="s">
        <v>17</v>
      </c>
      <c r="C136" s="10" t="s">
        <v>186</v>
      </c>
      <c r="D136" s="10" t="s">
        <v>187</v>
      </c>
      <c r="E136" s="10" t="s">
        <v>188</v>
      </c>
      <c r="F136" s="2"/>
    </row>
    <row r="137" spans="1:6" ht="20.100000000000001" customHeight="1">
      <c r="A137" t="str">
        <f>A135</f>
        <v>Skjelsvik, FV354 HP 1 Meter 8398 (800103)</v>
      </c>
      <c r="B137" s="16" t="s">
        <v>231</v>
      </c>
      <c r="C137" s="17">
        <f>C135-C136</f>
        <v>9245</v>
      </c>
      <c r="D137" s="17">
        <f t="shared" ref="D137" si="50">D135-D136</f>
        <v>9044</v>
      </c>
      <c r="E137" s="17">
        <f t="shared" ref="E137" si="51">E135-E136</f>
        <v>10067</v>
      </c>
      <c r="F137" s="2"/>
    </row>
    <row r="138" spans="1:6" ht="20.100000000000001" hidden="1" customHeight="1">
      <c r="B138" s="6" t="s">
        <v>189</v>
      </c>
      <c r="C138" s="2"/>
      <c r="D138" s="2"/>
      <c r="E138" s="2"/>
      <c r="F138" s="2"/>
    </row>
    <row r="139" spans="1:6" ht="20.100000000000001" hidden="1" customHeight="1">
      <c r="B139" s="7" t="s">
        <v>9</v>
      </c>
      <c r="C139" s="8" t="s">
        <v>10</v>
      </c>
      <c r="D139" s="8" t="s">
        <v>11</v>
      </c>
      <c r="E139" s="8" t="s">
        <v>12</v>
      </c>
      <c r="F139" s="2"/>
    </row>
    <row r="140" spans="1:6" ht="20.100000000000001" customHeight="1">
      <c r="A140" t="str">
        <f>B138</f>
        <v>Porsgrunntunnelen, FV356 HP 1 Meter 350 (800199)</v>
      </c>
      <c r="B140" s="9" t="s">
        <v>13</v>
      </c>
      <c r="C140" s="10" t="s">
        <v>190</v>
      </c>
      <c r="D140" s="10" t="s">
        <v>191</v>
      </c>
      <c r="E140" s="10" t="s">
        <v>192</v>
      </c>
      <c r="F140" s="2"/>
    </row>
    <row r="141" spans="1:6" ht="20.100000000000001" customHeight="1">
      <c r="A141" t="str">
        <f>A140</f>
        <v>Porsgrunntunnelen, FV356 HP 1 Meter 350 (800199)</v>
      </c>
      <c r="B141" s="9" t="s">
        <v>17</v>
      </c>
      <c r="C141" s="10" t="s">
        <v>193</v>
      </c>
      <c r="D141" s="10" t="s">
        <v>194</v>
      </c>
      <c r="E141" s="10" t="s">
        <v>195</v>
      </c>
      <c r="F141" s="2"/>
    </row>
    <row r="142" spans="1:6" ht="20.100000000000001" customHeight="1">
      <c r="A142" t="str">
        <f>A140</f>
        <v>Porsgrunntunnelen, FV356 HP 1 Meter 350 (800199)</v>
      </c>
      <c r="B142" s="16" t="s">
        <v>231</v>
      </c>
      <c r="C142" s="17">
        <f>C140-C141</f>
        <v>6564</v>
      </c>
      <c r="D142" s="17">
        <f t="shared" ref="D142" si="52">D140-D141</f>
        <v>6750</v>
      </c>
      <c r="E142" s="17">
        <f t="shared" ref="E142" si="53">E140-E141</f>
        <v>7067</v>
      </c>
      <c r="F142" s="2"/>
    </row>
    <row r="143" spans="1:6" ht="20.100000000000001" hidden="1" customHeight="1">
      <c r="B143" s="6" t="s">
        <v>196</v>
      </c>
      <c r="C143" s="2"/>
      <c r="D143" s="2"/>
      <c r="E143" s="2"/>
      <c r="F143" s="2"/>
    </row>
    <row r="144" spans="1:6" ht="20.100000000000001" hidden="1" customHeight="1">
      <c r="B144" s="7" t="s">
        <v>9</v>
      </c>
      <c r="C144" s="8" t="s">
        <v>10</v>
      </c>
      <c r="D144" s="8" t="s">
        <v>11</v>
      </c>
      <c r="E144" s="8" t="s">
        <v>12</v>
      </c>
      <c r="F144" s="2"/>
    </row>
    <row r="145" spans="1:6" ht="20.100000000000001" customHeight="1">
      <c r="A145" t="str">
        <f>B143</f>
        <v>Porsgrunnbrua, FV356 HP 1 Meter 2140 (800142)</v>
      </c>
      <c r="B145" s="9" t="s">
        <v>13</v>
      </c>
      <c r="C145" s="10" t="s">
        <v>197</v>
      </c>
      <c r="D145" s="10" t="s">
        <v>198</v>
      </c>
      <c r="E145" s="10" t="s">
        <v>199</v>
      </c>
      <c r="F145" s="2"/>
    </row>
    <row r="146" spans="1:6" ht="20.100000000000001" customHeight="1">
      <c r="A146" t="str">
        <f>A145</f>
        <v>Porsgrunnbrua, FV356 HP 1 Meter 2140 (800142)</v>
      </c>
      <c r="B146" s="9" t="s">
        <v>17</v>
      </c>
      <c r="C146" s="10" t="s">
        <v>200</v>
      </c>
      <c r="D146" s="10" t="s">
        <v>201</v>
      </c>
      <c r="E146" s="10" t="s">
        <v>202</v>
      </c>
      <c r="F146" s="2"/>
    </row>
    <row r="147" spans="1:6" ht="20.100000000000001" customHeight="1">
      <c r="A147" t="str">
        <f>A145</f>
        <v>Porsgrunnbrua, FV356 HP 1 Meter 2140 (800142)</v>
      </c>
      <c r="B147" s="16" t="s">
        <v>231</v>
      </c>
      <c r="C147" s="17">
        <f>C145-C146</f>
        <v>13254</v>
      </c>
      <c r="D147" s="17">
        <f t="shared" ref="D147" si="54">D145-D146</f>
        <v>13180</v>
      </c>
      <c r="E147" s="17">
        <f t="shared" ref="E147" si="55">E145-E146</f>
        <v>13608</v>
      </c>
      <c r="F147" s="2"/>
    </row>
    <row r="148" spans="1:6" ht="20.100000000000001" hidden="1" customHeight="1">
      <c r="B148" s="6" t="s">
        <v>203</v>
      </c>
      <c r="C148" s="2"/>
      <c r="D148" s="2"/>
      <c r="E148" s="2"/>
      <c r="F148" s="2"/>
    </row>
    <row r="149" spans="1:6" ht="20.100000000000001" hidden="1" customHeight="1">
      <c r="B149" s="7" t="s">
        <v>9</v>
      </c>
      <c r="C149" s="8" t="s">
        <v>10</v>
      </c>
      <c r="D149" s="8" t="s">
        <v>11</v>
      </c>
      <c r="E149" s="8" t="s">
        <v>12</v>
      </c>
      <c r="F149" s="2"/>
    </row>
    <row r="150" spans="1:6" ht="20.100000000000001" customHeight="1">
      <c r="A150" t="str">
        <f>B148</f>
        <v>Hesselbergs gate, FV357 HP 1 Meter 1149 (800005)</v>
      </c>
      <c r="B150" s="9" t="s">
        <v>13</v>
      </c>
      <c r="C150" s="10" t="s">
        <v>204</v>
      </c>
      <c r="D150" s="10" t="s">
        <v>205</v>
      </c>
      <c r="E150" s="10" t="s">
        <v>206</v>
      </c>
      <c r="F150" s="2"/>
    </row>
    <row r="151" spans="1:6" ht="20.100000000000001" customHeight="1">
      <c r="A151" t="str">
        <f>A150</f>
        <v>Hesselbergs gate, FV357 HP 1 Meter 1149 (800005)</v>
      </c>
      <c r="B151" s="9" t="s">
        <v>17</v>
      </c>
      <c r="C151" s="10" t="s">
        <v>207</v>
      </c>
      <c r="D151" s="10" t="s">
        <v>208</v>
      </c>
      <c r="E151" s="10" t="s">
        <v>209</v>
      </c>
      <c r="F151" s="2"/>
    </row>
    <row r="152" spans="1:6" ht="20.100000000000001" customHeight="1">
      <c r="A152" t="str">
        <f>A150</f>
        <v>Hesselbergs gate, FV357 HP 1 Meter 1149 (800005)</v>
      </c>
      <c r="B152" s="16" t="s">
        <v>231</v>
      </c>
      <c r="C152" s="17">
        <f>C150-C151</f>
        <v>11520</v>
      </c>
      <c r="D152" s="17">
        <f t="shared" ref="D152" si="56">D150-D151</f>
        <v>11412</v>
      </c>
      <c r="E152" s="17">
        <f t="shared" ref="E152" si="57">E150-E151</f>
        <v>11953</v>
      </c>
      <c r="F152" s="2"/>
    </row>
    <row r="153" spans="1:6" ht="20.100000000000001" hidden="1" customHeight="1">
      <c r="B153" s="6" t="s">
        <v>210</v>
      </c>
      <c r="C153" s="2"/>
      <c r="D153" s="2"/>
      <c r="E153" s="2"/>
      <c r="F153" s="2"/>
    </row>
    <row r="154" spans="1:6" ht="20.100000000000001" hidden="1" customHeight="1">
      <c r="B154" s="7" t="s">
        <v>9</v>
      </c>
      <c r="C154" s="8" t="s">
        <v>10</v>
      </c>
      <c r="D154" s="8" t="s">
        <v>11</v>
      </c>
      <c r="E154" s="8" t="s">
        <v>12</v>
      </c>
      <c r="F154" s="2"/>
    </row>
    <row r="155" spans="1:6" ht="20.100000000000001" customHeight="1">
      <c r="A155" t="str">
        <f>B153</f>
        <v>Elstrømbrua  , FV357 HP 50 Meter 256 (800144)</v>
      </c>
      <c r="B155" s="9" t="s">
        <v>13</v>
      </c>
      <c r="C155" s="10" t="s">
        <v>211</v>
      </c>
      <c r="D155" s="10" t="s">
        <v>212</v>
      </c>
      <c r="E155" s="10" t="s">
        <v>213</v>
      </c>
      <c r="F155" s="2"/>
    </row>
    <row r="156" spans="1:6" ht="20.100000000000001" customHeight="1">
      <c r="A156" t="str">
        <f>A155</f>
        <v>Elstrømbrua  , FV357 HP 50 Meter 256 (800144)</v>
      </c>
      <c r="B156" s="9" t="s">
        <v>17</v>
      </c>
      <c r="C156" s="10" t="s">
        <v>214</v>
      </c>
      <c r="D156" s="10" t="s">
        <v>209</v>
      </c>
      <c r="E156" s="10" t="s">
        <v>215</v>
      </c>
      <c r="F156" s="2"/>
    </row>
    <row r="157" spans="1:6" ht="20.100000000000001" customHeight="1">
      <c r="A157" t="str">
        <f>A155</f>
        <v>Elstrømbrua  , FV357 HP 50 Meter 256 (800144)</v>
      </c>
      <c r="B157" s="16" t="s">
        <v>231</v>
      </c>
      <c r="C157" s="17">
        <f>C155-C156</f>
        <v>14404</v>
      </c>
      <c r="D157" s="17">
        <f t="shared" ref="D157" si="58">D155-D156</f>
        <v>14218</v>
      </c>
      <c r="E157" s="17">
        <f t="shared" ref="E157" si="59">E155-E156</f>
        <v>14786</v>
      </c>
      <c r="F157" s="2"/>
    </row>
    <row r="158" spans="1:6" ht="20.100000000000001" hidden="1" customHeight="1">
      <c r="B158" s="9"/>
      <c r="C158" s="10"/>
      <c r="D158" s="10"/>
      <c r="E158" s="10"/>
      <c r="F158" s="2"/>
    </row>
    <row r="159" spans="1:6" ht="20.100000000000001" hidden="1" customHeight="1">
      <c r="B159" s="6" t="s">
        <v>216</v>
      </c>
      <c r="C159" s="2"/>
      <c r="D159" s="2"/>
      <c r="E159" s="2"/>
      <c r="F159" s="2"/>
    </row>
    <row r="160" spans="1:6" ht="20.100000000000001" hidden="1" customHeight="1">
      <c r="B160" s="7" t="s">
        <v>9</v>
      </c>
      <c r="C160" s="8" t="s">
        <v>10</v>
      </c>
      <c r="D160" s="8" t="s">
        <v>11</v>
      </c>
      <c r="E160" s="8" t="s">
        <v>12</v>
      </c>
      <c r="F160" s="2"/>
    </row>
    <row r="161" spans="1:11" ht="20.100000000000001" customHeight="1">
      <c r="A161" t="str">
        <f>B159</f>
        <v>Deichmannsgate, KV1730 HP 1 Meter 350 (800024)</v>
      </c>
      <c r="B161" s="9" t="s">
        <v>13</v>
      </c>
      <c r="C161" s="10" t="s">
        <v>217</v>
      </c>
      <c r="D161" s="10" t="s">
        <v>218</v>
      </c>
      <c r="E161" s="10" t="s">
        <v>219</v>
      </c>
      <c r="F161" s="2"/>
    </row>
    <row r="162" spans="1:11" ht="20.100000000000001" customHeight="1">
      <c r="A162" t="str">
        <f>A161</f>
        <v>Deichmannsgate, KV1730 HP 1 Meter 350 (800024)</v>
      </c>
      <c r="B162" s="9" t="s">
        <v>17</v>
      </c>
      <c r="C162" s="10" t="s">
        <v>220</v>
      </c>
      <c r="D162" s="10" t="s">
        <v>221</v>
      </c>
      <c r="E162" s="10" t="s">
        <v>222</v>
      </c>
      <c r="F162" s="2"/>
    </row>
    <row r="163" spans="1:11" ht="20.100000000000001" customHeight="1">
      <c r="A163" t="str">
        <f>A161</f>
        <v>Deichmannsgate, KV1730 HP 1 Meter 350 (800024)</v>
      </c>
      <c r="B163" s="16" t="s">
        <v>231</v>
      </c>
      <c r="C163" s="17">
        <f>C161-C162</f>
        <v>5604</v>
      </c>
      <c r="D163" s="17">
        <f t="shared" ref="D163" si="60">D161-D162</f>
        <v>5543</v>
      </c>
      <c r="E163" s="17">
        <f t="shared" ref="E163" si="61">E161-E162</f>
        <v>5696</v>
      </c>
      <c r="F163" s="2"/>
    </row>
    <row r="164" spans="1:11" ht="20.100000000000001" hidden="1" customHeight="1">
      <c r="B164" s="11" t="s">
        <v>223</v>
      </c>
      <c r="C164" s="12"/>
      <c r="D164" s="12"/>
      <c r="E164" s="12"/>
      <c r="F164" s="12"/>
      <c r="G164" s="13"/>
      <c r="H164" s="13" t="s">
        <v>229</v>
      </c>
      <c r="I164" s="13"/>
      <c r="J164" s="13"/>
      <c r="K164" s="13"/>
    </row>
    <row r="165" spans="1:11" ht="20.100000000000001" hidden="1" customHeight="1">
      <c r="B165" s="14" t="s">
        <v>9</v>
      </c>
      <c r="C165" s="15" t="s">
        <v>10</v>
      </c>
      <c r="D165" s="15" t="s">
        <v>11</v>
      </c>
      <c r="E165" s="15" t="s">
        <v>12</v>
      </c>
      <c r="F165" s="12"/>
      <c r="G165" s="13"/>
      <c r="H165" s="13"/>
      <c r="I165" s="13"/>
      <c r="J165" s="13"/>
      <c r="K165" s="13"/>
    </row>
    <row r="166" spans="1:11" ht="20.100000000000001" customHeight="1">
      <c r="A166" t="str">
        <f>B164</f>
        <v>Sverresgate, KV4760 HP 1 Meter 505 (800025)</v>
      </c>
      <c r="B166" s="16" t="s">
        <v>13</v>
      </c>
      <c r="C166" s="17" t="s">
        <v>224</v>
      </c>
      <c r="D166" s="17"/>
      <c r="E166" s="25" t="s">
        <v>225</v>
      </c>
      <c r="F166" s="12"/>
      <c r="G166" s="13"/>
      <c r="H166" s="13"/>
      <c r="I166" s="13"/>
      <c r="J166" s="13"/>
      <c r="K166" s="13"/>
    </row>
    <row r="167" spans="1:11" ht="20.100000000000001" customHeight="1">
      <c r="A167" t="str">
        <f>A166</f>
        <v>Sverresgate, KV4760 HP 1 Meter 505 (800025)</v>
      </c>
      <c r="B167" s="16" t="s">
        <v>17</v>
      </c>
      <c r="C167" s="17" t="s">
        <v>148</v>
      </c>
      <c r="D167" s="17"/>
      <c r="E167" s="25" t="s">
        <v>226</v>
      </c>
      <c r="F167" s="12"/>
      <c r="G167" s="13"/>
      <c r="H167" s="13"/>
      <c r="I167" s="13"/>
      <c r="J167" s="13"/>
      <c r="K167" s="13"/>
    </row>
    <row r="168" spans="1:11" ht="20.100000000000001" customHeight="1">
      <c r="A168" t="str">
        <f>A166</f>
        <v>Sverresgate, KV4760 HP 1 Meter 505 (800025)</v>
      </c>
      <c r="B168" s="16" t="s">
        <v>231</v>
      </c>
      <c r="C168" s="17">
        <f>C166-C167</f>
        <v>8549</v>
      </c>
      <c r="D168" s="17">
        <f t="shared" ref="D168:E168" si="62">D166-D167</f>
        <v>0</v>
      </c>
      <c r="E168" s="17">
        <f t="shared" si="62"/>
        <v>8930</v>
      </c>
      <c r="F168" s="12"/>
      <c r="G168" s="13"/>
      <c r="H168" s="13"/>
      <c r="I168" s="13"/>
      <c r="J168" s="13"/>
      <c r="K168" s="13"/>
    </row>
    <row r="169" spans="1:11" ht="20.100000000000001" hidden="1" customHeight="1">
      <c r="B169" s="3" t="s">
        <v>227</v>
      </c>
      <c r="C169" s="2"/>
      <c r="D169" s="2"/>
      <c r="E169" s="2"/>
      <c r="F169" s="2"/>
    </row>
  </sheetData>
  <autoFilter ref="A10:E169">
    <filterColumn colId="0">
      <filters>
        <filter val="Ballestadhøgda, FV31 HP 2 Meter 3470 (800021)"/>
        <filter val="Bambletunnelen syd, EV18 HP 3 Meter 6279 (800009)"/>
        <filter val="Bjørntvedtvegen Nord, FV48 HP 2 Meter 4960 (800197)"/>
        <filter val="Bjørntvedtvegen X Trommedalsvegen, FV48 HP 2 Meter 2315 (800019)"/>
        <filter val="Borgestad  , FV32 HP 4 Meter 2354 (800167)"/>
        <filter val="Brattåstunnelen syd, EV18 HP 2 Meter 3740 (800123)"/>
        <filter val="BØLEVEIEN, FV32 HP 3 Meter 4793 (800170)"/>
        <filter val="Deichmannsgate, KV1730 HP 1 Meter 350 (800024)"/>
        <filter val="E18 Nystrand, EV18 HP 2 Meter 996 (800016)"/>
        <filter val="Elstrømbrua  , FV357 HP 50 Meter 256 (800144)"/>
        <filter val="Fv32 Rektor Ørns gate, FV32 HP 3 Meter 793 (800045)"/>
        <filter val="Hesselbergs gate, FV357 HP 1 Meter 1149 (800005)"/>
        <filter val="Høgenheitunnelen, RV354 HP 1 Meter 1547 (800020)"/>
        <filter val="Kjørbekk, RV36 HP 2 Meter 3690 (800002)"/>
        <filter val="Klevstrand  , RV36 HP 1 Meter 3564 (800150)"/>
        <filter val="Lanner kontrollstasjon, FV30 HP 1 Meter 6467 (800047)"/>
        <filter val="Lannerheia, EV18 HP 1 Meter 5294 (800010)"/>
        <filter val="Lensmannsdalen, RV36 HP 2 Meter 1780 (800008)"/>
        <filter val="Menstadbrua, FV32 HP 50 Meter 490 (800013)"/>
        <filter val="Porsgrunnbrua, FV356 HP 1 Meter 2140 (800142)"/>
        <filter val="Porsgrunntunnelen, FV356 HP 1 Meter 350 (800199)"/>
        <filter val="Sandviksvegen, FV32 HP 3 Meter 2555 (800018)"/>
        <filter val="Setre, FV32 HP 2 Meter 6007 (800116)"/>
        <filter val="Skjelbredstrand, RV36 HP 4 Meter 290 (800017)"/>
        <filter val="Skjelsvik, FV354 HP 1 Meter 8398 (800103)"/>
        <filter val="Smieøya  , FV59 HP 1 Meter 2227 (800130)"/>
        <filter val="Stathelle, FV352 HP 1 Meter 507 (800046)"/>
        <filter val="Svanvik, FV353 HP 2 Meter 830 (800164)"/>
        <filter val="Sverresgate, KV4760 HP 1 Meter 505 (800025)"/>
        <filter val="Vabakken, RV36 HP 1 Meter 6154 (800015)"/>
        <filter val="Vallermyrene , FV32 HP 4 Meter 5696 (800152)"/>
        <filter val="Ørviksletta, RV354 HP 1 Meter 5680 (800118)"/>
      </filters>
    </filterColumn>
  </autoFilter>
  <pageMargins left="0.75" right="0.75" top="1" bottom="1" header="0.5" footer="0.5"/>
  <pageSetup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topLeftCell="A76" workbookViewId="0">
      <selection activeCell="F2" sqref="F2:G89"/>
    </sheetView>
  </sheetViews>
  <sheetFormatPr baseColWidth="10" defaultRowHeight="12.75"/>
  <cols>
    <col min="1" max="2" width="11.42578125" style="19"/>
    <col min="3" max="3" width="47.42578125" customWidth="1"/>
    <col min="4" max="4" width="18.7109375" customWidth="1"/>
  </cols>
  <sheetData>
    <row r="1" spans="1:11">
      <c r="C1" s="19" t="s">
        <v>232</v>
      </c>
      <c r="D1" s="20" t="s">
        <v>9</v>
      </c>
      <c r="E1" s="21" t="s">
        <v>10</v>
      </c>
      <c r="F1" s="21" t="s">
        <v>11</v>
      </c>
      <c r="G1" s="21" t="s">
        <v>12</v>
      </c>
    </row>
    <row r="2" spans="1:11">
      <c r="A2" s="19" t="b">
        <f>EXACT(C2,[1]Rapport!$C2)</f>
        <v>1</v>
      </c>
      <c r="B2" s="19" t="b">
        <f>EXACT(D2,[1]Rapport!$D2)</f>
        <v>1</v>
      </c>
      <c r="C2" s="19" t="s">
        <v>8</v>
      </c>
      <c r="D2" s="22" t="s">
        <v>13</v>
      </c>
      <c r="E2" s="18">
        <v>15362</v>
      </c>
      <c r="F2" s="18">
        <v>16525</v>
      </c>
      <c r="G2" s="18">
        <v>17623</v>
      </c>
      <c r="I2">
        <f>E2-[1]Rapport!E2</f>
        <v>0</v>
      </c>
      <c r="J2" s="19">
        <f>F2-[1]Rapport!F2</f>
        <v>0</v>
      </c>
      <c r="K2" s="19"/>
    </row>
    <row r="3" spans="1:11">
      <c r="A3" s="19" t="b">
        <f>EXACT(C3,[1]Rapport!$C3)</f>
        <v>1</v>
      </c>
      <c r="B3" s="19" t="b">
        <f>EXACT(D3,[1]Rapport!$D3)</f>
        <v>1</v>
      </c>
      <c r="C3" s="19" t="s">
        <v>8</v>
      </c>
      <c r="D3" s="22" t="s">
        <v>17</v>
      </c>
      <c r="E3" s="18">
        <v>2727</v>
      </c>
      <c r="F3" s="18">
        <v>2853</v>
      </c>
      <c r="G3" s="18">
        <v>2947</v>
      </c>
      <c r="I3" s="19">
        <f>E3-[1]Rapport!E3</f>
        <v>0</v>
      </c>
      <c r="J3" s="19">
        <f>F3-[1]Rapport!F3</f>
        <v>0</v>
      </c>
    </row>
    <row r="4" spans="1:11" ht="24">
      <c r="A4" s="19" t="b">
        <f>EXACT(C4,[1]Rapport!$C4)</f>
        <v>1</v>
      </c>
      <c r="B4" s="19" t="b">
        <f>EXACT(D4,[1]Rapport!$D4)</f>
        <v>1</v>
      </c>
      <c r="C4" s="19" t="s">
        <v>8</v>
      </c>
      <c r="D4" s="24" t="s">
        <v>231</v>
      </c>
      <c r="E4" s="25">
        <v>12635</v>
      </c>
      <c r="F4" s="25">
        <v>13672</v>
      </c>
      <c r="G4" s="25">
        <v>14676</v>
      </c>
      <c r="I4" s="19">
        <f>E4-[1]Rapport!E4</f>
        <v>0</v>
      </c>
      <c r="J4" s="19">
        <f>F4-[1]Rapport!F4</f>
        <v>0</v>
      </c>
    </row>
    <row r="5" spans="1:11">
      <c r="A5" s="19" t="b">
        <f>EXACT(C5,[1]Rapport!$C5)</f>
        <v>1</v>
      </c>
      <c r="B5" s="19" t="b">
        <f>EXACT(D5,[1]Rapport!$D5)</f>
        <v>1</v>
      </c>
      <c r="C5" s="19" t="s">
        <v>21</v>
      </c>
      <c r="D5" s="22" t="s">
        <v>13</v>
      </c>
      <c r="E5" s="18">
        <v>12430</v>
      </c>
      <c r="F5" s="18">
        <v>13209</v>
      </c>
      <c r="G5" s="18">
        <v>14220</v>
      </c>
      <c r="I5" s="19">
        <f>E5-[1]Rapport!E5</f>
        <v>0</v>
      </c>
      <c r="J5" s="19">
        <f>F5-[1]Rapport!F5</f>
        <v>0</v>
      </c>
    </row>
    <row r="6" spans="1:11">
      <c r="A6" s="19" t="b">
        <f>EXACT(C6,[1]Rapport!$C6)</f>
        <v>1</v>
      </c>
      <c r="B6" s="19" t="b">
        <f>EXACT(D6,[1]Rapport!$D6)</f>
        <v>1</v>
      </c>
      <c r="C6" s="19" t="s">
        <v>21</v>
      </c>
      <c r="D6" s="22" t="s">
        <v>17</v>
      </c>
      <c r="E6" s="18">
        <v>2144</v>
      </c>
      <c r="F6" s="18">
        <v>2255</v>
      </c>
      <c r="G6" s="18">
        <v>2323</v>
      </c>
      <c r="I6" s="19">
        <f>E6-[1]Rapport!E6</f>
        <v>0</v>
      </c>
      <c r="J6" s="19">
        <f>F6-[1]Rapport!F6</f>
        <v>0</v>
      </c>
    </row>
    <row r="7" spans="1:11" ht="24">
      <c r="A7" s="19" t="b">
        <f>EXACT(C7,[1]Rapport!$C7)</f>
        <v>1</v>
      </c>
      <c r="B7" s="19" t="b">
        <f>EXACT(D7,[1]Rapport!$D7)</f>
        <v>1</v>
      </c>
      <c r="C7" s="19" t="s">
        <v>21</v>
      </c>
      <c r="D7" s="24" t="s">
        <v>231</v>
      </c>
      <c r="E7" s="25">
        <v>10286</v>
      </c>
      <c r="F7" s="25">
        <v>10954</v>
      </c>
      <c r="G7" s="25">
        <v>11897</v>
      </c>
      <c r="I7" s="19">
        <f>E7-[1]Rapport!E7</f>
        <v>0</v>
      </c>
      <c r="J7" s="19">
        <f>F7-[1]Rapport!F7</f>
        <v>0</v>
      </c>
    </row>
    <row r="8" spans="1:11">
      <c r="A8" s="19" t="b">
        <f>EXACT(C8,[1]Rapport!$C8)</f>
        <v>1</v>
      </c>
      <c r="B8" s="19" t="b">
        <f>EXACT(D8,[1]Rapport!$D8)</f>
        <v>1</v>
      </c>
      <c r="C8" s="19" t="s">
        <v>28</v>
      </c>
      <c r="D8" s="22" t="s">
        <v>13</v>
      </c>
      <c r="E8" s="18">
        <v>13911</v>
      </c>
      <c r="F8" s="18">
        <v>14591</v>
      </c>
      <c r="G8" s="18">
        <v>15060</v>
      </c>
      <c r="I8" s="19">
        <f>E8-[1]Rapport!E8</f>
        <v>0</v>
      </c>
      <c r="J8" s="19">
        <f>F8-[1]Rapport!F8</f>
        <v>0</v>
      </c>
    </row>
    <row r="9" spans="1:11">
      <c r="A9" s="19" t="b">
        <f>EXACT(C9,[1]Rapport!$C9)</f>
        <v>1</v>
      </c>
      <c r="B9" s="19" t="b">
        <f>EXACT(D9,[1]Rapport!$D9)</f>
        <v>1</v>
      </c>
      <c r="C9" s="19" t="s">
        <v>28</v>
      </c>
      <c r="D9" s="22" t="s">
        <v>17</v>
      </c>
      <c r="E9" s="18">
        <v>2224</v>
      </c>
      <c r="F9" s="18">
        <v>2320</v>
      </c>
      <c r="G9" s="18">
        <v>2366</v>
      </c>
      <c r="I9" s="19">
        <f>E9-[1]Rapport!E9</f>
        <v>0</v>
      </c>
      <c r="J9" s="19">
        <f>F9-[1]Rapport!F9</f>
        <v>0</v>
      </c>
    </row>
    <row r="10" spans="1:11" ht="24">
      <c r="A10" s="19" t="b">
        <f>EXACT(C10,[1]Rapport!$C10)</f>
        <v>1</v>
      </c>
      <c r="B10" s="19" t="b">
        <f>EXACT(D10,[1]Rapport!$D10)</f>
        <v>1</v>
      </c>
      <c r="C10" s="19" t="s">
        <v>28</v>
      </c>
      <c r="D10" s="24" t="s">
        <v>231</v>
      </c>
      <c r="E10" s="25">
        <v>11687</v>
      </c>
      <c r="F10" s="25">
        <v>12271</v>
      </c>
      <c r="G10" s="25">
        <v>12694</v>
      </c>
      <c r="I10" s="19">
        <f>E10-[1]Rapport!E10</f>
        <v>0</v>
      </c>
      <c r="J10" s="19">
        <f>F10-[1]Rapport!F10</f>
        <v>0</v>
      </c>
    </row>
    <row r="11" spans="1:11">
      <c r="A11" s="19" t="b">
        <f>EXACT(C11,[1]Rapport!$C11)</f>
        <v>1</v>
      </c>
      <c r="B11" s="19" t="b">
        <f>EXACT(D11,[1]Rapport!$D11)</f>
        <v>1</v>
      </c>
      <c r="C11" s="19" t="s">
        <v>43</v>
      </c>
      <c r="D11" s="22" t="s">
        <v>13</v>
      </c>
      <c r="E11" s="18">
        <v>10446</v>
      </c>
      <c r="F11" s="18">
        <v>10476</v>
      </c>
      <c r="G11" s="18">
        <v>10797</v>
      </c>
      <c r="I11" s="19">
        <f>E11-[1]Rapport!E11</f>
        <v>0</v>
      </c>
      <c r="J11" s="19">
        <f>F11-[1]Rapport!F11</f>
        <v>0</v>
      </c>
    </row>
    <row r="12" spans="1:11">
      <c r="A12" s="19" t="b">
        <f>EXACT(C12,[1]Rapport!$C12)</f>
        <v>1</v>
      </c>
      <c r="B12" s="19" t="b">
        <f>EXACT(D12,[1]Rapport!$D12)</f>
        <v>1</v>
      </c>
      <c r="C12" s="19" t="s">
        <v>43</v>
      </c>
      <c r="D12" s="22" t="s">
        <v>17</v>
      </c>
      <c r="E12" s="18">
        <v>2389</v>
      </c>
      <c r="F12" s="18">
        <v>2414</v>
      </c>
      <c r="G12" s="18">
        <v>2472</v>
      </c>
      <c r="I12" s="19">
        <f>E12-[1]Rapport!E12</f>
        <v>0</v>
      </c>
      <c r="J12" s="19">
        <f>F12-[1]Rapport!F12</f>
        <v>0</v>
      </c>
    </row>
    <row r="13" spans="1:11" ht="24">
      <c r="A13" s="19" t="b">
        <f>EXACT(C13,[1]Rapport!$C13)</f>
        <v>1</v>
      </c>
      <c r="B13" s="19" t="b">
        <f>EXACT(D13,[1]Rapport!$D13)</f>
        <v>1</v>
      </c>
      <c r="C13" s="19" t="s">
        <v>43</v>
      </c>
      <c r="D13" s="24" t="s">
        <v>231</v>
      </c>
      <c r="E13" s="25">
        <v>8057</v>
      </c>
      <c r="F13" s="25">
        <v>8062</v>
      </c>
      <c r="G13" s="25">
        <v>8325</v>
      </c>
      <c r="I13" s="19">
        <f>E13-[1]Rapport!E13</f>
        <v>0</v>
      </c>
      <c r="J13" s="19">
        <f>F13-[1]Rapport!F13</f>
        <v>0</v>
      </c>
    </row>
    <row r="14" spans="1:11">
      <c r="A14" s="19" t="b">
        <f>EXACT(C14,[1]Rapport!$C14)</f>
        <v>1</v>
      </c>
      <c r="B14" s="19" t="b">
        <f>EXACT(D14,[1]Rapport!$D14)</f>
        <v>1</v>
      </c>
      <c r="C14" s="19" t="s">
        <v>50</v>
      </c>
      <c r="D14" s="24" t="s">
        <v>13</v>
      </c>
      <c r="E14" s="26">
        <v>10398</v>
      </c>
      <c r="F14" s="26">
        <v>10397</v>
      </c>
      <c r="G14" s="26">
        <v>10468</v>
      </c>
      <c r="I14" s="19">
        <f>E14-[1]Rapport!E14</f>
        <v>0</v>
      </c>
      <c r="J14" s="19">
        <f>F14-[1]Rapport!F14</f>
        <v>0</v>
      </c>
    </row>
    <row r="15" spans="1:11">
      <c r="A15" s="19" t="b">
        <f>EXACT(C15,[1]Rapport!$C15)</f>
        <v>1</v>
      </c>
      <c r="B15" s="19" t="b">
        <f>EXACT(D15,[1]Rapport!$D15)</f>
        <v>1</v>
      </c>
      <c r="C15" s="19" t="s">
        <v>50</v>
      </c>
      <c r="D15" s="24" t="s">
        <v>17</v>
      </c>
      <c r="E15" s="26">
        <v>1041</v>
      </c>
      <c r="F15" s="26">
        <v>1056</v>
      </c>
      <c r="G15" s="26">
        <v>1079</v>
      </c>
      <c r="I15" s="19">
        <f>E15-[1]Rapport!E15</f>
        <v>0</v>
      </c>
      <c r="J15" s="19">
        <f>F15-[1]Rapport!F15</f>
        <v>0</v>
      </c>
    </row>
    <row r="16" spans="1:11" ht="24">
      <c r="A16" s="19" t="b">
        <f>EXACT(C16,[1]Rapport!$C16)</f>
        <v>1</v>
      </c>
      <c r="B16" s="19" t="b">
        <f>EXACT(D16,[1]Rapport!$D16)</f>
        <v>1</v>
      </c>
      <c r="C16" s="19" t="s">
        <v>50</v>
      </c>
      <c r="D16" s="24" t="s">
        <v>231</v>
      </c>
      <c r="E16" s="25">
        <v>9357</v>
      </c>
      <c r="F16" s="25">
        <v>9341</v>
      </c>
      <c r="G16" s="25">
        <v>9389</v>
      </c>
      <c r="I16" s="19">
        <f>E16-[1]Rapport!E16</f>
        <v>0</v>
      </c>
      <c r="J16" s="19">
        <f>F16-[1]Rapport!F16</f>
        <v>0</v>
      </c>
    </row>
    <row r="17" spans="1:10">
      <c r="A17" s="19" t="b">
        <f>EXACT(C17,[1]Rapport!$C17)</f>
        <v>1</v>
      </c>
      <c r="B17" s="19" t="b">
        <f>EXACT(D17,[1]Rapport!$D17)</f>
        <v>1</v>
      </c>
      <c r="C17" s="19" t="s">
        <v>57</v>
      </c>
      <c r="D17" s="22" t="s">
        <v>13</v>
      </c>
      <c r="E17" s="18">
        <v>16120</v>
      </c>
      <c r="F17" s="18">
        <v>16029</v>
      </c>
      <c r="G17" s="18">
        <v>16369</v>
      </c>
      <c r="I17" s="19">
        <f>E17-[1]Rapport!E17</f>
        <v>0</v>
      </c>
      <c r="J17" s="19">
        <f>F17-[1]Rapport!F17</f>
        <v>0</v>
      </c>
    </row>
    <row r="18" spans="1:10">
      <c r="A18" s="19" t="b">
        <f>EXACT(C18,[1]Rapport!$C18)</f>
        <v>1</v>
      </c>
      <c r="B18" s="19" t="b">
        <f>EXACT(D18,[1]Rapport!$D18)</f>
        <v>1</v>
      </c>
      <c r="C18" s="19" t="s">
        <v>57</v>
      </c>
      <c r="D18" s="22" t="s">
        <v>17</v>
      </c>
      <c r="E18" s="18">
        <v>1262</v>
      </c>
      <c r="F18" s="18">
        <v>1240</v>
      </c>
      <c r="G18" s="18">
        <v>1252</v>
      </c>
      <c r="I18" s="19">
        <f>E18-[1]Rapport!E18</f>
        <v>0</v>
      </c>
      <c r="J18" s="19">
        <f>F18-[1]Rapport!F18</f>
        <v>0</v>
      </c>
    </row>
    <row r="19" spans="1:10" ht="24">
      <c r="A19" s="19" t="b">
        <f>EXACT(C19,[1]Rapport!$C19)</f>
        <v>1</v>
      </c>
      <c r="B19" s="19" t="b">
        <f>EXACT(D19,[1]Rapport!$D19)</f>
        <v>1</v>
      </c>
      <c r="C19" s="19" t="s">
        <v>57</v>
      </c>
      <c r="D19" s="24" t="s">
        <v>231</v>
      </c>
      <c r="E19" s="25">
        <v>14858</v>
      </c>
      <c r="F19" s="25">
        <v>14789</v>
      </c>
      <c r="G19" s="25">
        <v>15117</v>
      </c>
      <c r="I19" s="19">
        <f>E19-[1]Rapport!E19</f>
        <v>0</v>
      </c>
      <c r="J19" s="19">
        <f>F19-[1]Rapport!F19</f>
        <v>0</v>
      </c>
    </row>
    <row r="20" spans="1:10">
      <c r="A20" s="19" t="b">
        <f>EXACT(C20,[1]Rapport!$C20)</f>
        <v>1</v>
      </c>
      <c r="B20" s="19" t="b">
        <f>EXACT(D20,[1]Rapport!$D20)</f>
        <v>1</v>
      </c>
      <c r="C20" s="19" t="s">
        <v>64</v>
      </c>
      <c r="D20" s="22" t="s">
        <v>13</v>
      </c>
      <c r="E20" s="18">
        <v>17735</v>
      </c>
      <c r="F20" s="18">
        <v>17192</v>
      </c>
      <c r="G20" s="18">
        <v>17777</v>
      </c>
      <c r="I20" s="19">
        <f>E20-[1]Rapport!E20</f>
        <v>0</v>
      </c>
      <c r="J20" s="19">
        <f>F20-[1]Rapport!F20</f>
        <v>0</v>
      </c>
    </row>
    <row r="21" spans="1:10">
      <c r="A21" s="19" t="b">
        <f>EXACT(C21,[1]Rapport!$C21)</f>
        <v>1</v>
      </c>
      <c r="B21" s="19" t="b">
        <f>EXACT(D21,[1]Rapport!$D21)</f>
        <v>1</v>
      </c>
      <c r="C21" s="19" t="s">
        <v>64</v>
      </c>
      <c r="D21" s="22" t="s">
        <v>17</v>
      </c>
      <c r="E21" s="18">
        <v>1261</v>
      </c>
      <c r="F21" s="18">
        <v>1203</v>
      </c>
      <c r="G21" s="18">
        <v>1227</v>
      </c>
      <c r="I21" s="19">
        <f>E21-[1]Rapport!E21</f>
        <v>0</v>
      </c>
      <c r="J21" s="19">
        <f>F21-[1]Rapport!F21</f>
        <v>0</v>
      </c>
    </row>
    <row r="22" spans="1:10" ht="24">
      <c r="A22" s="19" t="b">
        <f>EXACT(C22,[1]Rapport!$C22)</f>
        <v>1</v>
      </c>
      <c r="B22" s="19" t="b">
        <f>EXACT(D22,[1]Rapport!$D22)</f>
        <v>1</v>
      </c>
      <c r="C22" s="19" t="s">
        <v>64</v>
      </c>
      <c r="D22" s="24" t="s">
        <v>231</v>
      </c>
      <c r="E22" s="25">
        <v>16474</v>
      </c>
      <c r="F22" s="25">
        <v>15989</v>
      </c>
      <c r="G22" s="25">
        <v>16550</v>
      </c>
      <c r="I22" s="19">
        <f>E22-[1]Rapport!E22</f>
        <v>0</v>
      </c>
      <c r="J22" s="19">
        <f>F22-[1]Rapport!F22</f>
        <v>0</v>
      </c>
    </row>
    <row r="23" spans="1:10">
      <c r="A23" s="19" t="b">
        <f>EXACT(C23,[1]Rapport!$C23)</f>
        <v>1</v>
      </c>
      <c r="B23" s="19" t="b">
        <f>EXACT(D23,[1]Rapport!$D23)</f>
        <v>1</v>
      </c>
      <c r="C23" s="19" t="s">
        <v>71</v>
      </c>
      <c r="D23" s="22" t="s">
        <v>13</v>
      </c>
      <c r="E23" s="18">
        <v>5403</v>
      </c>
      <c r="F23" s="18">
        <v>5791</v>
      </c>
      <c r="G23" s="18">
        <v>5754</v>
      </c>
      <c r="I23" s="19">
        <f>E23-[1]Rapport!E23</f>
        <v>0</v>
      </c>
      <c r="J23" s="19">
        <f>F23-[1]Rapport!F23</f>
        <v>0</v>
      </c>
    </row>
    <row r="24" spans="1:10">
      <c r="A24" s="19" t="b">
        <f>EXACT(C24,[1]Rapport!$C24)</f>
        <v>1</v>
      </c>
      <c r="B24" s="19" t="b">
        <f>EXACT(D24,[1]Rapport!$D24)</f>
        <v>1</v>
      </c>
      <c r="C24" s="19" t="s">
        <v>71</v>
      </c>
      <c r="D24" s="22" t="s">
        <v>17</v>
      </c>
      <c r="E24" s="18">
        <v>565</v>
      </c>
      <c r="F24" s="18">
        <v>587</v>
      </c>
      <c r="G24" s="18">
        <v>590</v>
      </c>
      <c r="I24" s="19">
        <f>E24-[1]Rapport!E24</f>
        <v>0</v>
      </c>
      <c r="J24" s="19">
        <f>F24-[1]Rapport!F24</f>
        <v>0</v>
      </c>
    </row>
    <row r="25" spans="1:10" ht="24">
      <c r="A25" s="19" t="b">
        <f>EXACT(C25,[1]Rapport!$C25)</f>
        <v>1</v>
      </c>
      <c r="B25" s="19" t="b">
        <f>EXACT(D25,[1]Rapport!$D25)</f>
        <v>1</v>
      </c>
      <c r="C25" s="19" t="s">
        <v>71</v>
      </c>
      <c r="D25" s="24" t="s">
        <v>231</v>
      </c>
      <c r="E25" s="25">
        <v>4838</v>
      </c>
      <c r="F25" s="25">
        <v>5204</v>
      </c>
      <c r="G25" s="25">
        <v>5164</v>
      </c>
      <c r="I25" s="19">
        <f>E25-[1]Rapport!E25</f>
        <v>0</v>
      </c>
      <c r="J25" s="19">
        <f>F25-[1]Rapport!F25</f>
        <v>0</v>
      </c>
    </row>
    <row r="26" spans="1:10">
      <c r="A26" s="19" t="b">
        <f>EXACT(C26,[1]Rapport!$C26)</f>
        <v>1</v>
      </c>
      <c r="B26" s="19" t="b">
        <f>EXACT(D26,[1]Rapport!$D26)</f>
        <v>1</v>
      </c>
      <c r="C26" s="19" t="s">
        <v>82</v>
      </c>
      <c r="D26" s="22" t="s">
        <v>13</v>
      </c>
      <c r="E26" s="18">
        <v>5983</v>
      </c>
      <c r="F26" s="18">
        <v>5677</v>
      </c>
      <c r="G26" s="18">
        <v>8851</v>
      </c>
      <c r="I26" s="19">
        <f>E26-[1]Rapport!E26</f>
        <v>0</v>
      </c>
      <c r="J26" s="19">
        <f>F26-[1]Rapport!F26</f>
        <v>0</v>
      </c>
    </row>
    <row r="27" spans="1:10">
      <c r="A27" s="19" t="b">
        <f>EXACT(C27,[1]Rapport!$C27)</f>
        <v>1</v>
      </c>
      <c r="B27" s="19" t="b">
        <f>EXACT(D27,[1]Rapport!$D27)</f>
        <v>1</v>
      </c>
      <c r="C27" s="19" t="s">
        <v>82</v>
      </c>
      <c r="D27" s="22" t="s">
        <v>17</v>
      </c>
      <c r="E27" s="18">
        <v>551</v>
      </c>
      <c r="F27" s="18">
        <v>527</v>
      </c>
      <c r="G27" s="18">
        <v>1109</v>
      </c>
      <c r="I27" s="19">
        <f>E27-[1]Rapport!E27</f>
        <v>0</v>
      </c>
      <c r="J27" s="19">
        <f>F27-[1]Rapport!F27</f>
        <v>0</v>
      </c>
    </row>
    <row r="28" spans="1:10" ht="24">
      <c r="A28" s="19" t="b">
        <f>EXACT(C28,[1]Rapport!$C28)</f>
        <v>1</v>
      </c>
      <c r="B28" s="19" t="b">
        <f>EXACT(D28,[1]Rapport!$D28)</f>
        <v>1</v>
      </c>
      <c r="C28" s="19" t="s">
        <v>82</v>
      </c>
      <c r="D28" s="24" t="s">
        <v>231</v>
      </c>
      <c r="E28" s="25">
        <v>5432</v>
      </c>
      <c r="F28" s="25">
        <v>5150</v>
      </c>
      <c r="G28" s="25">
        <v>7742</v>
      </c>
      <c r="I28" s="19">
        <f>E28-[1]Rapport!E28</f>
        <v>0</v>
      </c>
      <c r="J28" s="19">
        <f>F28-[1]Rapport!F28</f>
        <v>0</v>
      </c>
    </row>
    <row r="29" spans="1:10">
      <c r="A29" s="19" t="b">
        <f>EXACT(C29,[1]Rapport!$C29)</f>
        <v>1</v>
      </c>
      <c r="B29" s="19" t="b">
        <f>EXACT(D29,[1]Rapport!$D29)</f>
        <v>1</v>
      </c>
      <c r="C29" s="19" t="s">
        <v>87</v>
      </c>
      <c r="D29" s="22" t="s">
        <v>13</v>
      </c>
      <c r="E29" s="18">
        <v>11017</v>
      </c>
      <c r="F29" s="18">
        <v>11042</v>
      </c>
      <c r="G29" s="18">
        <v>14542</v>
      </c>
      <c r="I29" s="19">
        <f>E29-[1]Rapport!E29</f>
        <v>0</v>
      </c>
      <c r="J29" s="19">
        <f>F29-[1]Rapport!F29</f>
        <v>0</v>
      </c>
    </row>
    <row r="30" spans="1:10">
      <c r="A30" s="19" t="b">
        <f>EXACT(C30,[1]Rapport!$C30)</f>
        <v>1</v>
      </c>
      <c r="B30" s="19" t="b">
        <f>EXACT(D30,[1]Rapport!$D30)</f>
        <v>1</v>
      </c>
      <c r="C30" s="19" t="s">
        <v>87</v>
      </c>
      <c r="D30" s="22" t="s">
        <v>17</v>
      </c>
      <c r="E30" s="18">
        <v>938</v>
      </c>
      <c r="F30" s="18">
        <v>998</v>
      </c>
      <c r="G30" s="18">
        <v>1555</v>
      </c>
      <c r="I30" s="19">
        <f>E30-[1]Rapport!E30</f>
        <v>0</v>
      </c>
      <c r="J30" s="19">
        <f>F30-[1]Rapport!F30</f>
        <v>0</v>
      </c>
    </row>
    <row r="31" spans="1:10" ht="24">
      <c r="A31" s="19" t="b">
        <f>EXACT(C31,[1]Rapport!$C31)</f>
        <v>1</v>
      </c>
      <c r="B31" s="19" t="b">
        <f>EXACT(D31,[1]Rapport!$D31)</f>
        <v>1</v>
      </c>
      <c r="C31" s="19" t="s">
        <v>87</v>
      </c>
      <c r="D31" s="24" t="s">
        <v>231</v>
      </c>
      <c r="E31" s="25">
        <v>10079</v>
      </c>
      <c r="F31" s="25">
        <v>10044</v>
      </c>
      <c r="G31" s="25">
        <v>12987</v>
      </c>
      <c r="I31" s="19">
        <f>E31-[1]Rapport!E31</f>
        <v>0</v>
      </c>
      <c r="J31" s="19">
        <f>F31-[1]Rapport!F31</f>
        <v>0</v>
      </c>
    </row>
    <row r="32" spans="1:10">
      <c r="A32" s="19" t="b">
        <f>EXACT(C32,[1]Rapport!$C32)</f>
        <v>1</v>
      </c>
      <c r="B32" s="19" t="b">
        <f>EXACT(D32,[1]Rapport!$D32)</f>
        <v>1</v>
      </c>
      <c r="C32" s="19" t="s">
        <v>99</v>
      </c>
      <c r="D32" s="22" t="s">
        <v>13</v>
      </c>
      <c r="E32" s="18">
        <v>3884</v>
      </c>
      <c r="F32" s="18">
        <v>3834</v>
      </c>
      <c r="G32" s="18">
        <v>4259</v>
      </c>
      <c r="I32" s="19">
        <f>E32-[1]Rapport!E32</f>
        <v>0</v>
      </c>
      <c r="J32" s="19">
        <f>F32-[1]Rapport!F32</f>
        <v>0</v>
      </c>
    </row>
    <row r="33" spans="1:10">
      <c r="A33" s="19" t="b">
        <f>EXACT(C33,[1]Rapport!$C33)</f>
        <v>1</v>
      </c>
      <c r="B33" s="19" t="b">
        <f>EXACT(D33,[1]Rapport!$D33)</f>
        <v>1</v>
      </c>
      <c r="C33" s="19" t="s">
        <v>99</v>
      </c>
      <c r="D33" s="22" t="s">
        <v>17</v>
      </c>
      <c r="E33" s="18">
        <v>173</v>
      </c>
      <c r="F33" s="18">
        <v>168</v>
      </c>
      <c r="G33" s="18">
        <v>199</v>
      </c>
      <c r="I33" s="19">
        <f>E33-[1]Rapport!E33</f>
        <v>0</v>
      </c>
      <c r="J33" s="19">
        <f>F33-[1]Rapport!F33</f>
        <v>0</v>
      </c>
    </row>
    <row r="34" spans="1:10" ht="24">
      <c r="A34" s="19" t="b">
        <f>EXACT(C34,[1]Rapport!$C34)</f>
        <v>1</v>
      </c>
      <c r="B34" s="19" t="b">
        <f>EXACT(D34,[1]Rapport!$D34)</f>
        <v>1</v>
      </c>
      <c r="C34" s="19" t="s">
        <v>99</v>
      </c>
      <c r="D34" s="24" t="s">
        <v>231</v>
      </c>
      <c r="E34" s="25">
        <v>3711</v>
      </c>
      <c r="F34" s="25">
        <v>3666</v>
      </c>
      <c r="G34" s="25">
        <v>4060</v>
      </c>
      <c r="I34" s="19">
        <f>E34-[1]Rapport!E34</f>
        <v>0</v>
      </c>
      <c r="J34" s="19">
        <f>F34-[1]Rapport!F34</f>
        <v>0</v>
      </c>
    </row>
    <row r="35" spans="1:10">
      <c r="A35" s="19" t="b">
        <f>EXACT(C35,[1]Rapport!$C35)</f>
        <v>1</v>
      </c>
      <c r="B35" s="19" t="b">
        <f>EXACT(D35,[1]Rapport!$D35)</f>
        <v>1</v>
      </c>
      <c r="C35" s="19" t="s">
        <v>106</v>
      </c>
      <c r="D35" s="24" t="s">
        <v>13</v>
      </c>
      <c r="E35" s="26">
        <v>3765</v>
      </c>
      <c r="F35" s="26">
        <v>3808</v>
      </c>
      <c r="G35" s="25"/>
      <c r="I35" s="19">
        <f>E35-[1]Rapport!E35</f>
        <v>0</v>
      </c>
      <c r="J35" s="19">
        <f>F35-[1]Rapport!F35</f>
        <v>0</v>
      </c>
    </row>
    <row r="36" spans="1:10">
      <c r="A36" s="19" t="b">
        <f>EXACT(C36,[1]Rapport!$C36)</f>
        <v>1</v>
      </c>
      <c r="B36" s="19" t="b">
        <f>EXACT(D36,[1]Rapport!$D36)</f>
        <v>1</v>
      </c>
      <c r="C36" s="19" t="s">
        <v>106</v>
      </c>
      <c r="D36" s="24" t="s">
        <v>17</v>
      </c>
      <c r="E36" s="26">
        <v>546</v>
      </c>
      <c r="F36" s="26">
        <v>510</v>
      </c>
      <c r="G36" s="25"/>
      <c r="I36" s="19">
        <f>E36-[1]Rapport!E36</f>
        <v>0</v>
      </c>
      <c r="J36" s="19">
        <f>F36-[1]Rapport!F36</f>
        <v>0</v>
      </c>
    </row>
    <row r="37" spans="1:10" ht="24">
      <c r="A37" s="19" t="b">
        <f>EXACT(C37,[1]Rapport!$C37)</f>
        <v>1</v>
      </c>
      <c r="B37" s="19" t="b">
        <f>EXACT(D37,[1]Rapport!$D37)</f>
        <v>1</v>
      </c>
      <c r="C37" s="19" t="s">
        <v>106</v>
      </c>
      <c r="D37" s="24" t="s">
        <v>231</v>
      </c>
      <c r="E37" s="25">
        <v>3219</v>
      </c>
      <c r="F37" s="25">
        <v>3298</v>
      </c>
      <c r="G37" s="25">
        <v>0</v>
      </c>
      <c r="I37" s="19">
        <f>E37-[1]Rapport!E37</f>
        <v>0</v>
      </c>
      <c r="J37" s="19">
        <f>F37-[1]Rapport!F37</f>
        <v>0</v>
      </c>
    </row>
    <row r="38" spans="1:10">
      <c r="A38" s="19" t="b">
        <f>EXACT(C38,[1]Rapport!$C38)</f>
        <v>1</v>
      </c>
      <c r="B38" s="19" t="b">
        <f>EXACT(D38,[1]Rapport!$D38)</f>
        <v>1</v>
      </c>
      <c r="C38" s="19" t="s">
        <v>111</v>
      </c>
      <c r="D38" s="22" t="s">
        <v>13</v>
      </c>
      <c r="E38" s="18">
        <v>12314</v>
      </c>
      <c r="F38" s="18">
        <v>12355</v>
      </c>
      <c r="G38" s="18">
        <v>12742</v>
      </c>
      <c r="I38" s="19">
        <f>E38-[1]Rapport!E38</f>
        <v>0</v>
      </c>
      <c r="J38" s="19">
        <f>F38-[1]Rapport!F38</f>
        <v>0</v>
      </c>
    </row>
    <row r="39" spans="1:10">
      <c r="A39" s="19" t="b">
        <f>EXACT(C39,[1]Rapport!$C39)</f>
        <v>1</v>
      </c>
      <c r="B39" s="19" t="b">
        <f>EXACT(D39,[1]Rapport!$D39)</f>
        <v>1</v>
      </c>
      <c r="C39" s="19" t="s">
        <v>111</v>
      </c>
      <c r="D39" s="22" t="s">
        <v>17</v>
      </c>
      <c r="E39" s="18">
        <v>1052</v>
      </c>
      <c r="F39" s="18">
        <v>1110</v>
      </c>
      <c r="G39" s="18">
        <v>1090</v>
      </c>
      <c r="I39" s="19">
        <f>E39-[1]Rapport!E39</f>
        <v>0</v>
      </c>
      <c r="J39" s="19">
        <f>F39-[1]Rapport!F39</f>
        <v>0</v>
      </c>
    </row>
    <row r="40" spans="1:10" ht="24">
      <c r="A40" s="19" t="b">
        <f>EXACT(C40,[1]Rapport!$C40)</f>
        <v>1</v>
      </c>
      <c r="B40" s="19" t="b">
        <f>EXACT(D40,[1]Rapport!$D40)</f>
        <v>1</v>
      </c>
      <c r="C40" s="19" t="s">
        <v>111</v>
      </c>
      <c r="D40" s="24" t="s">
        <v>231</v>
      </c>
      <c r="E40" s="25">
        <v>11262</v>
      </c>
      <c r="F40" s="25">
        <v>11245</v>
      </c>
      <c r="G40" s="25">
        <v>11652</v>
      </c>
      <c r="I40" s="19">
        <f>E40-[1]Rapport!E40</f>
        <v>0</v>
      </c>
      <c r="J40" s="19">
        <f>F40-[1]Rapport!F40</f>
        <v>0</v>
      </c>
    </row>
    <row r="41" spans="1:10">
      <c r="A41" s="19" t="b">
        <f>EXACT(C41,[1]Rapport!$C41)</f>
        <v>1</v>
      </c>
      <c r="B41" s="19" t="b">
        <f>EXACT(D41,[1]Rapport!$D41)</f>
        <v>1</v>
      </c>
      <c r="C41" s="19" t="s">
        <v>117</v>
      </c>
      <c r="D41" s="22" t="s">
        <v>13</v>
      </c>
      <c r="E41" s="18">
        <v>9402</v>
      </c>
      <c r="F41" s="18">
        <v>9284</v>
      </c>
      <c r="G41" s="18">
        <v>9836</v>
      </c>
      <c r="I41" s="19">
        <f>E41-[1]Rapport!E41</f>
        <v>0</v>
      </c>
      <c r="J41" s="19">
        <f>F41-[1]Rapport!F41</f>
        <v>0</v>
      </c>
    </row>
    <row r="42" spans="1:10">
      <c r="A42" s="19" t="b">
        <f>EXACT(C42,[1]Rapport!$C42)</f>
        <v>1</v>
      </c>
      <c r="B42" s="19" t="b">
        <f>EXACT(D42,[1]Rapport!$D42)</f>
        <v>1</v>
      </c>
      <c r="C42" s="19" t="s">
        <v>117</v>
      </c>
      <c r="D42" s="22" t="s">
        <v>17</v>
      </c>
      <c r="E42" s="18">
        <v>592</v>
      </c>
      <c r="F42" s="18">
        <v>590</v>
      </c>
      <c r="G42" s="18">
        <v>595</v>
      </c>
      <c r="I42" s="19">
        <f>E42-[1]Rapport!E42</f>
        <v>0</v>
      </c>
      <c r="J42" s="19">
        <f>F42-[1]Rapport!F42</f>
        <v>0</v>
      </c>
    </row>
    <row r="43" spans="1:10" ht="24">
      <c r="A43" s="19" t="b">
        <f>EXACT(C43,[1]Rapport!$C43)</f>
        <v>1</v>
      </c>
      <c r="B43" s="19" t="b">
        <f>EXACT(D43,[1]Rapport!$D43)</f>
        <v>1</v>
      </c>
      <c r="C43" s="19" t="s">
        <v>117</v>
      </c>
      <c r="D43" s="24" t="s">
        <v>231</v>
      </c>
      <c r="E43" s="25">
        <v>8810</v>
      </c>
      <c r="F43" s="25">
        <v>8694</v>
      </c>
      <c r="G43" s="25">
        <v>9241</v>
      </c>
      <c r="I43" s="19">
        <f>E43-[1]Rapport!E43</f>
        <v>0</v>
      </c>
      <c r="J43" s="19">
        <f>F43-[1]Rapport!F43</f>
        <v>0</v>
      </c>
    </row>
    <row r="44" spans="1:10">
      <c r="A44" s="19" t="b">
        <f>EXACT(C44,[1]Rapport!$C44)</f>
        <v>1</v>
      </c>
      <c r="B44" s="19" t="b">
        <f>EXACT(D44,[1]Rapport!$D44)</f>
        <v>1</v>
      </c>
      <c r="C44" s="19" t="s">
        <v>123</v>
      </c>
      <c r="D44" s="22" t="s">
        <v>13</v>
      </c>
      <c r="E44" s="18">
        <v>8097</v>
      </c>
      <c r="F44" s="18">
        <v>7924</v>
      </c>
      <c r="G44" s="18">
        <v>8521</v>
      </c>
      <c r="I44" s="19">
        <f>E44-[1]Rapport!E44</f>
        <v>0</v>
      </c>
      <c r="J44" s="19">
        <f>F44-[1]Rapport!F44</f>
        <v>0</v>
      </c>
    </row>
    <row r="45" spans="1:10">
      <c r="A45" s="19" t="b">
        <f>EXACT(C45,[1]Rapport!$C45)</f>
        <v>1</v>
      </c>
      <c r="B45" s="19" t="b">
        <f>EXACT(D45,[1]Rapport!$D45)</f>
        <v>1</v>
      </c>
      <c r="C45" s="19" t="s">
        <v>127</v>
      </c>
      <c r="D45" s="22" t="s">
        <v>13</v>
      </c>
      <c r="E45" s="18">
        <v>14040</v>
      </c>
      <c r="F45" s="18">
        <v>14201</v>
      </c>
      <c r="G45" s="18">
        <v>15162</v>
      </c>
      <c r="I45" s="19">
        <f>E45-[1]Rapport!E45</f>
        <v>0</v>
      </c>
      <c r="J45" s="19">
        <f>F45-[1]Rapport!F45</f>
        <v>0</v>
      </c>
    </row>
    <row r="46" spans="1:10">
      <c r="A46" s="19" t="b">
        <f>EXACT(C46,[1]Rapport!$C46)</f>
        <v>1</v>
      </c>
      <c r="B46" s="19" t="b">
        <f>EXACT(D46,[1]Rapport!$D46)</f>
        <v>1</v>
      </c>
      <c r="C46" s="19" t="s">
        <v>127</v>
      </c>
      <c r="D46" s="22" t="s">
        <v>17</v>
      </c>
      <c r="E46" s="18">
        <v>1065</v>
      </c>
      <c r="F46" s="18">
        <v>1063</v>
      </c>
      <c r="G46" s="18">
        <v>1138</v>
      </c>
      <c r="I46" s="19">
        <f>E46-[1]Rapport!E46</f>
        <v>0</v>
      </c>
      <c r="J46" s="19">
        <f>F46-[1]Rapport!F46</f>
        <v>0</v>
      </c>
    </row>
    <row r="47" spans="1:10" ht="24">
      <c r="A47" s="19" t="b">
        <f>EXACT(C47,[1]Rapport!$C47)</f>
        <v>1</v>
      </c>
      <c r="B47" s="19" t="b">
        <f>EXACT(D47,[1]Rapport!$D47)</f>
        <v>1</v>
      </c>
      <c r="C47" s="19" t="s">
        <v>127</v>
      </c>
      <c r="D47" s="24" t="s">
        <v>231</v>
      </c>
      <c r="E47" s="25">
        <v>12975</v>
      </c>
      <c r="F47" s="25">
        <v>13138</v>
      </c>
      <c r="G47" s="25">
        <v>14024</v>
      </c>
      <c r="I47" s="19">
        <f>E47-[1]Rapport!E47</f>
        <v>0</v>
      </c>
      <c r="J47" s="19">
        <f>F47-[1]Rapport!F47</f>
        <v>0</v>
      </c>
    </row>
    <row r="48" spans="1:10">
      <c r="A48" s="19" t="b">
        <f>EXACT(C48,[1]Rapport!$C48)</f>
        <v>1</v>
      </c>
      <c r="B48" s="19" t="b">
        <f>EXACT(D48,[1]Rapport!$D48)</f>
        <v>1</v>
      </c>
      <c r="C48" s="19" t="s">
        <v>134</v>
      </c>
      <c r="D48" s="22" t="s">
        <v>13</v>
      </c>
      <c r="E48" s="18">
        <v>15969</v>
      </c>
      <c r="F48" s="18">
        <v>16389</v>
      </c>
      <c r="G48" s="18">
        <v>17341</v>
      </c>
      <c r="I48" s="19">
        <f>E48-[1]Rapport!E48</f>
        <v>0</v>
      </c>
      <c r="J48" s="19">
        <f>F48-[1]Rapport!F48</f>
        <v>0</v>
      </c>
    </row>
    <row r="49" spans="1:10">
      <c r="A49" s="19" t="b">
        <f>EXACT(C49,[1]Rapport!$C49)</f>
        <v>1</v>
      </c>
      <c r="B49" s="19" t="b">
        <f>EXACT(D49,[1]Rapport!$D49)</f>
        <v>1</v>
      </c>
      <c r="C49" s="19" t="s">
        <v>134</v>
      </c>
      <c r="D49" s="22" t="s">
        <v>17</v>
      </c>
      <c r="E49" s="18">
        <v>1499</v>
      </c>
      <c r="F49" s="18">
        <v>1513</v>
      </c>
      <c r="G49" s="18">
        <v>1576</v>
      </c>
      <c r="I49" s="19">
        <f>E49-[1]Rapport!E49</f>
        <v>0</v>
      </c>
      <c r="J49" s="19">
        <f>F49-[1]Rapport!F49</f>
        <v>0</v>
      </c>
    </row>
    <row r="50" spans="1:10" ht="24">
      <c r="A50" s="19" t="b">
        <f>EXACT(C50,[1]Rapport!$C50)</f>
        <v>1</v>
      </c>
      <c r="B50" s="19" t="b">
        <f>EXACT(D50,[1]Rapport!$D50)</f>
        <v>1</v>
      </c>
      <c r="C50" s="19" t="s">
        <v>134</v>
      </c>
      <c r="D50" s="24" t="s">
        <v>231</v>
      </c>
      <c r="E50" s="25">
        <v>14470</v>
      </c>
      <c r="F50" s="25">
        <v>14876</v>
      </c>
      <c r="G50" s="25">
        <v>15765</v>
      </c>
      <c r="I50" s="19">
        <f>E50-[1]Rapport!E50</f>
        <v>0</v>
      </c>
      <c r="J50" s="19">
        <f>F50-[1]Rapport!F50</f>
        <v>0</v>
      </c>
    </row>
    <row r="51" spans="1:10">
      <c r="A51" s="19" t="b">
        <f>EXACT(C51,[1]Rapport!$C51)</f>
        <v>1</v>
      </c>
      <c r="B51" s="19" t="b">
        <f>EXACT(D51,[1]Rapport!$D51)</f>
        <v>1</v>
      </c>
      <c r="C51" s="19" t="s">
        <v>141</v>
      </c>
      <c r="D51" s="22" t="s">
        <v>13</v>
      </c>
      <c r="E51" s="18">
        <v>11794</v>
      </c>
      <c r="F51" s="18">
        <v>11685</v>
      </c>
      <c r="G51" s="18">
        <v>12386</v>
      </c>
      <c r="I51" s="19">
        <f>E51-[1]Rapport!E51</f>
        <v>0</v>
      </c>
      <c r="J51" s="19">
        <f>F51-[1]Rapport!F51</f>
        <v>0</v>
      </c>
    </row>
    <row r="52" spans="1:10">
      <c r="A52" s="19" t="b">
        <f>EXACT(C52,[1]Rapport!$C52)</f>
        <v>1</v>
      </c>
      <c r="B52" s="19" t="b">
        <f>EXACT(D52,[1]Rapport!$D52)</f>
        <v>1</v>
      </c>
      <c r="C52" s="19" t="s">
        <v>141</v>
      </c>
      <c r="D52" s="22" t="s">
        <v>17</v>
      </c>
      <c r="E52" s="18">
        <v>967</v>
      </c>
      <c r="F52" s="18">
        <v>976</v>
      </c>
      <c r="G52" s="18">
        <v>1080</v>
      </c>
      <c r="I52" s="19">
        <f>E52-[1]Rapport!E52</f>
        <v>0</v>
      </c>
      <c r="J52" s="19">
        <f>F52-[1]Rapport!F52</f>
        <v>0</v>
      </c>
    </row>
    <row r="53" spans="1:10" ht="24">
      <c r="A53" s="19" t="b">
        <f>EXACT(C53,[1]Rapport!$C53)</f>
        <v>1</v>
      </c>
      <c r="B53" s="19" t="b">
        <f>EXACT(D53,[1]Rapport!$D53)</f>
        <v>1</v>
      </c>
      <c r="C53" s="19" t="s">
        <v>141</v>
      </c>
      <c r="D53" s="24" t="s">
        <v>231</v>
      </c>
      <c r="E53" s="25">
        <v>10827</v>
      </c>
      <c r="F53" s="25">
        <v>10709</v>
      </c>
      <c r="G53" s="25">
        <v>11306</v>
      </c>
      <c r="I53" s="19">
        <f>E53-[1]Rapport!E53</f>
        <v>0</v>
      </c>
      <c r="J53" s="19">
        <f>F53-[1]Rapport!F53</f>
        <v>0</v>
      </c>
    </row>
    <row r="54" spans="1:10">
      <c r="A54" s="19" t="b">
        <f>EXACT(C54,[1]Rapport!$C54)</f>
        <v>1</v>
      </c>
      <c r="B54" s="19" t="b">
        <f>EXACT(D54,[1]Rapport!$D54)</f>
        <v>1</v>
      </c>
      <c r="C54" s="19" t="s">
        <v>149</v>
      </c>
      <c r="D54" s="22" t="s">
        <v>13</v>
      </c>
      <c r="E54" s="18">
        <v>6935</v>
      </c>
      <c r="F54" s="18">
        <v>6843</v>
      </c>
      <c r="G54" s="18">
        <v>7289</v>
      </c>
      <c r="I54" s="19">
        <f>E54-[1]Rapport!E54</f>
        <v>0</v>
      </c>
      <c r="J54" s="19">
        <f>F54-[1]Rapport!F54</f>
        <v>0</v>
      </c>
    </row>
    <row r="55" spans="1:10">
      <c r="A55" s="19" t="b">
        <f>EXACT(C55,[1]Rapport!$C55)</f>
        <v>1</v>
      </c>
      <c r="B55" s="19" t="b">
        <f>EXACT(D55,[1]Rapport!$D55)</f>
        <v>1</v>
      </c>
      <c r="C55" s="19" t="s">
        <v>149</v>
      </c>
      <c r="D55" s="22" t="s">
        <v>17</v>
      </c>
      <c r="E55" s="18">
        <v>522</v>
      </c>
      <c r="F55" s="18">
        <v>510</v>
      </c>
      <c r="G55" s="18">
        <v>566</v>
      </c>
      <c r="I55" s="19">
        <f>E55-[1]Rapport!E55</f>
        <v>0</v>
      </c>
      <c r="J55" s="19">
        <f>F55-[1]Rapport!F55</f>
        <v>0</v>
      </c>
    </row>
    <row r="56" spans="1:10" ht="24">
      <c r="A56" s="19" t="b">
        <f>EXACT(C56,[1]Rapport!$C56)</f>
        <v>1</v>
      </c>
      <c r="B56" s="19" t="b">
        <f>EXACT(D56,[1]Rapport!$D56)</f>
        <v>1</v>
      </c>
      <c r="C56" s="19" t="s">
        <v>149</v>
      </c>
      <c r="D56" s="24" t="s">
        <v>231</v>
      </c>
      <c r="E56" s="25">
        <v>6413</v>
      </c>
      <c r="F56" s="25">
        <v>6333</v>
      </c>
      <c r="G56" s="25">
        <v>6723</v>
      </c>
      <c r="I56" s="19">
        <f>E56-[1]Rapport!E56</f>
        <v>0</v>
      </c>
      <c r="J56" s="19">
        <f>F56-[1]Rapport!F56</f>
        <v>0</v>
      </c>
    </row>
    <row r="57" spans="1:10">
      <c r="A57" s="19" t="b">
        <f>EXACT(C57,[1]Rapport!$C57)</f>
        <v>1</v>
      </c>
      <c r="B57" s="19" t="b">
        <f>EXACT(D57,[1]Rapport!$D57)</f>
        <v>1</v>
      </c>
      <c r="C57" s="19" t="s">
        <v>155</v>
      </c>
      <c r="D57" s="22" t="s">
        <v>13</v>
      </c>
      <c r="E57" s="18">
        <v>11068</v>
      </c>
      <c r="F57" s="23"/>
      <c r="G57" s="23"/>
      <c r="I57" s="19">
        <f>E57-[1]Rapport!E57</f>
        <v>0</v>
      </c>
      <c r="J57" s="19">
        <f>F57-[1]Rapport!F57</f>
        <v>0</v>
      </c>
    </row>
    <row r="58" spans="1:10">
      <c r="A58" s="19" t="b">
        <f>EXACT(C58,[1]Rapport!$C58)</f>
        <v>1</v>
      </c>
      <c r="B58" s="19" t="b">
        <f>EXACT(D58,[1]Rapport!$D58)</f>
        <v>1</v>
      </c>
      <c r="C58" s="19" t="s">
        <v>155</v>
      </c>
      <c r="D58" s="22" t="s">
        <v>17</v>
      </c>
      <c r="E58" s="18">
        <v>871</v>
      </c>
      <c r="F58" s="23"/>
      <c r="G58" s="23"/>
      <c r="I58" s="19">
        <f>E58-[1]Rapport!E58</f>
        <v>0</v>
      </c>
      <c r="J58" s="19">
        <f>F58-[1]Rapport!F58</f>
        <v>0</v>
      </c>
    </row>
    <row r="59" spans="1:10">
      <c r="A59" s="19" t="b">
        <f>EXACT(C59,[1]Rapport!$C59)</f>
        <v>1</v>
      </c>
      <c r="B59" s="19" t="b">
        <f>EXACT(D59,[1]Rapport!$D59)</f>
        <v>1</v>
      </c>
      <c r="C59" s="19" t="s">
        <v>155</v>
      </c>
      <c r="D59" s="24" t="s">
        <v>231</v>
      </c>
      <c r="E59" s="25">
        <v>10197</v>
      </c>
      <c r="F59" s="25"/>
      <c r="G59" s="25"/>
      <c r="I59" s="19">
        <f>E59-[1]Rapport!E59</f>
        <v>0</v>
      </c>
      <c r="J59" s="19">
        <f>F59-[1]Rapport!F59</f>
        <v>0</v>
      </c>
    </row>
    <row r="60" spans="1:10">
      <c r="A60" s="19" t="b">
        <f>EXACT(C60,[1]Rapport!$C60)</f>
        <v>1</v>
      </c>
      <c r="B60" s="19" t="b">
        <f>EXACT(D60,[1]Rapport!$D60)</f>
        <v>1</v>
      </c>
      <c r="C60" s="19" t="s">
        <v>162</v>
      </c>
      <c r="D60" s="22" t="s">
        <v>13</v>
      </c>
      <c r="E60" s="18">
        <v>14672</v>
      </c>
      <c r="F60" s="18">
        <v>14337</v>
      </c>
      <c r="G60" s="18">
        <v>15074</v>
      </c>
      <c r="I60" s="19">
        <f>E60-[1]Rapport!E60</f>
        <v>0</v>
      </c>
      <c r="J60" s="19">
        <f>F60-[1]Rapport!F60</f>
        <v>0</v>
      </c>
    </row>
    <row r="61" spans="1:10">
      <c r="A61" s="19" t="b">
        <f>EXACT(C61,[1]Rapport!$C61)</f>
        <v>1</v>
      </c>
      <c r="B61" s="19" t="b">
        <f>EXACT(D61,[1]Rapport!$D61)</f>
        <v>1</v>
      </c>
      <c r="C61" s="19" t="s">
        <v>162</v>
      </c>
      <c r="D61" s="22" t="s">
        <v>17</v>
      </c>
      <c r="E61" s="18">
        <v>890</v>
      </c>
      <c r="F61" s="18">
        <v>904</v>
      </c>
      <c r="G61" s="18">
        <v>911</v>
      </c>
      <c r="I61" s="19">
        <f>E61-[1]Rapport!E61</f>
        <v>0</v>
      </c>
      <c r="J61" s="19">
        <f>F61-[1]Rapport!F61</f>
        <v>0</v>
      </c>
    </row>
    <row r="62" spans="1:10" ht="24">
      <c r="A62" s="19" t="b">
        <f>EXACT(C62,[1]Rapport!$C62)</f>
        <v>1</v>
      </c>
      <c r="B62" s="19" t="b">
        <f>EXACT(D62,[1]Rapport!$D62)</f>
        <v>1</v>
      </c>
      <c r="C62" s="19" t="s">
        <v>162</v>
      </c>
      <c r="D62" s="24" t="s">
        <v>231</v>
      </c>
      <c r="E62" s="25">
        <v>13782</v>
      </c>
      <c r="F62" s="25">
        <v>13433</v>
      </c>
      <c r="G62" s="25">
        <v>14163</v>
      </c>
      <c r="I62" s="19">
        <f>E62-[1]Rapport!E62</f>
        <v>0</v>
      </c>
      <c r="J62" s="19">
        <f>F62-[1]Rapport!F62</f>
        <v>0</v>
      </c>
    </row>
    <row r="63" spans="1:10">
      <c r="A63" s="19" t="b">
        <f>EXACT(C63,[1]Rapport!$C63)</f>
        <v>1</v>
      </c>
      <c r="B63" s="19" t="b">
        <f>EXACT(D63,[1]Rapport!$D63)</f>
        <v>1</v>
      </c>
      <c r="C63" s="19" t="s">
        <v>169</v>
      </c>
      <c r="D63" s="22" t="s">
        <v>13</v>
      </c>
      <c r="E63" s="18">
        <v>11051</v>
      </c>
      <c r="F63" s="18">
        <v>10866</v>
      </c>
      <c r="G63" s="18">
        <v>11642</v>
      </c>
      <c r="I63" s="19">
        <f>E63-[1]Rapport!E63</f>
        <v>0</v>
      </c>
      <c r="J63" s="19">
        <f>F63-[1]Rapport!F63</f>
        <v>0</v>
      </c>
    </row>
    <row r="64" spans="1:10">
      <c r="A64" s="19" t="b">
        <f>EXACT(C64,[1]Rapport!$C64)</f>
        <v>1</v>
      </c>
      <c r="B64" s="19" t="b">
        <f>EXACT(D64,[1]Rapport!$D64)</f>
        <v>1</v>
      </c>
      <c r="C64" s="19" t="s">
        <v>169</v>
      </c>
      <c r="D64" s="22" t="s">
        <v>17</v>
      </c>
      <c r="E64" s="18">
        <v>651</v>
      </c>
      <c r="F64" s="18">
        <v>670</v>
      </c>
      <c r="G64" s="18">
        <v>716</v>
      </c>
      <c r="I64" s="19">
        <f>E64-[1]Rapport!E64</f>
        <v>0</v>
      </c>
      <c r="J64" s="19">
        <f>F64-[1]Rapport!F64</f>
        <v>0</v>
      </c>
    </row>
    <row r="65" spans="1:10" ht="24">
      <c r="A65" s="19" t="b">
        <f>EXACT(C65,[1]Rapport!$C65)</f>
        <v>1</v>
      </c>
      <c r="B65" s="19" t="b">
        <f>EXACT(D65,[1]Rapport!$D65)</f>
        <v>1</v>
      </c>
      <c r="C65" s="19" t="s">
        <v>169</v>
      </c>
      <c r="D65" s="24" t="s">
        <v>231</v>
      </c>
      <c r="E65" s="25">
        <v>10400</v>
      </c>
      <c r="F65" s="25">
        <v>10196</v>
      </c>
      <c r="G65" s="25">
        <v>10926</v>
      </c>
      <c r="I65" s="19">
        <f>E65-[1]Rapport!E65</f>
        <v>0</v>
      </c>
      <c r="J65" s="19">
        <f>F65-[1]Rapport!F65</f>
        <v>0</v>
      </c>
    </row>
    <row r="66" spans="1:10">
      <c r="A66" s="19" t="b">
        <f>EXACT(C66,[1]Rapport!$C66)</f>
        <v>1</v>
      </c>
      <c r="B66" s="19" t="b">
        <f>EXACT(D66,[1]Rapport!$D66)</f>
        <v>1</v>
      </c>
      <c r="C66" s="19" t="s">
        <v>176</v>
      </c>
      <c r="D66" s="22" t="s">
        <v>13</v>
      </c>
      <c r="E66" s="18">
        <v>4328</v>
      </c>
      <c r="F66" s="18">
        <v>4537</v>
      </c>
      <c r="G66" s="18">
        <v>4905</v>
      </c>
      <c r="I66" s="19">
        <f>E66-[1]Rapport!E66</f>
        <v>0</v>
      </c>
      <c r="J66" s="19">
        <f>F66-[1]Rapport!F66</f>
        <v>0</v>
      </c>
    </row>
    <row r="67" spans="1:10">
      <c r="A67" s="19" t="b">
        <f>EXACT(C67,[1]Rapport!$C67)</f>
        <v>1</v>
      </c>
      <c r="B67" s="19" t="b">
        <f>EXACT(D67,[1]Rapport!$D67)</f>
        <v>1</v>
      </c>
      <c r="C67" s="19" t="s">
        <v>176</v>
      </c>
      <c r="D67" s="22" t="s">
        <v>17</v>
      </c>
      <c r="E67" s="18">
        <v>510</v>
      </c>
      <c r="F67" s="18">
        <v>521</v>
      </c>
      <c r="G67" s="18">
        <v>572</v>
      </c>
      <c r="I67" s="19">
        <f>E67-[1]Rapport!E67</f>
        <v>0</v>
      </c>
      <c r="J67" s="19">
        <f>F67-[1]Rapport!F67</f>
        <v>0</v>
      </c>
    </row>
    <row r="68" spans="1:10" ht="24">
      <c r="A68" s="19" t="b">
        <f>EXACT(C68,[1]Rapport!$C68)</f>
        <v>1</v>
      </c>
      <c r="B68" s="19" t="b">
        <f>EXACT(D68,[1]Rapport!$D68)</f>
        <v>1</v>
      </c>
      <c r="C68" s="19" t="s">
        <v>176</v>
      </c>
      <c r="D68" s="24" t="s">
        <v>231</v>
      </c>
      <c r="E68" s="25">
        <v>3818</v>
      </c>
      <c r="F68" s="25">
        <v>4016</v>
      </c>
      <c r="G68" s="25">
        <v>4333</v>
      </c>
      <c r="I68" s="19">
        <f>E68-[1]Rapport!E68</f>
        <v>0</v>
      </c>
      <c r="J68" s="19">
        <f>F68-[1]Rapport!F68</f>
        <v>0</v>
      </c>
    </row>
    <row r="69" spans="1:10">
      <c r="A69" s="19" t="b">
        <f>EXACT(C69,[1]Rapport!$C69)</f>
        <v>1</v>
      </c>
      <c r="B69" s="19" t="b">
        <f>EXACT(D69,[1]Rapport!$D69)</f>
        <v>1</v>
      </c>
      <c r="C69" s="19" t="s">
        <v>182</v>
      </c>
      <c r="D69" s="22" t="s">
        <v>13</v>
      </c>
      <c r="E69" s="18">
        <v>10122</v>
      </c>
      <c r="F69" s="18">
        <v>9924</v>
      </c>
      <c r="G69" s="18">
        <v>11054</v>
      </c>
      <c r="I69" s="19">
        <f>E69-[1]Rapport!E69</f>
        <v>0</v>
      </c>
      <c r="J69" s="19">
        <f>F69-[1]Rapport!F69</f>
        <v>0</v>
      </c>
    </row>
    <row r="70" spans="1:10">
      <c r="A70" s="19" t="b">
        <f>EXACT(C70,[1]Rapport!$C70)</f>
        <v>1</v>
      </c>
      <c r="B70" s="19" t="b">
        <f>EXACT(D70,[1]Rapport!$D70)</f>
        <v>1</v>
      </c>
      <c r="C70" s="19" t="s">
        <v>182</v>
      </c>
      <c r="D70" s="22" t="s">
        <v>17</v>
      </c>
      <c r="E70" s="18">
        <v>877</v>
      </c>
      <c r="F70" s="18">
        <v>880</v>
      </c>
      <c r="G70" s="18">
        <v>987</v>
      </c>
      <c r="I70" s="19">
        <f>E70-[1]Rapport!E70</f>
        <v>0</v>
      </c>
      <c r="J70" s="19">
        <f>F70-[1]Rapport!F70</f>
        <v>0</v>
      </c>
    </row>
    <row r="71" spans="1:10" ht="24">
      <c r="A71" s="19" t="b">
        <f>EXACT(C71,[1]Rapport!$C71)</f>
        <v>1</v>
      </c>
      <c r="B71" s="19" t="b">
        <f>EXACT(D71,[1]Rapport!$D71)</f>
        <v>1</v>
      </c>
      <c r="C71" s="19" t="s">
        <v>182</v>
      </c>
      <c r="D71" s="24" t="s">
        <v>231</v>
      </c>
      <c r="E71" s="25">
        <v>9245</v>
      </c>
      <c r="F71" s="25">
        <v>9044</v>
      </c>
      <c r="G71" s="25">
        <v>10067</v>
      </c>
      <c r="I71" s="19">
        <f>E71-[1]Rapport!E71</f>
        <v>0</v>
      </c>
      <c r="J71" s="19">
        <f>F71-[1]Rapport!F71</f>
        <v>0</v>
      </c>
    </row>
    <row r="72" spans="1:10">
      <c r="A72" s="19" t="b">
        <f>EXACT(C72,[1]Rapport!$C72)</f>
        <v>1</v>
      </c>
      <c r="B72" s="19" t="b">
        <f>EXACT(D72,[1]Rapport!$D72)</f>
        <v>1</v>
      </c>
      <c r="C72" s="19" t="s">
        <v>189</v>
      </c>
      <c r="D72" s="22" t="s">
        <v>13</v>
      </c>
      <c r="E72" s="18">
        <v>7147</v>
      </c>
      <c r="F72" s="18">
        <v>7334</v>
      </c>
      <c r="G72" s="18">
        <v>7660</v>
      </c>
      <c r="I72" s="19">
        <f>E72-[1]Rapport!E72</f>
        <v>0</v>
      </c>
      <c r="J72" s="19">
        <f>F72-[1]Rapport!F72</f>
        <v>0</v>
      </c>
    </row>
    <row r="73" spans="1:10">
      <c r="A73" s="19" t="b">
        <f>EXACT(C73,[1]Rapport!$C73)</f>
        <v>1</v>
      </c>
      <c r="B73" s="19" t="b">
        <f>EXACT(D73,[1]Rapport!$D73)</f>
        <v>1</v>
      </c>
      <c r="C73" s="19" t="s">
        <v>189</v>
      </c>
      <c r="D73" s="22" t="s">
        <v>17</v>
      </c>
      <c r="E73" s="18">
        <v>583</v>
      </c>
      <c r="F73" s="18">
        <v>584</v>
      </c>
      <c r="G73" s="18">
        <v>593</v>
      </c>
      <c r="I73" s="19">
        <f>E73-[1]Rapport!E73</f>
        <v>0</v>
      </c>
      <c r="J73" s="19">
        <f>F73-[1]Rapport!F73</f>
        <v>0</v>
      </c>
    </row>
    <row r="74" spans="1:10" ht="24">
      <c r="A74" s="19" t="b">
        <f>EXACT(C74,[1]Rapport!$C74)</f>
        <v>1</v>
      </c>
      <c r="B74" s="19" t="b">
        <f>EXACT(D74,[1]Rapport!$D74)</f>
        <v>1</v>
      </c>
      <c r="C74" s="19" t="s">
        <v>189</v>
      </c>
      <c r="D74" s="24" t="s">
        <v>231</v>
      </c>
      <c r="E74" s="25">
        <v>6564</v>
      </c>
      <c r="F74" s="25">
        <v>6750</v>
      </c>
      <c r="G74" s="25">
        <v>7067</v>
      </c>
      <c r="I74" s="19">
        <f>E74-[1]Rapport!E74</f>
        <v>0</v>
      </c>
      <c r="J74" s="19">
        <f>F74-[1]Rapport!F74</f>
        <v>0</v>
      </c>
    </row>
    <row r="75" spans="1:10">
      <c r="A75" s="19" t="b">
        <f>EXACT(C75,[1]Rapport!$C75)</f>
        <v>1</v>
      </c>
      <c r="B75" s="19" t="b">
        <f>EXACT(D75,[1]Rapport!$D75)</f>
        <v>1</v>
      </c>
      <c r="C75" s="19" t="s">
        <v>196</v>
      </c>
      <c r="D75" s="22" t="s">
        <v>13</v>
      </c>
      <c r="E75" s="18">
        <v>14259</v>
      </c>
      <c r="F75" s="18">
        <v>14168</v>
      </c>
      <c r="G75" s="18">
        <v>14624</v>
      </c>
      <c r="I75" s="19">
        <f>E75-[1]Rapport!E75</f>
        <v>0</v>
      </c>
      <c r="J75" s="19">
        <f>F75-[1]Rapport!F75</f>
        <v>0</v>
      </c>
    </row>
    <row r="76" spans="1:10">
      <c r="A76" s="19" t="b">
        <f>EXACT(C76,[1]Rapport!$C76)</f>
        <v>1</v>
      </c>
      <c r="B76" s="19" t="b">
        <f>EXACT(D76,[1]Rapport!$D76)</f>
        <v>1</v>
      </c>
      <c r="C76" s="19" t="s">
        <v>196</v>
      </c>
      <c r="D76" s="22" t="s">
        <v>17</v>
      </c>
      <c r="E76" s="18">
        <v>1005</v>
      </c>
      <c r="F76" s="18">
        <v>988</v>
      </c>
      <c r="G76" s="18">
        <v>1016</v>
      </c>
      <c r="I76" s="19">
        <f>E76-[1]Rapport!E76</f>
        <v>0</v>
      </c>
      <c r="J76" s="19">
        <f>F76-[1]Rapport!F76</f>
        <v>0</v>
      </c>
    </row>
    <row r="77" spans="1:10" ht="24">
      <c r="A77" s="19" t="b">
        <f>EXACT(C77,[1]Rapport!$C77)</f>
        <v>1</v>
      </c>
      <c r="B77" s="19" t="b">
        <f>EXACT(D77,[1]Rapport!$D77)</f>
        <v>1</v>
      </c>
      <c r="C77" s="19" t="s">
        <v>196</v>
      </c>
      <c r="D77" s="24" t="s">
        <v>231</v>
      </c>
      <c r="E77" s="25">
        <v>13254</v>
      </c>
      <c r="F77" s="25">
        <v>13180</v>
      </c>
      <c r="G77" s="25">
        <v>13608</v>
      </c>
      <c r="I77" s="19">
        <f>E77-[1]Rapport!E77</f>
        <v>0</v>
      </c>
      <c r="J77" s="19">
        <f>F77-[1]Rapport!F77</f>
        <v>0</v>
      </c>
    </row>
    <row r="78" spans="1:10">
      <c r="A78" s="19" t="b">
        <f>EXACT(C78,[1]Rapport!$C78)</f>
        <v>1</v>
      </c>
      <c r="B78" s="19" t="b">
        <f>EXACT(D78,[1]Rapport!$D78)</f>
        <v>1</v>
      </c>
      <c r="C78" s="19" t="s">
        <v>203</v>
      </c>
      <c r="D78" s="22" t="s">
        <v>13</v>
      </c>
      <c r="E78" s="18">
        <v>12289</v>
      </c>
      <c r="F78" s="18">
        <v>12169</v>
      </c>
      <c r="G78" s="18">
        <v>12730</v>
      </c>
      <c r="I78" s="19">
        <f>E78-[1]Rapport!E78</f>
        <v>0</v>
      </c>
      <c r="J78" s="19">
        <f>F78-[1]Rapport!F78</f>
        <v>0</v>
      </c>
    </row>
    <row r="79" spans="1:10">
      <c r="A79" s="19" t="b">
        <f>EXACT(C79,[1]Rapport!$C79)</f>
        <v>1</v>
      </c>
      <c r="B79" s="19" t="b">
        <f>EXACT(D79,[1]Rapport!$D79)</f>
        <v>1</v>
      </c>
      <c r="C79" s="19" t="s">
        <v>203</v>
      </c>
      <c r="D79" s="22" t="s">
        <v>17</v>
      </c>
      <c r="E79" s="18">
        <v>769</v>
      </c>
      <c r="F79" s="18">
        <v>757</v>
      </c>
      <c r="G79" s="18">
        <v>777</v>
      </c>
      <c r="I79" s="19">
        <f>E79-[1]Rapport!E79</f>
        <v>0</v>
      </c>
      <c r="J79" s="19">
        <f>F79-[1]Rapport!F79</f>
        <v>0</v>
      </c>
    </row>
    <row r="80" spans="1:10" ht="24">
      <c r="A80" s="19" t="b">
        <f>EXACT(C80,[1]Rapport!$C80)</f>
        <v>1</v>
      </c>
      <c r="B80" s="19" t="b">
        <f>EXACT(D80,[1]Rapport!$D80)</f>
        <v>1</v>
      </c>
      <c r="C80" s="19" t="s">
        <v>203</v>
      </c>
      <c r="D80" s="24" t="s">
        <v>231</v>
      </c>
      <c r="E80" s="25">
        <v>11520</v>
      </c>
      <c r="F80" s="25">
        <v>11412</v>
      </c>
      <c r="G80" s="25">
        <v>11953</v>
      </c>
      <c r="I80" s="19">
        <f>E80-[1]Rapport!E80</f>
        <v>0</v>
      </c>
      <c r="J80" s="19">
        <f>F80-[1]Rapport!F80</f>
        <v>0</v>
      </c>
    </row>
    <row r="81" spans="1:10">
      <c r="A81" s="19" t="b">
        <f>EXACT(C81,[1]Rapport!$C81)</f>
        <v>1</v>
      </c>
      <c r="B81" s="19" t="b">
        <f>EXACT(D81,[1]Rapport!$D81)</f>
        <v>1</v>
      </c>
      <c r="C81" s="19" t="s">
        <v>210</v>
      </c>
      <c r="D81" s="22" t="s">
        <v>13</v>
      </c>
      <c r="E81" s="18">
        <v>15165</v>
      </c>
      <c r="F81" s="18">
        <v>14995</v>
      </c>
      <c r="G81" s="18">
        <v>15643</v>
      </c>
      <c r="I81" s="19">
        <f>E81-[1]Rapport!E81</f>
        <v>0</v>
      </c>
      <c r="J81" s="19">
        <f>F81-[1]Rapport!F81</f>
        <v>0</v>
      </c>
    </row>
    <row r="82" spans="1:10">
      <c r="A82" s="19" t="b">
        <f>EXACT(C82,[1]Rapport!$C82)</f>
        <v>1</v>
      </c>
      <c r="B82" s="19" t="b">
        <f>EXACT(D82,[1]Rapport!$D82)</f>
        <v>1</v>
      </c>
      <c r="C82" s="19" t="s">
        <v>210</v>
      </c>
      <c r="D82" s="22" t="s">
        <v>17</v>
      </c>
      <c r="E82" s="18">
        <v>761</v>
      </c>
      <c r="F82" s="18">
        <v>777</v>
      </c>
      <c r="G82" s="18">
        <v>857</v>
      </c>
      <c r="I82" s="19">
        <f>E82-[1]Rapport!E82</f>
        <v>0</v>
      </c>
      <c r="J82" s="19">
        <f>F82-[1]Rapport!F82</f>
        <v>0</v>
      </c>
    </row>
    <row r="83" spans="1:10" ht="24">
      <c r="A83" s="19" t="b">
        <f>EXACT(C83,[1]Rapport!$C83)</f>
        <v>1</v>
      </c>
      <c r="B83" s="19" t="b">
        <f>EXACT(D83,[1]Rapport!$D83)</f>
        <v>1</v>
      </c>
      <c r="C83" s="19" t="s">
        <v>210</v>
      </c>
      <c r="D83" s="24" t="s">
        <v>231</v>
      </c>
      <c r="E83" s="25">
        <v>14404</v>
      </c>
      <c r="F83" s="25">
        <v>14218</v>
      </c>
      <c r="G83" s="25">
        <v>14786</v>
      </c>
      <c r="I83" s="19">
        <f>E83-[1]Rapport!E83</f>
        <v>0</v>
      </c>
      <c r="J83" s="19">
        <f>F83-[1]Rapport!F83</f>
        <v>0</v>
      </c>
    </row>
    <row r="84" spans="1:10">
      <c r="A84" s="19" t="b">
        <f>EXACT(C84,[1]Rapport!$C84)</f>
        <v>1</v>
      </c>
      <c r="B84" s="19" t="b">
        <f>EXACT(D84,[1]Rapport!$D84)</f>
        <v>1</v>
      </c>
      <c r="C84" s="19" t="s">
        <v>216</v>
      </c>
      <c r="D84" s="22" t="s">
        <v>13</v>
      </c>
      <c r="E84" s="18">
        <v>5848</v>
      </c>
      <c r="F84" s="18">
        <v>5788</v>
      </c>
      <c r="G84" s="18">
        <v>5979</v>
      </c>
      <c r="I84" s="19">
        <f>E84-[1]Rapport!E84</f>
        <v>0</v>
      </c>
      <c r="J84" s="19">
        <f>F84-[1]Rapport!F84</f>
        <v>0</v>
      </c>
    </row>
    <row r="85" spans="1:10">
      <c r="A85" s="19" t="b">
        <f>EXACT(C85,[1]Rapport!$C85)</f>
        <v>1</v>
      </c>
      <c r="B85" s="19" t="b">
        <f>EXACT(D85,[1]Rapport!$D85)</f>
        <v>1</v>
      </c>
      <c r="C85" s="19" t="s">
        <v>216</v>
      </c>
      <c r="D85" s="22" t="s">
        <v>17</v>
      </c>
      <c r="E85" s="18">
        <v>244</v>
      </c>
      <c r="F85" s="18">
        <v>245</v>
      </c>
      <c r="G85" s="18">
        <v>283</v>
      </c>
      <c r="I85" s="19">
        <f>E85-[1]Rapport!E85</f>
        <v>0</v>
      </c>
      <c r="J85" s="19">
        <f>F85-[1]Rapport!F85</f>
        <v>0</v>
      </c>
    </row>
    <row r="86" spans="1:10" ht="24">
      <c r="A86" s="19" t="b">
        <f>EXACT(C86,[1]Rapport!$C86)</f>
        <v>1</v>
      </c>
      <c r="B86" s="19" t="b">
        <f>EXACT(D86,[1]Rapport!$D86)</f>
        <v>1</v>
      </c>
      <c r="C86" s="19" t="s">
        <v>216</v>
      </c>
      <c r="D86" s="24" t="s">
        <v>231</v>
      </c>
      <c r="E86" s="25">
        <v>5604</v>
      </c>
      <c r="F86" s="25">
        <v>5543</v>
      </c>
      <c r="G86" s="25">
        <v>5696</v>
      </c>
      <c r="I86" s="19">
        <f>E86-[1]Rapport!E86</f>
        <v>0</v>
      </c>
      <c r="J86" s="19">
        <f>F86-[1]Rapport!F86</f>
        <v>0</v>
      </c>
    </row>
    <row r="87" spans="1:10">
      <c r="A87" s="19" t="b">
        <f>EXACT(C87,[1]Rapport!$C87)</f>
        <v>1</v>
      </c>
      <c r="B87" s="19" t="b">
        <f>EXACT(D87,[1]Rapport!$D87)</f>
        <v>1</v>
      </c>
      <c r="C87" s="19" t="s">
        <v>223</v>
      </c>
      <c r="D87" s="24" t="s">
        <v>13</v>
      </c>
      <c r="E87" s="26">
        <v>9356</v>
      </c>
      <c r="F87" s="25"/>
      <c r="G87" s="26">
        <v>9767</v>
      </c>
      <c r="I87" s="19">
        <f>E87-[1]Rapport!E87</f>
        <v>5</v>
      </c>
      <c r="J87" s="19">
        <f>F87-[1]Rapport!F87</f>
        <v>0</v>
      </c>
    </row>
    <row r="88" spans="1:10">
      <c r="A88" s="19" t="b">
        <f>EXACT(C88,[1]Rapport!$C88)</f>
        <v>1</v>
      </c>
      <c r="B88" s="19" t="b">
        <f>EXACT(D88,[1]Rapport!$D88)</f>
        <v>1</v>
      </c>
      <c r="C88" s="19" t="s">
        <v>223</v>
      </c>
      <c r="D88" s="24" t="s">
        <v>17</v>
      </c>
      <c r="E88" s="26">
        <v>807</v>
      </c>
      <c r="F88" s="25"/>
      <c r="G88" s="26">
        <v>837</v>
      </c>
      <c r="I88" s="19">
        <f>E88-[1]Rapport!E88</f>
        <v>0</v>
      </c>
      <c r="J88" s="19">
        <f>F88-[1]Rapport!F88</f>
        <v>0</v>
      </c>
    </row>
    <row r="89" spans="1:10">
      <c r="A89" s="19" t="b">
        <f>EXACT(C89,[1]Rapport!$C89)</f>
        <v>1</v>
      </c>
      <c r="B89" s="19" t="b">
        <f>EXACT(D89,[1]Rapport!$D89)</f>
        <v>1</v>
      </c>
      <c r="C89" s="19" t="s">
        <v>223</v>
      </c>
      <c r="D89" s="24" t="s">
        <v>231</v>
      </c>
      <c r="E89" s="25">
        <v>8549</v>
      </c>
      <c r="F89" s="25"/>
      <c r="G89" s="25">
        <v>8930</v>
      </c>
      <c r="I89" s="19">
        <f>E89-[1]Rapport!E89</f>
        <v>5</v>
      </c>
      <c r="J89" s="19">
        <f>F89-[1]Rapport!F89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Rapport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Kleiv Tone Jemtland</dc:creator>
  <cp:lastModifiedBy>Kjell-Tore Haustveit</cp:lastModifiedBy>
  <dcterms:created xsi:type="dcterms:W3CDTF">2019-04-04T06:57:54Z</dcterms:created>
  <dcterms:modified xsi:type="dcterms:W3CDTF">2019-04-05T07:55:53Z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3f940e-8c65-4370-bb85-8bce4a37e410_Enabled">
    <vt:lpwstr>True</vt:lpwstr>
  </property>
  <property fmtid="{D5CDD505-2E9C-101B-9397-08002B2CF9AE}" pid="3" name="MSIP_Label_273f940e-8c65-4370-bb85-8bce4a37e410_SiteId">
    <vt:lpwstr>38856954-ed55-49f7-8bdd-738ffbbfd390</vt:lpwstr>
  </property>
  <property fmtid="{D5CDD505-2E9C-101B-9397-08002B2CF9AE}" pid="4" name="MSIP_Label_273f940e-8c65-4370-bb85-8bce4a37e410_Owner">
    <vt:lpwstr>toneje@vegvesen.no</vt:lpwstr>
  </property>
  <property fmtid="{D5CDD505-2E9C-101B-9397-08002B2CF9AE}" pid="5" name="MSIP_Label_273f940e-8c65-4370-bb85-8bce4a37e410_SetDate">
    <vt:lpwstr>2019-04-04T06:57:44.6998934Z</vt:lpwstr>
  </property>
  <property fmtid="{D5CDD505-2E9C-101B-9397-08002B2CF9AE}" pid="6" name="MSIP_Label_273f940e-8c65-4370-bb85-8bce4a37e410_Name">
    <vt:lpwstr>Personal</vt:lpwstr>
  </property>
  <property fmtid="{D5CDD505-2E9C-101B-9397-08002B2CF9AE}" pid="7" name="MSIP_Label_273f940e-8c65-4370-bb85-8bce4a37e410_Application">
    <vt:lpwstr>Microsoft Azure Information Protection</vt:lpwstr>
  </property>
  <property fmtid="{D5CDD505-2E9C-101B-9397-08002B2CF9AE}" pid="8" name="MSIP_Label_273f940e-8c65-4370-bb85-8bce4a37e410_Extended_MSFT_Method">
    <vt:lpwstr>Manual</vt:lpwstr>
  </property>
  <property fmtid="{D5CDD505-2E9C-101B-9397-08002B2CF9AE}" pid="9" name="Sensitivity">
    <vt:lpwstr>Personal</vt:lpwstr>
  </property>
</Properties>
</file>