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vtfk-my.sharepoint.com/personal/kjell-tore_haustveit_vtfk_no/Documents/PowerBI/kollektiv/arkiv/"/>
    </mc:Choice>
  </mc:AlternateContent>
  <xr:revisionPtr revIDLastSave="3" documentId="14_{A8B26521-85E6-46F9-9FA7-93CE9545CE71}" xr6:coauthVersionLast="47" xr6:coauthVersionMax="47" xr10:uidLastSave="{A5F6A684-8A20-4A24-B4A5-8249E21C3AC2}"/>
  <bookViews>
    <workbookView xWindow="27612" yWindow="312" windowWidth="25824" windowHeight="16248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7" i="1"/>
  <c r="N16" i="1"/>
  <c r="N15" i="1"/>
  <c r="D54" i="1"/>
  <c r="B3" i="6"/>
  <c r="B5" i="6"/>
  <c r="B7" i="6"/>
  <c r="B1" i="6"/>
  <c r="B2" i="6"/>
  <c r="B4" i="6"/>
  <c r="B6" i="6"/>
  <c r="D44" i="1"/>
  <c r="D43" i="1"/>
  <c r="D42" i="1"/>
  <c r="B43" i="1"/>
  <c r="B44" i="1"/>
  <c r="D53" i="1" l="1"/>
  <c r="D52" i="1"/>
  <c r="B52" i="1"/>
  <c r="D51" i="1"/>
  <c r="B51" i="1"/>
  <c r="D50" i="1"/>
  <c r="B50" i="1"/>
  <c r="D49" i="1"/>
  <c r="B49" i="1"/>
  <c r="D48" i="1"/>
  <c r="B48" i="1"/>
  <c r="D47" i="1" l="1"/>
  <c r="B47" i="1"/>
  <c r="D46" i="1" l="1"/>
  <c r="B10" i="6" s="1"/>
  <c r="B46" i="1"/>
  <c r="B9" i="6" s="1"/>
  <c r="D45" i="1" l="1"/>
  <c r="B10" i="5" s="1"/>
  <c r="B45" i="1"/>
  <c r="O16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C2" i="12" s="1"/>
  <c r="B1" i="12"/>
  <c r="C1" i="12" s="1"/>
  <c r="B10" i="11"/>
  <c r="C10" i="11" s="1"/>
  <c r="B9" i="11"/>
  <c r="C9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" i="10"/>
  <c r="C1" i="10" s="1"/>
  <c r="B10" i="9"/>
  <c r="C10" i="9" s="1"/>
  <c r="B9" i="9"/>
  <c r="C9" i="9" s="1"/>
  <c r="B7" i="9"/>
  <c r="C7" i="9" s="1"/>
  <c r="B6" i="9"/>
  <c r="C6" i="9" s="1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10" i="7"/>
  <c r="C10" i="7" s="1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C10" i="6"/>
  <c r="C9" i="6"/>
  <c r="C7" i="6"/>
  <c r="C6" i="6"/>
  <c r="C5" i="6"/>
  <c r="C4" i="6"/>
  <c r="C3" i="6"/>
  <c r="C2" i="6"/>
  <c r="C1" i="6"/>
  <c r="C10" i="5"/>
  <c r="B9" i="5"/>
  <c r="C9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B9" i="3"/>
  <c r="C9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B10" i="2"/>
  <c r="C10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O12" i="1"/>
  <c r="O11" i="1"/>
  <c r="O10" i="1"/>
  <c r="O9" i="1"/>
  <c r="O8" i="1"/>
  <c r="O7" i="1"/>
  <c r="O13" i="1" l="1"/>
  <c r="B53" i="1"/>
  <c r="B9" i="13" s="1"/>
  <c r="C9" i="13" s="1"/>
  <c r="B42" i="1"/>
  <c r="O15" i="1" l="1"/>
  <c r="B54" i="1"/>
  <c r="B9" i="2"/>
  <c r="C9" i="2" s="1"/>
</calcChain>
</file>

<file path=xl/sharedStrings.xml><?xml version="1.0" encoding="utf-8"?>
<sst xmlns="http://schemas.openxmlformats.org/spreadsheetml/2006/main" count="153" uniqueCount="34">
  <si>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</si>
  <si>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</si>
  <si>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</si>
  <si>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</si>
  <si>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</si>
  <si>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</si>
  <si>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</si>
  <si>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</si>
  <si>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</si>
  <si>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</si>
  <si>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</si>
  <si>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</si>
  <si>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</si>
  <si>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</si>
  <si>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</si>
  <si>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</si>
  <si>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</si>
  <si>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</si>
  <si>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</si>
  <si>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</si>
  <si>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</si>
  <si>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</si>
  <si>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</si>
  <si>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</si>
  <si>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</si>
  <si>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</si>
  <si>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</si>
  <si>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2021 - 5 min</t>
  </si>
  <si>
    <t>Sum Grenland</t>
  </si>
  <si>
    <t>Total Grenland inntil 3 min</t>
  </si>
  <si>
    <t>2022  - 3 min</t>
  </si>
  <si>
    <t>2021 - 3 min</t>
  </si>
  <si>
    <t>2022 - 5 min</t>
  </si>
  <si>
    <t>Punktlighetsrapport 2022 Grenland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</si>
</sst>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 style="medium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6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9" fontId="1" fillId="0" borderId="5" xfId="2" applyNumberFormat="1" applyFont="1" applyBorder="1"/>
    <xf numFmtId="9" fontId="1" fillId="0" borderId="6" xfId="2" applyNumberFormat="1" applyFont="1" applyBorder="1"/>
    <xf numFmtId="9" fontId="1" fillId="0" borderId="7" xfId="2" applyNumberFormat="1" applyFont="1" applyBorder="1"/>
    <xf numFmtId="9" fontId="1" fillId="3" borderId="7" xfId="2" applyNumberFormat="1" applyFont="1" applyFill="1" applyBorder="1"/>
    <xf numFmtId="9" fontId="0" fillId="0" borderId="0" xfId="0" applyNumberFormat="1"/>
    <xf numFmtId="9" fontId="1" fillId="0" borderId="7" xfId="2" applyNumberFormat="1" applyFont="1" applyFill="1" applyBorder="1"/>
    <xf numFmtId="0" fontId="0" fillId="0" borderId="0" xfId="0" applyFill="1"/>
    <xf numFmtId="0" fontId="0" fillId="4" borderId="8" xfId="0" applyFont="1" applyFill="1" applyBorder="1"/>
    <xf numFmtId="9" fontId="1" fillId="4" borderId="8" xfId="1" applyNumberFormat="1" applyFont="1" applyFill="1" applyBorder="1"/>
    <xf numFmtId="9" fontId="1" fillId="4" borderId="9" xfId="2" applyNumberFormat="1" applyFont="1" applyFill="1" applyBorder="1"/>
    <xf numFmtId="0" fontId="3" fillId="0" borderId="10" xfId="0" applyFont="1" applyFill="1" applyBorder="1"/>
    <xf numFmtId="9" fontId="3" fillId="0" borderId="10" xfId="2" applyNumberFormat="1" applyFont="1" applyFill="1" applyBorder="1"/>
    <xf numFmtId="9" fontId="3" fillId="0" borderId="12" xfId="2" applyNumberFormat="1" applyFont="1" applyFill="1" applyBorder="1"/>
    <xf numFmtId="0" fontId="6" fillId="4" borderId="13" xfId="0" applyFont="1" applyFill="1" applyBorder="1"/>
    <xf numFmtId="9" fontId="6" fillId="4" borderId="8" xfId="1" applyNumberFormat="1" applyFont="1" applyFill="1" applyBorder="1"/>
    <xf numFmtId="9" fontId="6" fillId="4" borderId="9" xfId="2" applyNumberFormat="1" applyFont="1" applyFill="1" applyBorder="1"/>
    <xf numFmtId="9" fontId="3" fillId="0" borderId="16" xfId="2" applyNumberFormat="1" applyFont="1" applyFill="1" applyBorder="1"/>
    <xf numFmtId="0" fontId="3" fillId="3" borderId="5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right"/>
    </xf>
    <xf numFmtId="9" fontId="6" fillId="4" borderId="13" xfId="1" applyNumberFormat="1" applyFont="1" applyFill="1" applyBorder="1"/>
    <xf numFmtId="9" fontId="1" fillId="0" borderId="19" xfId="2" applyNumberFormat="1" applyFont="1" applyBorder="1"/>
    <xf numFmtId="9" fontId="0" fillId="0" borderId="19" xfId="0" applyNumberFormat="1" applyBorder="1"/>
    <xf numFmtId="9" fontId="7" fillId="5" borderId="19" xfId="3" applyNumberFormat="1" applyBorder="1"/>
    <xf numFmtId="0" fontId="7" fillId="5" borderId="21" xfId="3" applyBorder="1"/>
    <xf numFmtId="9" fontId="7" fillId="5" borderId="20" xfId="3" applyNumberFormat="1" applyBorder="1"/>
    <xf numFmtId="0" fontId="7" fillId="5" borderId="22" xfId="3" applyBorder="1"/>
    <xf numFmtId="9" fontId="7" fillId="5" borderId="23" xfId="3" applyNumberFormat="1" applyBorder="1"/>
    <xf numFmtId="9" fontId="7" fillId="5" borderId="24" xfId="3" applyNumberFormat="1" applyBorder="1"/>
    <xf numFmtId="0" fontId="8" fillId="5" borderId="21" xfId="3" applyFont="1" applyBorder="1"/>
    <xf numFmtId="0" fontId="8" fillId="5" borderId="19" xfId="3" applyFont="1" applyBorder="1"/>
    <xf numFmtId="0" fontId="8" fillId="5" borderId="20" xfId="3" applyFont="1" applyBorder="1"/>
    <xf numFmtId="9" fontId="1" fillId="0" borderId="25" xfId="2" applyNumberFormat="1" applyFont="1" applyBorder="1"/>
    <xf numFmtId="9" fontId="0" fillId="0" borderId="26" xfId="0" applyNumberFormat="1" applyBorder="1"/>
    <xf numFmtId="9" fontId="0" fillId="0" borderId="27" xfId="0" applyNumberFormat="1" applyBorder="1"/>
    <xf numFmtId="9" fontId="1" fillId="0" borderId="28" xfId="2" applyNumberFormat="1" applyFont="1" applyBorder="1"/>
    <xf numFmtId="9" fontId="0" fillId="0" borderId="29" xfId="0" applyNumberFormat="1" applyBorder="1"/>
    <xf numFmtId="9" fontId="1" fillId="0" borderId="30" xfId="2" applyNumberFormat="1" applyFont="1" applyBorder="1"/>
    <xf numFmtId="9" fontId="0" fillId="0" borderId="31" xfId="0" applyNumberFormat="1" applyBorder="1"/>
    <xf numFmtId="9" fontId="0" fillId="0" borderId="32" xfId="0" applyNumberFormat="1" applyBorder="1"/>
    <xf numFmtId="0" fontId="0" fillId="0" borderId="33" xfId="0" applyFont="1" applyBorder="1"/>
    <xf numFmtId="0" fontId="0" fillId="3" borderId="34" xfId="0" applyFont="1" applyFill="1" applyBorder="1"/>
    <xf numFmtId="0" fontId="0" fillId="0" borderId="34" xfId="0" applyFont="1" applyBorder="1"/>
    <xf numFmtId="0" fontId="0" fillId="0" borderId="34" xfId="0" applyFont="1" applyFill="1" applyBorder="1"/>
    <xf numFmtId="0" fontId="0" fillId="0" borderId="35" xfId="0" applyFont="1" applyFill="1" applyBorder="1"/>
    <xf numFmtId="0" fontId="3" fillId="0" borderId="25" xfId="0" applyFont="1" applyFill="1" applyBorder="1"/>
    <xf numFmtId="9" fontId="3" fillId="0" borderId="26" xfId="2" applyNumberFormat="1" applyFont="1" applyFill="1" applyBorder="1"/>
    <xf numFmtId="0" fontId="6" fillId="4" borderId="30" xfId="0" applyFont="1" applyFill="1" applyBorder="1"/>
    <xf numFmtId="9" fontId="6" fillId="4" borderId="31" xfId="1" applyNumberFormat="1" applyFont="1" applyFill="1" applyBorder="1"/>
    <xf numFmtId="0" fontId="0" fillId="4" borderId="36" xfId="0" applyFont="1" applyFill="1" applyBorder="1"/>
    <xf numFmtId="9" fontId="1" fillId="4" borderId="37" xfId="1" applyNumberFormat="1" applyFont="1" applyFill="1" applyBorder="1"/>
    <xf numFmtId="9" fontId="0" fillId="0" borderId="37" xfId="0" applyNumberFormat="1" applyBorder="1"/>
    <xf numFmtId="9" fontId="0" fillId="0" borderId="38" xfId="0" applyNumberFormat="1" applyBorder="1"/>
    <xf numFmtId="9" fontId="6" fillId="4" borderId="16" xfId="1" applyNumberFormat="1" applyFont="1" applyFill="1" applyBorder="1"/>
    <xf numFmtId="9" fontId="0" fillId="0" borderId="16" xfId="0" applyNumberFormat="1" applyBorder="1"/>
    <xf numFmtId="9" fontId="0" fillId="0" borderId="39" xfId="0" applyNumberFormat="1" applyBorder="1"/>
    <xf numFmtId="0" fontId="3" fillId="0" borderId="14" xfId="0" applyFont="1" applyFill="1" applyBorder="1"/>
    <xf numFmtId="0" fontId="0" fillId="4" borderId="10" xfId="0" applyFont="1" applyFill="1" applyBorder="1"/>
    <xf numFmtId="9" fontId="1" fillId="4" borderId="11" xfId="1" applyNumberFormat="1" applyFont="1" applyFill="1" applyBorder="1"/>
    <xf numFmtId="9" fontId="0" fillId="0" borderId="11" xfId="0" applyNumberFormat="1" applyBorder="1"/>
    <xf numFmtId="9" fontId="0" fillId="0" borderId="12" xfId="0" applyNumberFormat="1" applyBorder="1"/>
    <xf numFmtId="9" fontId="1" fillId="4" borderId="11" xfId="2" applyNumberFormat="1" applyFont="1" applyFill="1" applyBorder="1"/>
    <xf numFmtId="0" fontId="0" fillId="0" borderId="12" xfId="0" applyBorder="1"/>
    <xf numFmtId="0" fontId="0" fillId="0" borderId="25" xfId="0" applyFont="1" applyBorder="1"/>
    <xf numFmtId="9" fontId="1" fillId="0" borderId="26" xfId="2" applyNumberFormat="1" applyFont="1" applyBorder="1"/>
    <xf numFmtId="0" fontId="0" fillId="3" borderId="28" xfId="0" applyFont="1" applyFill="1" applyBorder="1"/>
    <xf numFmtId="0" fontId="0" fillId="0" borderId="28" xfId="0" applyFont="1" applyBorder="1"/>
    <xf numFmtId="0" fontId="0" fillId="0" borderId="28" xfId="0" applyFont="1" applyFill="1" applyBorder="1"/>
    <xf numFmtId="0" fontId="0" fillId="0" borderId="30" xfId="0" applyFont="1" applyFill="1" applyBorder="1"/>
    <xf numFmtId="9" fontId="1" fillId="0" borderId="31" xfId="2" applyNumberFormat="1" applyFont="1" applyBorder="1"/>
    <xf numFmtId="9" fontId="9" fillId="4" borderId="11" xfId="1" applyNumberFormat="1" applyFont="1" applyFill="1" applyBorder="1"/>
    <xf numFmtId="9" fontId="1" fillId="4" borderId="40" xfId="1" applyNumberFormat="1" applyFont="1" applyFill="1" applyBorder="1"/>
    <xf numFmtId="9" fontId="1" fillId="0" borderId="34" xfId="2" applyNumberFormat="1" applyFont="1" applyBorder="1"/>
    <xf numFmtId="9" fontId="1" fillId="0" borderId="15" xfId="2" applyNumberFormat="1" applyFont="1" applyBorder="1"/>
    <xf numFmtId="9" fontId="1" fillId="0" borderId="29" xfId="2" applyNumberFormat="1" applyFont="1" applyBorder="1"/>
    <xf numFmtId="9" fontId="1" fillId="4" borderId="10" xfId="1" applyNumberFormat="1" applyFont="1" applyFill="1" applyBorder="1"/>
    <xf numFmtId="9" fontId="1" fillId="4" borderId="12" xfId="1" applyNumberFormat="1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Total!$N$7:$N$13</c:f>
              <c:numCache>
                <c:formatCode>0%</c:formatCode>
                <c:ptCount val="7"/>
                <c:pt idx="0">
                  <c:v>0.68</c:v>
                </c:pt>
                <c:pt idx="1">
                  <c:v>0.61</c:v>
                </c:pt>
                <c:pt idx="2">
                  <c:v>0.6</c:v>
                </c:pt>
                <c:pt idx="3">
                  <c:v>0.64</c:v>
                </c:pt>
                <c:pt idx="4">
                  <c:v>0.73</c:v>
                </c:pt>
                <c:pt idx="5">
                  <c:v>0.66</c:v>
                </c:pt>
                <c:pt idx="6">
                  <c:v>0.79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Total!$O$7:$O$13</c:f>
              <c:numCache>
                <c:formatCode>0%</c:formatCode>
                <c:ptCount val="7"/>
                <c:pt idx="0">
                  <c:v>0.31999999999999995</c:v>
                </c:pt>
                <c:pt idx="1">
                  <c:v>0.39</c:v>
                </c:pt>
                <c:pt idx="2">
                  <c:v>0.4</c:v>
                </c:pt>
                <c:pt idx="3">
                  <c:v>0.36</c:v>
                </c:pt>
                <c:pt idx="4">
                  <c:v>0.27</c:v>
                </c:pt>
                <c:pt idx="5">
                  <c:v>0.33999999999999997</c:v>
                </c:pt>
                <c:pt idx="6">
                  <c:v>0.20999999999999996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0.61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0.56999999999999995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0.67</c:v>
                </c:pt>
                <c:pt idx="5">
                  <c:v>0.67</c:v>
                </c:pt>
                <c:pt idx="6">
                  <c:v>0.76</c:v>
                </c:pt>
                <c:pt idx="8">
                  <c:v>0.6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0.43000000000000005</c:v>
                </c:pt>
                <c:pt idx="1">
                  <c:v>0.44999999999999996</c:v>
                </c:pt>
                <c:pt idx="2">
                  <c:v>0.44999999999999996</c:v>
                </c:pt>
                <c:pt idx="3">
                  <c:v>0.38</c:v>
                </c:pt>
                <c:pt idx="4">
                  <c:v>0.32999999999999996</c:v>
                </c:pt>
                <c:pt idx="5">
                  <c:v>0.32999999999999996</c:v>
                </c:pt>
                <c:pt idx="6">
                  <c:v>0.24</c:v>
                </c:pt>
                <c:pt idx="8">
                  <c:v>0.4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0.6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0.79</c:v>
                </c:pt>
                <c:pt idx="1">
                  <c:v>0.4</c:v>
                </c:pt>
                <c:pt idx="2">
                  <c:v>0.45</c:v>
                </c:pt>
                <c:pt idx="3">
                  <c:v>0.66</c:v>
                </c:pt>
                <c:pt idx="4">
                  <c:v>0.79</c:v>
                </c:pt>
                <c:pt idx="5">
                  <c:v>0.59</c:v>
                </c:pt>
                <c:pt idx="6">
                  <c:v>0.78</c:v>
                </c:pt>
                <c:pt idx="8">
                  <c:v>0.61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0.20999999999999996</c:v>
                </c:pt>
                <c:pt idx="1">
                  <c:v>0.6</c:v>
                </c:pt>
                <c:pt idx="2">
                  <c:v>0.55000000000000004</c:v>
                </c:pt>
                <c:pt idx="3">
                  <c:v>0.33999999999999997</c:v>
                </c:pt>
                <c:pt idx="4">
                  <c:v>0.20999999999999996</c:v>
                </c:pt>
                <c:pt idx="5">
                  <c:v>0.41000000000000003</c:v>
                </c:pt>
                <c:pt idx="6">
                  <c:v>0.21999999999999997</c:v>
                </c:pt>
                <c:pt idx="8">
                  <c:v>0.39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0.61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0.8</c:v>
                </c:pt>
                <c:pt idx="1">
                  <c:v>0.76</c:v>
                </c:pt>
                <c:pt idx="2">
                  <c:v>0.74</c:v>
                </c:pt>
                <c:pt idx="3">
                  <c:v>0.78</c:v>
                </c:pt>
                <c:pt idx="4">
                  <c:v>0.82</c:v>
                </c:pt>
                <c:pt idx="5">
                  <c:v>0.72</c:v>
                </c:pt>
                <c:pt idx="6">
                  <c:v>0.88</c:v>
                </c:pt>
                <c:pt idx="8">
                  <c:v>0.78</c:v>
                </c:pt>
                <c:pt idx="9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0.19999999999999996</c:v>
                </c:pt>
                <c:pt idx="1">
                  <c:v>0.24</c:v>
                </c:pt>
                <c:pt idx="2">
                  <c:v>0.26</c:v>
                </c:pt>
                <c:pt idx="3">
                  <c:v>0.21999999999999997</c:v>
                </c:pt>
                <c:pt idx="4">
                  <c:v>0.18000000000000005</c:v>
                </c:pt>
                <c:pt idx="5">
                  <c:v>0.28000000000000003</c:v>
                </c:pt>
                <c:pt idx="6">
                  <c:v>0.12</c:v>
                </c:pt>
                <c:pt idx="8">
                  <c:v>0.21999999999999997</c:v>
                </c:pt>
                <c:pt idx="9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0.78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0.69</c:v>
                </c:pt>
                <c:pt idx="1">
                  <c:v>0.59</c:v>
                </c:pt>
                <c:pt idx="2">
                  <c:v>0.6</c:v>
                </c:pt>
                <c:pt idx="3">
                  <c:v>0.63</c:v>
                </c:pt>
                <c:pt idx="4">
                  <c:v>0.73</c:v>
                </c:pt>
                <c:pt idx="5">
                  <c:v>0.62</c:v>
                </c:pt>
                <c:pt idx="6">
                  <c:v>0.76</c:v>
                </c:pt>
                <c:pt idx="8">
                  <c:v>0.65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0.31000000000000005</c:v>
                </c:pt>
                <c:pt idx="1">
                  <c:v>0.41000000000000003</c:v>
                </c:pt>
                <c:pt idx="2">
                  <c:v>0.4</c:v>
                </c:pt>
                <c:pt idx="3">
                  <c:v>0.37</c:v>
                </c:pt>
                <c:pt idx="4">
                  <c:v>0.27</c:v>
                </c:pt>
                <c:pt idx="5">
                  <c:v>0.38</c:v>
                </c:pt>
                <c:pt idx="6">
                  <c:v>0.24</c:v>
                </c:pt>
                <c:pt idx="8">
                  <c:v>0.35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0.65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0.7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0.72</c:v>
                </c:pt>
                <c:pt idx="5">
                  <c:v>0.61</c:v>
                </c:pt>
                <c:pt idx="6">
                  <c:v>0.75</c:v>
                </c:pt>
                <c:pt idx="8">
                  <c:v>0.63</c:v>
                </c:pt>
                <c:pt idx="9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0.30000000000000004</c:v>
                </c:pt>
                <c:pt idx="1">
                  <c:v>0.42000000000000004</c:v>
                </c:pt>
                <c:pt idx="2">
                  <c:v>0.43000000000000005</c:v>
                </c:pt>
                <c:pt idx="3">
                  <c:v>0.43000000000000005</c:v>
                </c:pt>
                <c:pt idx="4">
                  <c:v>0.28000000000000003</c:v>
                </c:pt>
                <c:pt idx="5">
                  <c:v>0.39</c:v>
                </c:pt>
                <c:pt idx="6">
                  <c:v>0.25</c:v>
                </c:pt>
                <c:pt idx="8">
                  <c:v>0.37</c:v>
                </c:pt>
                <c:pt idx="9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Total!$B$41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Total!$B$54</c:f>
              <c:numCache>
                <c:formatCode>0%</c:formatCode>
                <c:ptCount val="1"/>
                <c:pt idx="0">
                  <c:v>0.64909090909090905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Total!$C$41</c:f>
              <c:strCache>
                <c:ptCount val="1"/>
                <c:pt idx="0">
                  <c:v>2021 - 3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Total!$C$54</c:f>
              <c:numCache>
                <c:formatCode>0%</c:formatCode>
                <c:ptCount val="1"/>
                <c:pt idx="0">
                  <c:v>0.6775000000000001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Total!$D$41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Total!$D$54</c:f>
              <c:numCache>
                <c:formatCode>0%</c:formatCode>
                <c:ptCount val="1"/>
                <c:pt idx="0">
                  <c:v>0.85909090909090924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Total!$E$41</c:f>
              <c:strCache>
                <c:ptCount val="1"/>
                <c:pt idx="0">
                  <c:v>2021 - 5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Total!$E$54</c:f>
              <c:numCache>
                <c:formatCode>0%</c:formatCode>
                <c:ptCount val="1"/>
                <c:pt idx="0">
                  <c:v>0.84833333333333349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0.63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0.71</c:v>
                </c:pt>
                <c:pt idx="1">
                  <c:v>0.61</c:v>
                </c:pt>
                <c:pt idx="2">
                  <c:v>0.59</c:v>
                </c:pt>
                <c:pt idx="3">
                  <c:v>0.61</c:v>
                </c:pt>
                <c:pt idx="4">
                  <c:v>0.73</c:v>
                </c:pt>
                <c:pt idx="5">
                  <c:v>0.62</c:v>
                </c:pt>
                <c:pt idx="6">
                  <c:v>0.77</c:v>
                </c:pt>
                <c:pt idx="8">
                  <c:v>0.65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0.29000000000000004</c:v>
                </c:pt>
                <c:pt idx="1">
                  <c:v>0.39</c:v>
                </c:pt>
                <c:pt idx="2">
                  <c:v>0.41000000000000003</c:v>
                </c:pt>
                <c:pt idx="3">
                  <c:v>0.39</c:v>
                </c:pt>
                <c:pt idx="4">
                  <c:v>0.27</c:v>
                </c:pt>
                <c:pt idx="5">
                  <c:v>0.38</c:v>
                </c:pt>
                <c:pt idx="6">
                  <c:v>0.22999999999999998</c:v>
                </c:pt>
                <c:pt idx="8">
                  <c:v>0.35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0.65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0.65</c:v>
                </c:pt>
                <c:pt idx="1">
                  <c:v>0.54</c:v>
                </c:pt>
                <c:pt idx="2">
                  <c:v>0.54</c:v>
                </c:pt>
                <c:pt idx="3">
                  <c:v>0.53</c:v>
                </c:pt>
                <c:pt idx="4">
                  <c:v>0.68</c:v>
                </c:pt>
                <c:pt idx="5">
                  <c:v>0.56999999999999995</c:v>
                </c:pt>
                <c:pt idx="6">
                  <c:v>0.7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0.35</c:v>
                </c:pt>
                <c:pt idx="1">
                  <c:v>0.45999999999999996</c:v>
                </c:pt>
                <c:pt idx="2">
                  <c:v>0.45999999999999996</c:v>
                </c:pt>
                <c:pt idx="3">
                  <c:v>0.47</c:v>
                </c:pt>
                <c:pt idx="4">
                  <c:v>0.31999999999999995</c:v>
                </c:pt>
                <c:pt idx="5">
                  <c:v>0.43000000000000005</c:v>
                </c:pt>
                <c:pt idx="6">
                  <c:v>0.30000000000000004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0.7</c:v>
                </c:pt>
                <c:pt idx="1">
                  <c:v>0.71</c:v>
                </c:pt>
                <c:pt idx="2">
                  <c:v>0.67</c:v>
                </c:pt>
                <c:pt idx="3">
                  <c:v>0.61</c:v>
                </c:pt>
                <c:pt idx="4">
                  <c:v>0.73</c:v>
                </c:pt>
                <c:pt idx="5">
                  <c:v>0.6</c:v>
                </c:pt>
                <c:pt idx="6">
                  <c:v>0.78</c:v>
                </c:pt>
                <c:pt idx="8">
                  <c:v>0.7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0.30000000000000004</c:v>
                </c:pt>
                <c:pt idx="1">
                  <c:v>0.29000000000000004</c:v>
                </c:pt>
                <c:pt idx="2">
                  <c:v>0.32999999999999996</c:v>
                </c:pt>
                <c:pt idx="3">
                  <c:v>0.39</c:v>
                </c:pt>
                <c:pt idx="4">
                  <c:v>0.27</c:v>
                </c:pt>
                <c:pt idx="5">
                  <c:v>0.4</c:v>
                </c:pt>
                <c:pt idx="6">
                  <c:v>0.21999999999999997</c:v>
                </c:pt>
                <c:pt idx="8">
                  <c:v>0.30000000000000004</c:v>
                </c:pt>
                <c:pt idx="9">
                  <c:v>6.0000000000000053E-2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0.7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0.68</c:v>
                </c:pt>
                <c:pt idx="1">
                  <c:v>0.68</c:v>
                </c:pt>
                <c:pt idx="2">
                  <c:v>0.65</c:v>
                </c:pt>
                <c:pt idx="3">
                  <c:v>0.66</c:v>
                </c:pt>
                <c:pt idx="4">
                  <c:v>0.74</c:v>
                </c:pt>
                <c:pt idx="5">
                  <c:v>0.66</c:v>
                </c:pt>
                <c:pt idx="6">
                  <c:v>0.78</c:v>
                </c:pt>
                <c:pt idx="8">
                  <c:v>0.68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0.31999999999999995</c:v>
                </c:pt>
                <c:pt idx="1">
                  <c:v>0.31999999999999995</c:v>
                </c:pt>
                <c:pt idx="2">
                  <c:v>0.35</c:v>
                </c:pt>
                <c:pt idx="3">
                  <c:v>0.33999999999999997</c:v>
                </c:pt>
                <c:pt idx="4">
                  <c:v>0.26</c:v>
                </c:pt>
                <c:pt idx="5">
                  <c:v>0.33999999999999997</c:v>
                </c:pt>
                <c:pt idx="6">
                  <c:v>0.21999999999999997</c:v>
                </c:pt>
                <c:pt idx="8">
                  <c:v>0.31999999999999995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0.68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0.6</c:v>
                </c:pt>
                <c:pt idx="1">
                  <c:v>0.56999999999999995</c:v>
                </c:pt>
                <c:pt idx="2">
                  <c:v>0.59</c:v>
                </c:pt>
                <c:pt idx="3">
                  <c:v>0.65</c:v>
                </c:pt>
                <c:pt idx="4">
                  <c:v>0.69</c:v>
                </c:pt>
                <c:pt idx="5">
                  <c:v>0.7</c:v>
                </c:pt>
                <c:pt idx="6">
                  <c:v>0.8</c:v>
                </c:pt>
                <c:pt idx="8">
                  <c:v>0.63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0.4</c:v>
                </c:pt>
                <c:pt idx="1">
                  <c:v>0.43000000000000005</c:v>
                </c:pt>
                <c:pt idx="2">
                  <c:v>0.41000000000000003</c:v>
                </c:pt>
                <c:pt idx="3">
                  <c:v>0.35</c:v>
                </c:pt>
                <c:pt idx="4">
                  <c:v>0.31000000000000005</c:v>
                </c:pt>
                <c:pt idx="5">
                  <c:v>0.30000000000000004</c:v>
                </c:pt>
                <c:pt idx="6">
                  <c:v>0.19999999999999996</c:v>
                </c:pt>
                <c:pt idx="8">
                  <c:v>0.37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0.63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0.54</c:v>
                </c:pt>
                <c:pt idx="1">
                  <c:v>0.57999999999999996</c:v>
                </c:pt>
                <c:pt idx="2">
                  <c:v>0.59</c:v>
                </c:pt>
                <c:pt idx="3">
                  <c:v>0.61</c:v>
                </c:pt>
                <c:pt idx="4">
                  <c:v>0.64</c:v>
                </c:pt>
                <c:pt idx="5">
                  <c:v>0.75</c:v>
                </c:pt>
                <c:pt idx="6">
                  <c:v>0.81</c:v>
                </c:pt>
                <c:pt idx="8">
                  <c:v>0.61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0.45999999999999996</c:v>
                </c:pt>
                <c:pt idx="1">
                  <c:v>0.42000000000000004</c:v>
                </c:pt>
                <c:pt idx="2">
                  <c:v>0.41000000000000003</c:v>
                </c:pt>
                <c:pt idx="3">
                  <c:v>0.39</c:v>
                </c:pt>
                <c:pt idx="4">
                  <c:v>0.36</c:v>
                </c:pt>
                <c:pt idx="5">
                  <c:v>0.25</c:v>
                </c:pt>
                <c:pt idx="6">
                  <c:v>0.18999999999999995</c:v>
                </c:pt>
                <c:pt idx="8">
                  <c:v>0.39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16</xdr:row>
      <xdr:rowOff>101600</xdr:rowOff>
    </xdr:from>
    <xdr:to>
      <xdr:col>13</xdr:col>
      <xdr:colOff>352424</xdr:colOff>
      <xdr:row>38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38</xdr:row>
      <xdr:rowOff>173037</xdr:rowOff>
    </xdr:from>
    <xdr:to>
      <xdr:col>13</xdr:col>
      <xdr:colOff>466725</xdr:colOff>
      <xdr:row>59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1:E54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4"/>
  <sheetViews>
    <sheetView tabSelected="1" workbookViewId="0">
      <selection activeCell="N15" sqref="N15"/>
    </sheetView>
  </sheetViews>
  <sheetFormatPr baseColWidth="10" defaultColWidth="11.44140625" defaultRowHeight="14.4" x14ac:dyDescent="0.3"/>
  <cols>
    <col min="1" max="1" width="27" customWidth="1"/>
  </cols>
  <sheetData>
    <row r="2" spans="1:19" ht="28.8" x14ac:dyDescent="0.55000000000000004">
      <c r="A2" s="1" t="s">
        <v>33</v>
      </c>
    </row>
    <row r="3" spans="1:19" ht="15.6" x14ac:dyDescent="0.3">
      <c r="A3" s="2" t="s">
        <v>0</v>
      </c>
    </row>
    <row r="4" spans="1:19" ht="15" thickBot="1" x14ac:dyDescent="0.35"/>
    <row r="5" spans="1:19" ht="20.100000000000001" customHeight="1" x14ac:dyDescent="0.3">
      <c r="A5" s="3" t="s">
        <v>1</v>
      </c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6" t="s">
        <v>13</v>
      </c>
      <c r="N5" s="27" t="s">
        <v>14</v>
      </c>
      <c r="O5" s="6" t="s">
        <v>15</v>
      </c>
      <c r="P5" s="4" t="s">
        <v>16</v>
      </c>
      <c r="Q5" s="6" t="s">
        <v>17</v>
      </c>
    </row>
    <row r="6" spans="1:19" x14ac:dyDescent="0.3">
      <c r="A6" s="10"/>
      <c r="B6" s="82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8"/>
      <c r="P6" s="26"/>
      <c r="Q6" s="8"/>
    </row>
    <row r="7" spans="1:19" x14ac:dyDescent="0.3">
      <c r="A7" s="10" t="s">
        <v>18</v>
      </c>
      <c r="B7" s="44">
        <v>0.7</v>
      </c>
      <c r="C7" s="30">
        <v>0.68</v>
      </c>
      <c r="D7" s="30">
        <v>0.6</v>
      </c>
      <c r="E7" s="30">
        <v>0.54</v>
      </c>
      <c r="F7" s="30">
        <v>0.56999999999999995</v>
      </c>
      <c r="G7" s="30">
        <v>0.79</v>
      </c>
      <c r="H7" s="30">
        <v>0.8</v>
      </c>
      <c r="I7" s="30">
        <v>0.69</v>
      </c>
      <c r="J7" s="30">
        <v>0.7</v>
      </c>
      <c r="K7" s="30">
        <v>0.71</v>
      </c>
      <c r="L7" s="30">
        <v>0.65</v>
      </c>
      <c r="M7" s="83"/>
      <c r="N7" s="81">
        <f>ROUNDUP((AVERAGE(B7:L7)),2)</f>
        <v>0.68</v>
      </c>
      <c r="O7" s="13">
        <f>1-N7</f>
        <v>0.31999999999999995</v>
      </c>
      <c r="P7" s="9"/>
      <c r="Q7" s="11"/>
      <c r="S7" s="13"/>
    </row>
    <row r="8" spans="1:19" x14ac:dyDescent="0.3">
      <c r="A8" s="10" t="s">
        <v>19</v>
      </c>
      <c r="B8" s="44">
        <v>0.71</v>
      </c>
      <c r="C8" s="30">
        <v>0.68</v>
      </c>
      <c r="D8" s="30">
        <v>0.56999999999999995</v>
      </c>
      <c r="E8" s="30">
        <v>0.57999999999999996</v>
      </c>
      <c r="F8" s="30">
        <v>0.55000000000000004</v>
      </c>
      <c r="G8" s="30">
        <v>0.4</v>
      </c>
      <c r="H8" s="30">
        <v>0.76</v>
      </c>
      <c r="I8" s="30">
        <v>0.59</v>
      </c>
      <c r="J8" s="30">
        <v>0.57999999999999996</v>
      </c>
      <c r="K8" s="30">
        <v>0.61</v>
      </c>
      <c r="L8" s="30">
        <v>0.54</v>
      </c>
      <c r="M8" s="83"/>
      <c r="N8" s="81">
        <f>ROUNDUP((AVERAGE(B8:K8)),2)</f>
        <v>0.61</v>
      </c>
      <c r="O8" s="13">
        <f t="shared" ref="O8:O13" si="0">1-N8</f>
        <v>0.39</v>
      </c>
      <c r="P8" s="9"/>
      <c r="Q8" s="12"/>
    </row>
    <row r="9" spans="1:19" x14ac:dyDescent="0.3">
      <c r="A9" s="10" t="s">
        <v>20</v>
      </c>
      <c r="B9" s="44">
        <v>0.67</v>
      </c>
      <c r="C9" s="30">
        <v>0.65</v>
      </c>
      <c r="D9" s="30">
        <v>0.59</v>
      </c>
      <c r="E9" s="30">
        <v>0.59</v>
      </c>
      <c r="F9" s="30">
        <v>0.55000000000000004</v>
      </c>
      <c r="G9" s="30">
        <v>0.45</v>
      </c>
      <c r="H9" s="30">
        <v>0.74</v>
      </c>
      <c r="I9" s="30">
        <v>0.6</v>
      </c>
      <c r="J9" s="30">
        <v>0.56999999999999995</v>
      </c>
      <c r="K9" s="30">
        <v>0.59</v>
      </c>
      <c r="L9" s="30">
        <v>0.54</v>
      </c>
      <c r="M9" s="83"/>
      <c r="N9" s="81">
        <f t="shared" ref="N9:N13" si="1">ROUNDUP((AVERAGE(B9:K9)),2)</f>
        <v>0.6</v>
      </c>
      <c r="O9" s="13">
        <f t="shared" si="0"/>
        <v>0.4</v>
      </c>
      <c r="P9" s="9"/>
      <c r="Q9" s="11"/>
    </row>
    <row r="10" spans="1:19" x14ac:dyDescent="0.3">
      <c r="A10" s="10" t="s">
        <v>21</v>
      </c>
      <c r="B10" s="44">
        <v>0.61</v>
      </c>
      <c r="C10" s="30">
        <v>0.66</v>
      </c>
      <c r="D10" s="30">
        <v>0.65</v>
      </c>
      <c r="E10" s="30">
        <v>0.61</v>
      </c>
      <c r="F10" s="30">
        <v>0.62</v>
      </c>
      <c r="G10" s="30">
        <v>0.66</v>
      </c>
      <c r="H10" s="30">
        <v>0.78</v>
      </c>
      <c r="I10" s="30">
        <v>0.63</v>
      </c>
      <c r="J10" s="30">
        <v>0.56999999999999995</v>
      </c>
      <c r="K10" s="30">
        <v>0.61</v>
      </c>
      <c r="L10" s="30">
        <v>0.53</v>
      </c>
      <c r="M10" s="83"/>
      <c r="N10" s="81">
        <f t="shared" si="1"/>
        <v>0.64</v>
      </c>
      <c r="O10" s="13">
        <f t="shared" si="0"/>
        <v>0.36</v>
      </c>
      <c r="P10" s="9"/>
      <c r="Q10" s="12"/>
    </row>
    <row r="11" spans="1:19" s="15" customFormat="1" x14ac:dyDescent="0.3">
      <c r="A11" s="10" t="s">
        <v>22</v>
      </c>
      <c r="B11" s="44">
        <v>0.73</v>
      </c>
      <c r="C11" s="30">
        <v>0.74</v>
      </c>
      <c r="D11" s="30">
        <v>0.69</v>
      </c>
      <c r="E11" s="30">
        <v>0.64</v>
      </c>
      <c r="F11" s="30">
        <v>0.67</v>
      </c>
      <c r="G11" s="30">
        <v>0.79</v>
      </c>
      <c r="H11" s="30">
        <v>0.82</v>
      </c>
      <c r="I11" s="30">
        <v>0.73</v>
      </c>
      <c r="J11" s="30">
        <v>0.72</v>
      </c>
      <c r="K11" s="30">
        <v>0.73</v>
      </c>
      <c r="L11" s="30">
        <v>0.68</v>
      </c>
      <c r="M11" s="83"/>
      <c r="N11" s="81">
        <f t="shared" si="1"/>
        <v>0.73</v>
      </c>
      <c r="O11" s="13">
        <f t="shared" si="0"/>
        <v>0.27</v>
      </c>
      <c r="P11" s="9"/>
      <c r="Q11" s="14"/>
    </row>
    <row r="12" spans="1:19" x14ac:dyDescent="0.3">
      <c r="A12" s="10" t="s">
        <v>23</v>
      </c>
      <c r="B12" s="44">
        <v>0.6</v>
      </c>
      <c r="C12" s="30">
        <v>0.66</v>
      </c>
      <c r="D12" s="30">
        <v>0.7</v>
      </c>
      <c r="E12" s="30">
        <v>0.75</v>
      </c>
      <c r="F12" s="30">
        <v>0.67</v>
      </c>
      <c r="G12" s="30">
        <v>0.59</v>
      </c>
      <c r="H12" s="30">
        <v>0.72</v>
      </c>
      <c r="I12" s="30">
        <v>0.62</v>
      </c>
      <c r="J12" s="30">
        <v>0.61</v>
      </c>
      <c r="K12" s="30">
        <v>0.62</v>
      </c>
      <c r="L12" s="30">
        <v>0.56999999999999995</v>
      </c>
      <c r="M12" s="83"/>
      <c r="N12" s="81">
        <f t="shared" si="1"/>
        <v>0.66</v>
      </c>
      <c r="O12" s="13">
        <f t="shared" si="0"/>
        <v>0.33999999999999997</v>
      </c>
      <c r="P12" s="9"/>
      <c r="Q12" s="12"/>
    </row>
    <row r="13" spans="1:19" s="15" customFormat="1" x14ac:dyDescent="0.3">
      <c r="A13" s="10" t="s">
        <v>24</v>
      </c>
      <c r="B13" s="44">
        <v>0.78</v>
      </c>
      <c r="C13" s="30">
        <v>0.78</v>
      </c>
      <c r="D13" s="30">
        <v>0.8</v>
      </c>
      <c r="E13" s="30">
        <v>0.81</v>
      </c>
      <c r="F13" s="30">
        <v>0.76</v>
      </c>
      <c r="G13" s="30">
        <v>0.78</v>
      </c>
      <c r="H13" s="30">
        <v>0.88</v>
      </c>
      <c r="I13" s="30">
        <v>0.76</v>
      </c>
      <c r="J13" s="30">
        <v>0.75</v>
      </c>
      <c r="K13" s="30">
        <v>0.77</v>
      </c>
      <c r="L13" s="30">
        <v>0.7</v>
      </c>
      <c r="M13" s="83"/>
      <c r="N13" s="81">
        <f t="shared" si="1"/>
        <v>0.79</v>
      </c>
      <c r="O13" s="13">
        <f t="shared" si="0"/>
        <v>0.20999999999999996</v>
      </c>
      <c r="P13" s="9"/>
      <c r="Q13" s="14"/>
    </row>
    <row r="14" spans="1:19" ht="15" thickBot="1" x14ac:dyDescent="0.35">
      <c r="A14" s="16"/>
      <c r="B14" s="84"/>
      <c r="C14" s="67"/>
      <c r="D14" s="67"/>
      <c r="E14" s="70"/>
      <c r="F14" s="67"/>
      <c r="G14" s="67"/>
      <c r="H14" s="67"/>
      <c r="I14" s="67"/>
      <c r="J14" s="67"/>
      <c r="K14" s="67"/>
      <c r="L14" s="67"/>
      <c r="M14" s="85"/>
      <c r="N14" s="80"/>
      <c r="P14" s="17"/>
      <c r="Q14" s="18"/>
    </row>
    <row r="15" spans="1:19" s="15" customFormat="1" ht="15" thickBot="1" x14ac:dyDescent="0.35">
      <c r="A15" s="19" t="s">
        <v>25</v>
      </c>
      <c r="B15" s="29">
        <v>0.7</v>
      </c>
      <c r="C15" s="29">
        <v>0.68</v>
      </c>
      <c r="D15" s="29">
        <v>0.63</v>
      </c>
      <c r="E15" s="25">
        <v>0.61</v>
      </c>
      <c r="F15" s="25">
        <v>0.6</v>
      </c>
      <c r="G15" s="25">
        <v>0.61</v>
      </c>
      <c r="H15" s="25">
        <v>0.78</v>
      </c>
      <c r="I15" s="25">
        <v>0.65</v>
      </c>
      <c r="J15" s="25">
        <v>0.63</v>
      </c>
      <c r="K15" s="25">
        <v>0.65</v>
      </c>
      <c r="L15" s="25">
        <v>0.6</v>
      </c>
      <c r="M15" s="25"/>
      <c r="N15" s="29">
        <f>AVERAGE(B15:L15)</f>
        <v>0.64909090909090905</v>
      </c>
      <c r="O15" s="29">
        <f>1-N15</f>
        <v>0.35090909090909095</v>
      </c>
      <c r="P15" s="20"/>
      <c r="Q15" s="21"/>
    </row>
    <row r="16" spans="1:19" ht="15" thickBot="1" x14ac:dyDescent="0.35">
      <c r="A16" s="22" t="s">
        <v>26</v>
      </c>
      <c r="B16" s="79">
        <v>0.94</v>
      </c>
      <c r="C16" s="25">
        <v>0.92</v>
      </c>
      <c r="D16" s="25">
        <v>0.92</v>
      </c>
      <c r="E16" s="25">
        <v>0.93</v>
      </c>
      <c r="F16" s="25">
        <v>0.93</v>
      </c>
      <c r="G16" s="25">
        <v>0.8</v>
      </c>
      <c r="H16" s="25">
        <v>0.9</v>
      </c>
      <c r="I16" s="25">
        <v>0.79</v>
      </c>
      <c r="J16" s="25">
        <v>0.77</v>
      </c>
      <c r="K16" s="25">
        <v>0.79</v>
      </c>
      <c r="L16" s="25">
        <v>0.76</v>
      </c>
      <c r="M16" s="25"/>
      <c r="N16" s="29">
        <f>AVERAGE(B16:L16)</f>
        <v>0.85909090909090924</v>
      </c>
      <c r="O16" s="29">
        <f>1-N16</f>
        <v>0.14090909090909076</v>
      </c>
      <c r="P16" s="23"/>
      <c r="Q16" s="24"/>
    </row>
    <row r="41" spans="1:5" x14ac:dyDescent="0.3">
      <c r="A41" s="38"/>
      <c r="B41" s="39" t="s">
        <v>30</v>
      </c>
      <c r="C41" s="39" t="s">
        <v>31</v>
      </c>
      <c r="D41" s="39" t="s">
        <v>32</v>
      </c>
      <c r="E41" s="40" t="s">
        <v>27</v>
      </c>
    </row>
    <row r="42" spans="1:5" x14ac:dyDescent="0.3">
      <c r="A42" s="33" t="s">
        <v>2</v>
      </c>
      <c r="B42" s="32">
        <f>B15</f>
        <v>0.7</v>
      </c>
      <c r="C42" s="32">
        <v>0.79</v>
      </c>
      <c r="D42" s="32">
        <f>B16</f>
        <v>0.94</v>
      </c>
      <c r="E42" s="34">
        <v>0.94</v>
      </c>
    </row>
    <row r="43" spans="1:5" x14ac:dyDescent="0.3">
      <c r="A43" s="33" t="s">
        <v>3</v>
      </c>
      <c r="B43" s="32">
        <f>C15</f>
        <v>0.68</v>
      </c>
      <c r="C43" s="32">
        <v>0.76</v>
      </c>
      <c r="D43" s="32">
        <f>C16</f>
        <v>0.92</v>
      </c>
      <c r="E43" s="34">
        <v>0.93</v>
      </c>
    </row>
    <row r="44" spans="1:5" x14ac:dyDescent="0.3">
      <c r="A44" s="33" t="s">
        <v>4</v>
      </c>
      <c r="B44" s="32">
        <f>D15</f>
        <v>0.63</v>
      </c>
      <c r="C44" s="32">
        <v>0.77</v>
      </c>
      <c r="D44" s="32">
        <f>D16</f>
        <v>0.92</v>
      </c>
      <c r="E44" s="34">
        <v>0.92</v>
      </c>
    </row>
    <row r="45" spans="1:5" x14ac:dyDescent="0.3">
      <c r="A45" s="33" t="s">
        <v>5</v>
      </c>
      <c r="B45" s="32">
        <f>E15</f>
        <v>0.61</v>
      </c>
      <c r="C45" s="32">
        <v>0.74</v>
      </c>
      <c r="D45" s="32">
        <f>E16</f>
        <v>0.93</v>
      </c>
      <c r="E45" s="34">
        <v>0.9</v>
      </c>
    </row>
    <row r="46" spans="1:5" x14ac:dyDescent="0.3">
      <c r="A46" s="33" t="s">
        <v>6</v>
      </c>
      <c r="B46" s="32">
        <f>F15</f>
        <v>0.6</v>
      </c>
      <c r="C46" s="32">
        <v>0.76</v>
      </c>
      <c r="D46" s="32">
        <f>F16</f>
        <v>0.93</v>
      </c>
      <c r="E46" s="34">
        <v>0.91</v>
      </c>
    </row>
    <row r="47" spans="1:5" x14ac:dyDescent="0.3">
      <c r="A47" s="33" t="s">
        <v>7</v>
      </c>
      <c r="B47" s="32">
        <f>G15</f>
        <v>0.61</v>
      </c>
      <c r="C47" s="32">
        <v>0.62</v>
      </c>
      <c r="D47" s="32">
        <f>G16</f>
        <v>0.8</v>
      </c>
      <c r="E47" s="34">
        <v>0.8</v>
      </c>
    </row>
    <row r="48" spans="1:5" x14ac:dyDescent="0.3">
      <c r="A48" s="33" t="s">
        <v>8</v>
      </c>
      <c r="B48" s="32">
        <f>H15</f>
        <v>0.78</v>
      </c>
      <c r="C48" s="32">
        <v>0.7</v>
      </c>
      <c r="D48" s="32">
        <f>H16</f>
        <v>0.9</v>
      </c>
      <c r="E48" s="34">
        <v>0.87</v>
      </c>
    </row>
    <row r="49" spans="1:5" x14ac:dyDescent="0.3">
      <c r="A49" s="33" t="s">
        <v>9</v>
      </c>
      <c r="B49" s="32">
        <f>I15</f>
        <v>0.65</v>
      </c>
      <c r="C49" s="32">
        <v>0.61</v>
      </c>
      <c r="D49" s="32">
        <f>I16</f>
        <v>0.79</v>
      </c>
      <c r="E49" s="34">
        <v>0.79</v>
      </c>
    </row>
    <row r="50" spans="1:5" x14ac:dyDescent="0.3">
      <c r="A50" s="33" t="s">
        <v>10</v>
      </c>
      <c r="B50" s="32">
        <f>J15</f>
        <v>0.63</v>
      </c>
      <c r="C50" s="32">
        <v>0.57999999999999996</v>
      </c>
      <c r="D50" s="32">
        <f>J16</f>
        <v>0.77</v>
      </c>
      <c r="E50" s="34">
        <v>0.77</v>
      </c>
    </row>
    <row r="51" spans="1:5" x14ac:dyDescent="0.3">
      <c r="A51" s="33" t="s">
        <v>11</v>
      </c>
      <c r="B51" s="32">
        <f>K15</f>
        <v>0.65</v>
      </c>
      <c r="C51" s="32">
        <v>0.6</v>
      </c>
      <c r="D51" s="32">
        <f>K16</f>
        <v>0.79</v>
      </c>
      <c r="E51" s="34">
        <v>0.79</v>
      </c>
    </row>
    <row r="52" spans="1:5" x14ac:dyDescent="0.3">
      <c r="A52" s="33" t="s">
        <v>12</v>
      </c>
      <c r="B52" s="32">
        <f>L15</f>
        <v>0.6</v>
      </c>
      <c r="C52" s="32">
        <v>0.56000000000000005</v>
      </c>
      <c r="D52" s="32">
        <f>L16</f>
        <v>0.76</v>
      </c>
      <c r="E52" s="34">
        <v>0.76</v>
      </c>
    </row>
    <row r="53" spans="1:5" x14ac:dyDescent="0.3">
      <c r="A53" s="33" t="s">
        <v>13</v>
      </c>
      <c r="B53" s="32">
        <f>M15</f>
        <v>0</v>
      </c>
      <c r="C53" s="32">
        <v>0.64</v>
      </c>
      <c r="D53" s="32">
        <f>M16</f>
        <v>0</v>
      </c>
      <c r="E53" s="34">
        <v>0.8</v>
      </c>
    </row>
    <row r="54" spans="1:5" x14ac:dyDescent="0.3">
      <c r="A54" s="35" t="s">
        <v>14</v>
      </c>
      <c r="B54" s="36">
        <f>N15</f>
        <v>0.64909090909090905</v>
      </c>
      <c r="C54" s="36">
        <v>0.6775000000000001</v>
      </c>
      <c r="D54" s="36">
        <f>N16</f>
        <v>0.85909090909090924</v>
      </c>
      <c r="E54" s="37">
        <v>0.84833333333333349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Total!J7</f>
        <v>0.7</v>
      </c>
      <c r="C1" s="42">
        <f>D1-B1</f>
        <v>0.30000000000000004</v>
      </c>
      <c r="D1" s="43">
        <v>1</v>
      </c>
    </row>
    <row r="2" spans="1:4" x14ac:dyDescent="0.3">
      <c r="A2" s="74" t="s">
        <v>19</v>
      </c>
      <c r="B2" s="30">
        <f>Total!J8</f>
        <v>0.57999999999999996</v>
      </c>
      <c r="C2" s="31">
        <f t="shared" ref="C2:C10" si="0">D2-B2</f>
        <v>0.42000000000000004</v>
      </c>
      <c r="D2" s="45">
        <v>1</v>
      </c>
    </row>
    <row r="3" spans="1:4" x14ac:dyDescent="0.3">
      <c r="A3" s="75" t="s">
        <v>20</v>
      </c>
      <c r="B3" s="30">
        <f>Total!J9</f>
        <v>0.56999999999999995</v>
      </c>
      <c r="C3" s="31">
        <f t="shared" si="0"/>
        <v>0.43000000000000005</v>
      </c>
      <c r="D3" s="45">
        <v>1</v>
      </c>
    </row>
    <row r="4" spans="1:4" x14ac:dyDescent="0.3">
      <c r="A4" s="74" t="s">
        <v>21</v>
      </c>
      <c r="B4" s="30">
        <f>Total!J10</f>
        <v>0.56999999999999995</v>
      </c>
      <c r="C4" s="31">
        <f t="shared" si="0"/>
        <v>0.43000000000000005</v>
      </c>
      <c r="D4" s="45">
        <v>1</v>
      </c>
    </row>
    <row r="5" spans="1:4" x14ac:dyDescent="0.3">
      <c r="A5" s="76" t="s">
        <v>22</v>
      </c>
      <c r="B5" s="30">
        <f>Total!J11</f>
        <v>0.72</v>
      </c>
      <c r="C5" s="31">
        <f t="shared" si="0"/>
        <v>0.28000000000000003</v>
      </c>
      <c r="D5" s="45">
        <v>1</v>
      </c>
    </row>
    <row r="6" spans="1:4" x14ac:dyDescent="0.3">
      <c r="A6" s="74" t="s">
        <v>23</v>
      </c>
      <c r="B6" s="30">
        <f>Total!J12</f>
        <v>0.61</v>
      </c>
      <c r="C6" s="31">
        <f t="shared" si="0"/>
        <v>0.39</v>
      </c>
      <c r="D6" s="45">
        <v>1</v>
      </c>
    </row>
    <row r="7" spans="1:4" ht="15" thickBot="1" x14ac:dyDescent="0.35">
      <c r="A7" s="77" t="s">
        <v>24</v>
      </c>
      <c r="B7" s="78">
        <f>Total!J13</f>
        <v>0.75</v>
      </c>
      <c r="C7" s="47">
        <f t="shared" si="0"/>
        <v>0.25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Total!B50</f>
        <v>0.63</v>
      </c>
      <c r="C9" s="63">
        <f t="shared" si="0"/>
        <v>0.37</v>
      </c>
      <c r="D9" s="64">
        <v>1</v>
      </c>
    </row>
    <row r="10" spans="1:4" ht="15" thickBot="1" x14ac:dyDescent="0.35">
      <c r="A10" s="22" t="s">
        <v>26</v>
      </c>
      <c r="B10" s="62">
        <f>Total!D50</f>
        <v>0.77</v>
      </c>
      <c r="C10" s="63">
        <f t="shared" si="0"/>
        <v>0.22999999999999998</v>
      </c>
      <c r="D10" s="64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4140625" defaultRowHeight="14.4" x14ac:dyDescent="0.3"/>
  <cols>
    <col min="1" max="1" width="23.5546875" bestFit="1" customWidth="1"/>
    <col min="2" max="2" width="5.33203125" bestFit="1" customWidth="1"/>
    <col min="3" max="3" width="8.109375" customWidth="1"/>
  </cols>
  <sheetData>
    <row r="1" spans="1:4" x14ac:dyDescent="0.3">
      <c r="A1" s="72" t="s">
        <v>18</v>
      </c>
      <c r="B1" s="73">
        <f>Total!K7</f>
        <v>0.71</v>
      </c>
      <c r="C1" s="42">
        <f>D1-B1</f>
        <v>0.29000000000000004</v>
      </c>
      <c r="D1" s="43">
        <v>1</v>
      </c>
    </row>
    <row r="2" spans="1:4" x14ac:dyDescent="0.3">
      <c r="A2" s="74" t="s">
        <v>19</v>
      </c>
      <c r="B2" s="30">
        <f>Total!K8</f>
        <v>0.61</v>
      </c>
      <c r="C2" s="31">
        <f t="shared" ref="C2:C10" si="0">D2-B2</f>
        <v>0.39</v>
      </c>
      <c r="D2" s="45">
        <v>1</v>
      </c>
    </row>
    <row r="3" spans="1:4" x14ac:dyDescent="0.3">
      <c r="A3" s="75" t="s">
        <v>20</v>
      </c>
      <c r="B3" s="30">
        <f>Total!K9</f>
        <v>0.59</v>
      </c>
      <c r="C3" s="31">
        <f t="shared" si="0"/>
        <v>0.41000000000000003</v>
      </c>
      <c r="D3" s="45">
        <v>1</v>
      </c>
    </row>
    <row r="4" spans="1:4" x14ac:dyDescent="0.3">
      <c r="A4" s="74" t="s">
        <v>21</v>
      </c>
      <c r="B4" s="30">
        <f>Total!K10</f>
        <v>0.61</v>
      </c>
      <c r="C4" s="31">
        <f t="shared" si="0"/>
        <v>0.39</v>
      </c>
      <c r="D4" s="45">
        <v>1</v>
      </c>
    </row>
    <row r="5" spans="1:4" x14ac:dyDescent="0.3">
      <c r="A5" s="76" t="s">
        <v>22</v>
      </c>
      <c r="B5" s="30">
        <f>Total!K11</f>
        <v>0.73</v>
      </c>
      <c r="C5" s="31">
        <f t="shared" si="0"/>
        <v>0.27</v>
      </c>
      <c r="D5" s="45">
        <v>1</v>
      </c>
    </row>
    <row r="6" spans="1:4" x14ac:dyDescent="0.3">
      <c r="A6" s="74" t="s">
        <v>23</v>
      </c>
      <c r="B6" s="30">
        <f>Total!K12</f>
        <v>0.62</v>
      </c>
      <c r="C6" s="31">
        <f t="shared" si="0"/>
        <v>0.38</v>
      </c>
      <c r="D6" s="45">
        <v>1</v>
      </c>
    </row>
    <row r="7" spans="1:4" ht="15" thickBot="1" x14ac:dyDescent="0.35">
      <c r="A7" s="77" t="s">
        <v>24</v>
      </c>
      <c r="B7" s="78">
        <f>Total!K13</f>
        <v>0.77</v>
      </c>
      <c r="C7" s="47">
        <f t="shared" si="0"/>
        <v>0.22999999999999998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Total!B51</f>
        <v>0.65</v>
      </c>
      <c r="C9" s="63">
        <f t="shared" si="0"/>
        <v>0.35</v>
      </c>
      <c r="D9" s="64">
        <v>1</v>
      </c>
    </row>
    <row r="10" spans="1:4" ht="15" thickBot="1" x14ac:dyDescent="0.35">
      <c r="A10" s="22" t="s">
        <v>26</v>
      </c>
      <c r="B10" s="62">
        <f>Total!D51</f>
        <v>0.79</v>
      </c>
      <c r="C10" s="63">
        <f t="shared" si="0"/>
        <v>0.20999999999999996</v>
      </c>
      <c r="D10" s="64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Total!L7</f>
        <v>0.65</v>
      </c>
      <c r="C1" s="42">
        <f>D1-B1</f>
        <v>0.35</v>
      </c>
      <c r="D1" s="43">
        <v>1</v>
      </c>
    </row>
    <row r="2" spans="1:4" x14ac:dyDescent="0.3">
      <c r="A2" s="74" t="s">
        <v>19</v>
      </c>
      <c r="B2" s="30">
        <f>Total!L8</f>
        <v>0.54</v>
      </c>
      <c r="C2" s="31">
        <f t="shared" ref="C2:C10" si="0">D2-B2</f>
        <v>0.45999999999999996</v>
      </c>
      <c r="D2" s="45">
        <v>1</v>
      </c>
    </row>
    <row r="3" spans="1:4" x14ac:dyDescent="0.3">
      <c r="A3" s="75" t="s">
        <v>20</v>
      </c>
      <c r="B3" s="30">
        <f>Total!L9</f>
        <v>0.54</v>
      </c>
      <c r="C3" s="31">
        <f t="shared" si="0"/>
        <v>0.45999999999999996</v>
      </c>
      <c r="D3" s="45">
        <v>1</v>
      </c>
    </row>
    <row r="4" spans="1:4" x14ac:dyDescent="0.3">
      <c r="A4" s="74" t="s">
        <v>21</v>
      </c>
      <c r="B4" s="30">
        <f>Total!L10</f>
        <v>0.53</v>
      </c>
      <c r="C4" s="31">
        <f t="shared" si="0"/>
        <v>0.47</v>
      </c>
      <c r="D4" s="45">
        <v>1</v>
      </c>
    </row>
    <row r="5" spans="1:4" x14ac:dyDescent="0.3">
      <c r="A5" s="76" t="s">
        <v>22</v>
      </c>
      <c r="B5" s="30">
        <f>Total!L11</f>
        <v>0.68</v>
      </c>
      <c r="C5" s="31">
        <f t="shared" si="0"/>
        <v>0.31999999999999995</v>
      </c>
      <c r="D5" s="45">
        <v>1</v>
      </c>
    </row>
    <row r="6" spans="1:4" x14ac:dyDescent="0.3">
      <c r="A6" s="74" t="s">
        <v>23</v>
      </c>
      <c r="B6" s="30">
        <f>Total!L12</f>
        <v>0.56999999999999995</v>
      </c>
      <c r="C6" s="31">
        <f t="shared" si="0"/>
        <v>0.43000000000000005</v>
      </c>
      <c r="D6" s="45">
        <v>1</v>
      </c>
    </row>
    <row r="7" spans="1:4" ht="15" thickBot="1" x14ac:dyDescent="0.35">
      <c r="A7" s="77" t="s">
        <v>24</v>
      </c>
      <c r="B7" s="78">
        <f>Total!L13</f>
        <v>0.7</v>
      </c>
      <c r="C7" s="47">
        <f t="shared" si="0"/>
        <v>0.30000000000000004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Total!B52</f>
        <v>0.6</v>
      </c>
      <c r="C9" s="63">
        <f t="shared" si="0"/>
        <v>0.4</v>
      </c>
      <c r="D9" s="64">
        <v>1</v>
      </c>
    </row>
    <row r="10" spans="1:4" ht="15" thickBot="1" x14ac:dyDescent="0.35">
      <c r="A10" s="22" t="s">
        <v>26</v>
      </c>
      <c r="B10" s="62">
        <f>Total!D51</f>
        <v>0.79</v>
      </c>
      <c r="C10" s="63">
        <f t="shared" si="0"/>
        <v>0.20999999999999996</v>
      </c>
      <c r="D10" s="64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v>0.82</v>
      </c>
      <c r="C1" s="42">
        <f>D1-B1</f>
        <v>0.18000000000000005</v>
      </c>
      <c r="D1" s="43">
        <v>1</v>
      </c>
    </row>
    <row r="2" spans="1:4" x14ac:dyDescent="0.3">
      <c r="A2" s="74" t="s">
        <v>19</v>
      </c>
      <c r="B2" s="30">
        <v>0.62</v>
      </c>
      <c r="C2" s="31">
        <f t="shared" ref="C2:C10" si="0">D2-B2</f>
        <v>0.38</v>
      </c>
      <c r="D2" s="45">
        <v>1</v>
      </c>
    </row>
    <row r="3" spans="1:4" x14ac:dyDescent="0.3">
      <c r="A3" s="75" t="s">
        <v>20</v>
      </c>
      <c r="B3" s="30">
        <v>0.75</v>
      </c>
      <c r="C3" s="31">
        <f t="shared" si="0"/>
        <v>0.25</v>
      </c>
      <c r="D3" s="45">
        <v>1</v>
      </c>
    </row>
    <row r="4" spans="1:4" x14ac:dyDescent="0.3">
      <c r="A4" s="74" t="s">
        <v>21</v>
      </c>
      <c r="B4" s="30">
        <v>0.63</v>
      </c>
      <c r="C4" s="31">
        <f t="shared" si="0"/>
        <v>0.37</v>
      </c>
      <c r="D4" s="45">
        <v>1</v>
      </c>
    </row>
    <row r="5" spans="1:4" x14ac:dyDescent="0.3">
      <c r="A5" s="76" t="s">
        <v>22</v>
      </c>
      <c r="B5" s="30">
        <v>0.7</v>
      </c>
      <c r="C5" s="31">
        <f t="shared" si="0"/>
        <v>0.30000000000000004</v>
      </c>
      <c r="D5" s="45">
        <v>1</v>
      </c>
    </row>
    <row r="6" spans="1:4" x14ac:dyDescent="0.3">
      <c r="A6" s="74" t="s">
        <v>23</v>
      </c>
      <c r="B6" s="30">
        <v>0.73</v>
      </c>
      <c r="C6" s="31">
        <f t="shared" si="0"/>
        <v>0.27</v>
      </c>
      <c r="D6" s="45">
        <v>1</v>
      </c>
    </row>
    <row r="7" spans="1:4" ht="15" thickBot="1" x14ac:dyDescent="0.35">
      <c r="A7" s="77" t="s">
        <v>24</v>
      </c>
      <c r="B7" s="78">
        <v>0.85</v>
      </c>
      <c r="C7" s="47">
        <f t="shared" si="0"/>
        <v>0.15000000000000002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Total!B53</f>
        <v>0</v>
      </c>
      <c r="C9" s="63">
        <f t="shared" si="0"/>
        <v>1</v>
      </c>
      <c r="D9" s="64">
        <v>1</v>
      </c>
    </row>
    <row r="10" spans="1:4" ht="15" thickBot="1" x14ac:dyDescent="0.35">
      <c r="A10" s="22" t="s">
        <v>26</v>
      </c>
      <c r="B10" s="62">
        <f>Total!D52</f>
        <v>0.76</v>
      </c>
      <c r="C10" s="63">
        <f t="shared" si="0"/>
        <v>0.24</v>
      </c>
      <c r="D10" s="6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M22" sqref="M22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49" t="s">
        <v>18</v>
      </c>
      <c r="B1" s="41">
        <f>Total!B7</f>
        <v>0.7</v>
      </c>
      <c r="C1" s="42">
        <f>D1-B1</f>
        <v>0.30000000000000004</v>
      </c>
      <c r="D1" s="43">
        <v>1</v>
      </c>
    </row>
    <row r="2" spans="1:4" x14ac:dyDescent="0.3">
      <c r="A2" s="50" t="s">
        <v>19</v>
      </c>
      <c r="B2" s="44">
        <f>Total!B8</f>
        <v>0.71</v>
      </c>
      <c r="C2" s="31">
        <f t="shared" ref="C2:C7" si="0">D2-B2</f>
        <v>0.29000000000000004</v>
      </c>
      <c r="D2" s="45">
        <v>1</v>
      </c>
    </row>
    <row r="3" spans="1:4" x14ac:dyDescent="0.3">
      <c r="A3" s="51" t="s">
        <v>20</v>
      </c>
      <c r="B3" s="44">
        <f>Total!B9</f>
        <v>0.67</v>
      </c>
      <c r="C3" s="31">
        <f t="shared" si="0"/>
        <v>0.32999999999999996</v>
      </c>
      <c r="D3" s="45">
        <v>1</v>
      </c>
    </row>
    <row r="4" spans="1:4" x14ac:dyDescent="0.3">
      <c r="A4" s="50" t="s">
        <v>21</v>
      </c>
      <c r="B4" s="44">
        <f>Total!B10</f>
        <v>0.61</v>
      </c>
      <c r="C4" s="31">
        <f t="shared" si="0"/>
        <v>0.39</v>
      </c>
      <c r="D4" s="45">
        <v>1</v>
      </c>
    </row>
    <row r="5" spans="1:4" x14ac:dyDescent="0.3">
      <c r="A5" s="52" t="s">
        <v>22</v>
      </c>
      <c r="B5" s="44">
        <f>Total!B11</f>
        <v>0.73</v>
      </c>
      <c r="C5" s="31">
        <f t="shared" si="0"/>
        <v>0.27</v>
      </c>
      <c r="D5" s="45">
        <v>1</v>
      </c>
    </row>
    <row r="6" spans="1:4" x14ac:dyDescent="0.3">
      <c r="A6" s="50" t="s">
        <v>23</v>
      </c>
      <c r="B6" s="44">
        <f>Total!B12</f>
        <v>0.6</v>
      </c>
      <c r="C6" s="31">
        <f t="shared" si="0"/>
        <v>0.4</v>
      </c>
      <c r="D6" s="45">
        <v>1</v>
      </c>
    </row>
    <row r="7" spans="1:4" ht="15" thickBot="1" x14ac:dyDescent="0.35">
      <c r="A7" s="53" t="s">
        <v>24</v>
      </c>
      <c r="B7" s="46">
        <f>Total!B13</f>
        <v>0.78</v>
      </c>
      <c r="C7" s="47">
        <f t="shared" si="0"/>
        <v>0.21999999999999997</v>
      </c>
      <c r="D7" s="48">
        <v>1</v>
      </c>
    </row>
    <row r="8" spans="1:4" ht="15" thickBot="1" x14ac:dyDescent="0.35">
      <c r="A8" s="58"/>
      <c r="B8" s="59"/>
      <c r="C8" s="60"/>
      <c r="D8" s="61"/>
    </row>
    <row r="9" spans="1:4" x14ac:dyDescent="0.3">
      <c r="A9" s="54" t="s">
        <v>25</v>
      </c>
      <c r="B9" s="55">
        <f>Total!B42</f>
        <v>0.7</v>
      </c>
      <c r="C9" s="42">
        <f>D9-B9</f>
        <v>0.30000000000000004</v>
      </c>
      <c r="D9" s="43">
        <v>1</v>
      </c>
    </row>
    <row r="10" spans="1:4" ht="15" thickBot="1" x14ac:dyDescent="0.35">
      <c r="A10" s="56" t="s">
        <v>26</v>
      </c>
      <c r="B10" s="57">
        <f>Total!D42</f>
        <v>0.94</v>
      </c>
      <c r="C10" s="47">
        <f>D10-B10</f>
        <v>6.0000000000000053E-2</v>
      </c>
      <c r="D10" s="4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H4" sqref="H4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Total!C7</f>
        <v>0.68</v>
      </c>
      <c r="C1" s="42">
        <f>D1-B1</f>
        <v>0.31999999999999995</v>
      </c>
      <c r="D1" s="43">
        <v>1</v>
      </c>
    </row>
    <row r="2" spans="1:4" x14ac:dyDescent="0.3">
      <c r="A2" s="74" t="s">
        <v>19</v>
      </c>
      <c r="B2" s="30">
        <f>Total!C8</f>
        <v>0.68</v>
      </c>
      <c r="C2" s="31">
        <f t="shared" ref="C2:C7" si="0">D2-B2</f>
        <v>0.31999999999999995</v>
      </c>
      <c r="D2" s="45">
        <v>1</v>
      </c>
    </row>
    <row r="3" spans="1:4" x14ac:dyDescent="0.3">
      <c r="A3" s="75" t="s">
        <v>20</v>
      </c>
      <c r="B3" s="30">
        <f>Total!C9</f>
        <v>0.65</v>
      </c>
      <c r="C3" s="31">
        <f t="shared" si="0"/>
        <v>0.35</v>
      </c>
      <c r="D3" s="45">
        <v>1</v>
      </c>
    </row>
    <row r="4" spans="1:4" x14ac:dyDescent="0.3">
      <c r="A4" s="74" t="s">
        <v>21</v>
      </c>
      <c r="B4" s="30">
        <f>Total!C10</f>
        <v>0.66</v>
      </c>
      <c r="C4" s="31">
        <f t="shared" si="0"/>
        <v>0.33999999999999997</v>
      </c>
      <c r="D4" s="45">
        <v>1</v>
      </c>
    </row>
    <row r="5" spans="1:4" x14ac:dyDescent="0.3">
      <c r="A5" s="76" t="s">
        <v>22</v>
      </c>
      <c r="B5" s="30">
        <f>Total!C11</f>
        <v>0.74</v>
      </c>
      <c r="C5" s="31">
        <f t="shared" si="0"/>
        <v>0.26</v>
      </c>
      <c r="D5" s="45">
        <v>1</v>
      </c>
    </row>
    <row r="6" spans="1:4" x14ac:dyDescent="0.3">
      <c r="A6" s="74" t="s">
        <v>23</v>
      </c>
      <c r="B6" s="30">
        <f>Total!C12</f>
        <v>0.66</v>
      </c>
      <c r="C6" s="31">
        <f t="shared" si="0"/>
        <v>0.33999999999999997</v>
      </c>
      <c r="D6" s="45">
        <v>1</v>
      </c>
    </row>
    <row r="7" spans="1:4" ht="15" thickBot="1" x14ac:dyDescent="0.35">
      <c r="A7" s="77" t="s">
        <v>24</v>
      </c>
      <c r="B7" s="78">
        <f>Total!C13</f>
        <v>0.78</v>
      </c>
      <c r="C7" s="47">
        <f t="shared" si="0"/>
        <v>0.21999999999999997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28</v>
      </c>
      <c r="B9" s="25">
        <f>Total!B43</f>
        <v>0.68</v>
      </c>
      <c r="C9" s="63">
        <f>D9-B9</f>
        <v>0.31999999999999995</v>
      </c>
      <c r="D9" s="64">
        <v>1</v>
      </c>
    </row>
    <row r="10" spans="1:4" ht="15" thickBot="1" x14ac:dyDescent="0.35">
      <c r="A10" s="22" t="s">
        <v>26</v>
      </c>
      <c r="B10" s="62">
        <f>Total!D43</f>
        <v>0.92</v>
      </c>
      <c r="C10" s="63">
        <f>D10-B10</f>
        <v>7.999999999999996E-2</v>
      </c>
      <c r="D10" s="6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A7" workbookViewId="0">
      <selection activeCell="P29" sqref="P29"/>
    </sheetView>
  </sheetViews>
  <sheetFormatPr baseColWidth="10" defaultColWidth="11.44140625" defaultRowHeight="14.4" x14ac:dyDescent="0.3"/>
  <cols>
    <col min="1" max="1" width="24.88671875" bestFit="1" customWidth="1"/>
  </cols>
  <sheetData>
    <row r="1" spans="1:4" x14ac:dyDescent="0.3">
      <c r="A1" s="72" t="s">
        <v>18</v>
      </c>
      <c r="B1" s="73">
        <f>Total!D7</f>
        <v>0.6</v>
      </c>
      <c r="C1" s="42">
        <f>D1-B1</f>
        <v>0.4</v>
      </c>
      <c r="D1" s="43">
        <v>1</v>
      </c>
    </row>
    <row r="2" spans="1:4" x14ac:dyDescent="0.3">
      <c r="A2" s="74" t="s">
        <v>19</v>
      </c>
      <c r="B2" s="30">
        <f>Total!D8</f>
        <v>0.56999999999999995</v>
      </c>
      <c r="C2" s="31">
        <f t="shared" ref="C2:C10" si="0">D2-B2</f>
        <v>0.43000000000000005</v>
      </c>
      <c r="D2" s="45">
        <v>1</v>
      </c>
    </row>
    <row r="3" spans="1:4" x14ac:dyDescent="0.3">
      <c r="A3" s="75" t="s">
        <v>20</v>
      </c>
      <c r="B3" s="30">
        <f>Total!D9</f>
        <v>0.59</v>
      </c>
      <c r="C3" s="31">
        <f t="shared" si="0"/>
        <v>0.41000000000000003</v>
      </c>
      <c r="D3" s="45">
        <v>1</v>
      </c>
    </row>
    <row r="4" spans="1:4" x14ac:dyDescent="0.3">
      <c r="A4" s="74" t="s">
        <v>21</v>
      </c>
      <c r="B4" s="30">
        <f>Total!D10</f>
        <v>0.65</v>
      </c>
      <c r="C4" s="31">
        <f t="shared" si="0"/>
        <v>0.35</v>
      </c>
      <c r="D4" s="45">
        <v>1</v>
      </c>
    </row>
    <row r="5" spans="1:4" x14ac:dyDescent="0.3">
      <c r="A5" s="76" t="s">
        <v>22</v>
      </c>
      <c r="B5" s="30">
        <f>Total!D11</f>
        <v>0.69</v>
      </c>
      <c r="C5" s="31">
        <f t="shared" si="0"/>
        <v>0.31000000000000005</v>
      </c>
      <c r="D5" s="45">
        <v>1</v>
      </c>
    </row>
    <row r="6" spans="1:4" x14ac:dyDescent="0.3">
      <c r="A6" s="74" t="s">
        <v>23</v>
      </c>
      <c r="B6" s="30">
        <f>Total!D12</f>
        <v>0.7</v>
      </c>
      <c r="C6" s="31">
        <f t="shared" si="0"/>
        <v>0.30000000000000004</v>
      </c>
      <c r="D6" s="45">
        <v>1</v>
      </c>
    </row>
    <row r="7" spans="1:4" ht="15" thickBot="1" x14ac:dyDescent="0.35">
      <c r="A7" s="77" t="s">
        <v>24</v>
      </c>
      <c r="B7" s="78">
        <f>Total!D13</f>
        <v>0.8</v>
      </c>
      <c r="C7" s="47">
        <f t="shared" si="0"/>
        <v>0.19999999999999996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29</v>
      </c>
      <c r="B9" s="25">
        <f>Total!B44</f>
        <v>0.63</v>
      </c>
      <c r="C9" s="63">
        <f t="shared" si="0"/>
        <v>0.37</v>
      </c>
      <c r="D9" s="64">
        <v>1</v>
      </c>
    </row>
    <row r="10" spans="1:4" ht="15" thickBot="1" x14ac:dyDescent="0.35">
      <c r="A10" s="22" t="s">
        <v>26</v>
      </c>
      <c r="B10" s="62">
        <f>Total!D44</f>
        <v>0.92</v>
      </c>
      <c r="C10" s="63">
        <f t="shared" si="0"/>
        <v>7.999999999999996E-2</v>
      </c>
      <c r="D10" s="6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0" sqref="B10"/>
    </sheetView>
  </sheetViews>
  <sheetFormatPr baseColWidth="10" defaultColWidth="11.44140625" defaultRowHeight="14.4" x14ac:dyDescent="0.3"/>
  <cols>
    <col min="1" max="1" width="24.88671875" bestFit="1" customWidth="1"/>
  </cols>
  <sheetData>
    <row r="1" spans="1:4" x14ac:dyDescent="0.3">
      <c r="A1" s="72" t="s">
        <v>18</v>
      </c>
      <c r="B1" s="73">
        <f>Total!E7</f>
        <v>0.54</v>
      </c>
      <c r="C1" s="73">
        <f>D1-B1</f>
        <v>0.45999999999999996</v>
      </c>
      <c r="D1" s="43">
        <v>1</v>
      </c>
    </row>
    <row r="2" spans="1:4" x14ac:dyDescent="0.3">
      <c r="A2" s="74" t="s">
        <v>19</v>
      </c>
      <c r="B2" s="30">
        <f>Total!E8</f>
        <v>0.57999999999999996</v>
      </c>
      <c r="C2" s="30">
        <f t="shared" ref="C2:C7" si="0">D2-B2</f>
        <v>0.42000000000000004</v>
      </c>
      <c r="D2" s="45">
        <v>1</v>
      </c>
    </row>
    <row r="3" spans="1:4" x14ac:dyDescent="0.3">
      <c r="A3" s="75" t="s">
        <v>20</v>
      </c>
      <c r="B3" s="30">
        <f>Total!E9</f>
        <v>0.59</v>
      </c>
      <c r="C3" s="30">
        <f t="shared" si="0"/>
        <v>0.41000000000000003</v>
      </c>
      <c r="D3" s="45">
        <v>1</v>
      </c>
    </row>
    <row r="4" spans="1:4" x14ac:dyDescent="0.3">
      <c r="A4" s="74" t="s">
        <v>21</v>
      </c>
      <c r="B4" s="30">
        <f>Total!E10</f>
        <v>0.61</v>
      </c>
      <c r="C4" s="30">
        <f t="shared" si="0"/>
        <v>0.39</v>
      </c>
      <c r="D4" s="45">
        <v>1</v>
      </c>
    </row>
    <row r="5" spans="1:4" x14ac:dyDescent="0.3">
      <c r="A5" s="76" t="s">
        <v>22</v>
      </c>
      <c r="B5" s="30">
        <f>Total!E11</f>
        <v>0.64</v>
      </c>
      <c r="C5" s="30">
        <f t="shared" si="0"/>
        <v>0.36</v>
      </c>
      <c r="D5" s="45">
        <v>1</v>
      </c>
    </row>
    <row r="6" spans="1:4" x14ac:dyDescent="0.3">
      <c r="A6" s="74" t="s">
        <v>23</v>
      </c>
      <c r="B6" s="30">
        <f>Total!E12</f>
        <v>0.75</v>
      </c>
      <c r="C6" s="30">
        <f t="shared" si="0"/>
        <v>0.25</v>
      </c>
      <c r="D6" s="45">
        <v>1</v>
      </c>
    </row>
    <row r="7" spans="1:4" ht="15" thickBot="1" x14ac:dyDescent="0.35">
      <c r="A7" s="77" t="s">
        <v>24</v>
      </c>
      <c r="B7" s="78">
        <f>Total!E13</f>
        <v>0.81</v>
      </c>
      <c r="C7" s="78">
        <f t="shared" si="0"/>
        <v>0.18999999999999995</v>
      </c>
      <c r="D7" s="48">
        <v>1</v>
      </c>
    </row>
    <row r="8" spans="1:4" ht="15" thickBot="1" x14ac:dyDescent="0.35">
      <c r="A8" s="66"/>
      <c r="B8" s="70"/>
      <c r="C8" s="67"/>
      <c r="D8" s="71"/>
    </row>
    <row r="9" spans="1:4" ht="15" thickBot="1" x14ac:dyDescent="0.35">
      <c r="A9" s="65" t="s">
        <v>29</v>
      </c>
      <c r="B9" s="25">
        <f>Total!B45</f>
        <v>0.61</v>
      </c>
      <c r="C9" s="25">
        <f>D9-B9</f>
        <v>0.39</v>
      </c>
      <c r="D9" s="64">
        <v>1</v>
      </c>
    </row>
    <row r="10" spans="1:4" ht="15" thickBot="1" x14ac:dyDescent="0.35">
      <c r="A10" s="22" t="s">
        <v>26</v>
      </c>
      <c r="B10" s="62">
        <f>Total!D45</f>
        <v>0.93</v>
      </c>
      <c r="C10" s="25">
        <f>D10-B10</f>
        <v>6.9999999999999951E-2</v>
      </c>
      <c r="D10" s="6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opLeftCell="A28" workbookViewId="0">
      <selection activeCell="O18" sqref="O18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Total!F7</f>
        <v>0.56999999999999995</v>
      </c>
      <c r="C1" s="42">
        <f>D1-B1</f>
        <v>0.43000000000000005</v>
      </c>
      <c r="D1" s="43">
        <v>1</v>
      </c>
    </row>
    <row r="2" spans="1:4" x14ac:dyDescent="0.3">
      <c r="A2" s="74" t="s">
        <v>19</v>
      </c>
      <c r="B2" s="30">
        <f>Total!F8</f>
        <v>0.55000000000000004</v>
      </c>
      <c r="C2" s="31">
        <f t="shared" ref="C2:C10" si="0">D2-B2</f>
        <v>0.44999999999999996</v>
      </c>
      <c r="D2" s="45">
        <v>1</v>
      </c>
    </row>
    <row r="3" spans="1:4" x14ac:dyDescent="0.3">
      <c r="A3" s="75" t="s">
        <v>20</v>
      </c>
      <c r="B3" s="30">
        <f>Total!F9</f>
        <v>0.55000000000000004</v>
      </c>
      <c r="C3" s="31">
        <f t="shared" si="0"/>
        <v>0.44999999999999996</v>
      </c>
      <c r="D3" s="45">
        <v>1</v>
      </c>
    </row>
    <row r="4" spans="1:4" x14ac:dyDescent="0.3">
      <c r="A4" s="74" t="s">
        <v>21</v>
      </c>
      <c r="B4" s="30">
        <f>Total!F10</f>
        <v>0.62</v>
      </c>
      <c r="C4" s="31">
        <f t="shared" si="0"/>
        <v>0.38</v>
      </c>
      <c r="D4" s="45">
        <v>1</v>
      </c>
    </row>
    <row r="5" spans="1:4" x14ac:dyDescent="0.3">
      <c r="A5" s="76" t="s">
        <v>22</v>
      </c>
      <c r="B5" s="30">
        <f>Total!F11</f>
        <v>0.67</v>
      </c>
      <c r="C5" s="31">
        <f t="shared" si="0"/>
        <v>0.32999999999999996</v>
      </c>
      <c r="D5" s="45">
        <v>1</v>
      </c>
    </row>
    <row r="6" spans="1:4" x14ac:dyDescent="0.3">
      <c r="A6" s="74" t="s">
        <v>23</v>
      </c>
      <c r="B6" s="30">
        <f>Total!F12</f>
        <v>0.67</v>
      </c>
      <c r="C6" s="31">
        <f t="shared" si="0"/>
        <v>0.32999999999999996</v>
      </c>
      <c r="D6" s="45">
        <v>1</v>
      </c>
    </row>
    <row r="7" spans="1:4" ht="15" thickBot="1" x14ac:dyDescent="0.35">
      <c r="A7" s="77" t="s">
        <v>24</v>
      </c>
      <c r="B7" s="78">
        <f>Total!F13</f>
        <v>0.76</v>
      </c>
      <c r="C7" s="47">
        <f t="shared" si="0"/>
        <v>0.24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Total!B46</f>
        <v>0.6</v>
      </c>
      <c r="C9" s="63">
        <f t="shared" si="0"/>
        <v>0.4</v>
      </c>
      <c r="D9" s="64">
        <v>1</v>
      </c>
    </row>
    <row r="10" spans="1:4" ht="15" thickBot="1" x14ac:dyDescent="0.35">
      <c r="A10" s="22" t="s">
        <v>26</v>
      </c>
      <c r="B10" s="62">
        <f>Total!D46</f>
        <v>0.93</v>
      </c>
      <c r="C10" s="63">
        <f t="shared" si="0"/>
        <v>6.9999999999999951E-2</v>
      </c>
      <c r="D10" s="64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Total!G7</f>
        <v>0.79</v>
      </c>
      <c r="C1" s="42">
        <f>D1-B1</f>
        <v>0.20999999999999996</v>
      </c>
      <c r="D1" s="43">
        <v>1</v>
      </c>
    </row>
    <row r="2" spans="1:4" x14ac:dyDescent="0.3">
      <c r="A2" s="74" t="s">
        <v>19</v>
      </c>
      <c r="B2" s="30">
        <f>Total!G8</f>
        <v>0.4</v>
      </c>
      <c r="C2" s="31">
        <f t="shared" ref="C2:C10" si="0">D2-B2</f>
        <v>0.6</v>
      </c>
      <c r="D2" s="45">
        <v>1</v>
      </c>
    </row>
    <row r="3" spans="1:4" x14ac:dyDescent="0.3">
      <c r="A3" s="75" t="s">
        <v>20</v>
      </c>
      <c r="B3" s="30">
        <f>Total!G9</f>
        <v>0.45</v>
      </c>
      <c r="C3" s="31">
        <f t="shared" si="0"/>
        <v>0.55000000000000004</v>
      </c>
      <c r="D3" s="45">
        <v>1</v>
      </c>
    </row>
    <row r="4" spans="1:4" x14ac:dyDescent="0.3">
      <c r="A4" s="74" t="s">
        <v>21</v>
      </c>
      <c r="B4" s="30">
        <f>Total!G10</f>
        <v>0.66</v>
      </c>
      <c r="C4" s="31">
        <f t="shared" si="0"/>
        <v>0.33999999999999997</v>
      </c>
      <c r="D4" s="45">
        <v>1</v>
      </c>
    </row>
    <row r="5" spans="1:4" x14ac:dyDescent="0.3">
      <c r="A5" s="76" t="s">
        <v>22</v>
      </c>
      <c r="B5" s="30">
        <f>Total!G11</f>
        <v>0.79</v>
      </c>
      <c r="C5" s="31">
        <f t="shared" si="0"/>
        <v>0.20999999999999996</v>
      </c>
      <c r="D5" s="45">
        <v>1</v>
      </c>
    </row>
    <row r="6" spans="1:4" x14ac:dyDescent="0.3">
      <c r="A6" s="74" t="s">
        <v>23</v>
      </c>
      <c r="B6" s="30">
        <f>Total!G12</f>
        <v>0.59</v>
      </c>
      <c r="C6" s="31">
        <f t="shared" si="0"/>
        <v>0.41000000000000003</v>
      </c>
      <c r="D6" s="45">
        <v>1</v>
      </c>
    </row>
    <row r="7" spans="1:4" ht="15" thickBot="1" x14ac:dyDescent="0.35">
      <c r="A7" s="77" t="s">
        <v>24</v>
      </c>
      <c r="B7" s="78">
        <f>Total!G13</f>
        <v>0.78</v>
      </c>
      <c r="C7" s="47">
        <f t="shared" si="0"/>
        <v>0.21999999999999997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Total!B47</f>
        <v>0.61</v>
      </c>
      <c r="C9" s="63">
        <f t="shared" si="0"/>
        <v>0.39</v>
      </c>
      <c r="D9" s="64">
        <v>1</v>
      </c>
    </row>
    <row r="10" spans="1:4" ht="15" thickBot="1" x14ac:dyDescent="0.35">
      <c r="A10" s="22" t="s">
        <v>26</v>
      </c>
      <c r="B10" s="62">
        <f>Total!D47</f>
        <v>0.8</v>
      </c>
      <c r="C10" s="63">
        <f t="shared" si="0"/>
        <v>0.19999999999999996</v>
      </c>
      <c r="D10" s="6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Total!H7</f>
        <v>0.8</v>
      </c>
      <c r="C1" s="42">
        <f>D1-B1</f>
        <v>0.19999999999999996</v>
      </c>
      <c r="D1" s="43">
        <v>1</v>
      </c>
    </row>
    <row r="2" spans="1:4" x14ac:dyDescent="0.3">
      <c r="A2" s="74" t="s">
        <v>19</v>
      </c>
      <c r="B2" s="30">
        <f>Total!H8</f>
        <v>0.76</v>
      </c>
      <c r="C2" s="31">
        <f t="shared" ref="C2:C10" si="0">D2-B2</f>
        <v>0.24</v>
      </c>
      <c r="D2" s="45">
        <v>1</v>
      </c>
    </row>
    <row r="3" spans="1:4" x14ac:dyDescent="0.3">
      <c r="A3" s="75" t="s">
        <v>20</v>
      </c>
      <c r="B3" s="30">
        <f>Total!H9</f>
        <v>0.74</v>
      </c>
      <c r="C3" s="31">
        <f t="shared" si="0"/>
        <v>0.26</v>
      </c>
      <c r="D3" s="45">
        <v>1</v>
      </c>
    </row>
    <row r="4" spans="1:4" x14ac:dyDescent="0.3">
      <c r="A4" s="74" t="s">
        <v>21</v>
      </c>
      <c r="B4" s="30">
        <f>Total!H10</f>
        <v>0.78</v>
      </c>
      <c r="C4" s="31">
        <f t="shared" si="0"/>
        <v>0.21999999999999997</v>
      </c>
      <c r="D4" s="45">
        <v>1</v>
      </c>
    </row>
    <row r="5" spans="1:4" x14ac:dyDescent="0.3">
      <c r="A5" s="76" t="s">
        <v>22</v>
      </c>
      <c r="B5" s="30">
        <f>Total!H11</f>
        <v>0.82</v>
      </c>
      <c r="C5" s="31">
        <f t="shared" si="0"/>
        <v>0.18000000000000005</v>
      </c>
      <c r="D5" s="45">
        <v>1</v>
      </c>
    </row>
    <row r="6" spans="1:4" x14ac:dyDescent="0.3">
      <c r="A6" s="74" t="s">
        <v>23</v>
      </c>
      <c r="B6" s="30">
        <f>Total!H12</f>
        <v>0.72</v>
      </c>
      <c r="C6" s="31">
        <f t="shared" si="0"/>
        <v>0.28000000000000003</v>
      </c>
      <c r="D6" s="45">
        <v>1</v>
      </c>
    </row>
    <row r="7" spans="1:4" ht="15" thickBot="1" x14ac:dyDescent="0.35">
      <c r="A7" s="77" t="s">
        <v>24</v>
      </c>
      <c r="B7" s="78">
        <f>Total!H13</f>
        <v>0.88</v>
      </c>
      <c r="C7" s="47">
        <f t="shared" si="0"/>
        <v>0.12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Total!B48</f>
        <v>0.78</v>
      </c>
      <c r="C9" s="63">
        <f t="shared" si="0"/>
        <v>0.21999999999999997</v>
      </c>
      <c r="D9" s="64">
        <v>1</v>
      </c>
    </row>
    <row r="10" spans="1:4" ht="15" thickBot="1" x14ac:dyDescent="0.35">
      <c r="A10" s="22" t="s">
        <v>26</v>
      </c>
      <c r="B10" s="62">
        <f>Total!D48</f>
        <v>0.9</v>
      </c>
      <c r="C10" s="63">
        <f t="shared" si="0"/>
        <v>9.9999999999999978E-2</v>
      </c>
      <c r="D10" s="6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E1" sqref="E1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Total!I7</f>
        <v>0.69</v>
      </c>
      <c r="C1" s="42">
        <f>D1-B1</f>
        <v>0.31000000000000005</v>
      </c>
      <c r="D1" s="43">
        <v>1</v>
      </c>
    </row>
    <row r="2" spans="1:4" x14ac:dyDescent="0.3">
      <c r="A2" s="74" t="s">
        <v>19</v>
      </c>
      <c r="B2" s="30">
        <f>Total!I8</f>
        <v>0.59</v>
      </c>
      <c r="C2" s="31">
        <f t="shared" ref="C2:C10" si="0">D2-B2</f>
        <v>0.41000000000000003</v>
      </c>
      <c r="D2" s="45">
        <v>1</v>
      </c>
    </row>
    <row r="3" spans="1:4" x14ac:dyDescent="0.3">
      <c r="A3" s="75" t="s">
        <v>20</v>
      </c>
      <c r="B3" s="30">
        <f>Total!I9</f>
        <v>0.6</v>
      </c>
      <c r="C3" s="31">
        <f t="shared" si="0"/>
        <v>0.4</v>
      </c>
      <c r="D3" s="45">
        <v>1</v>
      </c>
    </row>
    <row r="4" spans="1:4" x14ac:dyDescent="0.3">
      <c r="A4" s="74" t="s">
        <v>21</v>
      </c>
      <c r="B4" s="30">
        <f>Total!I10</f>
        <v>0.63</v>
      </c>
      <c r="C4" s="31">
        <f t="shared" si="0"/>
        <v>0.37</v>
      </c>
      <c r="D4" s="45">
        <v>1</v>
      </c>
    </row>
    <row r="5" spans="1:4" x14ac:dyDescent="0.3">
      <c r="A5" s="76" t="s">
        <v>22</v>
      </c>
      <c r="B5" s="30">
        <f>Total!I11</f>
        <v>0.73</v>
      </c>
      <c r="C5" s="31">
        <f t="shared" si="0"/>
        <v>0.27</v>
      </c>
      <c r="D5" s="45">
        <v>1</v>
      </c>
    </row>
    <row r="6" spans="1:4" x14ac:dyDescent="0.3">
      <c r="A6" s="74" t="s">
        <v>23</v>
      </c>
      <c r="B6" s="30">
        <f>Total!I12</f>
        <v>0.62</v>
      </c>
      <c r="C6" s="31">
        <f t="shared" si="0"/>
        <v>0.38</v>
      </c>
      <c r="D6" s="45">
        <v>1</v>
      </c>
    </row>
    <row r="7" spans="1:4" ht="15" thickBot="1" x14ac:dyDescent="0.35">
      <c r="A7" s="77" t="s">
        <v>24</v>
      </c>
      <c r="B7" s="78">
        <f>Total!I13</f>
        <v>0.76</v>
      </c>
      <c r="C7" s="47">
        <f t="shared" si="0"/>
        <v>0.24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Total!B49</f>
        <v>0.65</v>
      </c>
      <c r="C9" s="63">
        <f t="shared" si="0"/>
        <v>0.35</v>
      </c>
      <c r="D9" s="64">
        <v>1</v>
      </c>
    </row>
    <row r="10" spans="1:4" ht="15" thickBot="1" x14ac:dyDescent="0.35">
      <c r="A10" s="22" t="s">
        <v>26</v>
      </c>
      <c r="B10" s="62">
        <f>Total!D49</f>
        <v>0.79</v>
      </c>
      <c r="C10" s="63">
        <f t="shared" si="0"/>
        <v>0.20999999999999996</v>
      </c>
      <c r="D10" s="64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e84928-a867-465e-b2ee-3fc273237fa1">
      <Terms xmlns="http://schemas.microsoft.com/office/infopath/2007/PartnerControls"/>
    </lcf76f155ced4ddcb4097134ff3c332f>
    <TaxCatchAll xmlns="478e6b58-aec7-4dc3-9f41-cb49fd51aa7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13" ma:contentTypeDescription="Opprett et nytt dokument." ma:contentTypeScope="" ma:versionID="e8fe4c99a69ab9465fd446dd06a4b684">
  <xsd:schema xmlns:xsd="http://www.w3.org/2001/XMLSchema" xmlns:xs="http://www.w3.org/2001/XMLSchema" xmlns:p="http://schemas.microsoft.com/office/2006/metadata/properties" xmlns:ns2="1be84928-a867-465e-b2ee-3fc273237fa1" xmlns:ns3="478e6b58-aec7-4dc3-9f41-cb49fd51aa76" xmlns:ns4="809d16aa-08b5-4848-9f7f-cf9d38bd550c" targetNamespace="http://schemas.microsoft.com/office/2006/metadata/properties" ma:root="true" ma:fieldsID="33e9b753cc96dedaf42c64f23e9d7969" ns2:_="" ns3:_="" ns4:_="">
    <xsd:import namespace="1be84928-a867-465e-b2ee-3fc273237fa1"/>
    <xsd:import namespace="478e6b58-aec7-4dc3-9f41-cb49fd51aa76"/>
    <xsd:import namespace="809d16aa-08b5-4848-9f7f-cf9d38bd55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emerkelapper" ma:readOnly="false" ma:fieldId="{5cf76f15-5ced-4ddc-b409-7134ff3c332f}" ma:taxonomyMulti="true" ma:sspId="68c1ad3d-08c0-4d35-9812-9f19ea7502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e6b58-aec7-4dc3-9f41-cb49fd51aa7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45ae808-c632-4321-bad5-521a3235ab9d}" ma:internalName="TaxCatchAll" ma:showField="CatchAllData" ma:web="809d16aa-08b5-4848-9f7f-cf9d38bd55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d16aa-08b5-4848-9f7f-cf9d38bd550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  <ds:schemaRef ds:uri="1be84928-a867-465e-b2ee-3fc273237fa1"/>
    <ds:schemaRef ds:uri="478e6b58-aec7-4dc3-9f41-cb49fd51aa76"/>
  </ds:schemaRefs>
</ds:datastoreItem>
</file>

<file path=customXml/itemProps2.xml><?xml version="1.0" encoding="utf-8"?>
<ds:datastoreItem xmlns:ds="http://schemas.openxmlformats.org/officeDocument/2006/customXml" ds:itemID="{6940B286-A853-4F88-8F0D-996B9D99AC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478e6b58-aec7-4dc3-9f41-cb49fd51aa76"/>
    <ds:schemaRef ds:uri="809d16aa-08b5-4848-9f7f-cf9d38bd55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Kjell-Tore Haustveit</cp:lastModifiedBy>
  <cp:revision/>
  <dcterms:created xsi:type="dcterms:W3CDTF">2017-04-18T08:49:01Z</dcterms:created>
  <dcterms:modified xsi:type="dcterms:W3CDTF">2022-12-06T14:38:10Z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  <property fmtid="{D5CDD505-2E9C-101B-9397-08002B2CF9AE}" pid="3" name="MediaServiceImageTags">
    <vt:lpwstr/>
  </property>
</Properties>
</file>