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oletfk-my.sharepoint.com/personal/hauk_t-fk_no/Documents/PowerBI/sykkeltrafikk/arkiv/2019/"/>
    </mc:Choice>
  </mc:AlternateContent>
  <bookViews>
    <workbookView xWindow="0" yWindow="0" windowWidth="13605" windowHeight="11820" activeTab="1"/>
  </bookViews>
  <sheets>
    <sheet name="Rapport" sheetId="1" r:id="rId1"/>
    <sheet name="Ark1" sheetId="2" r:id="rId2"/>
  </sheets>
  <externalReferences>
    <externalReference r:id="rId3"/>
  </externalReferences>
  <definedNames>
    <definedName name="_xlnm._FilterDatabase" localSheetId="0" hidden="1">Rapport!$A$8:$E$128</definedName>
  </definedNames>
  <calcPr calcId="171027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A67" i="1"/>
  <c r="A80" i="1"/>
  <c r="A128" i="1"/>
  <c r="A124" i="1"/>
  <c r="A120" i="1"/>
  <c r="A116" i="1"/>
  <c r="A112" i="1"/>
  <c r="A108" i="1"/>
  <c r="A104" i="1"/>
  <c r="A100" i="1"/>
  <c r="A96" i="1"/>
  <c r="A92" i="1"/>
  <c r="A88" i="1"/>
  <c r="A84" i="1"/>
  <c r="A76" i="1"/>
  <c r="A72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</calcChain>
</file>

<file path=xl/sharedStrings.xml><?xml version="1.0" encoding="utf-8"?>
<sst xmlns="http://schemas.openxmlformats.org/spreadsheetml/2006/main" count="404" uniqueCount="109">
  <si>
    <t>Trafikkmengde - sykkel</t>
  </si>
  <si>
    <t>Fylke:</t>
  </si>
  <si>
    <t>Telemark</t>
  </si>
  <si>
    <t>Periode:</t>
  </si>
  <si>
    <t>2019</t>
  </si>
  <si>
    <t/>
  </si>
  <si>
    <t>Klosterskogen sykkeltellepunkt, RG36 HP 2 Meter 6108 (800523)</t>
  </si>
  <si>
    <t>Felt</t>
  </si>
  <si>
    <t>Januar</t>
  </si>
  <si>
    <t>Februar</t>
  </si>
  <si>
    <t>Mars</t>
  </si>
  <si>
    <t>Felt 1</t>
  </si>
  <si>
    <t>59</t>
  </si>
  <si>
    <t>100</t>
  </si>
  <si>
    <t>Skjelsvikdalen sykkeltellepunkt, RG36 HP 201 Meter 818 (800517)</t>
  </si>
  <si>
    <t>37</t>
  </si>
  <si>
    <t>63</t>
  </si>
  <si>
    <t>Klevstrand sykkeltellepunkt, RG36 HP 201 Meter 3595 (800506)</t>
  </si>
  <si>
    <t>15</t>
  </si>
  <si>
    <t>17</t>
  </si>
  <si>
    <t>38</t>
  </si>
  <si>
    <t>Nenset sykkeltellepunkt, RG36 HP 202 Meter 2813 (800508)</t>
  </si>
  <si>
    <t>72</t>
  </si>
  <si>
    <t>73</t>
  </si>
  <si>
    <t>135</t>
  </si>
  <si>
    <t>Bøgata sykkeltellepunkt, RG36 HP 209 Meter 7051 (800538)</t>
  </si>
  <si>
    <t>21</t>
  </si>
  <si>
    <t>22</t>
  </si>
  <si>
    <t>45</t>
  </si>
  <si>
    <t>Ørviksletta sykkeltellepunkt, RG354 HP 201 Meter 5666 (800510)</t>
  </si>
  <si>
    <t>55</t>
  </si>
  <si>
    <t>Ballestad sykkeltellepunkt, FV31 HP 2 Meter 3500 (800509)</t>
  </si>
  <si>
    <t>39</t>
  </si>
  <si>
    <t>79</t>
  </si>
  <si>
    <t>Luksefjellvegen sykkeltellepunkt, FV31 HP 3 Meter 27 (800527)</t>
  </si>
  <si>
    <t>12</t>
  </si>
  <si>
    <t>14</t>
  </si>
  <si>
    <t>51</t>
  </si>
  <si>
    <t>Gråten sykkeltellepunkt, FV59 HP 1 Meter 513 (800521)</t>
  </si>
  <si>
    <t>Menstadbrua sykkeltellepunkt, FG32 HP 50 Meter 585 (800524)</t>
  </si>
  <si>
    <t>58</t>
  </si>
  <si>
    <t>60</t>
  </si>
  <si>
    <t>115</t>
  </si>
  <si>
    <t>Siljanvegen sykkeltellepunkt, FG32 HP 202 Meter 11188 (800525)</t>
  </si>
  <si>
    <t>13</t>
  </si>
  <si>
    <t>33</t>
  </si>
  <si>
    <t>Bøle sykkeltellepunkt, FG32 HP 203 Meter 4583 (800518)</t>
  </si>
  <si>
    <t>20</t>
  </si>
  <si>
    <t>42</t>
  </si>
  <si>
    <t>Menstad sykkeltellepunkt, FG32 HP 204 Meter 120 (800507)</t>
  </si>
  <si>
    <t>48</t>
  </si>
  <si>
    <t>46</t>
  </si>
  <si>
    <t>88</t>
  </si>
  <si>
    <t>Borgestad sykkeltellepunkt, FG32 HP 204 Meter 2360 (800503)</t>
  </si>
  <si>
    <t>62</t>
  </si>
  <si>
    <t>110</t>
  </si>
  <si>
    <t>Vallermyrene sykkeltellepunkt, FG32 HP 204 Meter 5886 (800535)</t>
  </si>
  <si>
    <t>41</t>
  </si>
  <si>
    <t>Felt 2</t>
  </si>
  <si>
    <t>Alle</t>
  </si>
  <si>
    <t>34</t>
  </si>
  <si>
    <t>36</t>
  </si>
  <si>
    <t>Smieøya sykkeltellepunkt, FG59 HP 201 Meter 2095 (800504)</t>
  </si>
  <si>
    <t>128</t>
  </si>
  <si>
    <t>123</t>
  </si>
  <si>
    <t>276</t>
  </si>
  <si>
    <t>Moflata sykkeltellepunkt, FG59 HP 250 Meter 1320 (800512)</t>
  </si>
  <si>
    <t>27</t>
  </si>
  <si>
    <t>26</t>
  </si>
  <si>
    <t>Folkestad sykkeltellepunkt, FG152 HP 1 Meter 2374 (800536)</t>
  </si>
  <si>
    <t>5</t>
  </si>
  <si>
    <t>10</t>
  </si>
  <si>
    <t>Langesund sykkeltellepunkt, FG352 HP 1 Meter 5782 (800539)</t>
  </si>
  <si>
    <t>29</t>
  </si>
  <si>
    <t>18</t>
  </si>
  <si>
    <t>Stathelle sykkeltellepunkt, FG352 HP 201 Meter 380 (800514)</t>
  </si>
  <si>
    <t>11</t>
  </si>
  <si>
    <t>32</t>
  </si>
  <si>
    <t>Øyekastvegen sykkeltellepunkt, FG356 HP 50 Meter 1018 (800529)</t>
  </si>
  <si>
    <t>16</t>
  </si>
  <si>
    <t>Falkumbrua sykkeltellepunkt, FG357 HP 1 Meter 1120 (800522)</t>
  </si>
  <si>
    <t>44</t>
  </si>
  <si>
    <t>47</t>
  </si>
  <si>
    <t>97</t>
  </si>
  <si>
    <t>Elstrømbrua sykkeltellepunkt, FG357 HP 250 Meter 270 (800511)</t>
  </si>
  <si>
    <t>89</t>
  </si>
  <si>
    <t>86</t>
  </si>
  <si>
    <t>178</t>
  </si>
  <si>
    <t>Bedriftsvegen sykkeltellepunkt, KV13300 HP 3 Meter 457 (800537)</t>
  </si>
  <si>
    <t>Nystrand sykkeltellepunkt, KG30 HP 4 Meter 100 (800515)</t>
  </si>
  <si>
    <t>9</t>
  </si>
  <si>
    <t>25</t>
  </si>
  <si>
    <t>Siljan sentrum sykkeltellepunkt, KG1039 HP 2 Meter 45 (800519)</t>
  </si>
  <si>
    <t>1</t>
  </si>
  <si>
    <t>2</t>
  </si>
  <si>
    <t>3</t>
  </si>
  <si>
    <t>Deichmannsgate sykkeltellepunkt, KG1730 HP 1 Meter 218 (800528)</t>
  </si>
  <si>
    <t>28</t>
  </si>
  <si>
    <t>71</t>
  </si>
  <si>
    <t>Sundjordet sykkeltellepunkt, KG4640 HP 1 Meter 370 (800513)</t>
  </si>
  <si>
    <t>Jonassens bru sykkeltellepunkt, KG64045 HP 1 Meter 160 (800526)</t>
  </si>
  <si>
    <t>40</t>
  </si>
  <si>
    <t>Lundedalen sykkeltellepunkt, KG67200 HP 1 Meter 344 (800520)</t>
  </si>
  <si>
    <t>6</t>
  </si>
  <si>
    <t xml:space="preserve">MDT = Månedsdøgntrafikk. Den totale trafikken i et snitt eller på en trafikklenke for en gitt måned dividert med antall dager i måneden.
</t>
  </si>
  <si>
    <t>ute av drift perioden 7 feb - 22 mars</t>
  </si>
  <si>
    <t>oppstart 13 feb 2019</t>
  </si>
  <si>
    <t>ikke data etter 8 mars</t>
  </si>
  <si>
    <t>Tellepunkt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</si>
</sst>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name val="Arial"/>
    </font>
    <font>
      <sz val="18"/>
      <color indexed="8"/>
      <name val="SansSerif"/>
    </font>
    <font>
      <sz val="10"/>
      <color indexed="8"/>
      <name val="SansSerif"/>
    </font>
    <font>
      <b/>
      <sz val="10"/>
      <color indexed="8"/>
      <name val="SansSerif"/>
    </font>
    <font>
      <b/>
      <sz val="9"/>
      <color indexed="8"/>
      <name val="SansSerif"/>
    </font>
    <font>
      <sz val="9"/>
      <color indexed="8"/>
      <name val="SansSerif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 vertical="top"/>
    </xf>
    <xf numFmtId="0" fontId="3" fillId="0" borderId="0" xfId="0" applyFont="1" applyBorder="1" applyAlignment="1" applyProtection="1">
      <alignment horizontal="left" vertical="top"/>
    </xf>
    <xf numFmtId="0" fontId="4" fillId="0" borderId="0" xfId="0" applyFont="1" applyBorder="1" applyAlignment="1" applyProtection="1">
      <alignment horizontal="left" wrapText="1"/>
    </xf>
    <xf numFmtId="0" fontId="4" fillId="0" borderId="0" xfId="0" applyFont="1" applyBorder="1" applyAlignment="1" applyProtection="1">
      <alignment horizontal="right" wrapText="1"/>
    </xf>
    <xf numFmtId="0" fontId="5" fillId="0" borderId="0" xfId="0" applyFont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horizontal="right" vertical="top" wrapText="1"/>
    </xf>
    <xf numFmtId="0" fontId="3" fillId="2" borderId="0" xfId="0" applyFont="1" applyFill="1" applyBorder="1" applyAlignment="1" applyProtection="1">
      <alignment horizontal="left" vertical="top"/>
    </xf>
    <xf numFmtId="0" fontId="2" fillId="2" borderId="0" xfId="0" applyFont="1" applyFill="1" applyBorder="1" applyAlignment="1" applyProtection="1">
      <alignment horizontal="left" vertical="top" wrapText="1"/>
    </xf>
    <xf numFmtId="0" fontId="0" fillId="2" borderId="0" xfId="0" applyFill="1"/>
    <xf numFmtId="0" fontId="4" fillId="2" borderId="0" xfId="0" applyFont="1" applyFill="1" applyBorder="1" applyAlignment="1" applyProtection="1">
      <alignment horizontal="left" wrapText="1"/>
    </xf>
    <xf numFmtId="0" fontId="4" fillId="2" borderId="0" xfId="0" applyFont="1" applyFill="1" applyBorder="1" applyAlignment="1" applyProtection="1">
      <alignment horizontal="right" wrapText="1"/>
    </xf>
    <xf numFmtId="0" fontId="5" fillId="2" borderId="0" xfId="0" applyFont="1" applyFill="1" applyBorder="1" applyAlignment="1" applyProtection="1">
      <alignment horizontal="left" vertical="top" wrapText="1"/>
    </xf>
    <xf numFmtId="0" fontId="5" fillId="2" borderId="0" xfId="0" applyFont="1" applyFill="1" applyBorder="1" applyAlignment="1" applyProtection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uk\OneDrive%20-%20Telemark%20fylkeskommune\PowerBI\sykkeltrafikk\PBI%20-%20MDT%20sykk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port"/>
    </sheetNames>
    <sheetDataSet>
      <sheetData sheetId="0">
        <row r="87">
          <cell r="C87" t="str">
            <v>Klosterskogen sykkeltellepunkt, RG36 HP 2 Meter 6108 (800523)</v>
          </cell>
          <cell r="D87">
            <v>59</v>
          </cell>
        </row>
        <row r="88">
          <cell r="C88" t="str">
            <v>Skjelsvikdalen sykkeltellepunkt, RG36 HP 201 Meter 818 (800517)</v>
          </cell>
          <cell r="D88">
            <v>37</v>
          </cell>
        </row>
        <row r="89">
          <cell r="C89" t="str">
            <v>Klevstrand sykkeltellepunkt, RG36 HP 201 Meter 3595 (800506)</v>
          </cell>
          <cell r="D89">
            <v>15</v>
          </cell>
        </row>
        <row r="90">
          <cell r="C90" t="str">
            <v>Nenset sykkeltellepunkt, RG36 HP 202 Meter 2813 (800508)</v>
          </cell>
          <cell r="D90">
            <v>72</v>
          </cell>
        </row>
        <row r="91">
          <cell r="C91" t="str">
            <v>Bøgata sykkeltellepunkt, RG36 HP 209 Meter 7051 (800538)</v>
          </cell>
          <cell r="D91">
            <v>21</v>
          </cell>
        </row>
        <row r="92">
          <cell r="C92" t="str">
            <v>Ørviksletta sykkeltellepunkt, RG354 HP 201 Meter 5666 (800510)</v>
          </cell>
          <cell r="D92">
            <v>21</v>
          </cell>
        </row>
        <row r="93">
          <cell r="C93" t="str">
            <v>Ballestad sykkeltellepunkt, FV31 HP 2 Meter 3500 (800509)</v>
          </cell>
          <cell r="D93">
            <v>39</v>
          </cell>
        </row>
        <row r="94">
          <cell r="C94" t="str">
            <v>Luksefjellvegen sykkeltellepunkt, FV31 HP 3 Meter 27 (800527)</v>
          </cell>
          <cell r="D94">
            <v>12</v>
          </cell>
        </row>
        <row r="95">
          <cell r="C95" t="str">
            <v>Gråten sykkeltellepunkt, FV59 HP 1 Meter 513 (800521)</v>
          </cell>
          <cell r="D95">
            <v>51</v>
          </cell>
        </row>
        <row r="96">
          <cell r="C96" t="str">
            <v>Menstadbrua sykkeltellepunkt, FG32 HP 50 Meter 585 (800524)</v>
          </cell>
          <cell r="D96">
            <v>58</v>
          </cell>
        </row>
        <row r="97">
          <cell r="C97" t="str">
            <v>Siljanvegen sykkeltellepunkt, FG32 HP 202 Meter 11188 (800525)</v>
          </cell>
          <cell r="D97">
            <v>13</v>
          </cell>
        </row>
        <row r="98">
          <cell r="C98" t="str">
            <v>Bøle sykkeltellepunkt, FG32 HP 203 Meter 4583 (800518)</v>
          </cell>
          <cell r="D98">
            <v>20</v>
          </cell>
        </row>
        <row r="99">
          <cell r="C99" t="str">
            <v>Menstad sykkeltellepunkt, FG32 HP 204 Meter 120 (800507)</v>
          </cell>
          <cell r="D99">
            <v>48</v>
          </cell>
        </row>
        <row r="100">
          <cell r="C100" t="str">
            <v>Borgestad sykkeltellepunkt, FG32 HP 204 Meter 2360 (800503)</v>
          </cell>
          <cell r="D100">
            <v>60</v>
          </cell>
        </row>
        <row r="101">
          <cell r="C101" t="str">
            <v>Vallermyrene sykkeltellepunkt, FG32 HP 204 Meter 5886 (800535)</v>
          </cell>
          <cell r="D101">
            <v>34</v>
          </cell>
        </row>
        <row r="102">
          <cell r="C102" t="str">
            <v>Smieøya sykkeltellepunkt, FG59 HP 201 Meter 2095 (800504)</v>
          </cell>
          <cell r="D102">
            <v>128</v>
          </cell>
        </row>
        <row r="103">
          <cell r="C103" t="str">
            <v>Moflata sykkeltellepunkt, FG59 HP 250 Meter 1320 (800512)</v>
          </cell>
          <cell r="D103">
            <v>27</v>
          </cell>
        </row>
        <row r="104">
          <cell r="C104" t="str">
            <v>Folkestad sykkeltellepunkt, FG152 HP 1 Meter 2374 (800536)</v>
          </cell>
          <cell r="D104">
            <v>5</v>
          </cell>
        </row>
        <row r="105">
          <cell r="C105" t="str">
            <v>Langesund sykkeltellepunkt, FG352 HP 1 Meter 5782 (800539)</v>
          </cell>
        </row>
        <row r="106">
          <cell r="C106" t="str">
            <v>Stathelle sykkeltellepunkt, FG352 HP 201 Meter 380 (800514)</v>
          </cell>
          <cell r="D106">
            <v>11</v>
          </cell>
        </row>
        <row r="107">
          <cell r="C107" t="str">
            <v>Øyekastvegen sykkeltellepunkt, FG356 HP 50 Meter 1018 (800529)</v>
          </cell>
          <cell r="D107">
            <v>15</v>
          </cell>
        </row>
        <row r="108">
          <cell r="C108" t="str">
            <v>Falkumbrua sykkeltellepunkt, FG357 HP 1 Meter 1120 (800522)</v>
          </cell>
          <cell r="D108">
            <v>44</v>
          </cell>
        </row>
        <row r="109">
          <cell r="C109" t="str">
            <v>Elstrømbrua sykkeltellepunkt, FG357 HP 250 Meter 270 (800511)</v>
          </cell>
          <cell r="D109">
            <v>89</v>
          </cell>
        </row>
        <row r="110">
          <cell r="C110" t="str">
            <v>Bedriftsvegen sykkeltellepunkt, KV13300 HP 3 Meter 457 (800537)</v>
          </cell>
          <cell r="D110">
            <v>10</v>
          </cell>
        </row>
        <row r="111">
          <cell r="C111" t="str">
            <v>Nystrand sykkeltellepunkt, KG30 HP 4 Meter 100 (800515)</v>
          </cell>
          <cell r="D111">
            <v>9</v>
          </cell>
        </row>
        <row r="112">
          <cell r="C112" t="str">
            <v>Siljan sentrum sykkeltellepunkt, KG1039 HP 2 Meter 45 (800519)</v>
          </cell>
          <cell r="D112">
            <v>1</v>
          </cell>
        </row>
        <row r="113">
          <cell r="C113" t="str">
            <v>Deichmannsgate sykkeltellepunkt, KG1730 HP 1 Meter 218 (800528)</v>
          </cell>
          <cell r="D113">
            <v>28</v>
          </cell>
        </row>
        <row r="114">
          <cell r="C114" t="str">
            <v>Sundjordet sykkeltellepunkt, KG4640 HP 1 Meter 370 (800513)</v>
          </cell>
          <cell r="D114">
            <v>25</v>
          </cell>
        </row>
        <row r="115">
          <cell r="C115" t="str">
            <v>Jonassens bru sykkeltellepunkt, KG64045 HP 1 Meter 160 (800526)</v>
          </cell>
          <cell r="D115">
            <v>40</v>
          </cell>
        </row>
        <row r="116">
          <cell r="C116" t="str">
            <v>Lundedalen sykkeltellepunkt, KG67200 HP 1 Meter 344 (800520)</v>
          </cell>
          <cell r="D116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30"/>
  <sheetViews>
    <sheetView topLeftCell="A33" workbookViewId="0">
      <selection activeCell="A8" sqref="A8:E128"/>
    </sheetView>
  </sheetViews>
  <sheetFormatPr baseColWidth="10" defaultColWidth="9.140625" defaultRowHeight="20.100000000000001" customHeight="1"/>
  <cols>
    <col min="1" max="1" width="57" customWidth="1"/>
    <col min="2" max="2" width="16.5703125" customWidth="1"/>
    <col min="3" max="5" width="14.5703125" customWidth="1"/>
    <col min="6" max="7" width="8.85546875" hidden="1" customWidth="1"/>
  </cols>
  <sheetData>
    <row r="1" spans="1:6" ht="20.100000000000001" customHeight="1">
      <c r="B1" s="1" t="s">
        <v>0</v>
      </c>
      <c r="C1" s="2"/>
      <c r="D1" s="2"/>
      <c r="E1" s="2"/>
      <c r="F1" s="2"/>
    </row>
    <row r="2" spans="1:6" ht="20.100000000000001" customHeight="1">
      <c r="B2" s="3" t="s">
        <v>1</v>
      </c>
      <c r="C2" s="2"/>
      <c r="D2" s="2"/>
      <c r="E2" s="2"/>
      <c r="F2" s="2"/>
    </row>
    <row r="3" spans="1:6" ht="20.100000000000001" customHeight="1">
      <c r="B3" s="4" t="s">
        <v>2</v>
      </c>
      <c r="C3" s="2"/>
      <c r="D3" s="2"/>
      <c r="E3" s="2"/>
      <c r="F3" s="2"/>
    </row>
    <row r="4" spans="1:6" ht="20.100000000000001" customHeight="1">
      <c r="B4" s="3" t="s">
        <v>3</v>
      </c>
      <c r="C4" s="2"/>
      <c r="D4" s="2"/>
      <c r="E4" s="2"/>
      <c r="F4" s="2"/>
    </row>
    <row r="5" spans="1:6" ht="20.100000000000001" customHeight="1">
      <c r="B5" s="4" t="s">
        <v>4</v>
      </c>
      <c r="C5" s="2"/>
      <c r="D5" s="2"/>
      <c r="E5" s="2"/>
      <c r="F5" s="2"/>
    </row>
    <row r="6" spans="1:6" ht="20.100000000000001" customHeight="1">
      <c r="B6" s="5" t="s">
        <v>5</v>
      </c>
      <c r="C6" s="2"/>
      <c r="D6" s="2"/>
      <c r="E6" s="2"/>
      <c r="F6" s="2"/>
    </row>
    <row r="7" spans="1:6" ht="20.100000000000001" customHeight="1">
      <c r="B7" s="6" t="s">
        <v>6</v>
      </c>
      <c r="C7" s="2"/>
      <c r="D7" s="2"/>
      <c r="E7" s="2"/>
      <c r="F7" s="2"/>
    </row>
    <row r="8" spans="1:6" ht="20.100000000000001" customHeight="1">
      <c r="B8" s="7" t="s">
        <v>7</v>
      </c>
      <c r="C8" s="8" t="s">
        <v>8</v>
      </c>
      <c r="D8" s="8" t="s">
        <v>9</v>
      </c>
      <c r="E8" s="8" t="s">
        <v>10</v>
      </c>
      <c r="F8" s="2"/>
    </row>
    <row r="9" spans="1:6" ht="20.100000000000001" customHeight="1">
      <c r="A9" t="str">
        <f>B7</f>
        <v>Klosterskogen sykkeltellepunkt, RG36 HP 2 Meter 6108 (800523)</v>
      </c>
      <c r="B9" s="9" t="s">
        <v>11</v>
      </c>
      <c r="C9" s="10" t="s">
        <v>12</v>
      </c>
      <c r="D9" s="10" t="s">
        <v>12</v>
      </c>
      <c r="E9" s="10" t="s">
        <v>13</v>
      </c>
      <c r="F9" s="2"/>
    </row>
    <row r="10" spans="1:6" ht="20.100000000000001" hidden="1" customHeight="1">
      <c r="B10" s="9"/>
      <c r="C10" s="10"/>
      <c r="D10" s="10"/>
      <c r="E10" s="10"/>
      <c r="F10" s="2"/>
    </row>
    <row r="11" spans="1:6" ht="20.100000000000001" hidden="1" customHeight="1">
      <c r="B11" s="6" t="s">
        <v>14</v>
      </c>
      <c r="C11" s="2"/>
      <c r="D11" s="2"/>
      <c r="E11" s="2"/>
      <c r="F11" s="2"/>
    </row>
    <row r="12" spans="1:6" ht="20.100000000000001" hidden="1" customHeight="1">
      <c r="B12" s="7" t="s">
        <v>7</v>
      </c>
      <c r="C12" s="8" t="s">
        <v>8</v>
      </c>
      <c r="D12" s="8" t="s">
        <v>9</v>
      </c>
      <c r="E12" s="8" t="s">
        <v>10</v>
      </c>
      <c r="F12" s="2"/>
    </row>
    <row r="13" spans="1:6" ht="20.100000000000001" customHeight="1">
      <c r="A13" t="str">
        <f>B11</f>
        <v>Skjelsvikdalen sykkeltellepunkt, RG36 HP 201 Meter 818 (800517)</v>
      </c>
      <c r="B13" s="9" t="s">
        <v>11</v>
      </c>
      <c r="C13" s="10" t="s">
        <v>15</v>
      </c>
      <c r="D13" s="10" t="s">
        <v>15</v>
      </c>
      <c r="E13" s="10" t="s">
        <v>16</v>
      </c>
      <c r="F13" s="2"/>
    </row>
    <row r="14" spans="1:6" ht="20.100000000000001" hidden="1" customHeight="1">
      <c r="B14" s="9"/>
      <c r="C14" s="10"/>
      <c r="D14" s="10"/>
      <c r="E14" s="10"/>
      <c r="F14" s="2"/>
    </row>
    <row r="15" spans="1:6" ht="20.100000000000001" hidden="1" customHeight="1">
      <c r="B15" s="6" t="s">
        <v>17</v>
      </c>
      <c r="C15" s="2"/>
      <c r="D15" s="2"/>
      <c r="E15" s="2"/>
      <c r="F15" s="2"/>
    </row>
    <row r="16" spans="1:6" ht="20.100000000000001" hidden="1" customHeight="1">
      <c r="B16" s="7" t="s">
        <v>7</v>
      </c>
      <c r="C16" s="8" t="s">
        <v>8</v>
      </c>
      <c r="D16" s="8" t="s">
        <v>9</v>
      </c>
      <c r="E16" s="8" t="s">
        <v>10</v>
      </c>
      <c r="F16" s="2"/>
    </row>
    <row r="17" spans="1:6" ht="20.100000000000001" customHeight="1">
      <c r="A17" t="str">
        <f>B15</f>
        <v>Klevstrand sykkeltellepunkt, RG36 HP 201 Meter 3595 (800506)</v>
      </c>
      <c r="B17" s="9" t="s">
        <v>11</v>
      </c>
      <c r="C17" s="10" t="s">
        <v>18</v>
      </c>
      <c r="D17" s="10" t="s">
        <v>19</v>
      </c>
      <c r="E17" s="10" t="s">
        <v>20</v>
      </c>
      <c r="F17" s="2"/>
    </row>
    <row r="18" spans="1:6" ht="20.100000000000001" hidden="1" customHeight="1">
      <c r="B18" s="9"/>
      <c r="C18" s="10"/>
      <c r="D18" s="10"/>
      <c r="E18" s="10"/>
      <c r="F18" s="2"/>
    </row>
    <row r="19" spans="1:6" ht="20.100000000000001" hidden="1" customHeight="1">
      <c r="B19" s="6" t="s">
        <v>21</v>
      </c>
      <c r="C19" s="2"/>
      <c r="D19" s="2"/>
      <c r="E19" s="2"/>
      <c r="F19" s="2"/>
    </row>
    <row r="20" spans="1:6" ht="20.100000000000001" hidden="1" customHeight="1">
      <c r="B20" s="7" t="s">
        <v>7</v>
      </c>
      <c r="C20" s="8" t="s">
        <v>8</v>
      </c>
      <c r="D20" s="8" t="s">
        <v>9</v>
      </c>
      <c r="E20" s="8" t="s">
        <v>10</v>
      </c>
      <c r="F20" s="2"/>
    </row>
    <row r="21" spans="1:6" ht="20.100000000000001" customHeight="1">
      <c r="A21" t="str">
        <f>B19</f>
        <v>Nenset sykkeltellepunkt, RG36 HP 202 Meter 2813 (800508)</v>
      </c>
      <c r="B21" s="9" t="s">
        <v>11</v>
      </c>
      <c r="C21" s="10" t="s">
        <v>22</v>
      </c>
      <c r="D21" s="10" t="s">
        <v>23</v>
      </c>
      <c r="E21" s="10" t="s">
        <v>24</v>
      </c>
      <c r="F21" s="2"/>
    </row>
    <row r="22" spans="1:6" ht="20.100000000000001" hidden="1" customHeight="1">
      <c r="B22" s="9"/>
      <c r="C22" s="10"/>
      <c r="D22" s="10"/>
      <c r="E22" s="10"/>
      <c r="F22" s="2"/>
    </row>
    <row r="23" spans="1:6" ht="20.100000000000001" hidden="1" customHeight="1">
      <c r="B23" s="6" t="s">
        <v>25</v>
      </c>
      <c r="C23" s="2"/>
      <c r="D23" s="2"/>
      <c r="E23" s="2"/>
      <c r="F23" s="2"/>
    </row>
    <row r="24" spans="1:6" ht="20.100000000000001" hidden="1" customHeight="1">
      <c r="B24" s="7" t="s">
        <v>7</v>
      </c>
      <c r="C24" s="8" t="s">
        <v>8</v>
      </c>
      <c r="D24" s="8" t="s">
        <v>9</v>
      </c>
      <c r="E24" s="8" t="s">
        <v>10</v>
      </c>
      <c r="F24" s="2"/>
    </row>
    <row r="25" spans="1:6" ht="20.100000000000001" customHeight="1">
      <c r="A25" t="str">
        <f>B23</f>
        <v>Bøgata sykkeltellepunkt, RG36 HP 209 Meter 7051 (800538)</v>
      </c>
      <c r="B25" s="9" t="s">
        <v>11</v>
      </c>
      <c r="C25" s="10" t="s">
        <v>26</v>
      </c>
      <c r="D25" s="10" t="s">
        <v>27</v>
      </c>
      <c r="E25" s="10" t="s">
        <v>28</v>
      </c>
      <c r="F25" s="2"/>
    </row>
    <row r="26" spans="1:6" ht="20.100000000000001" hidden="1" customHeight="1">
      <c r="B26" s="9"/>
      <c r="C26" s="10"/>
      <c r="D26" s="10"/>
      <c r="E26" s="10"/>
      <c r="F26" s="2"/>
    </row>
    <row r="27" spans="1:6" ht="20.100000000000001" hidden="1" customHeight="1">
      <c r="B27" s="6" t="s">
        <v>29</v>
      </c>
      <c r="C27" s="2"/>
      <c r="D27" s="2"/>
      <c r="E27" s="2"/>
      <c r="F27" s="2"/>
    </row>
    <row r="28" spans="1:6" ht="20.100000000000001" hidden="1" customHeight="1">
      <c r="B28" s="7" t="s">
        <v>7</v>
      </c>
      <c r="C28" s="8" t="s">
        <v>8</v>
      </c>
      <c r="D28" s="8" t="s">
        <v>9</v>
      </c>
      <c r="E28" s="8" t="s">
        <v>10</v>
      </c>
      <c r="F28" s="2"/>
    </row>
    <row r="29" spans="1:6" ht="20.100000000000001" customHeight="1">
      <c r="A29" t="str">
        <f>B27</f>
        <v>Ørviksletta sykkeltellepunkt, RG354 HP 201 Meter 5666 (800510)</v>
      </c>
      <c r="B29" s="9" t="s">
        <v>11</v>
      </c>
      <c r="C29" s="10" t="s">
        <v>26</v>
      </c>
      <c r="D29" s="10" t="s">
        <v>26</v>
      </c>
      <c r="E29" s="10" t="s">
        <v>30</v>
      </c>
      <c r="F29" s="2"/>
    </row>
    <row r="30" spans="1:6" ht="20.100000000000001" hidden="1" customHeight="1">
      <c r="B30" s="9"/>
      <c r="C30" s="10"/>
      <c r="D30" s="10"/>
      <c r="E30" s="10"/>
      <c r="F30" s="2"/>
    </row>
    <row r="31" spans="1:6" ht="20.100000000000001" hidden="1" customHeight="1">
      <c r="B31" s="6" t="s">
        <v>31</v>
      </c>
      <c r="C31" s="2"/>
      <c r="D31" s="2"/>
      <c r="E31" s="2"/>
      <c r="F31" s="2"/>
    </row>
    <row r="32" spans="1:6" ht="20.100000000000001" hidden="1" customHeight="1">
      <c r="B32" s="7" t="s">
        <v>7</v>
      </c>
      <c r="C32" s="8" t="s">
        <v>8</v>
      </c>
      <c r="D32" s="8" t="s">
        <v>9</v>
      </c>
      <c r="E32" s="8" t="s">
        <v>10</v>
      </c>
      <c r="F32" s="2"/>
    </row>
    <row r="33" spans="1:11" ht="20.100000000000001" customHeight="1">
      <c r="A33" t="str">
        <f>B31</f>
        <v>Ballestad sykkeltellepunkt, FV31 HP 2 Meter 3500 (800509)</v>
      </c>
      <c r="B33" s="9" t="s">
        <v>11</v>
      </c>
      <c r="C33" s="10" t="s">
        <v>32</v>
      </c>
      <c r="D33" s="10" t="s">
        <v>32</v>
      </c>
      <c r="E33" s="10" t="s">
        <v>33</v>
      </c>
      <c r="F33" s="2"/>
    </row>
    <row r="34" spans="1:11" ht="20.100000000000001" hidden="1" customHeight="1">
      <c r="B34" s="9"/>
      <c r="C34" s="10"/>
      <c r="D34" s="10"/>
      <c r="E34" s="10"/>
      <c r="F34" s="2"/>
    </row>
    <row r="35" spans="1:11" ht="20.100000000000001" hidden="1" customHeight="1">
      <c r="B35" s="6" t="s">
        <v>34</v>
      </c>
      <c r="C35" s="2"/>
      <c r="D35" s="2"/>
      <c r="E35" s="2"/>
      <c r="F35" s="2"/>
    </row>
    <row r="36" spans="1:11" ht="20.100000000000001" hidden="1" customHeight="1">
      <c r="B36" s="7" t="s">
        <v>7</v>
      </c>
      <c r="C36" s="8" t="s">
        <v>8</v>
      </c>
      <c r="D36" s="8" t="s">
        <v>9</v>
      </c>
      <c r="E36" s="8" t="s">
        <v>10</v>
      </c>
      <c r="F36" s="2"/>
    </row>
    <row r="37" spans="1:11" ht="20.100000000000001" customHeight="1">
      <c r="A37" t="str">
        <f>B35</f>
        <v>Luksefjellvegen sykkeltellepunkt, FV31 HP 3 Meter 27 (800527)</v>
      </c>
      <c r="B37" s="9" t="s">
        <v>11</v>
      </c>
      <c r="C37" s="10" t="s">
        <v>35</v>
      </c>
      <c r="D37" s="10" t="s">
        <v>36</v>
      </c>
      <c r="E37" s="10" t="s">
        <v>37</v>
      </c>
      <c r="F37" s="2"/>
    </row>
    <row r="38" spans="1:11" ht="20.100000000000001" hidden="1" customHeight="1">
      <c r="B38" s="9"/>
      <c r="C38" s="10"/>
      <c r="D38" s="10"/>
      <c r="E38" s="10"/>
      <c r="F38" s="2"/>
    </row>
    <row r="39" spans="1:11" ht="20.100000000000001" hidden="1" customHeight="1">
      <c r="B39" s="11" t="s">
        <v>38</v>
      </c>
      <c r="C39" s="12"/>
      <c r="D39" s="12"/>
      <c r="E39" s="12"/>
      <c r="F39" s="12"/>
      <c r="G39" s="13"/>
      <c r="H39" s="13" t="s">
        <v>105</v>
      </c>
      <c r="I39" s="13"/>
      <c r="J39" s="13"/>
      <c r="K39" s="13"/>
    </row>
    <row r="40" spans="1:11" ht="20.100000000000001" hidden="1" customHeight="1">
      <c r="B40" s="14" t="s">
        <v>7</v>
      </c>
      <c r="C40" s="15" t="s">
        <v>8</v>
      </c>
      <c r="D40" s="15" t="s">
        <v>9</v>
      </c>
      <c r="E40" s="15" t="s">
        <v>10</v>
      </c>
      <c r="F40" s="12"/>
      <c r="G40" s="13"/>
      <c r="H40" s="13"/>
      <c r="I40" s="13"/>
      <c r="J40" s="13"/>
      <c r="K40" s="13"/>
    </row>
    <row r="41" spans="1:11" ht="20.100000000000001" customHeight="1">
      <c r="A41" t="str">
        <f>B39</f>
        <v>Gråten sykkeltellepunkt, FV59 HP 1 Meter 513 (800521)</v>
      </c>
      <c r="B41" s="16" t="s">
        <v>11</v>
      </c>
      <c r="C41" s="17" t="s">
        <v>37</v>
      </c>
      <c r="D41" s="17"/>
      <c r="E41" s="17"/>
      <c r="F41" s="12"/>
      <c r="G41" s="13"/>
      <c r="H41" s="13"/>
      <c r="I41" s="13"/>
      <c r="J41" s="13"/>
      <c r="K41" s="13"/>
    </row>
    <row r="42" spans="1:11" ht="20.100000000000001" hidden="1" customHeight="1">
      <c r="B42" s="16"/>
      <c r="C42" s="17"/>
      <c r="D42" s="17"/>
      <c r="E42" s="17"/>
      <c r="F42" s="12"/>
      <c r="G42" s="13"/>
      <c r="H42" s="13"/>
      <c r="I42" s="13"/>
      <c r="J42" s="13"/>
      <c r="K42" s="13"/>
    </row>
    <row r="43" spans="1:11" ht="20.100000000000001" hidden="1" customHeight="1">
      <c r="B43" s="6" t="s">
        <v>39</v>
      </c>
      <c r="C43" s="2"/>
      <c r="D43" s="2"/>
      <c r="E43" s="2"/>
      <c r="F43" s="2"/>
    </row>
    <row r="44" spans="1:11" ht="20.100000000000001" hidden="1" customHeight="1">
      <c r="B44" s="7" t="s">
        <v>7</v>
      </c>
      <c r="C44" s="8" t="s">
        <v>8</v>
      </c>
      <c r="D44" s="8" t="s">
        <v>9</v>
      </c>
      <c r="E44" s="8" t="s">
        <v>10</v>
      </c>
      <c r="F44" s="2"/>
    </row>
    <row r="45" spans="1:11" ht="20.100000000000001" customHeight="1">
      <c r="A45" t="str">
        <f>B43</f>
        <v>Menstadbrua sykkeltellepunkt, FG32 HP 50 Meter 585 (800524)</v>
      </c>
      <c r="B45" s="9" t="s">
        <v>11</v>
      </c>
      <c r="C45" s="10" t="s">
        <v>40</v>
      </c>
      <c r="D45" s="10" t="s">
        <v>41</v>
      </c>
      <c r="E45" s="10" t="s">
        <v>42</v>
      </c>
      <c r="F45" s="2"/>
    </row>
    <row r="46" spans="1:11" ht="20.100000000000001" hidden="1" customHeight="1">
      <c r="B46" s="9"/>
      <c r="C46" s="10"/>
      <c r="D46" s="10"/>
      <c r="E46" s="10"/>
      <c r="F46" s="2"/>
    </row>
    <row r="47" spans="1:11" ht="20.100000000000001" hidden="1" customHeight="1">
      <c r="B47" s="6" t="s">
        <v>43</v>
      </c>
      <c r="C47" s="2"/>
      <c r="D47" s="2"/>
      <c r="E47" s="2"/>
      <c r="F47" s="2"/>
    </row>
    <row r="48" spans="1:11" ht="20.100000000000001" hidden="1" customHeight="1">
      <c r="B48" s="7" t="s">
        <v>7</v>
      </c>
      <c r="C48" s="8" t="s">
        <v>8</v>
      </c>
      <c r="D48" s="8" t="s">
        <v>9</v>
      </c>
      <c r="E48" s="8" t="s">
        <v>10</v>
      </c>
      <c r="F48" s="2"/>
    </row>
    <row r="49" spans="1:6" ht="20.100000000000001" customHeight="1">
      <c r="A49" t="str">
        <f>B47</f>
        <v>Siljanvegen sykkeltellepunkt, FG32 HP 202 Meter 11188 (800525)</v>
      </c>
      <c r="B49" s="9" t="s">
        <v>11</v>
      </c>
      <c r="C49" s="10" t="s">
        <v>44</v>
      </c>
      <c r="D49" s="10" t="s">
        <v>36</v>
      </c>
      <c r="E49" s="10" t="s">
        <v>45</v>
      </c>
      <c r="F49" s="2"/>
    </row>
    <row r="50" spans="1:6" ht="20.100000000000001" hidden="1" customHeight="1">
      <c r="B50" s="9"/>
      <c r="C50" s="10"/>
      <c r="D50" s="10"/>
      <c r="E50" s="10"/>
      <c r="F50" s="2"/>
    </row>
    <row r="51" spans="1:6" ht="20.100000000000001" hidden="1" customHeight="1">
      <c r="B51" s="6" t="s">
        <v>46</v>
      </c>
      <c r="C51" s="2"/>
      <c r="D51" s="2"/>
      <c r="E51" s="2"/>
      <c r="F51" s="2"/>
    </row>
    <row r="52" spans="1:6" ht="20.100000000000001" hidden="1" customHeight="1">
      <c r="B52" s="7" t="s">
        <v>7</v>
      </c>
      <c r="C52" s="8" t="s">
        <v>8</v>
      </c>
      <c r="D52" s="8" t="s">
        <v>9</v>
      </c>
      <c r="E52" s="8" t="s">
        <v>10</v>
      </c>
      <c r="F52" s="2"/>
    </row>
    <row r="53" spans="1:6" ht="20.100000000000001" customHeight="1">
      <c r="A53" t="str">
        <f>B51</f>
        <v>Bøle sykkeltellepunkt, FG32 HP 203 Meter 4583 (800518)</v>
      </c>
      <c r="B53" s="9" t="s">
        <v>11</v>
      </c>
      <c r="C53" s="10" t="s">
        <v>47</v>
      </c>
      <c r="D53" s="10" t="s">
        <v>47</v>
      </c>
      <c r="E53" s="10" t="s">
        <v>48</v>
      </c>
      <c r="F53" s="2"/>
    </row>
    <row r="54" spans="1:6" ht="20.100000000000001" hidden="1" customHeight="1">
      <c r="B54" s="9"/>
      <c r="C54" s="10"/>
      <c r="D54" s="10"/>
      <c r="E54" s="10"/>
      <c r="F54" s="2"/>
    </row>
    <row r="55" spans="1:6" ht="20.100000000000001" hidden="1" customHeight="1">
      <c r="B55" s="6" t="s">
        <v>49</v>
      </c>
      <c r="C55" s="2"/>
      <c r="D55" s="2"/>
      <c r="E55" s="2"/>
      <c r="F55" s="2"/>
    </row>
    <row r="56" spans="1:6" ht="20.100000000000001" hidden="1" customHeight="1">
      <c r="B56" s="7" t="s">
        <v>7</v>
      </c>
      <c r="C56" s="8" t="s">
        <v>8</v>
      </c>
      <c r="D56" s="8" t="s">
        <v>9</v>
      </c>
      <c r="E56" s="8" t="s">
        <v>10</v>
      </c>
      <c r="F56" s="2"/>
    </row>
    <row r="57" spans="1:6" ht="20.100000000000001" customHeight="1">
      <c r="A57" t="str">
        <f>B55</f>
        <v>Menstad sykkeltellepunkt, FG32 HP 204 Meter 120 (800507)</v>
      </c>
      <c r="B57" s="9" t="s">
        <v>11</v>
      </c>
      <c r="C57" s="10" t="s">
        <v>50</v>
      </c>
      <c r="D57" s="10" t="s">
        <v>51</v>
      </c>
      <c r="E57" s="10" t="s">
        <v>52</v>
      </c>
      <c r="F57" s="2"/>
    </row>
    <row r="58" spans="1:6" ht="20.100000000000001" hidden="1" customHeight="1">
      <c r="B58" s="9"/>
      <c r="C58" s="10"/>
      <c r="D58" s="10"/>
      <c r="E58" s="10"/>
      <c r="F58" s="2"/>
    </row>
    <row r="59" spans="1:6" ht="20.100000000000001" hidden="1" customHeight="1">
      <c r="B59" s="6" t="s">
        <v>53</v>
      </c>
      <c r="C59" s="2"/>
      <c r="D59" s="2"/>
      <c r="E59" s="2"/>
      <c r="F59" s="2"/>
    </row>
    <row r="60" spans="1:6" ht="20.100000000000001" hidden="1" customHeight="1">
      <c r="B60" s="7" t="s">
        <v>7</v>
      </c>
      <c r="C60" s="8" t="s">
        <v>8</v>
      </c>
      <c r="D60" s="8" t="s">
        <v>9</v>
      </c>
      <c r="E60" s="8" t="s">
        <v>10</v>
      </c>
      <c r="F60" s="2"/>
    </row>
    <row r="61" spans="1:6" ht="20.100000000000001" customHeight="1">
      <c r="A61" t="str">
        <f>B59</f>
        <v>Borgestad sykkeltellepunkt, FG32 HP 204 Meter 2360 (800503)</v>
      </c>
      <c r="B61" s="9" t="s">
        <v>11</v>
      </c>
      <c r="C61" s="10" t="s">
        <v>41</v>
      </c>
      <c r="D61" s="10" t="s">
        <v>54</v>
      </c>
      <c r="E61" s="10" t="s">
        <v>55</v>
      </c>
      <c r="F61" s="2"/>
    </row>
    <row r="62" spans="1:6" ht="20.100000000000001" hidden="1" customHeight="1">
      <c r="B62" s="9"/>
      <c r="C62" s="10"/>
      <c r="D62" s="10"/>
      <c r="E62" s="10"/>
      <c r="F62" s="2"/>
    </row>
    <row r="63" spans="1:6" ht="20.100000000000001" hidden="1" customHeight="1">
      <c r="B63" s="6" t="s">
        <v>56</v>
      </c>
      <c r="C63" s="2"/>
      <c r="D63" s="2"/>
      <c r="E63" s="2"/>
      <c r="F63" s="2"/>
    </row>
    <row r="64" spans="1:6" ht="20.100000000000001" hidden="1" customHeight="1">
      <c r="B64" s="7" t="s">
        <v>7</v>
      </c>
      <c r="C64" s="8" t="s">
        <v>8</v>
      </c>
      <c r="D64" s="8" t="s">
        <v>9</v>
      </c>
      <c r="E64" s="8" t="s">
        <v>10</v>
      </c>
      <c r="F64" s="2"/>
    </row>
    <row r="65" spans="1:6" ht="20.100000000000001" hidden="1" customHeight="1">
      <c r="B65" s="9" t="s">
        <v>11</v>
      </c>
      <c r="C65" s="10" t="s">
        <v>47</v>
      </c>
      <c r="D65" s="10" t="s">
        <v>27</v>
      </c>
      <c r="E65" s="10" t="s">
        <v>57</v>
      </c>
      <c r="F65" s="2"/>
    </row>
    <row r="66" spans="1:6" ht="20.100000000000001" hidden="1" customHeight="1">
      <c r="B66" s="9" t="s">
        <v>58</v>
      </c>
      <c r="C66" s="10" t="s">
        <v>36</v>
      </c>
      <c r="D66" s="10" t="s">
        <v>36</v>
      </c>
      <c r="E66" s="10" t="s">
        <v>20</v>
      </c>
      <c r="F66" s="2"/>
    </row>
    <row r="67" spans="1:6" ht="20.100000000000001" customHeight="1">
      <c r="A67" t="str">
        <f>B63</f>
        <v>Vallermyrene sykkeltellepunkt, FG32 HP 204 Meter 5886 (800535)</v>
      </c>
      <c r="B67" s="9" t="s">
        <v>59</v>
      </c>
      <c r="C67" s="10" t="s">
        <v>60</v>
      </c>
      <c r="D67" s="10" t="s">
        <v>61</v>
      </c>
      <c r="E67" s="10" t="s">
        <v>33</v>
      </c>
      <c r="F67" s="2"/>
    </row>
    <row r="68" spans="1:6" ht="20.100000000000001" hidden="1" customHeight="1">
      <c r="B68" s="9"/>
      <c r="C68" s="10"/>
      <c r="D68" s="10"/>
      <c r="E68" s="10"/>
      <c r="F68" s="2"/>
    </row>
    <row r="69" spans="1:6" ht="20.100000000000001" hidden="1" customHeight="1">
      <c r="B69" s="9"/>
      <c r="C69" s="10"/>
      <c r="D69" s="10"/>
      <c r="E69" s="10"/>
      <c r="F69" s="2"/>
    </row>
    <row r="70" spans="1:6" ht="20.100000000000001" hidden="1" customHeight="1">
      <c r="B70" s="6" t="s">
        <v>62</v>
      </c>
      <c r="C70" s="2"/>
      <c r="D70" s="2"/>
      <c r="E70" s="2"/>
      <c r="F70" s="2"/>
    </row>
    <row r="71" spans="1:6" ht="20.100000000000001" hidden="1" customHeight="1">
      <c r="B71" s="7" t="s">
        <v>7</v>
      </c>
      <c r="C71" s="8" t="s">
        <v>8</v>
      </c>
      <c r="D71" s="8" t="s">
        <v>9</v>
      </c>
      <c r="E71" s="8" t="s">
        <v>10</v>
      </c>
      <c r="F71" s="2"/>
    </row>
    <row r="72" spans="1:6" ht="20.100000000000001" customHeight="1">
      <c r="A72" t="str">
        <f>B70</f>
        <v>Smieøya sykkeltellepunkt, FG59 HP 201 Meter 2095 (800504)</v>
      </c>
      <c r="B72" s="9" t="s">
        <v>11</v>
      </c>
      <c r="C72" s="10" t="s">
        <v>63</v>
      </c>
      <c r="D72" s="10" t="s">
        <v>64</v>
      </c>
      <c r="E72" s="10" t="s">
        <v>65</v>
      </c>
      <c r="F72" s="2"/>
    </row>
    <row r="73" spans="1:6" ht="20.100000000000001" hidden="1" customHeight="1">
      <c r="B73" s="9"/>
      <c r="C73" s="10"/>
      <c r="D73" s="10"/>
      <c r="E73" s="10"/>
      <c r="F73" s="2"/>
    </row>
    <row r="74" spans="1:6" ht="20.100000000000001" hidden="1" customHeight="1">
      <c r="B74" s="6" t="s">
        <v>66</v>
      </c>
      <c r="C74" s="2"/>
      <c r="D74" s="2"/>
      <c r="E74" s="2"/>
      <c r="F74" s="2"/>
    </row>
    <row r="75" spans="1:6" ht="20.100000000000001" hidden="1" customHeight="1">
      <c r="B75" s="7" t="s">
        <v>7</v>
      </c>
      <c r="C75" s="8" t="s">
        <v>8</v>
      </c>
      <c r="D75" s="8" t="s">
        <v>9</v>
      </c>
      <c r="E75" s="8" t="s">
        <v>10</v>
      </c>
      <c r="F75" s="2"/>
    </row>
    <row r="76" spans="1:6" ht="20.100000000000001" customHeight="1">
      <c r="A76" t="str">
        <f>B74</f>
        <v>Moflata sykkeltellepunkt, FG59 HP 250 Meter 1320 (800512)</v>
      </c>
      <c r="B76" s="9" t="s">
        <v>11</v>
      </c>
      <c r="C76" s="10" t="s">
        <v>67</v>
      </c>
      <c r="D76" s="10" t="s">
        <v>68</v>
      </c>
      <c r="E76" s="10" t="s">
        <v>54</v>
      </c>
      <c r="F76" s="2"/>
    </row>
    <row r="77" spans="1:6" ht="20.100000000000001" hidden="1" customHeight="1">
      <c r="B77" s="9"/>
      <c r="C77" s="10"/>
      <c r="D77" s="10"/>
      <c r="E77" s="10"/>
      <c r="F77" s="2"/>
    </row>
    <row r="78" spans="1:6" ht="20.100000000000001" hidden="1" customHeight="1">
      <c r="B78" s="6" t="s">
        <v>69</v>
      </c>
      <c r="C78" s="2"/>
      <c r="D78" s="2"/>
      <c r="E78" s="2"/>
      <c r="F78" s="2"/>
    </row>
    <row r="79" spans="1:6" ht="20.100000000000001" hidden="1" customHeight="1">
      <c r="B79" s="7" t="s">
        <v>7</v>
      </c>
      <c r="C79" s="8" t="s">
        <v>8</v>
      </c>
      <c r="D79" s="8" t="s">
        <v>9</v>
      </c>
      <c r="E79" s="8" t="s">
        <v>10</v>
      </c>
      <c r="F79" s="2"/>
    </row>
    <row r="80" spans="1:6" ht="20.100000000000001" customHeight="1">
      <c r="A80" t="str">
        <f>B78</f>
        <v>Folkestad sykkeltellepunkt, FG152 HP 1 Meter 2374 (800536)</v>
      </c>
      <c r="B80" s="9" t="s">
        <v>11</v>
      </c>
      <c r="C80" s="10" t="s">
        <v>70</v>
      </c>
      <c r="D80" s="10" t="s">
        <v>70</v>
      </c>
      <c r="E80" s="10" t="s">
        <v>71</v>
      </c>
      <c r="F80" s="2"/>
    </row>
    <row r="81" spans="1:9" ht="20.100000000000001" hidden="1" customHeight="1">
      <c r="B81" s="9"/>
      <c r="C81" s="10"/>
      <c r="D81" s="10"/>
      <c r="E81" s="10"/>
      <c r="F81" s="2"/>
    </row>
    <row r="82" spans="1:9" ht="20.100000000000001" hidden="1" customHeight="1">
      <c r="B82" s="11" t="s">
        <v>72</v>
      </c>
      <c r="C82" s="12"/>
      <c r="D82" s="12"/>
      <c r="E82" s="12"/>
      <c r="F82" s="12"/>
      <c r="G82" s="13"/>
      <c r="H82" s="13" t="s">
        <v>106</v>
      </c>
      <c r="I82" s="13"/>
    </row>
    <row r="83" spans="1:9" ht="20.100000000000001" hidden="1" customHeight="1">
      <c r="B83" s="14" t="s">
        <v>7</v>
      </c>
      <c r="C83" s="15" t="s">
        <v>8</v>
      </c>
      <c r="D83" s="15" t="s">
        <v>9</v>
      </c>
      <c r="E83" s="15" t="s">
        <v>10</v>
      </c>
      <c r="F83" s="12"/>
      <c r="G83" s="13"/>
      <c r="H83" s="13"/>
      <c r="I83" s="13"/>
    </row>
    <row r="84" spans="1:9" ht="20.100000000000001" customHeight="1">
      <c r="A84" t="str">
        <f>B82</f>
        <v>Langesund sykkeltellepunkt, FG352 HP 1 Meter 5782 (800539)</v>
      </c>
      <c r="B84" s="16" t="s">
        <v>11</v>
      </c>
      <c r="C84" s="17"/>
      <c r="D84" s="17" t="s">
        <v>74</v>
      </c>
      <c r="E84" s="17" t="s">
        <v>50</v>
      </c>
      <c r="F84" s="12"/>
      <c r="G84" s="13"/>
      <c r="H84" s="13"/>
      <c r="I84" s="13"/>
    </row>
    <row r="85" spans="1:9" ht="20.100000000000001" hidden="1" customHeight="1">
      <c r="B85" s="16"/>
      <c r="C85" s="17"/>
      <c r="D85" s="17"/>
      <c r="E85" s="17"/>
      <c r="F85" s="12"/>
      <c r="G85" s="13"/>
      <c r="H85" s="13"/>
      <c r="I85" s="13"/>
    </row>
    <row r="86" spans="1:9" ht="20.100000000000001" hidden="1" customHeight="1">
      <c r="B86" s="6" t="s">
        <v>75</v>
      </c>
      <c r="C86" s="2"/>
      <c r="D86" s="2"/>
      <c r="E86" s="2"/>
      <c r="F86" s="2"/>
    </row>
    <row r="87" spans="1:9" ht="20.100000000000001" hidden="1" customHeight="1">
      <c r="B87" s="7" t="s">
        <v>7</v>
      </c>
      <c r="C87" s="8" t="s">
        <v>8</v>
      </c>
      <c r="D87" s="8" t="s">
        <v>9</v>
      </c>
      <c r="E87" s="8" t="s">
        <v>10</v>
      </c>
      <c r="F87" s="2"/>
    </row>
    <row r="88" spans="1:9" ht="20.100000000000001" customHeight="1">
      <c r="A88" t="str">
        <f>B86</f>
        <v>Stathelle sykkeltellepunkt, FG352 HP 201 Meter 380 (800514)</v>
      </c>
      <c r="B88" s="9" t="s">
        <v>11</v>
      </c>
      <c r="C88" s="10" t="s">
        <v>76</v>
      </c>
      <c r="D88" s="10" t="s">
        <v>36</v>
      </c>
      <c r="E88" s="10" t="s">
        <v>77</v>
      </c>
      <c r="F88" s="2"/>
    </row>
    <row r="89" spans="1:9" ht="20.100000000000001" hidden="1" customHeight="1">
      <c r="B89" s="9"/>
      <c r="C89" s="10"/>
      <c r="D89" s="10"/>
      <c r="E89" s="10"/>
      <c r="F89" s="2"/>
    </row>
    <row r="90" spans="1:9" ht="20.100000000000001" hidden="1" customHeight="1">
      <c r="B90" s="6" t="s">
        <v>78</v>
      </c>
      <c r="C90" s="2"/>
      <c r="D90" s="2"/>
      <c r="E90" s="2"/>
      <c r="F90" s="2"/>
    </row>
    <row r="91" spans="1:9" ht="20.100000000000001" hidden="1" customHeight="1">
      <c r="B91" s="7" t="s">
        <v>7</v>
      </c>
      <c r="C91" s="8" t="s">
        <v>8</v>
      </c>
      <c r="D91" s="8" t="s">
        <v>9</v>
      </c>
      <c r="E91" s="8" t="s">
        <v>10</v>
      </c>
      <c r="F91" s="2"/>
    </row>
    <row r="92" spans="1:9" ht="20.100000000000001" customHeight="1">
      <c r="A92" t="str">
        <f>B90</f>
        <v>Øyekastvegen sykkeltellepunkt, FG356 HP 50 Meter 1018 (800529)</v>
      </c>
      <c r="B92" s="9" t="s">
        <v>11</v>
      </c>
      <c r="C92" s="10" t="s">
        <v>18</v>
      </c>
      <c r="D92" s="10" t="s">
        <v>79</v>
      </c>
      <c r="E92" s="10" t="s">
        <v>60</v>
      </c>
      <c r="F92" s="2"/>
    </row>
    <row r="93" spans="1:9" ht="20.100000000000001" hidden="1" customHeight="1">
      <c r="B93" s="9"/>
      <c r="C93" s="10"/>
      <c r="D93" s="10"/>
      <c r="E93" s="10"/>
      <c r="F93" s="2"/>
    </row>
    <row r="94" spans="1:9" ht="20.100000000000001" hidden="1" customHeight="1">
      <c r="B94" s="6" t="s">
        <v>80</v>
      </c>
      <c r="C94" s="2"/>
      <c r="D94" s="2"/>
      <c r="E94" s="2"/>
      <c r="F94" s="2"/>
    </row>
    <row r="95" spans="1:9" ht="20.100000000000001" hidden="1" customHeight="1">
      <c r="B95" s="7" t="s">
        <v>7</v>
      </c>
      <c r="C95" s="8" t="s">
        <v>8</v>
      </c>
      <c r="D95" s="8" t="s">
        <v>9</v>
      </c>
      <c r="E95" s="8" t="s">
        <v>10</v>
      </c>
      <c r="F95" s="2"/>
    </row>
    <row r="96" spans="1:9" ht="20.100000000000001" customHeight="1">
      <c r="A96" t="str">
        <f>B94</f>
        <v>Falkumbrua sykkeltellepunkt, FG357 HP 1 Meter 1120 (800522)</v>
      </c>
      <c r="B96" s="9" t="s">
        <v>11</v>
      </c>
      <c r="C96" s="10" t="s">
        <v>81</v>
      </c>
      <c r="D96" s="10" t="s">
        <v>82</v>
      </c>
      <c r="E96" s="10" t="s">
        <v>83</v>
      </c>
      <c r="F96" s="2"/>
    </row>
    <row r="97" spans="1:6" ht="20.100000000000001" hidden="1" customHeight="1">
      <c r="B97" s="9"/>
      <c r="C97" s="10"/>
      <c r="D97" s="10"/>
      <c r="E97" s="10"/>
      <c r="F97" s="2"/>
    </row>
    <row r="98" spans="1:6" ht="20.100000000000001" hidden="1" customHeight="1">
      <c r="B98" s="6" t="s">
        <v>84</v>
      </c>
      <c r="C98" s="2"/>
      <c r="D98" s="2"/>
      <c r="E98" s="2"/>
      <c r="F98" s="2"/>
    </row>
    <row r="99" spans="1:6" ht="20.100000000000001" hidden="1" customHeight="1">
      <c r="B99" s="7" t="s">
        <v>7</v>
      </c>
      <c r="C99" s="8" t="s">
        <v>8</v>
      </c>
      <c r="D99" s="8" t="s">
        <v>9</v>
      </c>
      <c r="E99" s="8" t="s">
        <v>10</v>
      </c>
      <c r="F99" s="2"/>
    </row>
    <row r="100" spans="1:6" ht="20.100000000000001" customHeight="1">
      <c r="A100" t="str">
        <f>B98</f>
        <v>Elstrømbrua sykkeltellepunkt, FG357 HP 250 Meter 270 (800511)</v>
      </c>
      <c r="B100" s="9" t="s">
        <v>11</v>
      </c>
      <c r="C100" s="10" t="s">
        <v>85</v>
      </c>
      <c r="D100" s="10" t="s">
        <v>86</v>
      </c>
      <c r="E100" s="10" t="s">
        <v>87</v>
      </c>
      <c r="F100" s="2"/>
    </row>
    <row r="101" spans="1:6" ht="20.100000000000001" hidden="1" customHeight="1">
      <c r="B101" s="9"/>
      <c r="C101" s="10"/>
      <c r="D101" s="10"/>
      <c r="E101" s="10"/>
      <c r="F101" s="2"/>
    </row>
    <row r="102" spans="1:6" ht="20.100000000000001" hidden="1" customHeight="1">
      <c r="B102" s="6" t="s">
        <v>88</v>
      </c>
      <c r="C102" s="2"/>
      <c r="D102" s="2"/>
      <c r="E102" s="2"/>
      <c r="F102" s="2"/>
    </row>
    <row r="103" spans="1:6" ht="20.100000000000001" hidden="1" customHeight="1">
      <c r="B103" s="7" t="s">
        <v>7</v>
      </c>
      <c r="C103" s="8" t="s">
        <v>8</v>
      </c>
      <c r="D103" s="8" t="s">
        <v>9</v>
      </c>
      <c r="E103" s="8" t="s">
        <v>10</v>
      </c>
      <c r="F103" s="2"/>
    </row>
    <row r="104" spans="1:6" ht="20.100000000000001" customHeight="1">
      <c r="A104" t="str">
        <f>B102</f>
        <v>Bedriftsvegen sykkeltellepunkt, KV13300 HP 3 Meter 457 (800537)</v>
      </c>
      <c r="B104" s="9" t="s">
        <v>11</v>
      </c>
      <c r="C104" s="10" t="s">
        <v>71</v>
      </c>
      <c r="D104" s="10" t="s">
        <v>36</v>
      </c>
      <c r="E104" s="10" t="s">
        <v>61</v>
      </c>
      <c r="F104" s="2"/>
    </row>
    <row r="105" spans="1:6" ht="20.100000000000001" hidden="1" customHeight="1">
      <c r="B105" s="9"/>
      <c r="C105" s="10"/>
      <c r="D105" s="10"/>
      <c r="E105" s="10"/>
      <c r="F105" s="2"/>
    </row>
    <row r="106" spans="1:6" ht="20.100000000000001" hidden="1" customHeight="1">
      <c r="B106" s="6" t="s">
        <v>89</v>
      </c>
      <c r="C106" s="2"/>
      <c r="D106" s="2"/>
      <c r="E106" s="2"/>
      <c r="F106" s="2"/>
    </row>
    <row r="107" spans="1:6" ht="20.100000000000001" hidden="1" customHeight="1">
      <c r="B107" s="7" t="s">
        <v>7</v>
      </c>
      <c r="C107" s="8" t="s">
        <v>8</v>
      </c>
      <c r="D107" s="8" t="s">
        <v>9</v>
      </c>
      <c r="E107" s="8" t="s">
        <v>10</v>
      </c>
      <c r="F107" s="2"/>
    </row>
    <row r="108" spans="1:6" ht="20.100000000000001" customHeight="1">
      <c r="A108" t="str">
        <f>B106</f>
        <v>Nystrand sykkeltellepunkt, KG30 HP 4 Meter 100 (800515)</v>
      </c>
      <c r="B108" s="9" t="s">
        <v>11</v>
      </c>
      <c r="C108" s="10" t="s">
        <v>90</v>
      </c>
      <c r="D108" s="10" t="s">
        <v>90</v>
      </c>
      <c r="E108" s="10" t="s">
        <v>91</v>
      </c>
      <c r="F108" s="2"/>
    </row>
    <row r="109" spans="1:6" ht="20.100000000000001" hidden="1" customHeight="1">
      <c r="B109" s="9"/>
      <c r="C109" s="10"/>
      <c r="D109" s="10"/>
      <c r="E109" s="10"/>
      <c r="F109" s="2"/>
    </row>
    <row r="110" spans="1:6" ht="20.100000000000001" hidden="1" customHeight="1">
      <c r="B110" s="6" t="s">
        <v>92</v>
      </c>
      <c r="C110" s="2"/>
      <c r="D110" s="2"/>
      <c r="E110" s="2"/>
      <c r="F110" s="2"/>
    </row>
    <row r="111" spans="1:6" ht="20.100000000000001" hidden="1" customHeight="1">
      <c r="B111" s="7" t="s">
        <v>7</v>
      </c>
      <c r="C111" s="8" t="s">
        <v>8</v>
      </c>
      <c r="D111" s="8" t="s">
        <v>9</v>
      </c>
      <c r="E111" s="8" t="s">
        <v>10</v>
      </c>
      <c r="F111" s="2"/>
    </row>
    <row r="112" spans="1:6" ht="20.100000000000001" customHeight="1">
      <c r="A112" t="str">
        <f>B110</f>
        <v>Siljan sentrum sykkeltellepunkt, KG1039 HP 2 Meter 45 (800519)</v>
      </c>
      <c r="B112" s="9" t="s">
        <v>11</v>
      </c>
      <c r="C112" s="10" t="s">
        <v>93</v>
      </c>
      <c r="D112" s="10" t="s">
        <v>94</v>
      </c>
      <c r="E112" s="10" t="s">
        <v>95</v>
      </c>
      <c r="F112" s="2"/>
    </row>
    <row r="113" spans="1:10" ht="20.100000000000001" hidden="1" customHeight="1">
      <c r="B113" s="9"/>
      <c r="C113" s="10"/>
      <c r="D113" s="10"/>
      <c r="E113" s="10"/>
      <c r="F113" s="2"/>
    </row>
    <row r="114" spans="1:10" ht="20.100000000000001" hidden="1" customHeight="1">
      <c r="B114" s="6" t="s">
        <v>96</v>
      </c>
      <c r="C114" s="2"/>
      <c r="D114" s="2"/>
      <c r="E114" s="2"/>
      <c r="F114" s="2"/>
    </row>
    <row r="115" spans="1:10" ht="20.100000000000001" hidden="1" customHeight="1">
      <c r="B115" s="7" t="s">
        <v>7</v>
      </c>
      <c r="C115" s="8" t="s">
        <v>8</v>
      </c>
      <c r="D115" s="8" t="s">
        <v>9</v>
      </c>
      <c r="E115" s="8" t="s">
        <v>10</v>
      </c>
      <c r="F115" s="2"/>
    </row>
    <row r="116" spans="1:10" ht="20.100000000000001" customHeight="1">
      <c r="A116" t="str">
        <f>B114</f>
        <v>Deichmannsgate sykkeltellepunkt, KG1730 HP 1 Meter 218 (800528)</v>
      </c>
      <c r="B116" s="9" t="s">
        <v>11</v>
      </c>
      <c r="C116" s="10" t="s">
        <v>97</v>
      </c>
      <c r="D116" s="10" t="s">
        <v>73</v>
      </c>
      <c r="E116" s="10" t="s">
        <v>98</v>
      </c>
      <c r="F116" s="2"/>
    </row>
    <row r="117" spans="1:10" ht="20.100000000000001" hidden="1" customHeight="1">
      <c r="B117" s="9"/>
      <c r="C117" s="10"/>
      <c r="D117" s="10"/>
      <c r="E117" s="10"/>
      <c r="F117" s="2"/>
    </row>
    <row r="118" spans="1:10" ht="20.100000000000001" hidden="1" customHeight="1">
      <c r="B118" s="6" t="s">
        <v>99</v>
      </c>
      <c r="C118" s="2"/>
      <c r="D118" s="2"/>
      <c r="E118" s="2"/>
      <c r="F118" s="2"/>
    </row>
    <row r="119" spans="1:10" ht="20.100000000000001" hidden="1" customHeight="1">
      <c r="B119" s="7" t="s">
        <v>7</v>
      </c>
      <c r="C119" s="8" t="s">
        <v>8</v>
      </c>
      <c r="D119" s="8" t="s">
        <v>9</v>
      </c>
      <c r="E119" s="8" t="s">
        <v>10</v>
      </c>
      <c r="F119" s="2"/>
    </row>
    <row r="120" spans="1:10" ht="20.100000000000001" customHeight="1">
      <c r="A120" t="str">
        <f>B118</f>
        <v>Sundjordet sykkeltellepunkt, KG4640 HP 1 Meter 370 (800513)</v>
      </c>
      <c r="B120" s="9" t="s">
        <v>11</v>
      </c>
      <c r="C120" s="10" t="s">
        <v>91</v>
      </c>
      <c r="D120" s="10" t="s">
        <v>73</v>
      </c>
      <c r="E120" s="10" t="s">
        <v>45</v>
      </c>
      <c r="F120" s="2"/>
    </row>
    <row r="121" spans="1:10" ht="20.100000000000001" hidden="1" customHeight="1">
      <c r="B121" s="9"/>
      <c r="C121" s="10"/>
      <c r="D121" s="10"/>
      <c r="E121" s="10"/>
      <c r="F121" s="2"/>
    </row>
    <row r="122" spans="1:10" ht="20.100000000000001" hidden="1" customHeight="1">
      <c r="B122" s="11" t="s">
        <v>100</v>
      </c>
      <c r="C122" s="12"/>
      <c r="D122" s="12"/>
      <c r="E122" s="12"/>
      <c r="F122" s="12"/>
      <c r="G122" s="13"/>
      <c r="H122" s="13" t="s">
        <v>107</v>
      </c>
      <c r="I122" s="13"/>
      <c r="J122" s="13"/>
    </row>
    <row r="123" spans="1:10" ht="20.100000000000001" hidden="1" customHeight="1">
      <c r="B123" s="14" t="s">
        <v>7</v>
      </c>
      <c r="C123" s="15" t="s">
        <v>8</v>
      </c>
      <c r="D123" s="15" t="s">
        <v>9</v>
      </c>
      <c r="E123" s="15" t="s">
        <v>10</v>
      </c>
      <c r="F123" s="12"/>
      <c r="G123" s="13"/>
      <c r="H123" s="13"/>
      <c r="I123" s="13"/>
      <c r="J123" s="13"/>
    </row>
    <row r="124" spans="1:10" ht="20.100000000000001" customHeight="1">
      <c r="A124" t="str">
        <f>B122</f>
        <v>Jonassens bru sykkeltellepunkt, KG64045 HP 1 Meter 160 (800526)</v>
      </c>
      <c r="B124" s="16" t="s">
        <v>11</v>
      </c>
      <c r="C124" s="17" t="s">
        <v>101</v>
      </c>
      <c r="D124" s="17" t="s">
        <v>15</v>
      </c>
      <c r="E124" s="17"/>
      <c r="F124" s="12"/>
      <c r="G124" s="13"/>
      <c r="H124" s="13"/>
      <c r="I124" s="13"/>
      <c r="J124" s="13"/>
    </row>
    <row r="125" spans="1:10" ht="20.100000000000001" hidden="1" customHeight="1">
      <c r="B125" s="9"/>
      <c r="C125" s="10"/>
      <c r="D125" s="10"/>
      <c r="E125" s="10"/>
      <c r="F125" s="2"/>
    </row>
    <row r="126" spans="1:10" ht="20.100000000000001" hidden="1" customHeight="1">
      <c r="B126" s="6" t="s">
        <v>102</v>
      </c>
      <c r="C126" s="2"/>
      <c r="D126" s="2"/>
      <c r="E126" s="2"/>
      <c r="F126" s="2"/>
    </row>
    <row r="127" spans="1:10" ht="20.100000000000001" hidden="1" customHeight="1">
      <c r="B127" s="7" t="s">
        <v>7</v>
      </c>
      <c r="C127" s="8" t="s">
        <v>8</v>
      </c>
      <c r="D127" s="8" t="s">
        <v>9</v>
      </c>
      <c r="E127" s="8" t="s">
        <v>10</v>
      </c>
      <c r="F127" s="2"/>
    </row>
    <row r="128" spans="1:10" ht="20.100000000000001" customHeight="1">
      <c r="A128" t="str">
        <f>B126</f>
        <v>Lundedalen sykkeltellepunkt, KG67200 HP 1 Meter 344 (800520)</v>
      </c>
      <c r="B128" s="9" t="s">
        <v>11</v>
      </c>
      <c r="C128" s="10" t="s">
        <v>103</v>
      </c>
      <c r="D128" s="10" t="s">
        <v>70</v>
      </c>
      <c r="E128" s="10" t="s">
        <v>73</v>
      </c>
      <c r="F128" s="2"/>
    </row>
    <row r="129" spans="2:6" ht="20.100000000000001" customHeight="1">
      <c r="B129" s="9"/>
      <c r="C129" s="10"/>
      <c r="D129" s="10"/>
      <c r="E129" s="10"/>
      <c r="F129" s="2"/>
    </row>
    <row r="130" spans="2:6" ht="20.100000000000001" customHeight="1">
      <c r="B130" s="3" t="s">
        <v>104</v>
      </c>
      <c r="C130" s="2"/>
      <c r="D130" s="2"/>
      <c r="E130" s="2"/>
      <c r="F130" s="2"/>
    </row>
  </sheetData>
  <autoFilter ref="A8:E128">
    <filterColumn colId="0">
      <customFilters>
        <customFilter operator="notEqual" val=" "/>
      </customFilters>
    </filterColumn>
  </autoFilter>
  <pageMargins left="0.75" right="0.75" top="1" bottom="1" header="0.5" footer="0.5"/>
  <pageSetup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D31" sqref="D2:D31"/>
    </sheetView>
  </sheetViews>
  <sheetFormatPr baseColWidth="10" defaultRowHeight="12.75"/>
  <cols>
    <col min="2" max="2" width="61.85546875" customWidth="1"/>
    <col min="3" max="3" width="15.28515625" customWidth="1"/>
  </cols>
  <sheetData>
    <row r="1" spans="1:7">
      <c r="B1" t="s">
        <v>108</v>
      </c>
      <c r="D1" s="8" t="s">
        <v>8</v>
      </c>
      <c r="E1" s="8" t="s">
        <v>9</v>
      </c>
      <c r="F1" s="8" t="s">
        <v>10</v>
      </c>
    </row>
    <row r="2" spans="1:7">
      <c r="A2" t="b">
        <f>EXACT(B2,[1]Rapport!$C87)</f>
        <v>1</v>
      </c>
      <c r="B2" t="s">
        <v>6</v>
      </c>
      <c r="C2" t="str">
        <f>LEFT(RIGHT(B2,7),6)</f>
        <v>800523</v>
      </c>
      <c r="D2" s="10" t="s">
        <v>12</v>
      </c>
      <c r="E2" s="10" t="s">
        <v>12</v>
      </c>
      <c r="F2" s="10" t="s">
        <v>13</v>
      </c>
      <c r="G2">
        <f>D2-[1]Rapport!$D87</f>
        <v>0</v>
      </c>
    </row>
    <row r="3" spans="1:7">
      <c r="A3" t="b">
        <f>EXACT(B3,[1]Rapport!$C88)</f>
        <v>1</v>
      </c>
      <c r="B3" t="s">
        <v>14</v>
      </c>
      <c r="C3" t="str">
        <f t="shared" ref="C3:C31" si="0">LEFT(RIGHT(B3,7),6)</f>
        <v>800517</v>
      </c>
      <c r="D3" s="10" t="s">
        <v>15</v>
      </c>
      <c r="E3" s="10" t="s">
        <v>15</v>
      </c>
      <c r="F3" s="10" t="s">
        <v>16</v>
      </c>
      <c r="G3">
        <f>D3-[1]Rapport!$D88</f>
        <v>0</v>
      </c>
    </row>
    <row r="4" spans="1:7">
      <c r="A4" t="b">
        <f>EXACT(B4,[1]Rapport!$C89)</f>
        <v>1</v>
      </c>
      <c r="B4" t="s">
        <v>17</v>
      </c>
      <c r="C4" t="str">
        <f t="shared" si="0"/>
        <v>800506</v>
      </c>
      <c r="D4" s="10" t="s">
        <v>18</v>
      </c>
      <c r="E4" s="10" t="s">
        <v>19</v>
      </c>
      <c r="F4" s="10" t="s">
        <v>20</v>
      </c>
      <c r="G4">
        <f>D4-[1]Rapport!$D89</f>
        <v>0</v>
      </c>
    </row>
    <row r="5" spans="1:7">
      <c r="A5" t="b">
        <f>EXACT(B5,[1]Rapport!$C90)</f>
        <v>1</v>
      </c>
      <c r="B5" t="s">
        <v>21</v>
      </c>
      <c r="C5" t="str">
        <f t="shared" si="0"/>
        <v>800508</v>
      </c>
      <c r="D5" s="10" t="s">
        <v>22</v>
      </c>
      <c r="E5" s="10" t="s">
        <v>23</v>
      </c>
      <c r="F5" s="10" t="s">
        <v>24</v>
      </c>
      <c r="G5">
        <f>D5-[1]Rapport!$D90</f>
        <v>0</v>
      </c>
    </row>
    <row r="6" spans="1:7">
      <c r="A6" t="b">
        <f>EXACT(B6,[1]Rapport!$C91)</f>
        <v>1</v>
      </c>
      <c r="B6" t="s">
        <v>25</v>
      </c>
      <c r="C6" t="str">
        <f t="shared" si="0"/>
        <v>800538</v>
      </c>
      <c r="D6" s="10" t="s">
        <v>26</v>
      </c>
      <c r="E6" s="10" t="s">
        <v>27</v>
      </c>
      <c r="F6" s="10" t="s">
        <v>28</v>
      </c>
      <c r="G6">
        <f>D6-[1]Rapport!$D91</f>
        <v>0</v>
      </c>
    </row>
    <row r="7" spans="1:7">
      <c r="A7" t="b">
        <f>EXACT(B7,[1]Rapport!$C92)</f>
        <v>1</v>
      </c>
      <c r="B7" t="s">
        <v>29</v>
      </c>
      <c r="C7" t="str">
        <f t="shared" si="0"/>
        <v>800510</v>
      </c>
      <c r="D7" s="10" t="s">
        <v>26</v>
      </c>
      <c r="E7" s="10" t="s">
        <v>26</v>
      </c>
      <c r="F7" s="10" t="s">
        <v>30</v>
      </c>
      <c r="G7">
        <f>D7-[1]Rapport!$D92</f>
        <v>0</v>
      </c>
    </row>
    <row r="8" spans="1:7">
      <c r="A8" t="b">
        <f>EXACT(B8,[1]Rapport!$C93)</f>
        <v>1</v>
      </c>
      <c r="B8" t="s">
        <v>31</v>
      </c>
      <c r="C8" t="str">
        <f t="shared" si="0"/>
        <v>800509</v>
      </c>
      <c r="D8" s="10" t="s">
        <v>32</v>
      </c>
      <c r="E8" s="10" t="s">
        <v>32</v>
      </c>
      <c r="F8" s="10" t="s">
        <v>33</v>
      </c>
      <c r="G8">
        <f>D8-[1]Rapport!$D93</f>
        <v>0</v>
      </c>
    </row>
    <row r="9" spans="1:7">
      <c r="A9" t="b">
        <f>EXACT(B9,[1]Rapport!$C94)</f>
        <v>1</v>
      </c>
      <c r="B9" t="s">
        <v>34</v>
      </c>
      <c r="C9" t="str">
        <f t="shared" si="0"/>
        <v>800527</v>
      </c>
      <c r="D9" s="10" t="s">
        <v>35</v>
      </c>
      <c r="E9" s="10" t="s">
        <v>36</v>
      </c>
      <c r="F9" s="10" t="s">
        <v>37</v>
      </c>
      <c r="G9">
        <f>D9-[1]Rapport!$D94</f>
        <v>0</v>
      </c>
    </row>
    <row r="10" spans="1:7">
      <c r="A10" t="b">
        <f>EXACT(B10,[1]Rapport!$C95)</f>
        <v>1</v>
      </c>
      <c r="B10" t="s">
        <v>38</v>
      </c>
      <c r="C10" t="str">
        <f t="shared" si="0"/>
        <v>800521</v>
      </c>
      <c r="D10" s="17" t="s">
        <v>37</v>
      </c>
      <c r="E10" s="17"/>
      <c r="F10" s="17"/>
      <c r="G10">
        <f>D10-[1]Rapport!$D95</f>
        <v>0</v>
      </c>
    </row>
    <row r="11" spans="1:7">
      <c r="A11" t="b">
        <f>EXACT(B11,[1]Rapport!$C96)</f>
        <v>1</v>
      </c>
      <c r="B11" t="s">
        <v>39</v>
      </c>
      <c r="C11" t="str">
        <f t="shared" si="0"/>
        <v>800524</v>
      </c>
      <c r="D11" s="10" t="s">
        <v>40</v>
      </c>
      <c r="E11" s="10" t="s">
        <v>41</v>
      </c>
      <c r="F11" s="10" t="s">
        <v>42</v>
      </c>
      <c r="G11">
        <f>D11-[1]Rapport!$D96</f>
        <v>0</v>
      </c>
    </row>
    <row r="12" spans="1:7">
      <c r="A12" t="b">
        <f>EXACT(B12,[1]Rapport!$C97)</f>
        <v>1</v>
      </c>
      <c r="B12" t="s">
        <v>43</v>
      </c>
      <c r="C12" t="str">
        <f t="shared" si="0"/>
        <v>800525</v>
      </c>
      <c r="D12" s="10" t="s">
        <v>44</v>
      </c>
      <c r="E12" s="10" t="s">
        <v>36</v>
      </c>
      <c r="F12" s="10" t="s">
        <v>45</v>
      </c>
      <c r="G12">
        <f>D12-[1]Rapport!$D97</f>
        <v>0</v>
      </c>
    </row>
    <row r="13" spans="1:7">
      <c r="A13" t="b">
        <f>EXACT(B13,[1]Rapport!$C98)</f>
        <v>1</v>
      </c>
      <c r="B13" t="s">
        <v>46</v>
      </c>
      <c r="C13" t="str">
        <f t="shared" si="0"/>
        <v>800518</v>
      </c>
      <c r="D13" s="10" t="s">
        <v>47</v>
      </c>
      <c r="E13" s="10" t="s">
        <v>47</v>
      </c>
      <c r="F13" s="10" t="s">
        <v>48</v>
      </c>
      <c r="G13">
        <f>D13-[1]Rapport!$D98</f>
        <v>0</v>
      </c>
    </row>
    <row r="14" spans="1:7">
      <c r="A14" t="b">
        <f>EXACT(B14,[1]Rapport!$C99)</f>
        <v>1</v>
      </c>
      <c r="B14" t="s">
        <v>49</v>
      </c>
      <c r="C14" t="str">
        <f t="shared" si="0"/>
        <v>800507</v>
      </c>
      <c r="D14" s="10" t="s">
        <v>50</v>
      </c>
      <c r="E14" s="10" t="s">
        <v>51</v>
      </c>
      <c r="F14" s="10" t="s">
        <v>52</v>
      </c>
      <c r="G14">
        <f>D14-[1]Rapport!$D99</f>
        <v>0</v>
      </c>
    </row>
    <row r="15" spans="1:7">
      <c r="A15" t="b">
        <f>EXACT(B15,[1]Rapport!$C100)</f>
        <v>1</v>
      </c>
      <c r="B15" t="s">
        <v>53</v>
      </c>
      <c r="C15" t="str">
        <f t="shared" si="0"/>
        <v>800503</v>
      </c>
      <c r="D15" s="10" t="s">
        <v>41</v>
      </c>
      <c r="E15" s="10" t="s">
        <v>54</v>
      </c>
      <c r="F15" s="10" t="s">
        <v>55</v>
      </c>
      <c r="G15">
        <f>D15-[1]Rapport!$D100</f>
        <v>0</v>
      </c>
    </row>
    <row r="16" spans="1:7">
      <c r="A16" t="b">
        <f>EXACT(B16,[1]Rapport!$C101)</f>
        <v>1</v>
      </c>
      <c r="B16" t="s">
        <v>56</v>
      </c>
      <c r="C16" t="str">
        <f t="shared" si="0"/>
        <v>800535</v>
      </c>
      <c r="D16" s="10" t="s">
        <v>60</v>
      </c>
      <c r="E16" s="10" t="s">
        <v>61</v>
      </c>
      <c r="F16" s="10" t="s">
        <v>33</v>
      </c>
      <c r="G16">
        <f>D16-[1]Rapport!$D101</f>
        <v>0</v>
      </c>
    </row>
    <row r="17" spans="1:7">
      <c r="A17" t="b">
        <f>EXACT(B17,[1]Rapport!$C102)</f>
        <v>1</v>
      </c>
      <c r="B17" t="s">
        <v>62</v>
      </c>
      <c r="C17" t="str">
        <f t="shared" si="0"/>
        <v>800504</v>
      </c>
      <c r="D17" s="10" t="s">
        <v>63</v>
      </c>
      <c r="E17" s="10" t="s">
        <v>64</v>
      </c>
      <c r="F17" s="10" t="s">
        <v>65</v>
      </c>
      <c r="G17">
        <f>D17-[1]Rapport!$D102</f>
        <v>0</v>
      </c>
    </row>
    <row r="18" spans="1:7">
      <c r="A18" t="b">
        <f>EXACT(B18,[1]Rapport!$C103)</f>
        <v>1</v>
      </c>
      <c r="B18" t="s">
        <v>66</v>
      </c>
      <c r="C18" t="str">
        <f t="shared" si="0"/>
        <v>800512</v>
      </c>
      <c r="D18" s="10" t="s">
        <v>67</v>
      </c>
      <c r="E18" s="10" t="s">
        <v>68</v>
      </c>
      <c r="F18" s="10" t="s">
        <v>54</v>
      </c>
      <c r="G18">
        <f>D18-[1]Rapport!$D103</f>
        <v>0</v>
      </c>
    </row>
    <row r="19" spans="1:7">
      <c r="A19" t="b">
        <f>EXACT(B19,[1]Rapport!$C104)</f>
        <v>1</v>
      </c>
      <c r="B19" t="s">
        <v>69</v>
      </c>
      <c r="C19" t="str">
        <f t="shared" si="0"/>
        <v>800536</v>
      </c>
      <c r="D19" s="10" t="s">
        <v>70</v>
      </c>
      <c r="E19" s="10" t="s">
        <v>70</v>
      </c>
      <c r="F19" s="10" t="s">
        <v>71</v>
      </c>
      <c r="G19">
        <f>D19-[1]Rapport!$D104</f>
        <v>0</v>
      </c>
    </row>
    <row r="20" spans="1:7">
      <c r="A20" t="b">
        <f>EXACT(B20,[1]Rapport!$C105)</f>
        <v>1</v>
      </c>
      <c r="B20" t="s">
        <v>72</v>
      </c>
      <c r="C20" t="str">
        <f t="shared" si="0"/>
        <v>800539</v>
      </c>
      <c r="D20" s="17"/>
      <c r="E20" s="17" t="s">
        <v>74</v>
      </c>
      <c r="F20" s="17" t="s">
        <v>50</v>
      </c>
      <c r="G20">
        <f>D20-[1]Rapport!$D105</f>
        <v>0</v>
      </c>
    </row>
    <row r="21" spans="1:7">
      <c r="A21" t="b">
        <f>EXACT(B21,[1]Rapport!$C106)</f>
        <v>1</v>
      </c>
      <c r="B21" t="s">
        <v>75</v>
      </c>
      <c r="C21" t="str">
        <f t="shared" si="0"/>
        <v>800514</v>
      </c>
      <c r="D21" s="10" t="s">
        <v>76</v>
      </c>
      <c r="E21" s="10" t="s">
        <v>36</v>
      </c>
      <c r="F21" s="10" t="s">
        <v>77</v>
      </c>
      <c r="G21">
        <f>D21-[1]Rapport!$D106</f>
        <v>0</v>
      </c>
    </row>
    <row r="22" spans="1:7">
      <c r="A22" t="b">
        <f>EXACT(B22,[1]Rapport!$C107)</f>
        <v>1</v>
      </c>
      <c r="B22" t="s">
        <v>78</v>
      </c>
      <c r="C22" t="str">
        <f t="shared" si="0"/>
        <v>800529</v>
      </c>
      <c r="D22" s="10" t="s">
        <v>18</v>
      </c>
      <c r="E22" s="10" t="s">
        <v>79</v>
      </c>
      <c r="F22" s="10" t="s">
        <v>60</v>
      </c>
      <c r="G22">
        <f>D22-[1]Rapport!$D107</f>
        <v>0</v>
      </c>
    </row>
    <row r="23" spans="1:7">
      <c r="A23" t="b">
        <f>EXACT(B23,[1]Rapport!$C108)</f>
        <v>1</v>
      </c>
      <c r="B23" t="s">
        <v>80</v>
      </c>
      <c r="C23" t="str">
        <f t="shared" si="0"/>
        <v>800522</v>
      </c>
      <c r="D23" s="10" t="s">
        <v>81</v>
      </c>
      <c r="E23" s="10" t="s">
        <v>82</v>
      </c>
      <c r="F23" s="10" t="s">
        <v>83</v>
      </c>
      <c r="G23">
        <f>D23-[1]Rapport!$D108</f>
        <v>0</v>
      </c>
    </row>
    <row r="24" spans="1:7">
      <c r="A24" t="b">
        <f>EXACT(B24,[1]Rapport!$C109)</f>
        <v>1</v>
      </c>
      <c r="B24" t="s">
        <v>84</v>
      </c>
      <c r="C24" t="str">
        <f t="shared" si="0"/>
        <v>800511</v>
      </c>
      <c r="D24" s="10" t="s">
        <v>85</v>
      </c>
      <c r="E24" s="10" t="s">
        <v>86</v>
      </c>
      <c r="F24" s="10" t="s">
        <v>87</v>
      </c>
      <c r="G24">
        <f>D24-[1]Rapport!$D109</f>
        <v>0</v>
      </c>
    </row>
    <row r="25" spans="1:7">
      <c r="A25" t="b">
        <f>EXACT(B25,[1]Rapport!$C110)</f>
        <v>1</v>
      </c>
      <c r="B25" t="s">
        <v>88</v>
      </c>
      <c r="C25" t="str">
        <f t="shared" si="0"/>
        <v>800537</v>
      </c>
      <c r="D25" s="10" t="s">
        <v>71</v>
      </c>
      <c r="E25" s="10" t="s">
        <v>36</v>
      </c>
      <c r="F25" s="10" t="s">
        <v>61</v>
      </c>
      <c r="G25">
        <f>D25-[1]Rapport!$D110</f>
        <v>0</v>
      </c>
    </row>
    <row r="26" spans="1:7">
      <c r="A26" t="b">
        <f>EXACT(B26,[1]Rapport!$C111)</f>
        <v>1</v>
      </c>
      <c r="B26" t="s">
        <v>89</v>
      </c>
      <c r="C26" t="str">
        <f t="shared" si="0"/>
        <v>800515</v>
      </c>
      <c r="D26" s="10" t="s">
        <v>90</v>
      </c>
      <c r="E26" s="10" t="s">
        <v>90</v>
      </c>
      <c r="F26" s="10" t="s">
        <v>91</v>
      </c>
      <c r="G26">
        <f>D26-[1]Rapport!$D111</f>
        <v>0</v>
      </c>
    </row>
    <row r="27" spans="1:7">
      <c r="A27" t="b">
        <f>EXACT(B27,[1]Rapport!$C112)</f>
        <v>1</v>
      </c>
      <c r="B27" t="s">
        <v>92</v>
      </c>
      <c r="C27" t="str">
        <f t="shared" si="0"/>
        <v>800519</v>
      </c>
      <c r="D27" s="10" t="s">
        <v>93</v>
      </c>
      <c r="E27" s="10" t="s">
        <v>94</v>
      </c>
      <c r="F27" s="10" t="s">
        <v>95</v>
      </c>
      <c r="G27">
        <f>D27-[1]Rapport!$D112</f>
        <v>0</v>
      </c>
    </row>
    <row r="28" spans="1:7">
      <c r="A28" t="b">
        <f>EXACT(B28,[1]Rapport!$C113)</f>
        <v>1</v>
      </c>
      <c r="B28" t="s">
        <v>96</v>
      </c>
      <c r="C28" t="str">
        <f t="shared" si="0"/>
        <v>800528</v>
      </c>
      <c r="D28" s="10" t="s">
        <v>97</v>
      </c>
      <c r="E28" s="10" t="s">
        <v>73</v>
      </c>
      <c r="F28" s="10" t="s">
        <v>98</v>
      </c>
      <c r="G28">
        <f>D28-[1]Rapport!$D113</f>
        <v>0</v>
      </c>
    </row>
    <row r="29" spans="1:7">
      <c r="A29" t="b">
        <f>EXACT(B29,[1]Rapport!$C114)</f>
        <v>1</v>
      </c>
      <c r="B29" t="s">
        <v>99</v>
      </c>
      <c r="C29" t="str">
        <f t="shared" si="0"/>
        <v>800513</v>
      </c>
      <c r="D29" s="10" t="s">
        <v>91</v>
      </c>
      <c r="E29" s="10" t="s">
        <v>73</v>
      </c>
      <c r="F29" s="10" t="s">
        <v>45</v>
      </c>
      <c r="G29">
        <f>D29-[1]Rapport!$D114</f>
        <v>0</v>
      </c>
    </row>
    <row r="30" spans="1:7">
      <c r="A30" t="b">
        <f>EXACT(B30,[1]Rapport!$C115)</f>
        <v>1</v>
      </c>
      <c r="B30" t="s">
        <v>100</v>
      </c>
      <c r="C30" t="str">
        <f t="shared" si="0"/>
        <v>800526</v>
      </c>
      <c r="D30" s="17" t="s">
        <v>101</v>
      </c>
      <c r="E30" s="17" t="s">
        <v>15</v>
      </c>
      <c r="F30" s="17"/>
      <c r="G30">
        <f>D30-[1]Rapport!$D115</f>
        <v>0</v>
      </c>
    </row>
    <row r="31" spans="1:7">
      <c r="A31" t="b">
        <f>EXACT(B31,[1]Rapport!$C116)</f>
        <v>1</v>
      </c>
      <c r="B31" t="s">
        <v>102</v>
      </c>
      <c r="C31" t="str">
        <f t="shared" si="0"/>
        <v>800520</v>
      </c>
      <c r="D31" s="10" t="s">
        <v>103</v>
      </c>
      <c r="E31" s="10" t="s">
        <v>70</v>
      </c>
      <c r="F31" s="10" t="s">
        <v>73</v>
      </c>
      <c r="G31">
        <f>D31-[1]Rapport!$D116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Rapport</vt:lpstr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Kleiv Tone Jemtland</dc:creator>
  <cp:lastModifiedBy>Kjell-Tore Haustveit</cp:lastModifiedBy>
  <dcterms:created xsi:type="dcterms:W3CDTF">2019-04-04T06:59:43Z</dcterms:created>
  <dcterms:modified xsi:type="dcterms:W3CDTF">2019-04-05T07:22:56Z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3f940e-8c65-4370-bb85-8bce4a37e410_Enabled">
    <vt:lpwstr>True</vt:lpwstr>
  </property>
  <property fmtid="{D5CDD505-2E9C-101B-9397-08002B2CF9AE}" pid="3" name="MSIP_Label_273f940e-8c65-4370-bb85-8bce4a37e410_SiteId">
    <vt:lpwstr>38856954-ed55-49f7-8bdd-738ffbbfd390</vt:lpwstr>
  </property>
  <property fmtid="{D5CDD505-2E9C-101B-9397-08002B2CF9AE}" pid="4" name="MSIP_Label_273f940e-8c65-4370-bb85-8bce4a37e410_Owner">
    <vt:lpwstr>toneje@vegvesen.no</vt:lpwstr>
  </property>
  <property fmtid="{D5CDD505-2E9C-101B-9397-08002B2CF9AE}" pid="5" name="MSIP_Label_273f940e-8c65-4370-bb85-8bce4a37e410_SetDate">
    <vt:lpwstr>2019-04-04T06:59:30.0832940Z</vt:lpwstr>
  </property>
  <property fmtid="{D5CDD505-2E9C-101B-9397-08002B2CF9AE}" pid="6" name="MSIP_Label_273f940e-8c65-4370-bb85-8bce4a37e410_Name">
    <vt:lpwstr>Personal</vt:lpwstr>
  </property>
  <property fmtid="{D5CDD505-2E9C-101B-9397-08002B2CF9AE}" pid="7" name="MSIP_Label_273f940e-8c65-4370-bb85-8bce4a37e410_Application">
    <vt:lpwstr>Microsoft Azure Information Protection</vt:lpwstr>
  </property>
  <property fmtid="{D5CDD505-2E9C-101B-9397-08002B2CF9AE}" pid="8" name="MSIP_Label_273f940e-8c65-4370-bb85-8bce4a37e410_Extended_MSFT_Method">
    <vt:lpwstr>Manual</vt:lpwstr>
  </property>
  <property fmtid="{D5CDD505-2E9C-101B-9397-08002B2CF9AE}" pid="9" name="Sensitivity">
    <vt:lpwstr>Personal</vt:lpwstr>
  </property>
</Properties>
</file>