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k\OneDrive - Telemark fylkeskommune\PowerBI\sykkeltrafikk\"/>
    </mc:Choice>
  </mc:AlternateContent>
  <xr:revisionPtr revIDLastSave="1" documentId="A941D04911E62726B69D56D82BF5EECF7ECC0436" xr6:coauthVersionLast="28" xr6:coauthVersionMax="28" xr10:uidLastSave="{EC86D428-F805-4C30-864C-496FDE8D91D8}"/>
  <bookViews>
    <workbookView xWindow="0" yWindow="0" windowWidth="28800" windowHeight="12210" xr2:uid="{BC8E8BBD-FB5C-4739-9F9E-B839FE7E1B7C}"/>
  </bookViews>
  <sheets>
    <sheet name="Ark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 s="1"/>
  <c r="F3" i="1"/>
  <c r="G3" i="1"/>
  <c r="H3" i="1"/>
  <c r="I3" i="1"/>
  <c r="J3" i="1"/>
  <c r="K3" i="1"/>
  <c r="L3" i="1"/>
  <c r="M3" i="1"/>
  <c r="N3" i="1"/>
  <c r="O3" i="1"/>
  <c r="P3" i="1"/>
  <c r="E4" i="1"/>
  <c r="D4" i="1" s="1"/>
  <c r="F4" i="1"/>
  <c r="G4" i="1"/>
  <c r="H4" i="1"/>
  <c r="I4" i="1"/>
  <c r="J4" i="1"/>
  <c r="K4" i="1"/>
  <c r="L4" i="1"/>
  <c r="M4" i="1"/>
  <c r="N4" i="1"/>
  <c r="O4" i="1"/>
  <c r="P4" i="1"/>
  <c r="E5" i="1"/>
  <c r="F5" i="1"/>
  <c r="D5" i="1" s="1"/>
  <c r="G5" i="1"/>
  <c r="H5" i="1"/>
  <c r="I5" i="1"/>
  <c r="J5" i="1"/>
  <c r="K5" i="1"/>
  <c r="L5" i="1"/>
  <c r="M5" i="1"/>
  <c r="N5" i="1"/>
  <c r="O5" i="1"/>
  <c r="P5" i="1"/>
  <c r="E6" i="1"/>
  <c r="F6" i="1"/>
  <c r="G6" i="1"/>
  <c r="D6" i="1" s="1"/>
  <c r="H6" i="1"/>
  <c r="I6" i="1"/>
  <c r="J6" i="1"/>
  <c r="K6" i="1"/>
  <c r="L6" i="1"/>
  <c r="M6" i="1"/>
  <c r="N6" i="1"/>
  <c r="O6" i="1"/>
  <c r="P6" i="1"/>
  <c r="E7" i="1"/>
  <c r="D7" i="1" s="1"/>
  <c r="F7" i="1"/>
  <c r="G7" i="1"/>
  <c r="H7" i="1"/>
  <c r="I7" i="1"/>
  <c r="J7" i="1"/>
  <c r="K7" i="1"/>
  <c r="L7" i="1"/>
  <c r="M7" i="1"/>
  <c r="N7" i="1"/>
  <c r="O7" i="1"/>
  <c r="P7" i="1"/>
  <c r="E8" i="1"/>
  <c r="D8" i="1" s="1"/>
  <c r="F8" i="1"/>
  <c r="G8" i="1"/>
  <c r="H8" i="1"/>
  <c r="I8" i="1"/>
  <c r="J8" i="1"/>
  <c r="K8" i="1"/>
  <c r="L8" i="1"/>
  <c r="M8" i="1"/>
  <c r="N8" i="1"/>
  <c r="O8" i="1"/>
  <c r="P8" i="1"/>
  <c r="E9" i="1"/>
  <c r="F9" i="1"/>
  <c r="D9" i="1" s="1"/>
  <c r="G9" i="1"/>
  <c r="H9" i="1"/>
  <c r="I9" i="1"/>
  <c r="J9" i="1"/>
  <c r="K9" i="1"/>
  <c r="L9" i="1"/>
  <c r="M9" i="1"/>
  <c r="N9" i="1"/>
  <c r="O9" i="1"/>
  <c r="P9" i="1"/>
  <c r="E10" i="1"/>
  <c r="F10" i="1"/>
  <c r="G10" i="1"/>
  <c r="D10" i="1" s="1"/>
  <c r="H10" i="1"/>
  <c r="I10" i="1"/>
  <c r="J10" i="1"/>
  <c r="K10" i="1"/>
  <c r="L10" i="1"/>
  <c r="M10" i="1"/>
  <c r="N10" i="1"/>
  <c r="O10" i="1"/>
  <c r="P10" i="1"/>
  <c r="E11" i="1"/>
  <c r="D11" i="1" s="1"/>
  <c r="F11" i="1"/>
  <c r="G11" i="1"/>
  <c r="H11" i="1"/>
  <c r="I11" i="1"/>
  <c r="J11" i="1"/>
  <c r="K11" i="1"/>
  <c r="L11" i="1"/>
  <c r="M11" i="1"/>
  <c r="N11" i="1"/>
  <c r="O11" i="1"/>
  <c r="P11" i="1"/>
  <c r="E12" i="1"/>
  <c r="D12" i="1" s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D13" i="1" s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D14" i="1" s="1"/>
  <c r="H14" i="1"/>
  <c r="I14" i="1"/>
  <c r="J14" i="1"/>
  <c r="K14" i="1"/>
  <c r="L14" i="1"/>
  <c r="M14" i="1"/>
  <c r="N14" i="1"/>
  <c r="O14" i="1"/>
  <c r="P14" i="1"/>
  <c r="E15" i="1"/>
  <c r="D15" i="1" s="1"/>
  <c r="F15" i="1"/>
  <c r="G15" i="1"/>
  <c r="H15" i="1"/>
  <c r="I15" i="1"/>
  <c r="J15" i="1"/>
  <c r="K15" i="1"/>
  <c r="L15" i="1"/>
  <c r="M15" i="1"/>
  <c r="N15" i="1"/>
  <c r="O15" i="1"/>
  <c r="P15" i="1"/>
  <c r="E16" i="1"/>
  <c r="D16" i="1" s="1"/>
  <c r="F16" i="1"/>
  <c r="G16" i="1"/>
  <c r="H16" i="1"/>
  <c r="I16" i="1"/>
  <c r="J16" i="1"/>
  <c r="K16" i="1"/>
  <c r="L16" i="1"/>
  <c r="M16" i="1"/>
  <c r="N16" i="1"/>
  <c r="O16" i="1"/>
  <c r="P16" i="1"/>
  <c r="E17" i="1"/>
  <c r="F17" i="1"/>
  <c r="D17" i="1" s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D18" i="1" s="1"/>
  <c r="H18" i="1"/>
  <c r="I18" i="1"/>
  <c r="J18" i="1"/>
  <c r="K18" i="1"/>
  <c r="L18" i="1"/>
  <c r="M18" i="1"/>
  <c r="N18" i="1"/>
  <c r="O18" i="1"/>
  <c r="P18" i="1"/>
  <c r="E19" i="1"/>
  <c r="D19" i="1" s="1"/>
  <c r="F19" i="1"/>
  <c r="G19" i="1"/>
  <c r="H19" i="1"/>
  <c r="I19" i="1"/>
  <c r="J19" i="1"/>
  <c r="K19" i="1"/>
  <c r="L19" i="1"/>
  <c r="M19" i="1"/>
  <c r="N19" i="1"/>
  <c r="O19" i="1"/>
  <c r="P19" i="1"/>
  <c r="E20" i="1"/>
  <c r="D20" i="1" s="1"/>
  <c r="F20" i="1"/>
  <c r="G20" i="1"/>
  <c r="H20" i="1"/>
  <c r="I20" i="1"/>
  <c r="J20" i="1"/>
  <c r="K20" i="1"/>
  <c r="L20" i="1"/>
  <c r="M20" i="1"/>
  <c r="N20" i="1"/>
  <c r="O20" i="1"/>
  <c r="P20" i="1"/>
  <c r="E21" i="1"/>
  <c r="F21" i="1"/>
  <c r="D21" i="1" s="1"/>
  <c r="G21" i="1"/>
  <c r="H21" i="1"/>
  <c r="I21" i="1"/>
  <c r="J21" i="1"/>
  <c r="K21" i="1"/>
  <c r="L21" i="1"/>
  <c r="M21" i="1"/>
  <c r="N21" i="1"/>
  <c r="O21" i="1"/>
  <c r="P21" i="1"/>
  <c r="E22" i="1"/>
  <c r="F22" i="1"/>
  <c r="G22" i="1"/>
  <c r="D22" i="1" s="1"/>
  <c r="H22" i="1"/>
  <c r="I22" i="1"/>
  <c r="J22" i="1"/>
  <c r="K22" i="1"/>
  <c r="L22" i="1"/>
  <c r="M22" i="1"/>
  <c r="N22" i="1"/>
  <c r="O22" i="1"/>
  <c r="P22" i="1"/>
  <c r="E23" i="1"/>
  <c r="D23" i="1" s="1"/>
  <c r="F23" i="1"/>
  <c r="G23" i="1"/>
  <c r="H23" i="1"/>
  <c r="I23" i="1"/>
  <c r="J23" i="1"/>
  <c r="K23" i="1"/>
  <c r="L23" i="1"/>
  <c r="M23" i="1"/>
  <c r="N23" i="1"/>
  <c r="O23" i="1"/>
  <c r="P23" i="1"/>
  <c r="E24" i="1"/>
  <c r="D24" i="1" s="1"/>
  <c r="F24" i="1"/>
  <c r="G24" i="1"/>
  <c r="H24" i="1"/>
  <c r="I24" i="1"/>
  <c r="J24" i="1"/>
  <c r="K24" i="1"/>
  <c r="L24" i="1"/>
  <c r="M24" i="1"/>
  <c r="N24" i="1"/>
  <c r="O24" i="1"/>
  <c r="P24" i="1"/>
  <c r="E25" i="1"/>
  <c r="F25" i="1"/>
  <c r="D25" i="1" s="1"/>
  <c r="G25" i="1"/>
  <c r="H25" i="1"/>
  <c r="I25" i="1"/>
  <c r="J25" i="1"/>
  <c r="K25" i="1"/>
  <c r="L25" i="1"/>
  <c r="M25" i="1"/>
  <c r="N25" i="1"/>
  <c r="O25" i="1"/>
  <c r="P25" i="1"/>
  <c r="E26" i="1"/>
  <c r="F26" i="1"/>
  <c r="G26" i="1"/>
  <c r="D26" i="1" s="1"/>
  <c r="H26" i="1"/>
  <c r="I26" i="1"/>
  <c r="J26" i="1"/>
  <c r="K26" i="1"/>
  <c r="L26" i="1"/>
  <c r="M26" i="1"/>
  <c r="N26" i="1"/>
  <c r="O26" i="1"/>
  <c r="P26" i="1"/>
  <c r="E27" i="1"/>
  <c r="D27" i="1" s="1"/>
  <c r="F27" i="1"/>
  <c r="G27" i="1"/>
  <c r="H27" i="1"/>
  <c r="I27" i="1"/>
  <c r="J27" i="1"/>
  <c r="K27" i="1"/>
  <c r="L27" i="1"/>
  <c r="M27" i="1"/>
  <c r="N27" i="1"/>
  <c r="O27" i="1"/>
  <c r="P27" i="1"/>
  <c r="E28" i="1"/>
  <c r="D28" i="1" s="1"/>
  <c r="F28" i="1"/>
  <c r="G28" i="1"/>
  <c r="H28" i="1"/>
  <c r="I28" i="1"/>
  <c r="J28" i="1"/>
  <c r="K28" i="1"/>
  <c r="L28" i="1"/>
  <c r="M28" i="1"/>
  <c r="N28" i="1"/>
  <c r="O28" i="1"/>
  <c r="P28" i="1"/>
  <c r="E29" i="1"/>
  <c r="F29" i="1"/>
  <c r="D29" i="1" s="1"/>
  <c r="G29" i="1"/>
  <c r="H29" i="1"/>
  <c r="I29" i="1"/>
  <c r="J29" i="1"/>
  <c r="K29" i="1"/>
  <c r="L29" i="1"/>
  <c r="M29" i="1"/>
  <c r="N29" i="1"/>
  <c r="O29" i="1"/>
  <c r="P29" i="1"/>
  <c r="E30" i="1"/>
  <c r="F30" i="1"/>
  <c r="G30" i="1"/>
  <c r="D30" i="1" s="1"/>
  <c r="H30" i="1"/>
  <c r="I30" i="1"/>
  <c r="J30" i="1"/>
  <c r="K30" i="1"/>
  <c r="L30" i="1"/>
  <c r="M30" i="1"/>
  <c r="N30" i="1"/>
  <c r="O30" i="1"/>
  <c r="P30" i="1"/>
  <c r="F2" i="1"/>
  <c r="G2" i="1"/>
  <c r="H2" i="1"/>
  <c r="I2" i="1"/>
  <c r="J2" i="1"/>
  <c r="K2" i="1"/>
  <c r="L2" i="1"/>
  <c r="M2" i="1"/>
  <c r="N2" i="1"/>
  <c r="O2" i="1"/>
  <c r="P2" i="1"/>
  <c r="E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<sst xmlns="http://schemas.openxmlformats.org/spreadsheetml/2006/main" count="33" uniqueCount="33">
  <si>
    <t>Aadt</t>
  </si>
  <si>
    <t>Tellepunkt</t>
  </si>
  <si>
    <t>Borgestad sykkeltellepunkt, FG32 HP 204 Meter 2360 (800503)</t>
  </si>
  <si>
    <t>Smieøya sykkeltellepunkt, FG59 HP 201 Meter 2095 (800504)</t>
  </si>
  <si>
    <t>Klevstrand sykkeltellepunkt, RG36 HP 201 Meter 3595 (800506)</t>
  </si>
  <si>
    <t>Menstad sykkeltellepunkt, FG32 HP 204 Meter 120 (800507)</t>
  </si>
  <si>
    <t>Nenset sykkeltellepunkt, RG36 HP 202 Meter 2813 (800508)</t>
  </si>
  <si>
    <t>Ballestad sykkeltellepunkt, FV31 HP 2 Meter 3500 (800509)</t>
  </si>
  <si>
    <t>Ørviksletta sykkeltellepunkt, RG354 HP 201 Meter 5666 (800510)</t>
  </si>
  <si>
    <t>Elstrømbrua sykkeltellepunkt, FG357 HP 250 Meter 270 (800511)</t>
  </si>
  <si>
    <t>Moflata sykkeltellepunkt, FG59 HP 250 Meter 1320 (800512)</t>
  </si>
  <si>
    <t>Sundjordet sykkeltellepunkt, KG4640 HP 1 Meter 370 (800513)</t>
  </si>
  <si>
    <t>Stathelle sykkeltellepunkt, FG352 HP 201 Meter 380 (800514)</t>
  </si>
  <si>
    <t>Nystrand sykkeltellepunkt, KG30 HP 4 Meter 100 (800515)</t>
  </si>
  <si>
    <t>Hogga sluser sykkeltellepunkt, KV7015 HP 1 Meter 2597 (800516)</t>
  </si>
  <si>
    <t>Skjelsvikdalen sykkeltellepunkt, RG36 HP 201 Meter 818 (800517)</t>
  </si>
  <si>
    <t>Bøle sykkeltellepunkt, FG32 HP 203 Meter 4583 (800518)</t>
  </si>
  <si>
    <t>Siljan sentrum sykkeltellepunkt, KG1039 HP 2 Meter 45 (800519)</t>
  </si>
  <si>
    <t>Lundedalen sykkeltellepunkt, KG67200 HP 1 Meter 344 (800520)</t>
  </si>
  <si>
    <t>Gråten sykkeltellepunkt, FV59 HP 1 Meter 513 (800521)</t>
  </si>
  <si>
    <t>Falkumbrua sykkeltellepunkt, FG357 HP 1 Meter 1120 (800522)</t>
  </si>
  <si>
    <t>Klosterskogen sykkeltellepunkt, RG36 HP 2 Meter 6108 (800523)</t>
  </si>
  <si>
    <t>Menstadbrua sykkeltellepunkt, FG32 HP 50 Meter 585 (800524)</t>
  </si>
  <si>
    <t>Siljanvegen sykkeltellepunkt, FG32 HP 202 Meter 11188 (800525)</t>
  </si>
  <si>
    <t>Jonassens bru sykkeltellepunkt, KG64045 HP 1 Meter 160 (800526)</t>
  </si>
  <si>
    <t>Luksefjellvegen sykkeltellepunkt, FV31 HP 3 Meter 27 (800527)</t>
  </si>
  <si>
    <t>Deichmannsgate sykkeltellepunkt, KG1730 HP 1 Meter 218 (800528)</t>
  </si>
  <si>
    <t>Øyekastvegen sykkeltellepunkt, FG356 HP 50 Meter 1018 (800529)</t>
  </si>
  <si>
    <t>Vallermyrene sykkeltellepunkt, FG32 HP 204 Meter 5886 (800535)</t>
  </si>
  <si>
    <t>Folkestad sykkeltellepunkt, FG152 HP 1 Meter 2374 (800536)</t>
  </si>
  <si>
    <t>Bedriftsveien sykkeltellepunkt, KV13300 HP 3 Meter 457 (800537)</t>
  </si>
  <si>
    <t>Tellepunktnavn</t>
  </si>
  <si>
    <t>Tellepunktnr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</si>
</sst>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BI%20-%20MDT%20sykk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port"/>
    </sheetNames>
    <sheetDataSet>
      <sheetData sheetId="0">
        <row r="58">
          <cell r="D58">
            <v>52</v>
          </cell>
          <cell r="E58">
            <v>37</v>
          </cell>
          <cell r="F58">
            <v>42</v>
          </cell>
          <cell r="G58">
            <v>201</v>
          </cell>
          <cell r="H58">
            <v>346</v>
          </cell>
          <cell r="I58">
            <v>366</v>
          </cell>
          <cell r="J58">
            <v>260</v>
          </cell>
          <cell r="K58">
            <v>316</v>
          </cell>
          <cell r="L58">
            <v>259</v>
          </cell>
          <cell r="M58">
            <v>209</v>
          </cell>
          <cell r="N58">
            <v>138</v>
          </cell>
        </row>
        <row r="59">
          <cell r="D59">
            <v>77</v>
          </cell>
          <cell r="E59">
            <v>54</v>
          </cell>
          <cell r="F59">
            <v>78</v>
          </cell>
          <cell r="G59">
            <v>390</v>
          </cell>
          <cell r="H59">
            <v>717</v>
          </cell>
          <cell r="I59">
            <v>796</v>
          </cell>
          <cell r="J59">
            <v>633</v>
          </cell>
          <cell r="K59">
            <v>728</v>
          </cell>
          <cell r="L59">
            <v>685</v>
          </cell>
          <cell r="M59">
            <v>558</v>
          </cell>
          <cell r="N59">
            <v>364</v>
          </cell>
        </row>
        <row r="60">
          <cell r="D60">
            <v>12</v>
          </cell>
          <cell r="E60">
            <v>9</v>
          </cell>
          <cell r="F60">
            <v>15</v>
          </cell>
          <cell r="G60">
            <v>72</v>
          </cell>
          <cell r="H60">
            <v>135</v>
          </cell>
          <cell r="I60">
            <v>139</v>
          </cell>
          <cell r="J60">
            <v>108</v>
          </cell>
          <cell r="K60">
            <v>121</v>
          </cell>
          <cell r="L60">
            <v>101</v>
          </cell>
          <cell r="M60">
            <v>75</v>
          </cell>
          <cell r="N60">
            <v>41</v>
          </cell>
        </row>
        <row r="61">
          <cell r="D61">
            <v>42</v>
          </cell>
          <cell r="E61">
            <v>27</v>
          </cell>
          <cell r="F61">
            <v>34</v>
          </cell>
          <cell r="G61">
            <v>153</v>
          </cell>
          <cell r="H61">
            <v>268</v>
          </cell>
          <cell r="I61">
            <v>276</v>
          </cell>
          <cell r="J61">
            <v>198</v>
          </cell>
          <cell r="K61">
            <v>245</v>
          </cell>
          <cell r="L61">
            <v>196</v>
          </cell>
          <cell r="M61">
            <v>156</v>
          </cell>
          <cell r="N61">
            <v>99</v>
          </cell>
        </row>
        <row r="62">
          <cell r="D62">
            <v>57</v>
          </cell>
          <cell r="E62">
            <v>34</v>
          </cell>
          <cell r="F62">
            <v>48</v>
          </cell>
          <cell r="G62">
            <v>210</v>
          </cell>
          <cell r="H62">
            <v>371</v>
          </cell>
          <cell r="I62">
            <v>369</v>
          </cell>
          <cell r="J62">
            <v>295</v>
          </cell>
          <cell r="K62">
            <v>326</v>
          </cell>
          <cell r="L62">
            <v>261</v>
          </cell>
          <cell r="M62">
            <v>219</v>
          </cell>
          <cell r="N62">
            <v>148</v>
          </cell>
        </row>
        <row r="63">
          <cell r="D63">
            <v>28</v>
          </cell>
          <cell r="E63">
            <v>18</v>
          </cell>
          <cell r="F63">
            <v>24</v>
          </cell>
          <cell r="G63">
            <v>142</v>
          </cell>
          <cell r="H63">
            <v>226</v>
          </cell>
          <cell r="I63">
            <v>221</v>
          </cell>
          <cell r="J63">
            <v>151</v>
          </cell>
          <cell r="K63">
            <v>210</v>
          </cell>
          <cell r="L63">
            <v>166</v>
          </cell>
          <cell r="M63">
            <v>122</v>
          </cell>
          <cell r="N63">
            <v>72</v>
          </cell>
        </row>
        <row r="64">
          <cell r="D64">
            <v>17</v>
          </cell>
          <cell r="E64">
            <v>11</v>
          </cell>
          <cell r="F64">
            <v>18</v>
          </cell>
          <cell r="G64">
            <v>89</v>
          </cell>
          <cell r="H64">
            <v>198</v>
          </cell>
          <cell r="I64">
            <v>198</v>
          </cell>
          <cell r="J64">
            <v>193</v>
          </cell>
          <cell r="K64">
            <v>173</v>
          </cell>
          <cell r="L64">
            <v>114</v>
          </cell>
          <cell r="M64">
            <v>83</v>
          </cell>
          <cell r="N64">
            <v>51</v>
          </cell>
        </row>
        <row r="65">
          <cell r="D65">
            <v>63</v>
          </cell>
          <cell r="E65">
            <v>23</v>
          </cell>
          <cell r="F65">
            <v>31</v>
          </cell>
          <cell r="G65">
            <v>265</v>
          </cell>
          <cell r="H65">
            <v>515</v>
          </cell>
          <cell r="I65">
            <v>500</v>
          </cell>
          <cell r="J65">
            <v>367</v>
          </cell>
          <cell r="K65">
            <v>451</v>
          </cell>
          <cell r="L65">
            <v>405</v>
          </cell>
          <cell r="M65">
            <v>299</v>
          </cell>
          <cell r="N65">
            <v>204</v>
          </cell>
        </row>
        <row r="66">
          <cell r="D66">
            <v>21</v>
          </cell>
          <cell r="E66">
            <v>15</v>
          </cell>
          <cell r="F66">
            <v>17</v>
          </cell>
          <cell r="G66">
            <v>72</v>
          </cell>
          <cell r="H66">
            <v>111</v>
          </cell>
          <cell r="I66">
            <v>108</v>
          </cell>
          <cell r="J66">
            <v>108</v>
          </cell>
          <cell r="K66">
            <v>142</v>
          </cell>
          <cell r="L66">
            <v>148</v>
          </cell>
          <cell r="M66">
            <v>124</v>
          </cell>
          <cell r="N66">
            <v>85</v>
          </cell>
        </row>
        <row r="67">
          <cell r="D67">
            <v>76</v>
          </cell>
          <cell r="E67">
            <v>51</v>
          </cell>
          <cell r="F67">
            <v>61</v>
          </cell>
          <cell r="G67">
            <v>177</v>
          </cell>
          <cell r="H67">
            <v>269</v>
          </cell>
          <cell r="I67">
            <v>312</v>
          </cell>
          <cell r="J67">
            <v>217</v>
          </cell>
          <cell r="K67">
            <v>250</v>
          </cell>
          <cell r="L67">
            <v>215</v>
          </cell>
          <cell r="M67">
            <v>197</v>
          </cell>
          <cell r="N67">
            <v>114</v>
          </cell>
        </row>
        <row r="68">
          <cell r="D68">
            <v>10</v>
          </cell>
          <cell r="E68">
            <v>7</v>
          </cell>
          <cell r="F68">
            <v>11</v>
          </cell>
          <cell r="G68">
            <v>73</v>
          </cell>
          <cell r="H68">
            <v>134</v>
          </cell>
          <cell r="I68">
            <v>141</v>
          </cell>
          <cell r="J68">
            <v>128</v>
          </cell>
          <cell r="K68">
            <v>118</v>
          </cell>
          <cell r="L68">
            <v>97</v>
          </cell>
          <cell r="M68">
            <v>64</v>
          </cell>
          <cell r="N68">
            <v>34</v>
          </cell>
        </row>
        <row r="69">
          <cell r="D69">
            <v>9</v>
          </cell>
          <cell r="E69">
            <v>6</v>
          </cell>
          <cell r="F69">
            <v>8</v>
          </cell>
          <cell r="G69">
            <v>42</v>
          </cell>
          <cell r="H69">
            <v>96</v>
          </cell>
          <cell r="I69">
            <v>93</v>
          </cell>
          <cell r="J69">
            <v>92</v>
          </cell>
          <cell r="K69">
            <v>81</v>
          </cell>
          <cell r="L69">
            <v>48</v>
          </cell>
          <cell r="M69">
            <v>38</v>
          </cell>
          <cell r="N69">
            <v>19</v>
          </cell>
        </row>
        <row r="70">
          <cell r="D70">
            <v>7</v>
          </cell>
          <cell r="E70">
            <v>5</v>
          </cell>
          <cell r="F70">
            <v>7</v>
          </cell>
          <cell r="G70">
            <v>7</v>
          </cell>
          <cell r="H70">
            <v>22</v>
          </cell>
          <cell r="I70">
            <v>20</v>
          </cell>
          <cell r="J70">
            <v>30</v>
          </cell>
          <cell r="K70">
            <v>22</v>
          </cell>
          <cell r="L70">
            <v>8</v>
          </cell>
        </row>
        <row r="71">
          <cell r="D71">
            <v>35</v>
          </cell>
          <cell r="E71">
            <v>27</v>
          </cell>
          <cell r="F71">
            <v>30</v>
          </cell>
          <cell r="G71">
            <v>89</v>
          </cell>
          <cell r="H71">
            <v>178</v>
          </cell>
          <cell r="I71">
            <v>180</v>
          </cell>
          <cell r="J71">
            <v>156</v>
          </cell>
          <cell r="K71">
            <v>160</v>
          </cell>
          <cell r="L71">
            <v>122</v>
          </cell>
          <cell r="M71">
            <v>92</v>
          </cell>
          <cell r="N71">
            <v>62</v>
          </cell>
        </row>
        <row r="72">
          <cell r="D72">
            <v>16</v>
          </cell>
          <cell r="E72">
            <v>10</v>
          </cell>
          <cell r="F72">
            <v>13</v>
          </cell>
          <cell r="G72">
            <v>74</v>
          </cell>
          <cell r="H72">
            <v>133</v>
          </cell>
          <cell r="I72">
            <v>135</v>
          </cell>
          <cell r="J72">
            <v>108</v>
          </cell>
          <cell r="K72">
            <v>131</v>
          </cell>
          <cell r="L72">
            <v>96</v>
          </cell>
          <cell r="M72">
            <v>77</v>
          </cell>
          <cell r="N72">
            <v>48</v>
          </cell>
        </row>
        <row r="73">
          <cell r="D73">
            <v>2</v>
          </cell>
          <cell r="E73">
            <v>1</v>
          </cell>
          <cell r="F73">
            <v>2</v>
          </cell>
          <cell r="G73">
            <v>11</v>
          </cell>
          <cell r="H73">
            <v>25</v>
          </cell>
          <cell r="I73">
            <v>22</v>
          </cell>
          <cell r="J73">
            <v>15</v>
          </cell>
          <cell r="K73">
            <v>20</v>
          </cell>
          <cell r="L73">
            <v>17</v>
          </cell>
          <cell r="M73">
            <v>11</v>
          </cell>
          <cell r="N73">
            <v>4</v>
          </cell>
        </row>
        <row r="74">
          <cell r="D74">
            <v>6</v>
          </cell>
          <cell r="E74">
            <v>3</v>
          </cell>
          <cell r="F74">
            <v>34</v>
          </cell>
          <cell r="G74">
            <v>51</v>
          </cell>
          <cell r="H74">
            <v>118</v>
          </cell>
          <cell r="I74">
            <v>107</v>
          </cell>
          <cell r="J74">
            <v>57</v>
          </cell>
          <cell r="K74">
            <v>87</v>
          </cell>
          <cell r="L74">
            <v>96</v>
          </cell>
          <cell r="M74">
            <v>57</v>
          </cell>
          <cell r="N74">
            <v>38</v>
          </cell>
        </row>
        <row r="75">
          <cell r="D75">
            <v>44</v>
          </cell>
          <cell r="E75">
            <v>26</v>
          </cell>
          <cell r="F75">
            <v>32</v>
          </cell>
          <cell r="G75">
            <v>214</v>
          </cell>
          <cell r="H75">
            <v>378</v>
          </cell>
          <cell r="I75">
            <v>380</v>
          </cell>
          <cell r="J75">
            <v>257</v>
          </cell>
          <cell r="K75">
            <v>330</v>
          </cell>
          <cell r="L75">
            <v>322</v>
          </cell>
          <cell r="M75">
            <v>253</v>
          </cell>
          <cell r="N75">
            <v>158</v>
          </cell>
        </row>
        <row r="76">
          <cell r="D76">
            <v>35</v>
          </cell>
          <cell r="E76">
            <v>24</v>
          </cell>
          <cell r="F76">
            <v>30</v>
          </cell>
          <cell r="G76">
            <v>161</v>
          </cell>
          <cell r="H76">
            <v>322</v>
          </cell>
          <cell r="I76">
            <v>318</v>
          </cell>
          <cell r="J76">
            <v>215</v>
          </cell>
          <cell r="K76">
            <v>286</v>
          </cell>
          <cell r="L76">
            <v>241</v>
          </cell>
          <cell r="M76">
            <v>183</v>
          </cell>
          <cell r="N76">
            <v>114</v>
          </cell>
        </row>
        <row r="77">
          <cell r="D77">
            <v>44</v>
          </cell>
          <cell r="E77">
            <v>26</v>
          </cell>
          <cell r="F77"/>
          <cell r="G77"/>
          <cell r="H77"/>
          <cell r="I77">
            <v>248</v>
          </cell>
          <cell r="J77">
            <v>212</v>
          </cell>
          <cell r="K77">
            <v>227</v>
          </cell>
          <cell r="L77">
            <v>178</v>
          </cell>
          <cell r="M77">
            <v>147</v>
          </cell>
          <cell r="N77">
            <v>104</v>
          </cell>
        </row>
        <row r="78">
          <cell r="D78">
            <v>46</v>
          </cell>
          <cell r="E78">
            <v>34</v>
          </cell>
          <cell r="F78">
            <v>46</v>
          </cell>
          <cell r="G78">
            <v>175</v>
          </cell>
          <cell r="H78">
            <v>304</v>
          </cell>
          <cell r="I78">
            <v>324</v>
          </cell>
          <cell r="J78">
            <v>239</v>
          </cell>
          <cell r="K78">
            <v>290</v>
          </cell>
          <cell r="L78">
            <v>249</v>
          </cell>
          <cell r="M78">
            <v>211</v>
          </cell>
          <cell r="N78">
            <v>138</v>
          </cell>
        </row>
        <row r="79">
          <cell r="D79">
            <v>8</v>
          </cell>
          <cell r="E79">
            <v>5</v>
          </cell>
          <cell r="F79">
            <v>7</v>
          </cell>
          <cell r="G79">
            <v>64</v>
          </cell>
          <cell r="H79">
            <v>111</v>
          </cell>
          <cell r="I79">
            <v>103</v>
          </cell>
          <cell r="J79">
            <v>57</v>
          </cell>
          <cell r="K79">
            <v>89</v>
          </cell>
          <cell r="L79">
            <v>97</v>
          </cell>
          <cell r="M79">
            <v>68</v>
          </cell>
          <cell r="N79">
            <v>41</v>
          </cell>
        </row>
        <row r="80">
          <cell r="D80">
            <v>38</v>
          </cell>
          <cell r="E80">
            <v>22</v>
          </cell>
          <cell r="F80">
            <v>18</v>
          </cell>
          <cell r="G80">
            <v>175</v>
          </cell>
          <cell r="H80">
            <v>335</v>
          </cell>
          <cell r="I80">
            <v>350</v>
          </cell>
          <cell r="J80">
            <v>255</v>
          </cell>
          <cell r="K80">
            <v>295</v>
          </cell>
          <cell r="L80">
            <v>257</v>
          </cell>
          <cell r="M80">
            <v>193</v>
          </cell>
          <cell r="N80">
            <v>127</v>
          </cell>
        </row>
        <row r="81">
          <cell r="D81">
            <v>8</v>
          </cell>
          <cell r="E81">
            <v>5</v>
          </cell>
          <cell r="F81">
            <v>7</v>
          </cell>
          <cell r="G81">
            <v>92</v>
          </cell>
          <cell r="H81">
            <v>166</v>
          </cell>
          <cell r="I81">
            <v>170</v>
          </cell>
          <cell r="J81">
            <v>98</v>
          </cell>
          <cell r="K81">
            <v>155</v>
          </cell>
          <cell r="L81">
            <v>104</v>
          </cell>
        </row>
        <row r="82">
          <cell r="D82">
            <v>21</v>
          </cell>
          <cell r="E82">
            <v>17</v>
          </cell>
          <cell r="F82">
            <v>21</v>
          </cell>
          <cell r="G82">
            <v>108</v>
          </cell>
          <cell r="H82">
            <v>194</v>
          </cell>
          <cell r="I82">
            <v>194</v>
          </cell>
          <cell r="J82">
            <v>131</v>
          </cell>
          <cell r="K82">
            <v>189</v>
          </cell>
          <cell r="L82">
            <v>154</v>
          </cell>
          <cell r="M82">
            <v>118</v>
          </cell>
          <cell r="N82">
            <v>69</v>
          </cell>
        </row>
        <row r="83">
          <cell r="D83">
            <v>32</v>
          </cell>
          <cell r="E83">
            <v>41</v>
          </cell>
          <cell r="F83">
            <v>45</v>
          </cell>
          <cell r="G83">
            <v>70</v>
          </cell>
          <cell r="H83">
            <v>95</v>
          </cell>
          <cell r="I83">
            <v>107</v>
          </cell>
          <cell r="J83">
            <v>78</v>
          </cell>
          <cell r="K83">
            <v>94</v>
          </cell>
          <cell r="L83">
            <v>78</v>
          </cell>
          <cell r="M83">
            <v>65</v>
          </cell>
          <cell r="N83">
            <v>39</v>
          </cell>
        </row>
        <row r="84">
          <cell r="D84">
            <v>28</v>
          </cell>
          <cell r="E84">
            <v>23</v>
          </cell>
          <cell r="F84">
            <v>31</v>
          </cell>
          <cell r="G84">
            <v>142</v>
          </cell>
          <cell r="H84">
            <v>279</v>
          </cell>
          <cell r="I84">
            <v>283</v>
          </cell>
          <cell r="J84">
            <v>218</v>
          </cell>
          <cell r="K84">
            <v>237</v>
          </cell>
          <cell r="L84">
            <v>198</v>
          </cell>
          <cell r="M84">
            <v>147</v>
          </cell>
          <cell r="N84">
            <v>88</v>
          </cell>
        </row>
        <row r="85">
          <cell r="D85">
            <v>12</v>
          </cell>
          <cell r="E85">
            <v>7</v>
          </cell>
          <cell r="F85">
            <v>3</v>
          </cell>
          <cell r="G85">
            <v>18</v>
          </cell>
          <cell r="H85">
            <v>36</v>
          </cell>
          <cell r="I85">
            <v>55</v>
          </cell>
          <cell r="J85">
            <v>55</v>
          </cell>
          <cell r="K85">
            <v>34</v>
          </cell>
          <cell r="L85">
            <v>21</v>
          </cell>
          <cell r="M85">
            <v>16</v>
          </cell>
          <cell r="N85">
            <v>12</v>
          </cell>
        </row>
        <row r="86">
          <cell r="D86">
            <v>34</v>
          </cell>
          <cell r="E86">
            <v>47</v>
          </cell>
          <cell r="F86">
            <v>52</v>
          </cell>
          <cell r="G86">
            <v>73</v>
          </cell>
          <cell r="H86">
            <v>109</v>
          </cell>
          <cell r="I86">
            <v>123</v>
          </cell>
          <cell r="J86">
            <v>94</v>
          </cell>
          <cell r="K86">
            <v>110</v>
          </cell>
          <cell r="L86">
            <v>101</v>
          </cell>
          <cell r="M86">
            <v>78</v>
          </cell>
          <cell r="N86">
            <v>48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B34-F46D-47E3-B752-E93E0034220E}">
  <dimension ref="A1:P30"/>
  <sheetViews>
    <sheetView tabSelected="1" workbookViewId="0">
      <selection activeCell="D2" sqref="D2:D30"/>
    </sheetView>
  </sheetViews>
  <sheetFormatPr baseColWidth="10" defaultRowHeight="15" x14ac:dyDescent="0.25"/>
  <cols>
    <col min="1" max="1" width="60" customWidth="1"/>
    <col min="2" max="2" width="34.7109375" customWidth="1"/>
    <col min="3" max="3" width="11.7109375" customWidth="1"/>
  </cols>
  <sheetData>
    <row r="1" spans="1:16" x14ac:dyDescent="0.25">
      <c r="A1" t="s">
        <v>1</v>
      </c>
      <c r="B1" t="s">
        <v>31</v>
      </c>
      <c r="C1" t="s">
        <v>32</v>
      </c>
      <c r="D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16" x14ac:dyDescent="0.25">
      <c r="A2" t="s">
        <v>2</v>
      </c>
      <c r="B2" t="str">
        <f>LEFT(A2,FIND(",",A2)-1)</f>
        <v>Borgestad sykkeltellepunkt</v>
      </c>
      <c r="C2" t="str">
        <f>LEFT(RIGHT(A2,7),6)</f>
        <v>800503</v>
      </c>
      <c r="D2" s="1">
        <f>AVERAGE(E2:O2)</f>
        <v>202.36363636363637</v>
      </c>
      <c r="E2">
        <f>[1]Rapport!D58</f>
        <v>52</v>
      </c>
      <c r="F2">
        <f>[1]Rapport!E58</f>
        <v>37</v>
      </c>
      <c r="G2">
        <f>[1]Rapport!F58</f>
        <v>42</v>
      </c>
      <c r="H2">
        <f>[1]Rapport!G58</f>
        <v>201</v>
      </c>
      <c r="I2">
        <f>[1]Rapport!H58</f>
        <v>346</v>
      </c>
      <c r="J2">
        <f>[1]Rapport!I58</f>
        <v>366</v>
      </c>
      <c r="K2">
        <f>[1]Rapport!J58</f>
        <v>260</v>
      </c>
      <c r="L2">
        <f>[1]Rapport!K58</f>
        <v>316</v>
      </c>
      <c r="M2">
        <f>[1]Rapport!L58</f>
        <v>259</v>
      </c>
      <c r="N2">
        <f>[1]Rapport!M58</f>
        <v>209</v>
      </c>
      <c r="O2">
        <f>[1]Rapport!N58</f>
        <v>138</v>
      </c>
      <c r="P2">
        <f>[1]Rapport!O58</f>
        <v>0</v>
      </c>
    </row>
    <row r="3" spans="1:16" x14ac:dyDescent="0.25">
      <c r="A3" t="s">
        <v>3</v>
      </c>
      <c r="B3" t="str">
        <f t="shared" ref="B3:B30" si="0">LEFT(A3,FIND(",",A3)-1)</f>
        <v>Smieøya sykkeltellepunkt</v>
      </c>
      <c r="C3" t="str">
        <f t="shared" ref="C3:C30" si="1">LEFT(RIGHT(A3,7),6)</f>
        <v>800504</v>
      </c>
      <c r="D3" s="1">
        <f t="shared" ref="D3:D30" si="2">AVERAGE(E3:O3)</f>
        <v>461.81818181818181</v>
      </c>
      <c r="E3">
        <f>[1]Rapport!D59</f>
        <v>77</v>
      </c>
      <c r="F3">
        <f>[1]Rapport!E59</f>
        <v>54</v>
      </c>
      <c r="G3">
        <f>[1]Rapport!F59</f>
        <v>78</v>
      </c>
      <c r="H3">
        <f>[1]Rapport!G59</f>
        <v>390</v>
      </c>
      <c r="I3">
        <f>[1]Rapport!H59</f>
        <v>717</v>
      </c>
      <c r="J3">
        <f>[1]Rapport!I59</f>
        <v>796</v>
      </c>
      <c r="K3">
        <f>[1]Rapport!J59</f>
        <v>633</v>
      </c>
      <c r="L3">
        <f>[1]Rapport!K59</f>
        <v>728</v>
      </c>
      <c r="M3">
        <f>[1]Rapport!L59</f>
        <v>685</v>
      </c>
      <c r="N3">
        <f>[1]Rapport!M59</f>
        <v>558</v>
      </c>
      <c r="O3">
        <f>[1]Rapport!N59</f>
        <v>364</v>
      </c>
      <c r="P3">
        <f>[1]Rapport!O59</f>
        <v>0</v>
      </c>
    </row>
    <row r="4" spans="1:16" x14ac:dyDescent="0.25">
      <c r="A4" t="s">
        <v>4</v>
      </c>
      <c r="B4" t="str">
        <f t="shared" si="0"/>
        <v>Klevstrand sykkeltellepunkt</v>
      </c>
      <c r="C4" t="str">
        <f t="shared" si="1"/>
        <v>800506</v>
      </c>
      <c r="D4" s="1">
        <f t="shared" si="2"/>
        <v>75.272727272727266</v>
      </c>
      <c r="E4">
        <f>[1]Rapport!D60</f>
        <v>12</v>
      </c>
      <c r="F4">
        <f>[1]Rapport!E60</f>
        <v>9</v>
      </c>
      <c r="G4">
        <f>[1]Rapport!F60</f>
        <v>15</v>
      </c>
      <c r="H4">
        <f>[1]Rapport!G60</f>
        <v>72</v>
      </c>
      <c r="I4">
        <f>[1]Rapport!H60</f>
        <v>135</v>
      </c>
      <c r="J4">
        <f>[1]Rapport!I60</f>
        <v>139</v>
      </c>
      <c r="K4">
        <f>[1]Rapport!J60</f>
        <v>108</v>
      </c>
      <c r="L4">
        <f>[1]Rapport!K60</f>
        <v>121</v>
      </c>
      <c r="M4">
        <f>[1]Rapport!L60</f>
        <v>101</v>
      </c>
      <c r="N4">
        <f>[1]Rapport!M60</f>
        <v>75</v>
      </c>
      <c r="O4">
        <f>[1]Rapport!N60</f>
        <v>41</v>
      </c>
      <c r="P4">
        <f>[1]Rapport!O60</f>
        <v>0</v>
      </c>
    </row>
    <row r="5" spans="1:16" x14ac:dyDescent="0.25">
      <c r="A5" t="s">
        <v>5</v>
      </c>
      <c r="B5" t="str">
        <f t="shared" si="0"/>
        <v>Menstad sykkeltellepunkt</v>
      </c>
      <c r="C5" t="str">
        <f t="shared" si="1"/>
        <v>800507</v>
      </c>
      <c r="D5" s="1">
        <f t="shared" si="2"/>
        <v>154</v>
      </c>
      <c r="E5">
        <f>[1]Rapport!D61</f>
        <v>42</v>
      </c>
      <c r="F5">
        <f>[1]Rapport!E61</f>
        <v>27</v>
      </c>
      <c r="G5">
        <f>[1]Rapport!F61</f>
        <v>34</v>
      </c>
      <c r="H5">
        <f>[1]Rapport!G61</f>
        <v>153</v>
      </c>
      <c r="I5">
        <f>[1]Rapport!H61</f>
        <v>268</v>
      </c>
      <c r="J5">
        <f>[1]Rapport!I61</f>
        <v>276</v>
      </c>
      <c r="K5">
        <f>[1]Rapport!J61</f>
        <v>198</v>
      </c>
      <c r="L5">
        <f>[1]Rapport!K61</f>
        <v>245</v>
      </c>
      <c r="M5">
        <f>[1]Rapport!L61</f>
        <v>196</v>
      </c>
      <c r="N5">
        <f>[1]Rapport!M61</f>
        <v>156</v>
      </c>
      <c r="O5">
        <f>[1]Rapport!N61</f>
        <v>99</v>
      </c>
      <c r="P5">
        <f>[1]Rapport!O61</f>
        <v>0</v>
      </c>
    </row>
    <row r="6" spans="1:16" x14ac:dyDescent="0.25">
      <c r="A6" t="s">
        <v>6</v>
      </c>
      <c r="B6" t="str">
        <f t="shared" si="0"/>
        <v>Nenset sykkeltellepunkt</v>
      </c>
      <c r="C6" t="str">
        <f t="shared" si="1"/>
        <v>800508</v>
      </c>
      <c r="D6" s="1">
        <f t="shared" si="2"/>
        <v>212.54545454545453</v>
      </c>
      <c r="E6">
        <f>[1]Rapport!D62</f>
        <v>57</v>
      </c>
      <c r="F6">
        <f>[1]Rapport!E62</f>
        <v>34</v>
      </c>
      <c r="G6">
        <f>[1]Rapport!F62</f>
        <v>48</v>
      </c>
      <c r="H6">
        <f>[1]Rapport!G62</f>
        <v>210</v>
      </c>
      <c r="I6">
        <f>[1]Rapport!H62</f>
        <v>371</v>
      </c>
      <c r="J6">
        <f>[1]Rapport!I62</f>
        <v>369</v>
      </c>
      <c r="K6">
        <f>[1]Rapport!J62</f>
        <v>295</v>
      </c>
      <c r="L6">
        <f>[1]Rapport!K62</f>
        <v>326</v>
      </c>
      <c r="M6">
        <f>[1]Rapport!L62</f>
        <v>261</v>
      </c>
      <c r="N6">
        <f>[1]Rapport!M62</f>
        <v>219</v>
      </c>
      <c r="O6">
        <f>[1]Rapport!N62</f>
        <v>148</v>
      </c>
      <c r="P6">
        <f>[1]Rapport!O62</f>
        <v>0</v>
      </c>
    </row>
    <row r="7" spans="1:16" x14ac:dyDescent="0.25">
      <c r="A7" t="s">
        <v>7</v>
      </c>
      <c r="B7" t="str">
        <f t="shared" si="0"/>
        <v>Ballestad sykkeltellepunkt</v>
      </c>
      <c r="C7" t="str">
        <f t="shared" si="1"/>
        <v>800509</v>
      </c>
      <c r="D7" s="1">
        <f t="shared" si="2"/>
        <v>125.45454545454545</v>
      </c>
      <c r="E7">
        <f>[1]Rapport!D63</f>
        <v>28</v>
      </c>
      <c r="F7">
        <f>[1]Rapport!E63</f>
        <v>18</v>
      </c>
      <c r="G7">
        <f>[1]Rapport!F63</f>
        <v>24</v>
      </c>
      <c r="H7">
        <f>[1]Rapport!G63</f>
        <v>142</v>
      </c>
      <c r="I7">
        <f>[1]Rapport!H63</f>
        <v>226</v>
      </c>
      <c r="J7">
        <f>[1]Rapport!I63</f>
        <v>221</v>
      </c>
      <c r="K7">
        <f>[1]Rapport!J63</f>
        <v>151</v>
      </c>
      <c r="L7">
        <f>[1]Rapport!K63</f>
        <v>210</v>
      </c>
      <c r="M7">
        <f>[1]Rapport!L63</f>
        <v>166</v>
      </c>
      <c r="N7">
        <f>[1]Rapport!M63</f>
        <v>122</v>
      </c>
      <c r="O7">
        <f>[1]Rapport!N63</f>
        <v>72</v>
      </c>
      <c r="P7">
        <f>[1]Rapport!O63</f>
        <v>0</v>
      </c>
    </row>
    <row r="8" spans="1:16" x14ac:dyDescent="0.25">
      <c r="A8" t="s">
        <v>8</v>
      </c>
      <c r="B8" t="str">
        <f t="shared" si="0"/>
        <v>Ørviksletta sykkeltellepunkt</v>
      </c>
      <c r="C8" t="str">
        <f t="shared" si="1"/>
        <v>800510</v>
      </c>
      <c r="D8" s="1">
        <f t="shared" si="2"/>
        <v>104.09090909090909</v>
      </c>
      <c r="E8">
        <f>[1]Rapport!D64</f>
        <v>17</v>
      </c>
      <c r="F8">
        <f>[1]Rapport!E64</f>
        <v>11</v>
      </c>
      <c r="G8">
        <f>[1]Rapport!F64</f>
        <v>18</v>
      </c>
      <c r="H8">
        <f>[1]Rapport!G64</f>
        <v>89</v>
      </c>
      <c r="I8">
        <f>[1]Rapport!H64</f>
        <v>198</v>
      </c>
      <c r="J8">
        <f>[1]Rapport!I64</f>
        <v>198</v>
      </c>
      <c r="K8">
        <f>[1]Rapport!J64</f>
        <v>193</v>
      </c>
      <c r="L8">
        <f>[1]Rapport!K64</f>
        <v>173</v>
      </c>
      <c r="M8">
        <f>[1]Rapport!L64</f>
        <v>114</v>
      </c>
      <c r="N8">
        <f>[1]Rapport!M64</f>
        <v>83</v>
      </c>
      <c r="O8">
        <f>[1]Rapport!N64</f>
        <v>51</v>
      </c>
      <c r="P8">
        <f>[1]Rapport!O64</f>
        <v>0</v>
      </c>
    </row>
    <row r="9" spans="1:16" x14ac:dyDescent="0.25">
      <c r="A9" t="s">
        <v>9</v>
      </c>
      <c r="B9" t="str">
        <f t="shared" si="0"/>
        <v>Elstrømbrua sykkeltellepunkt</v>
      </c>
      <c r="C9" t="str">
        <f t="shared" si="1"/>
        <v>800511</v>
      </c>
      <c r="D9" s="1">
        <f t="shared" si="2"/>
        <v>283.90909090909093</v>
      </c>
      <c r="E9">
        <f>[1]Rapport!D65</f>
        <v>63</v>
      </c>
      <c r="F9">
        <f>[1]Rapport!E65</f>
        <v>23</v>
      </c>
      <c r="G9">
        <f>[1]Rapport!F65</f>
        <v>31</v>
      </c>
      <c r="H9">
        <f>[1]Rapport!G65</f>
        <v>265</v>
      </c>
      <c r="I9">
        <f>[1]Rapport!H65</f>
        <v>515</v>
      </c>
      <c r="J9">
        <f>[1]Rapport!I65</f>
        <v>500</v>
      </c>
      <c r="K9">
        <f>[1]Rapport!J65</f>
        <v>367</v>
      </c>
      <c r="L9">
        <f>[1]Rapport!K65</f>
        <v>451</v>
      </c>
      <c r="M9">
        <f>[1]Rapport!L65</f>
        <v>405</v>
      </c>
      <c r="N9">
        <f>[1]Rapport!M65</f>
        <v>299</v>
      </c>
      <c r="O9">
        <f>[1]Rapport!N65</f>
        <v>204</v>
      </c>
      <c r="P9">
        <f>[1]Rapport!O65</f>
        <v>0</v>
      </c>
    </row>
    <row r="10" spans="1:16" x14ac:dyDescent="0.25">
      <c r="A10" t="s">
        <v>10</v>
      </c>
      <c r="B10" t="str">
        <f t="shared" si="0"/>
        <v>Moflata sykkeltellepunkt</v>
      </c>
      <c r="C10" t="str">
        <f t="shared" si="1"/>
        <v>800512</v>
      </c>
      <c r="D10" s="1">
        <f t="shared" si="2"/>
        <v>86.454545454545453</v>
      </c>
      <c r="E10">
        <f>[1]Rapport!D66</f>
        <v>21</v>
      </c>
      <c r="F10">
        <f>[1]Rapport!E66</f>
        <v>15</v>
      </c>
      <c r="G10">
        <f>[1]Rapport!F66</f>
        <v>17</v>
      </c>
      <c r="H10">
        <f>[1]Rapport!G66</f>
        <v>72</v>
      </c>
      <c r="I10">
        <f>[1]Rapport!H66</f>
        <v>111</v>
      </c>
      <c r="J10">
        <f>[1]Rapport!I66</f>
        <v>108</v>
      </c>
      <c r="K10">
        <f>[1]Rapport!J66</f>
        <v>108</v>
      </c>
      <c r="L10">
        <f>[1]Rapport!K66</f>
        <v>142</v>
      </c>
      <c r="M10">
        <f>[1]Rapport!L66</f>
        <v>148</v>
      </c>
      <c r="N10">
        <f>[1]Rapport!M66</f>
        <v>124</v>
      </c>
      <c r="O10">
        <f>[1]Rapport!N66</f>
        <v>85</v>
      </c>
      <c r="P10">
        <f>[1]Rapport!O66</f>
        <v>0</v>
      </c>
    </row>
    <row r="11" spans="1:16" x14ac:dyDescent="0.25">
      <c r="A11" t="s">
        <v>11</v>
      </c>
      <c r="B11" t="str">
        <f t="shared" si="0"/>
        <v>Sundjordet sykkeltellepunkt</v>
      </c>
      <c r="C11" t="str">
        <f t="shared" si="1"/>
        <v>800513</v>
      </c>
      <c r="D11" s="1">
        <f t="shared" si="2"/>
        <v>176.27272727272728</v>
      </c>
      <c r="E11">
        <f>[1]Rapport!D67</f>
        <v>76</v>
      </c>
      <c r="F11">
        <f>[1]Rapport!E67</f>
        <v>51</v>
      </c>
      <c r="G11">
        <f>[1]Rapport!F67</f>
        <v>61</v>
      </c>
      <c r="H11">
        <f>[1]Rapport!G67</f>
        <v>177</v>
      </c>
      <c r="I11">
        <f>[1]Rapport!H67</f>
        <v>269</v>
      </c>
      <c r="J11">
        <f>[1]Rapport!I67</f>
        <v>312</v>
      </c>
      <c r="K11">
        <f>[1]Rapport!J67</f>
        <v>217</v>
      </c>
      <c r="L11">
        <f>[1]Rapport!K67</f>
        <v>250</v>
      </c>
      <c r="M11">
        <f>[1]Rapport!L67</f>
        <v>215</v>
      </c>
      <c r="N11">
        <f>[1]Rapport!M67</f>
        <v>197</v>
      </c>
      <c r="O11">
        <f>[1]Rapport!N67</f>
        <v>114</v>
      </c>
      <c r="P11">
        <f>[1]Rapport!O67</f>
        <v>0</v>
      </c>
    </row>
    <row r="12" spans="1:16" x14ac:dyDescent="0.25">
      <c r="A12" t="s">
        <v>12</v>
      </c>
      <c r="B12" t="str">
        <f t="shared" si="0"/>
        <v>Stathelle sykkeltellepunkt</v>
      </c>
      <c r="C12" t="str">
        <f t="shared" si="1"/>
        <v>800514</v>
      </c>
      <c r="D12" s="1">
        <f t="shared" si="2"/>
        <v>74.272727272727266</v>
      </c>
      <c r="E12">
        <f>[1]Rapport!D68</f>
        <v>10</v>
      </c>
      <c r="F12">
        <f>[1]Rapport!E68</f>
        <v>7</v>
      </c>
      <c r="G12">
        <f>[1]Rapport!F68</f>
        <v>11</v>
      </c>
      <c r="H12">
        <f>[1]Rapport!G68</f>
        <v>73</v>
      </c>
      <c r="I12">
        <f>[1]Rapport!H68</f>
        <v>134</v>
      </c>
      <c r="J12">
        <f>[1]Rapport!I68</f>
        <v>141</v>
      </c>
      <c r="K12">
        <f>[1]Rapport!J68</f>
        <v>128</v>
      </c>
      <c r="L12">
        <f>[1]Rapport!K68</f>
        <v>118</v>
      </c>
      <c r="M12">
        <f>[1]Rapport!L68</f>
        <v>97</v>
      </c>
      <c r="N12">
        <f>[1]Rapport!M68</f>
        <v>64</v>
      </c>
      <c r="O12">
        <f>[1]Rapport!N68</f>
        <v>34</v>
      </c>
      <c r="P12">
        <f>[1]Rapport!O68</f>
        <v>0</v>
      </c>
    </row>
    <row r="13" spans="1:16" x14ac:dyDescent="0.25">
      <c r="A13" t="s">
        <v>13</v>
      </c>
      <c r="B13" t="str">
        <f t="shared" si="0"/>
        <v>Nystrand sykkeltellepunkt</v>
      </c>
      <c r="C13" t="str">
        <f t="shared" si="1"/>
        <v>800515</v>
      </c>
      <c r="D13" s="1">
        <f t="shared" si="2"/>
        <v>48.363636363636367</v>
      </c>
      <c r="E13">
        <f>[1]Rapport!D69</f>
        <v>9</v>
      </c>
      <c r="F13">
        <f>[1]Rapport!E69</f>
        <v>6</v>
      </c>
      <c r="G13">
        <f>[1]Rapport!F69</f>
        <v>8</v>
      </c>
      <c r="H13">
        <f>[1]Rapport!G69</f>
        <v>42</v>
      </c>
      <c r="I13">
        <f>[1]Rapport!H69</f>
        <v>96</v>
      </c>
      <c r="J13">
        <f>[1]Rapport!I69</f>
        <v>93</v>
      </c>
      <c r="K13">
        <f>[1]Rapport!J69</f>
        <v>92</v>
      </c>
      <c r="L13">
        <f>[1]Rapport!K69</f>
        <v>81</v>
      </c>
      <c r="M13">
        <f>[1]Rapport!L69</f>
        <v>48</v>
      </c>
      <c r="N13">
        <f>[1]Rapport!M69</f>
        <v>38</v>
      </c>
      <c r="O13">
        <f>[1]Rapport!N69</f>
        <v>19</v>
      </c>
      <c r="P13">
        <f>[1]Rapport!O69</f>
        <v>0</v>
      </c>
    </row>
    <row r="14" spans="1:16" x14ac:dyDescent="0.25">
      <c r="A14" t="s">
        <v>14</v>
      </c>
      <c r="B14" t="str">
        <f t="shared" si="0"/>
        <v>Hogga sluser sykkeltellepunkt</v>
      </c>
      <c r="C14" t="str">
        <f t="shared" si="1"/>
        <v>800516</v>
      </c>
      <c r="D14" s="1">
        <f t="shared" si="2"/>
        <v>11.636363636363637</v>
      </c>
      <c r="E14">
        <f>[1]Rapport!D70</f>
        <v>7</v>
      </c>
      <c r="F14">
        <f>[1]Rapport!E70</f>
        <v>5</v>
      </c>
      <c r="G14">
        <f>[1]Rapport!F70</f>
        <v>7</v>
      </c>
      <c r="H14">
        <f>[1]Rapport!G70</f>
        <v>7</v>
      </c>
      <c r="I14">
        <f>[1]Rapport!H70</f>
        <v>22</v>
      </c>
      <c r="J14">
        <f>[1]Rapport!I70</f>
        <v>20</v>
      </c>
      <c r="K14">
        <f>[1]Rapport!J70</f>
        <v>30</v>
      </c>
      <c r="L14">
        <f>[1]Rapport!K70</f>
        <v>22</v>
      </c>
      <c r="M14">
        <f>[1]Rapport!L70</f>
        <v>8</v>
      </c>
      <c r="N14">
        <f>[1]Rapport!M70</f>
        <v>0</v>
      </c>
      <c r="O14">
        <f>[1]Rapport!N70</f>
        <v>0</v>
      </c>
      <c r="P14">
        <f>[1]Rapport!O70</f>
        <v>0</v>
      </c>
    </row>
    <row r="15" spans="1:16" x14ac:dyDescent="0.25">
      <c r="A15" t="s">
        <v>15</v>
      </c>
      <c r="B15" t="str">
        <f t="shared" si="0"/>
        <v>Skjelsvikdalen sykkeltellepunkt</v>
      </c>
      <c r="C15" t="str">
        <f t="shared" si="1"/>
        <v>800517</v>
      </c>
      <c r="D15" s="1">
        <f t="shared" si="2"/>
        <v>102.81818181818181</v>
      </c>
      <c r="E15">
        <f>[1]Rapport!D71</f>
        <v>35</v>
      </c>
      <c r="F15">
        <f>[1]Rapport!E71</f>
        <v>27</v>
      </c>
      <c r="G15">
        <f>[1]Rapport!F71</f>
        <v>30</v>
      </c>
      <c r="H15">
        <f>[1]Rapport!G71</f>
        <v>89</v>
      </c>
      <c r="I15">
        <f>[1]Rapport!H71</f>
        <v>178</v>
      </c>
      <c r="J15">
        <f>[1]Rapport!I71</f>
        <v>180</v>
      </c>
      <c r="K15">
        <f>[1]Rapport!J71</f>
        <v>156</v>
      </c>
      <c r="L15">
        <f>[1]Rapport!K71</f>
        <v>160</v>
      </c>
      <c r="M15">
        <f>[1]Rapport!L71</f>
        <v>122</v>
      </c>
      <c r="N15">
        <f>[1]Rapport!M71</f>
        <v>92</v>
      </c>
      <c r="O15">
        <f>[1]Rapport!N71</f>
        <v>62</v>
      </c>
      <c r="P15">
        <f>[1]Rapport!O71</f>
        <v>0</v>
      </c>
    </row>
    <row r="16" spans="1:16" x14ac:dyDescent="0.25">
      <c r="A16" t="s">
        <v>16</v>
      </c>
      <c r="B16" t="str">
        <f t="shared" si="0"/>
        <v>Bøle sykkeltellepunkt</v>
      </c>
      <c r="C16" t="str">
        <f t="shared" si="1"/>
        <v>800518</v>
      </c>
      <c r="D16" s="1">
        <f t="shared" si="2"/>
        <v>76.454545454545453</v>
      </c>
      <c r="E16">
        <f>[1]Rapport!D72</f>
        <v>16</v>
      </c>
      <c r="F16">
        <f>[1]Rapport!E72</f>
        <v>10</v>
      </c>
      <c r="G16">
        <f>[1]Rapport!F72</f>
        <v>13</v>
      </c>
      <c r="H16">
        <f>[1]Rapport!G72</f>
        <v>74</v>
      </c>
      <c r="I16">
        <f>[1]Rapport!H72</f>
        <v>133</v>
      </c>
      <c r="J16">
        <f>[1]Rapport!I72</f>
        <v>135</v>
      </c>
      <c r="K16">
        <f>[1]Rapport!J72</f>
        <v>108</v>
      </c>
      <c r="L16">
        <f>[1]Rapport!K72</f>
        <v>131</v>
      </c>
      <c r="M16">
        <f>[1]Rapport!L72</f>
        <v>96</v>
      </c>
      <c r="N16">
        <f>[1]Rapport!M72</f>
        <v>77</v>
      </c>
      <c r="O16">
        <f>[1]Rapport!N72</f>
        <v>48</v>
      </c>
      <c r="P16">
        <f>[1]Rapport!O72</f>
        <v>0</v>
      </c>
    </row>
    <row r="17" spans="1:16" x14ac:dyDescent="0.25">
      <c r="A17" t="s">
        <v>17</v>
      </c>
      <c r="B17" t="str">
        <f t="shared" si="0"/>
        <v>Siljan sentrum sykkeltellepunkt</v>
      </c>
      <c r="C17" t="str">
        <f t="shared" si="1"/>
        <v>800519</v>
      </c>
      <c r="D17" s="1">
        <f t="shared" si="2"/>
        <v>11.818181818181818</v>
      </c>
      <c r="E17">
        <f>[1]Rapport!D73</f>
        <v>2</v>
      </c>
      <c r="F17">
        <f>[1]Rapport!E73</f>
        <v>1</v>
      </c>
      <c r="G17">
        <f>[1]Rapport!F73</f>
        <v>2</v>
      </c>
      <c r="H17">
        <f>[1]Rapport!G73</f>
        <v>11</v>
      </c>
      <c r="I17">
        <f>[1]Rapport!H73</f>
        <v>25</v>
      </c>
      <c r="J17">
        <f>[1]Rapport!I73</f>
        <v>22</v>
      </c>
      <c r="K17">
        <f>[1]Rapport!J73</f>
        <v>15</v>
      </c>
      <c r="L17">
        <f>[1]Rapport!K73</f>
        <v>20</v>
      </c>
      <c r="M17">
        <f>[1]Rapport!L73</f>
        <v>17</v>
      </c>
      <c r="N17">
        <f>[1]Rapport!M73</f>
        <v>11</v>
      </c>
      <c r="O17">
        <f>[1]Rapport!N73</f>
        <v>4</v>
      </c>
      <c r="P17">
        <f>[1]Rapport!O73</f>
        <v>0</v>
      </c>
    </row>
    <row r="18" spans="1:16" x14ac:dyDescent="0.25">
      <c r="A18" t="s">
        <v>18</v>
      </c>
      <c r="B18" t="str">
        <f t="shared" si="0"/>
        <v>Lundedalen sykkeltellepunkt</v>
      </c>
      <c r="C18" t="str">
        <f t="shared" si="1"/>
        <v>800520</v>
      </c>
      <c r="D18" s="1">
        <f t="shared" si="2"/>
        <v>59.454545454545453</v>
      </c>
      <c r="E18">
        <f>[1]Rapport!D74</f>
        <v>6</v>
      </c>
      <c r="F18">
        <f>[1]Rapport!E74</f>
        <v>3</v>
      </c>
      <c r="G18">
        <f>[1]Rapport!F74</f>
        <v>34</v>
      </c>
      <c r="H18">
        <f>[1]Rapport!G74</f>
        <v>51</v>
      </c>
      <c r="I18">
        <f>[1]Rapport!H74</f>
        <v>118</v>
      </c>
      <c r="J18">
        <f>[1]Rapport!I74</f>
        <v>107</v>
      </c>
      <c r="K18">
        <f>[1]Rapport!J74</f>
        <v>57</v>
      </c>
      <c r="L18">
        <f>[1]Rapport!K74</f>
        <v>87</v>
      </c>
      <c r="M18">
        <f>[1]Rapport!L74</f>
        <v>96</v>
      </c>
      <c r="N18">
        <f>[1]Rapport!M74</f>
        <v>57</v>
      </c>
      <c r="O18">
        <f>[1]Rapport!N74</f>
        <v>38</v>
      </c>
      <c r="P18">
        <f>[1]Rapport!O74</f>
        <v>0</v>
      </c>
    </row>
    <row r="19" spans="1:16" x14ac:dyDescent="0.25">
      <c r="A19" t="s">
        <v>19</v>
      </c>
      <c r="B19" t="str">
        <f t="shared" si="0"/>
        <v>Gråten sykkeltellepunkt</v>
      </c>
      <c r="C19" t="str">
        <f t="shared" si="1"/>
        <v>800521</v>
      </c>
      <c r="D19" s="1">
        <f t="shared" si="2"/>
        <v>217.63636363636363</v>
      </c>
      <c r="E19">
        <f>[1]Rapport!D75</f>
        <v>44</v>
      </c>
      <c r="F19">
        <f>[1]Rapport!E75</f>
        <v>26</v>
      </c>
      <c r="G19">
        <f>[1]Rapport!F75</f>
        <v>32</v>
      </c>
      <c r="H19">
        <f>[1]Rapport!G75</f>
        <v>214</v>
      </c>
      <c r="I19">
        <f>[1]Rapport!H75</f>
        <v>378</v>
      </c>
      <c r="J19">
        <f>[1]Rapport!I75</f>
        <v>380</v>
      </c>
      <c r="K19">
        <f>[1]Rapport!J75</f>
        <v>257</v>
      </c>
      <c r="L19">
        <f>[1]Rapport!K75</f>
        <v>330</v>
      </c>
      <c r="M19">
        <f>[1]Rapport!L75</f>
        <v>322</v>
      </c>
      <c r="N19">
        <f>[1]Rapport!M75</f>
        <v>253</v>
      </c>
      <c r="O19">
        <f>[1]Rapport!N75</f>
        <v>158</v>
      </c>
      <c r="P19">
        <f>[1]Rapport!O75</f>
        <v>0</v>
      </c>
    </row>
    <row r="20" spans="1:16" x14ac:dyDescent="0.25">
      <c r="A20" t="s">
        <v>20</v>
      </c>
      <c r="B20" t="str">
        <f t="shared" si="0"/>
        <v>Falkumbrua sykkeltellepunkt</v>
      </c>
      <c r="C20" t="str">
        <f t="shared" si="1"/>
        <v>800522</v>
      </c>
      <c r="D20" s="1">
        <f t="shared" si="2"/>
        <v>175.36363636363637</v>
      </c>
      <c r="E20">
        <f>[1]Rapport!D76</f>
        <v>35</v>
      </c>
      <c r="F20">
        <f>[1]Rapport!E76</f>
        <v>24</v>
      </c>
      <c r="G20">
        <f>[1]Rapport!F76</f>
        <v>30</v>
      </c>
      <c r="H20">
        <f>[1]Rapport!G76</f>
        <v>161</v>
      </c>
      <c r="I20">
        <f>[1]Rapport!H76</f>
        <v>322</v>
      </c>
      <c r="J20">
        <f>[1]Rapport!I76</f>
        <v>318</v>
      </c>
      <c r="K20">
        <f>[1]Rapport!J76</f>
        <v>215</v>
      </c>
      <c r="L20">
        <f>[1]Rapport!K76</f>
        <v>286</v>
      </c>
      <c r="M20">
        <f>[1]Rapport!L76</f>
        <v>241</v>
      </c>
      <c r="N20">
        <f>[1]Rapport!M76</f>
        <v>183</v>
      </c>
      <c r="O20">
        <f>[1]Rapport!N76</f>
        <v>114</v>
      </c>
      <c r="P20">
        <f>[1]Rapport!O76</f>
        <v>0</v>
      </c>
    </row>
    <row r="21" spans="1:16" x14ac:dyDescent="0.25">
      <c r="A21" t="s">
        <v>21</v>
      </c>
      <c r="B21" t="str">
        <f t="shared" si="0"/>
        <v>Klosterskogen sykkeltellepunkt</v>
      </c>
      <c r="C21" t="str">
        <f t="shared" si="1"/>
        <v>800523</v>
      </c>
      <c r="D21" s="1">
        <f t="shared" si="2"/>
        <v>107.81818181818181</v>
      </c>
      <c r="E21">
        <f>[1]Rapport!D77</f>
        <v>44</v>
      </c>
      <c r="F21">
        <f>[1]Rapport!E77</f>
        <v>26</v>
      </c>
      <c r="G21">
        <f>[1]Rapport!F77</f>
        <v>0</v>
      </c>
      <c r="H21">
        <f>[1]Rapport!G77</f>
        <v>0</v>
      </c>
      <c r="I21">
        <f>[1]Rapport!H77</f>
        <v>0</v>
      </c>
      <c r="J21">
        <f>[1]Rapport!I77</f>
        <v>248</v>
      </c>
      <c r="K21">
        <f>[1]Rapport!J77</f>
        <v>212</v>
      </c>
      <c r="L21">
        <f>[1]Rapport!K77</f>
        <v>227</v>
      </c>
      <c r="M21">
        <f>[1]Rapport!L77</f>
        <v>178</v>
      </c>
      <c r="N21">
        <f>[1]Rapport!M77</f>
        <v>147</v>
      </c>
      <c r="O21">
        <f>[1]Rapport!N77</f>
        <v>104</v>
      </c>
      <c r="P21">
        <f>[1]Rapport!O77</f>
        <v>0</v>
      </c>
    </row>
    <row r="22" spans="1:16" x14ac:dyDescent="0.25">
      <c r="A22" t="s">
        <v>22</v>
      </c>
      <c r="B22" t="str">
        <f t="shared" si="0"/>
        <v>Menstadbrua sykkeltellepunkt</v>
      </c>
      <c r="C22" t="str">
        <f t="shared" si="1"/>
        <v>800524</v>
      </c>
      <c r="D22" s="1">
        <f t="shared" si="2"/>
        <v>186.90909090909091</v>
      </c>
      <c r="E22">
        <f>[1]Rapport!D78</f>
        <v>46</v>
      </c>
      <c r="F22">
        <f>[1]Rapport!E78</f>
        <v>34</v>
      </c>
      <c r="G22">
        <f>[1]Rapport!F78</f>
        <v>46</v>
      </c>
      <c r="H22">
        <f>[1]Rapport!G78</f>
        <v>175</v>
      </c>
      <c r="I22">
        <f>[1]Rapport!H78</f>
        <v>304</v>
      </c>
      <c r="J22">
        <f>[1]Rapport!I78</f>
        <v>324</v>
      </c>
      <c r="K22">
        <f>[1]Rapport!J78</f>
        <v>239</v>
      </c>
      <c r="L22">
        <f>[1]Rapport!K78</f>
        <v>290</v>
      </c>
      <c r="M22">
        <f>[1]Rapport!L78</f>
        <v>249</v>
      </c>
      <c r="N22">
        <f>[1]Rapport!M78</f>
        <v>211</v>
      </c>
      <c r="O22">
        <f>[1]Rapport!N78</f>
        <v>138</v>
      </c>
      <c r="P22">
        <f>[1]Rapport!O78</f>
        <v>0</v>
      </c>
    </row>
    <row r="23" spans="1:16" x14ac:dyDescent="0.25">
      <c r="A23" t="s">
        <v>23</v>
      </c>
      <c r="B23" t="str">
        <f t="shared" si="0"/>
        <v>Siljanvegen sykkeltellepunkt</v>
      </c>
      <c r="C23" t="str">
        <f t="shared" si="1"/>
        <v>800525</v>
      </c>
      <c r="D23" s="1">
        <f t="shared" si="2"/>
        <v>59.090909090909093</v>
      </c>
      <c r="E23">
        <f>[1]Rapport!D79</f>
        <v>8</v>
      </c>
      <c r="F23">
        <f>[1]Rapport!E79</f>
        <v>5</v>
      </c>
      <c r="G23">
        <f>[1]Rapport!F79</f>
        <v>7</v>
      </c>
      <c r="H23">
        <f>[1]Rapport!G79</f>
        <v>64</v>
      </c>
      <c r="I23">
        <f>[1]Rapport!H79</f>
        <v>111</v>
      </c>
      <c r="J23">
        <f>[1]Rapport!I79</f>
        <v>103</v>
      </c>
      <c r="K23">
        <f>[1]Rapport!J79</f>
        <v>57</v>
      </c>
      <c r="L23">
        <f>[1]Rapport!K79</f>
        <v>89</v>
      </c>
      <c r="M23">
        <f>[1]Rapport!L79</f>
        <v>97</v>
      </c>
      <c r="N23">
        <f>[1]Rapport!M79</f>
        <v>68</v>
      </c>
      <c r="O23">
        <f>[1]Rapport!N79</f>
        <v>41</v>
      </c>
      <c r="P23">
        <f>[1]Rapport!O79</f>
        <v>0</v>
      </c>
    </row>
    <row r="24" spans="1:16" x14ac:dyDescent="0.25">
      <c r="A24" t="s">
        <v>24</v>
      </c>
      <c r="B24" t="str">
        <f t="shared" si="0"/>
        <v>Jonassens bru sykkeltellepunkt</v>
      </c>
      <c r="C24" t="str">
        <f t="shared" si="1"/>
        <v>800526</v>
      </c>
      <c r="D24" s="1">
        <f t="shared" si="2"/>
        <v>187.72727272727272</v>
      </c>
      <c r="E24">
        <f>[1]Rapport!D80</f>
        <v>38</v>
      </c>
      <c r="F24">
        <f>[1]Rapport!E80</f>
        <v>22</v>
      </c>
      <c r="G24">
        <f>[1]Rapport!F80</f>
        <v>18</v>
      </c>
      <c r="H24">
        <f>[1]Rapport!G80</f>
        <v>175</v>
      </c>
      <c r="I24">
        <f>[1]Rapport!H80</f>
        <v>335</v>
      </c>
      <c r="J24">
        <f>[1]Rapport!I80</f>
        <v>350</v>
      </c>
      <c r="K24">
        <f>[1]Rapport!J80</f>
        <v>255</v>
      </c>
      <c r="L24">
        <f>[1]Rapport!K80</f>
        <v>295</v>
      </c>
      <c r="M24">
        <f>[1]Rapport!L80</f>
        <v>257</v>
      </c>
      <c r="N24">
        <f>[1]Rapport!M80</f>
        <v>193</v>
      </c>
      <c r="O24">
        <f>[1]Rapport!N80</f>
        <v>127</v>
      </c>
      <c r="P24">
        <f>[1]Rapport!O80</f>
        <v>0</v>
      </c>
    </row>
    <row r="25" spans="1:16" x14ac:dyDescent="0.25">
      <c r="A25" t="s">
        <v>25</v>
      </c>
      <c r="B25" t="str">
        <f t="shared" si="0"/>
        <v>Luksefjellvegen sykkeltellepunkt</v>
      </c>
      <c r="C25" t="str">
        <f t="shared" si="1"/>
        <v>800527</v>
      </c>
      <c r="D25" s="1">
        <f t="shared" si="2"/>
        <v>73.181818181818187</v>
      </c>
      <c r="E25">
        <f>[1]Rapport!D81</f>
        <v>8</v>
      </c>
      <c r="F25">
        <f>[1]Rapport!E81</f>
        <v>5</v>
      </c>
      <c r="G25">
        <f>[1]Rapport!F81</f>
        <v>7</v>
      </c>
      <c r="H25">
        <f>[1]Rapport!G81</f>
        <v>92</v>
      </c>
      <c r="I25">
        <f>[1]Rapport!H81</f>
        <v>166</v>
      </c>
      <c r="J25">
        <f>[1]Rapport!I81</f>
        <v>170</v>
      </c>
      <c r="K25">
        <f>[1]Rapport!J81</f>
        <v>98</v>
      </c>
      <c r="L25">
        <f>[1]Rapport!K81</f>
        <v>155</v>
      </c>
      <c r="M25">
        <f>[1]Rapport!L81</f>
        <v>104</v>
      </c>
      <c r="N25">
        <f>[1]Rapport!M81</f>
        <v>0</v>
      </c>
      <c r="O25">
        <f>[1]Rapport!N81</f>
        <v>0</v>
      </c>
      <c r="P25">
        <f>[1]Rapport!O81</f>
        <v>0</v>
      </c>
    </row>
    <row r="26" spans="1:16" x14ac:dyDescent="0.25">
      <c r="A26" t="s">
        <v>26</v>
      </c>
      <c r="B26" t="str">
        <f t="shared" si="0"/>
        <v>Deichmannsgate sykkeltellepunkt</v>
      </c>
      <c r="C26" t="str">
        <f t="shared" si="1"/>
        <v>800528</v>
      </c>
      <c r="D26" s="1">
        <f t="shared" si="2"/>
        <v>110.54545454545455</v>
      </c>
      <c r="E26">
        <f>[1]Rapport!D82</f>
        <v>21</v>
      </c>
      <c r="F26">
        <f>[1]Rapport!E82</f>
        <v>17</v>
      </c>
      <c r="G26">
        <f>[1]Rapport!F82</f>
        <v>21</v>
      </c>
      <c r="H26">
        <f>[1]Rapport!G82</f>
        <v>108</v>
      </c>
      <c r="I26">
        <f>[1]Rapport!H82</f>
        <v>194</v>
      </c>
      <c r="J26">
        <f>[1]Rapport!I82</f>
        <v>194</v>
      </c>
      <c r="K26">
        <f>[1]Rapport!J82</f>
        <v>131</v>
      </c>
      <c r="L26">
        <f>[1]Rapport!K82</f>
        <v>189</v>
      </c>
      <c r="M26">
        <f>[1]Rapport!L82</f>
        <v>154</v>
      </c>
      <c r="N26">
        <f>[1]Rapport!M82</f>
        <v>118</v>
      </c>
      <c r="O26">
        <f>[1]Rapport!N82</f>
        <v>69</v>
      </c>
      <c r="P26">
        <f>[1]Rapport!O82</f>
        <v>0</v>
      </c>
    </row>
    <row r="27" spans="1:16" x14ac:dyDescent="0.25">
      <c r="A27" t="s">
        <v>27</v>
      </c>
      <c r="B27" t="str">
        <f t="shared" si="0"/>
        <v>Øyekastvegen sykkeltellepunkt</v>
      </c>
      <c r="C27" t="str">
        <f t="shared" si="1"/>
        <v>800529</v>
      </c>
      <c r="D27" s="1">
        <f t="shared" si="2"/>
        <v>67.63636363636364</v>
      </c>
      <c r="E27">
        <f>[1]Rapport!D83</f>
        <v>32</v>
      </c>
      <c r="F27">
        <f>[1]Rapport!E83</f>
        <v>41</v>
      </c>
      <c r="G27">
        <f>[1]Rapport!F83</f>
        <v>45</v>
      </c>
      <c r="H27">
        <f>[1]Rapport!G83</f>
        <v>70</v>
      </c>
      <c r="I27">
        <f>[1]Rapport!H83</f>
        <v>95</v>
      </c>
      <c r="J27">
        <f>[1]Rapport!I83</f>
        <v>107</v>
      </c>
      <c r="K27">
        <f>[1]Rapport!J83</f>
        <v>78</v>
      </c>
      <c r="L27">
        <f>[1]Rapport!K83</f>
        <v>94</v>
      </c>
      <c r="M27">
        <f>[1]Rapport!L83</f>
        <v>78</v>
      </c>
      <c r="N27">
        <f>[1]Rapport!M83</f>
        <v>65</v>
      </c>
      <c r="O27">
        <f>[1]Rapport!N83</f>
        <v>39</v>
      </c>
      <c r="P27">
        <f>[1]Rapport!O83</f>
        <v>0</v>
      </c>
    </row>
    <row r="28" spans="1:16" x14ac:dyDescent="0.25">
      <c r="A28" t="s">
        <v>28</v>
      </c>
      <c r="B28" t="str">
        <f t="shared" si="0"/>
        <v>Vallermyrene sykkeltellepunkt</v>
      </c>
      <c r="C28" t="str">
        <f t="shared" si="1"/>
        <v>800535</v>
      </c>
      <c r="D28" s="1">
        <f t="shared" si="2"/>
        <v>152.18181818181819</v>
      </c>
      <c r="E28">
        <f>[1]Rapport!D84</f>
        <v>28</v>
      </c>
      <c r="F28">
        <f>[1]Rapport!E84</f>
        <v>23</v>
      </c>
      <c r="G28">
        <f>[1]Rapport!F84</f>
        <v>31</v>
      </c>
      <c r="H28">
        <f>[1]Rapport!G84</f>
        <v>142</v>
      </c>
      <c r="I28">
        <f>[1]Rapport!H84</f>
        <v>279</v>
      </c>
      <c r="J28">
        <f>[1]Rapport!I84</f>
        <v>283</v>
      </c>
      <c r="K28">
        <f>[1]Rapport!J84</f>
        <v>218</v>
      </c>
      <c r="L28">
        <f>[1]Rapport!K84</f>
        <v>237</v>
      </c>
      <c r="M28">
        <f>[1]Rapport!L84</f>
        <v>198</v>
      </c>
      <c r="N28">
        <f>[1]Rapport!M84</f>
        <v>147</v>
      </c>
      <c r="O28">
        <f>[1]Rapport!N84</f>
        <v>88</v>
      </c>
      <c r="P28">
        <f>[1]Rapport!O84</f>
        <v>0</v>
      </c>
    </row>
    <row r="29" spans="1:16" x14ac:dyDescent="0.25">
      <c r="A29" t="s">
        <v>29</v>
      </c>
      <c r="B29" t="str">
        <f t="shared" si="0"/>
        <v>Folkestad sykkeltellepunkt</v>
      </c>
      <c r="C29" t="str">
        <f t="shared" si="1"/>
        <v>800536</v>
      </c>
      <c r="D29" s="1">
        <f t="shared" si="2"/>
        <v>24.454545454545453</v>
      </c>
      <c r="E29">
        <f>[1]Rapport!D85</f>
        <v>12</v>
      </c>
      <c r="F29">
        <f>[1]Rapport!E85</f>
        <v>7</v>
      </c>
      <c r="G29">
        <f>[1]Rapport!F85</f>
        <v>3</v>
      </c>
      <c r="H29">
        <f>[1]Rapport!G85</f>
        <v>18</v>
      </c>
      <c r="I29">
        <f>[1]Rapport!H85</f>
        <v>36</v>
      </c>
      <c r="J29">
        <f>[1]Rapport!I85</f>
        <v>55</v>
      </c>
      <c r="K29">
        <f>[1]Rapport!J85</f>
        <v>55</v>
      </c>
      <c r="L29">
        <f>[1]Rapport!K85</f>
        <v>34</v>
      </c>
      <c r="M29">
        <f>[1]Rapport!L85</f>
        <v>21</v>
      </c>
      <c r="N29">
        <f>[1]Rapport!M85</f>
        <v>16</v>
      </c>
      <c r="O29">
        <f>[1]Rapport!N85</f>
        <v>12</v>
      </c>
      <c r="P29">
        <f>[1]Rapport!O85</f>
        <v>0</v>
      </c>
    </row>
    <row r="30" spans="1:16" x14ac:dyDescent="0.25">
      <c r="A30" t="s">
        <v>30</v>
      </c>
      <c r="B30" t="str">
        <f t="shared" si="0"/>
        <v>Bedriftsveien sykkeltellepunkt</v>
      </c>
      <c r="C30" t="str">
        <f t="shared" si="1"/>
        <v>800537</v>
      </c>
      <c r="D30" s="1">
        <f t="shared" si="2"/>
        <v>79</v>
      </c>
      <c r="E30">
        <f>[1]Rapport!D86</f>
        <v>34</v>
      </c>
      <c r="F30">
        <f>[1]Rapport!E86</f>
        <v>47</v>
      </c>
      <c r="G30">
        <f>[1]Rapport!F86</f>
        <v>52</v>
      </c>
      <c r="H30">
        <f>[1]Rapport!G86</f>
        <v>73</v>
      </c>
      <c r="I30">
        <f>[1]Rapport!H86</f>
        <v>109</v>
      </c>
      <c r="J30">
        <f>[1]Rapport!I86</f>
        <v>123</v>
      </c>
      <c r="K30">
        <f>[1]Rapport!J86</f>
        <v>94</v>
      </c>
      <c r="L30">
        <f>[1]Rapport!K86</f>
        <v>110</v>
      </c>
      <c r="M30">
        <f>[1]Rapport!L86</f>
        <v>101</v>
      </c>
      <c r="N30">
        <f>[1]Rapport!M86</f>
        <v>78</v>
      </c>
      <c r="O30">
        <f>[1]Rapport!N86</f>
        <v>48</v>
      </c>
      <c r="P30">
        <f>[1]Rapport!O86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Kjell-Tore Haustveit</dc:creator>
  <cp:lastModifiedBy>Kjell-Tore Haustveit</cp:lastModifiedBy>
  <dcterms:created xsi:type="dcterms:W3CDTF">2018-12-07T13:12:51Z</dcterms:created>
  <dcterms:modified xsi:type="dcterms:W3CDTF">2018-12-07T13:21:00Z</dcterms:modified>
</cp:coreProperties>
</file>