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160" documentId="8_{2B3E649E-D7AF-4788-AE3F-881D9733A886}" xr6:coauthVersionLast="46" xr6:coauthVersionMax="47" xr10:uidLastSave="{358B68DF-BC5E-48C8-B8A9-5E846999F136}"/>
  <bookViews>
    <workbookView minimized="1" xWindow="870" yWindow="2265" windowWidth="23010" windowHeight="1233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8" i="1" l="1"/>
  <c r="B48" i="1"/>
  <c r="D47" i="1" l="1"/>
  <c r="B47" i="1"/>
  <c r="D46" i="1" l="1"/>
  <c r="B46" i="1"/>
  <c r="N15" i="1" l="1"/>
  <c r="O15" i="1" s="1"/>
  <c r="N8" i="1"/>
  <c r="N9" i="1"/>
  <c r="N10" i="1"/>
  <c r="N11" i="1"/>
  <c r="N12" i="1"/>
  <c r="N13" i="1"/>
  <c r="N7" i="1"/>
  <c r="N16" i="1"/>
  <c r="D45" i="1"/>
  <c r="B45" i="1"/>
  <c r="O16" i="1" l="1"/>
  <c r="M16" i="1"/>
  <c r="L16" i="1"/>
  <c r="K16" i="1"/>
  <c r="J15" i="1"/>
  <c r="J16" i="1"/>
  <c r="I16" i="1"/>
  <c r="M15" i="1"/>
  <c r="L15" i="1"/>
  <c r="K15" i="1"/>
  <c r="I15" i="1"/>
  <c r="C10" i="13" l="1"/>
  <c r="B10" i="13"/>
  <c r="C9" i="13"/>
  <c r="B9" i="13"/>
  <c r="C7" i="13"/>
  <c r="C6" i="13"/>
  <c r="C5" i="13"/>
  <c r="C4" i="13"/>
  <c r="C3" i="13"/>
  <c r="C2" i="13"/>
  <c r="C1" i="13"/>
  <c r="C10" i="12"/>
  <c r="B10" i="12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10" i="11"/>
  <c r="B10" i="11"/>
  <c r="C9" i="11"/>
  <c r="B9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10" i="10"/>
  <c r="B10" i="10"/>
  <c r="C9" i="10"/>
  <c r="B9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10" i="9"/>
  <c r="B10" i="9"/>
  <c r="C9" i="9"/>
  <c r="B9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C10" i="7"/>
  <c r="B10" i="7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<sst xmlns="http://schemas.openxmlformats.org/spreadsheetml/2006/main" count="153" uniqueCount="34">
  <si>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Punktlighetsrapport 2021 Grenland</t>
  </si>
  <si>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</si>
  <si>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</si>
  <si>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</si>
  <si>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</si>
  <si>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</si>
  <si>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</si>
  <si>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</si>
  <si>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</si>
  <si>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</si>
  <si>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</si>
  <si>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</si>
  <si>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</si>
  <si>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</si>
  <si>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</si>
  <si>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</si>
  <si>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</si>
  <si>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</si>
  <si>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</si>
  <si>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</si>
  <si>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</si>
  <si>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</si>
  <si>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</si>
  <si>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</si>
  <si>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</si>
  <si>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</si>
  <si>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</si>
  <si>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</si>
  <si>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 - 3 min</t>
  </si>
  <si>
    <t>2020 - 3 min</t>
  </si>
  <si>
    <t>2021 - 5 min</t>
  </si>
  <si>
    <t>2020 - 5 min</t>
  </si>
  <si>
    <t>Sum Grenland</t>
  </si>
  <si>
    <t>Total Grenland inntil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</si>
</sst>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0.71</c:v>
                </c:pt>
                <c:pt idx="1">
                  <c:v>0.72</c:v>
                </c:pt>
                <c:pt idx="2">
                  <c:v>0.76</c:v>
                </c:pt>
                <c:pt idx="3">
                  <c:v>0.69000000000000006</c:v>
                </c:pt>
                <c:pt idx="4">
                  <c:v>0.71</c:v>
                </c:pt>
                <c:pt idx="5">
                  <c:v>0.8</c:v>
                </c:pt>
                <c:pt idx="6">
                  <c:v>0.85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0.29000000000000004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0.30999999999999994</c:v>
                </c:pt>
                <c:pt idx="4">
                  <c:v>0.29000000000000004</c:v>
                </c:pt>
                <c:pt idx="5">
                  <c:v>0.19999999999999996</c:v>
                </c:pt>
                <c:pt idx="6">
                  <c:v>0.15000000000000002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0.71</c:v>
                </c:pt>
                <c:pt idx="1">
                  <c:v>0.79</c:v>
                </c:pt>
                <c:pt idx="2">
                  <c:v>0.82</c:v>
                </c:pt>
                <c:pt idx="3">
                  <c:v>0.63</c:v>
                </c:pt>
                <c:pt idx="4">
                  <c:v>0.7</c:v>
                </c:pt>
                <c:pt idx="5">
                  <c:v>0.85</c:v>
                </c:pt>
                <c:pt idx="6">
                  <c:v>0.87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0.20999999999999996</c:v>
                </c:pt>
                <c:pt idx="2">
                  <c:v>0.18000000000000005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0.15000000000000002</c:v>
                </c:pt>
                <c:pt idx="6">
                  <c:v>0.13</c:v>
                </c:pt>
                <c:pt idx="8">
                  <c:v>0.24</c:v>
                </c:pt>
                <c:pt idx="9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0.52</c:v>
                </c:pt>
                <c:pt idx="1">
                  <c:v>0.66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0.75</c:v>
                </c:pt>
                <c:pt idx="6">
                  <c:v>0.7</c:v>
                </c:pt>
                <c:pt idx="8">
                  <c:v>0.62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0.48</c:v>
                </c:pt>
                <c:pt idx="1">
                  <c:v>0.33999999999999997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0.25</c:v>
                </c:pt>
                <c:pt idx="6">
                  <c:v>0.30000000000000004</c:v>
                </c:pt>
                <c:pt idx="8">
                  <c:v>0.38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0.72</c:v>
                </c:pt>
                <c:pt idx="2">
                  <c:v>0.73</c:v>
                </c:pt>
                <c:pt idx="3">
                  <c:v>0.69</c:v>
                </c:pt>
                <c:pt idx="4">
                  <c:v>0.7</c:v>
                </c:pt>
                <c:pt idx="5">
                  <c:v>0.82</c:v>
                </c:pt>
                <c:pt idx="6">
                  <c:v>0.84</c:v>
                </c:pt>
                <c:pt idx="8">
                  <c:v>0.7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0.42000000000000004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0.31000000000000005</c:v>
                </c:pt>
                <c:pt idx="4">
                  <c:v>0.30000000000000004</c:v>
                </c:pt>
                <c:pt idx="5">
                  <c:v>0.18000000000000005</c:v>
                </c:pt>
                <c:pt idx="6">
                  <c:v>0.16000000000000003</c:v>
                </c:pt>
                <c:pt idx="8">
                  <c:v>0.30000000000000004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0.73428571428571432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0.89571428571428569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12384</xdr:colOff>
      <xdr:row>2</xdr:row>
      <xdr:rowOff>165017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B54" sqref="B54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0</v>
      </c>
    </row>
    <row r="3" spans="1:19" ht="15.75" x14ac:dyDescent="0.25">
      <c r="A3" s="2" t="s">
        <v>1</v>
      </c>
    </row>
    <row r="4" spans="1:19" ht="15.75" thickBot="1" x14ac:dyDescent="0.3"/>
    <row r="5" spans="1:19" ht="20.100000000000001" customHeight="1" x14ac:dyDescent="0.25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28" t="s">
        <v>15</v>
      </c>
      <c r="O5" s="6" t="s">
        <v>16</v>
      </c>
      <c r="P5" s="4" t="s">
        <v>17</v>
      </c>
      <c r="Q5" s="6" t="s">
        <v>18</v>
      </c>
    </row>
    <row r="6" spans="1:19" x14ac:dyDescent="0.2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25">
      <c r="A7" s="10" t="s">
        <v>19</v>
      </c>
      <c r="B7" s="45">
        <v>0.84</v>
      </c>
      <c r="C7" s="31">
        <v>0.79</v>
      </c>
      <c r="D7" s="31">
        <v>0.82</v>
      </c>
      <c r="E7" s="31">
        <v>0.7</v>
      </c>
      <c r="F7" s="31">
        <v>0.71</v>
      </c>
      <c r="G7" s="31">
        <v>0.52</v>
      </c>
      <c r="H7" s="31">
        <v>0.57999999999999996</v>
      </c>
      <c r="I7" s="31"/>
      <c r="J7" s="31"/>
      <c r="K7" s="31"/>
      <c r="L7" s="31"/>
      <c r="M7" s="84"/>
      <c r="N7" s="82">
        <f>ROUNDUP((AVERAGE(B7:M7)),2)</f>
        <v>0.71</v>
      </c>
      <c r="O7" s="13">
        <f>1-N7</f>
        <v>0.29000000000000004</v>
      </c>
      <c r="P7" s="9"/>
      <c r="Q7" s="11"/>
      <c r="S7" s="13"/>
    </row>
    <row r="8" spans="1:19" x14ac:dyDescent="0.25">
      <c r="A8" s="10" t="s">
        <v>20</v>
      </c>
      <c r="B8" s="45">
        <v>0.76</v>
      </c>
      <c r="C8" s="31">
        <v>0.71</v>
      </c>
      <c r="D8" s="31">
        <v>0.7</v>
      </c>
      <c r="E8" s="31">
        <v>0.69</v>
      </c>
      <c r="F8" s="31">
        <v>0.79</v>
      </c>
      <c r="G8" s="31">
        <v>0.66</v>
      </c>
      <c r="H8" s="31">
        <v>0.72</v>
      </c>
      <c r="I8" s="31"/>
      <c r="J8" s="31"/>
      <c r="K8" s="31"/>
      <c r="L8" s="31"/>
      <c r="M8" s="84"/>
      <c r="N8" s="82">
        <f t="shared" ref="N8:N13" si="0">ROUNDUP((AVERAGE(B8:M8)),2)</f>
        <v>0.72</v>
      </c>
      <c r="O8" s="13">
        <f t="shared" ref="O8:O13" si="1">1-N8</f>
        <v>0.28000000000000003</v>
      </c>
      <c r="P8" s="9"/>
      <c r="Q8" s="12"/>
    </row>
    <row r="9" spans="1:19" x14ac:dyDescent="0.25">
      <c r="A9" s="10" t="s">
        <v>21</v>
      </c>
      <c r="B9" s="45">
        <v>0.8</v>
      </c>
      <c r="C9" s="31">
        <v>0.74</v>
      </c>
      <c r="D9" s="31">
        <v>0.78</v>
      </c>
      <c r="E9" s="31">
        <v>0.78</v>
      </c>
      <c r="F9" s="31">
        <v>0.82</v>
      </c>
      <c r="G9" s="31">
        <v>0.65</v>
      </c>
      <c r="H9" s="31">
        <v>0.73</v>
      </c>
      <c r="I9" s="31"/>
      <c r="J9" s="31"/>
      <c r="K9" s="31"/>
      <c r="L9" s="31"/>
      <c r="M9" s="84"/>
      <c r="N9" s="82">
        <f t="shared" si="0"/>
        <v>0.76</v>
      </c>
      <c r="O9" s="13">
        <f t="shared" si="1"/>
        <v>0.24</v>
      </c>
      <c r="P9" s="9"/>
      <c r="Q9" s="11"/>
    </row>
    <row r="10" spans="1:19" x14ac:dyDescent="0.25">
      <c r="A10" s="10" t="s">
        <v>22</v>
      </c>
      <c r="B10" s="45">
        <v>0.74</v>
      </c>
      <c r="C10" s="31">
        <v>0.73</v>
      </c>
      <c r="D10" s="31">
        <v>0.74</v>
      </c>
      <c r="E10" s="31">
        <v>0.72</v>
      </c>
      <c r="F10" s="31">
        <v>0.63</v>
      </c>
      <c r="G10" s="31">
        <v>0.55000000000000004</v>
      </c>
      <c r="H10" s="31">
        <v>0.69</v>
      </c>
      <c r="I10" s="31"/>
      <c r="J10" s="31"/>
      <c r="K10" s="31"/>
      <c r="L10" s="31"/>
      <c r="M10" s="84"/>
      <c r="N10" s="82">
        <f t="shared" si="0"/>
        <v>0.69000000000000006</v>
      </c>
      <c r="O10" s="13">
        <f t="shared" si="1"/>
        <v>0.30999999999999994</v>
      </c>
      <c r="P10" s="9"/>
      <c r="Q10" s="12"/>
    </row>
    <row r="11" spans="1:19" s="15" customFormat="1" x14ac:dyDescent="0.25">
      <c r="A11" s="10" t="s">
        <v>23</v>
      </c>
      <c r="B11" s="45">
        <v>0.76</v>
      </c>
      <c r="C11" s="31">
        <v>0.77</v>
      </c>
      <c r="D11" s="31">
        <v>0.71</v>
      </c>
      <c r="E11" s="31">
        <v>0.73</v>
      </c>
      <c r="F11" s="31">
        <v>0.7</v>
      </c>
      <c r="G11" s="31">
        <v>0.6</v>
      </c>
      <c r="H11" s="31">
        <v>0.7</v>
      </c>
      <c r="I11" s="31"/>
      <c r="J11" s="31"/>
      <c r="K11" s="31"/>
      <c r="L11" s="31"/>
      <c r="M11" s="84"/>
      <c r="N11" s="82">
        <f t="shared" si="0"/>
        <v>0.71</v>
      </c>
      <c r="O11" s="13">
        <f t="shared" si="1"/>
        <v>0.29000000000000004</v>
      </c>
      <c r="P11" s="9"/>
      <c r="Q11" s="14"/>
    </row>
    <row r="12" spans="1:19" x14ac:dyDescent="0.25">
      <c r="A12" s="10" t="s">
        <v>24</v>
      </c>
      <c r="B12" s="45">
        <v>0.78</v>
      </c>
      <c r="C12" s="31">
        <v>0.76</v>
      </c>
      <c r="D12" s="31">
        <v>0.79</v>
      </c>
      <c r="E12" s="31">
        <v>0.81</v>
      </c>
      <c r="F12" s="31">
        <v>0.85</v>
      </c>
      <c r="G12" s="31">
        <v>0.75</v>
      </c>
      <c r="H12" s="31">
        <v>0.82</v>
      </c>
      <c r="I12" s="31"/>
      <c r="J12" s="31"/>
      <c r="K12" s="31"/>
      <c r="L12" s="31"/>
      <c r="M12" s="84"/>
      <c r="N12" s="82">
        <f t="shared" si="0"/>
        <v>0.8</v>
      </c>
      <c r="O12" s="13">
        <f t="shared" si="1"/>
        <v>0.19999999999999996</v>
      </c>
      <c r="P12" s="9"/>
      <c r="Q12" s="12"/>
    </row>
    <row r="13" spans="1:19" s="15" customFormat="1" x14ac:dyDescent="0.25">
      <c r="A13" s="10" t="s">
        <v>25</v>
      </c>
      <c r="B13" s="45">
        <v>0.88</v>
      </c>
      <c r="C13" s="31">
        <v>0.87</v>
      </c>
      <c r="D13" s="31">
        <v>0.86</v>
      </c>
      <c r="E13" s="31">
        <v>0.87</v>
      </c>
      <c r="F13" s="31">
        <v>0.87</v>
      </c>
      <c r="G13" s="31">
        <v>0.7</v>
      </c>
      <c r="H13" s="31">
        <v>0.84</v>
      </c>
      <c r="I13" s="31"/>
      <c r="J13" s="31"/>
      <c r="K13" s="31"/>
      <c r="L13" s="31"/>
      <c r="M13" s="84"/>
      <c r="N13" s="82">
        <f t="shared" si="0"/>
        <v>0.85</v>
      </c>
      <c r="O13" s="13">
        <f t="shared" si="1"/>
        <v>0.15000000000000002</v>
      </c>
      <c r="P13" s="9"/>
      <c r="Q13" s="14"/>
    </row>
    <row r="14" spans="1:19" ht="15.75" thickBot="1" x14ac:dyDescent="0.3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.75" thickBot="1" x14ac:dyDescent="0.3">
      <c r="A15" s="19" t="s">
        <v>26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>
        <v>0.76</v>
      </c>
      <c r="G15" s="26">
        <v>0.62</v>
      </c>
      <c r="H15" s="26">
        <v>0.7</v>
      </c>
      <c r="I15" s="26" t="str">
        <f>IF(B49="","",B49)</f>
        <v/>
      </c>
      <c r="J15" s="26" t="str">
        <f>IF(B50="","",B50)</f>
        <v/>
      </c>
      <c r="K15" s="26" t="str">
        <f>IF(B51="","",B51)</f>
        <v/>
      </c>
      <c r="L15" s="26" t="str">
        <f>IF(B52="","",B52)</f>
        <v/>
      </c>
      <c r="M15" s="26" t="str">
        <f>IF(B53="","",B53)</f>
        <v/>
      </c>
      <c r="N15" s="30">
        <f>AVERAGE(B15:M15)</f>
        <v>0.73428571428571432</v>
      </c>
      <c r="O15" s="30">
        <f>1-N15</f>
        <v>0.26571428571428568</v>
      </c>
      <c r="P15" s="20"/>
      <c r="Q15" s="21"/>
    </row>
    <row r="16" spans="1:19" ht="15.75" thickBot="1" x14ac:dyDescent="0.3">
      <c r="A16" s="22" t="s">
        <v>27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>
        <v>0.91</v>
      </c>
      <c r="G16" s="26">
        <v>0.8</v>
      </c>
      <c r="H16" s="26">
        <v>0.87</v>
      </c>
      <c r="I16" s="26" t="str">
        <f>IF(D49="","",D49)</f>
        <v/>
      </c>
      <c r="J16" s="26" t="str">
        <f>IF(D50="","",D50)</f>
        <v/>
      </c>
      <c r="K16" s="26" t="str">
        <f>IF(D51="","",D51)</f>
        <v/>
      </c>
      <c r="L16" s="26" t="str">
        <f>IF(D52="","",D52)</f>
        <v/>
      </c>
      <c r="M16" s="26" t="str">
        <f>IF(D53="","",D53)</f>
        <v/>
      </c>
      <c r="N16" s="30">
        <f>AVERAGE(B16:M16)</f>
        <v>0.89571428571428569</v>
      </c>
      <c r="O16" s="30">
        <f>1-N16</f>
        <v>0.10428571428571431</v>
      </c>
      <c r="P16" s="23"/>
      <c r="Q16" s="24"/>
    </row>
    <row r="41" spans="1:5" x14ac:dyDescent="0.25">
      <c r="A41" s="39"/>
      <c r="B41" s="40" t="s">
        <v>28</v>
      </c>
      <c r="C41" s="40" t="s">
        <v>29</v>
      </c>
      <c r="D41" s="40" t="s">
        <v>30</v>
      </c>
      <c r="E41" s="41" t="s">
        <v>31</v>
      </c>
    </row>
    <row r="42" spans="1:5" x14ac:dyDescent="0.25">
      <c r="A42" s="34" t="s">
        <v>3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25">
      <c r="A43" s="34" t="s">
        <v>4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25">
      <c r="A44" s="34" t="s">
        <v>5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25">
      <c r="A45" s="34" t="s">
        <v>6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25">
      <c r="A46" s="34" t="s">
        <v>7</v>
      </c>
      <c r="B46" s="33">
        <f>F15</f>
        <v>0.76</v>
      </c>
      <c r="C46" s="33">
        <v>0.74</v>
      </c>
      <c r="D46" s="33">
        <f>F16</f>
        <v>0.91</v>
      </c>
      <c r="E46" s="35">
        <v>0.79</v>
      </c>
    </row>
    <row r="47" spans="1:5" x14ac:dyDescent="0.25">
      <c r="A47" s="34" t="s">
        <v>8</v>
      </c>
      <c r="B47" s="33">
        <f>G15</f>
        <v>0.62</v>
      </c>
      <c r="C47" s="33">
        <v>0.72</v>
      </c>
      <c r="D47" s="33">
        <f>G16</f>
        <v>0.8</v>
      </c>
      <c r="E47" s="35">
        <v>0.82</v>
      </c>
    </row>
    <row r="48" spans="1:5" x14ac:dyDescent="0.25">
      <c r="A48" s="34" t="s">
        <v>9</v>
      </c>
      <c r="B48" s="33">
        <f>H15</f>
        <v>0.7</v>
      </c>
      <c r="C48" s="33">
        <v>0.76</v>
      </c>
      <c r="D48" s="33">
        <f>H16</f>
        <v>0.87</v>
      </c>
      <c r="E48" s="35">
        <v>0.87</v>
      </c>
    </row>
    <row r="49" spans="1:5" x14ac:dyDescent="0.25">
      <c r="A49" s="34" t="s">
        <v>10</v>
      </c>
      <c r="B49" s="33"/>
      <c r="C49" s="33">
        <v>0.57999999999999996</v>
      </c>
      <c r="D49" s="33"/>
      <c r="E49" s="35">
        <v>0.8</v>
      </c>
    </row>
    <row r="50" spans="1:5" x14ac:dyDescent="0.25">
      <c r="A50" s="34" t="s">
        <v>11</v>
      </c>
      <c r="B50" s="33"/>
      <c r="C50" s="33">
        <v>0.56000000000000005</v>
      </c>
      <c r="D50" s="33"/>
      <c r="E50" s="35">
        <v>0.82</v>
      </c>
    </row>
    <row r="51" spans="1:5" x14ac:dyDescent="0.25">
      <c r="A51" s="34" t="s">
        <v>12</v>
      </c>
      <c r="B51" s="33"/>
      <c r="C51" s="33">
        <v>0.59</v>
      </c>
      <c r="D51" s="33"/>
      <c r="E51" s="35">
        <v>0.81</v>
      </c>
    </row>
    <row r="52" spans="1:5" x14ac:dyDescent="0.25">
      <c r="A52" s="34" t="s">
        <v>13</v>
      </c>
      <c r="B52" s="33"/>
      <c r="C52" s="33">
        <v>0.65</v>
      </c>
      <c r="D52" s="33"/>
      <c r="E52" s="35">
        <v>0.74</v>
      </c>
    </row>
    <row r="53" spans="1:5" x14ac:dyDescent="0.25">
      <c r="A53" s="34" t="s">
        <v>14</v>
      </c>
      <c r="B53" s="33"/>
      <c r="C53" s="33">
        <v>0.73</v>
      </c>
      <c r="D53" s="33"/>
      <c r="E53" s="35">
        <v>0.74</v>
      </c>
    </row>
    <row r="54" spans="1:5" x14ac:dyDescent="0.25">
      <c r="A54" s="36" t="s">
        <v>15</v>
      </c>
      <c r="B54" s="37">
        <f>AVERAGE(B42:B53)</f>
        <v>0.73428571428571432</v>
      </c>
      <c r="C54" s="37">
        <f>AVERAGE(C42:C53)</f>
        <v>0.66666666666666663</v>
      </c>
      <c r="D54" s="37">
        <f>AVERAGE(D42:D53)</f>
        <v>0.89571428571428569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opLeftCell="A16"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Total!J7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Total!J8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Total!J9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Total!J10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Total!J11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Total!J12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Total!J13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Total!B50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Total!D50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3" t="s">
        <v>19</v>
      </c>
      <c r="B1" s="74">
        <f>Total!K7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Total!K8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Total!K9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Total!K10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Total!K11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Total!K12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Total!K13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Total!B51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Total!L7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Total!L8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Total!L9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Total!L10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Total!L11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Total!L12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Total!L13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Total!B52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25">
      <c r="A3" s="76" t="s">
        <v>21</v>
      </c>
      <c r="B3" s="31">
        <v>0.75</v>
      </c>
      <c r="C3" s="32">
        <f t="shared" si="0"/>
        <v>0.25</v>
      </c>
      <c r="D3" s="46">
        <v>1</v>
      </c>
    </row>
    <row r="4" spans="1:4" x14ac:dyDescent="0.25">
      <c r="A4" s="75" t="s">
        <v>22</v>
      </c>
      <c r="B4" s="31"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v>0.73</v>
      </c>
      <c r="C6" s="32">
        <f t="shared" si="0"/>
        <v>0.27</v>
      </c>
      <c r="D6" s="46">
        <v>1</v>
      </c>
    </row>
    <row r="7" spans="1:4" ht="15.75" thickBot="1" x14ac:dyDescent="0.3">
      <c r="A7" s="78" t="s">
        <v>25</v>
      </c>
      <c r="B7" s="79">
        <v>0.85</v>
      </c>
      <c r="C7" s="48">
        <f t="shared" si="0"/>
        <v>0.15000000000000002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Total!B53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50" t="s">
        <v>19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25">
      <c r="A2" s="51" t="s">
        <v>20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25">
      <c r="A3" s="52" t="s">
        <v>21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25">
      <c r="A4" s="51" t="s">
        <v>22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25">
      <c r="A5" s="53" t="s">
        <v>23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25">
      <c r="A6" s="51" t="s">
        <v>24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.75" thickBot="1" x14ac:dyDescent="0.3">
      <c r="A7" s="54" t="s">
        <v>25</v>
      </c>
      <c r="B7" s="47">
        <f>Total!B13</f>
        <v>0.88</v>
      </c>
      <c r="C7" s="48">
        <f t="shared" si="0"/>
        <v>0.12</v>
      </c>
      <c r="D7" s="49">
        <v>1</v>
      </c>
    </row>
    <row r="8" spans="1:4" ht="15.75" thickBot="1" x14ac:dyDescent="0.3">
      <c r="A8" s="59"/>
      <c r="B8" s="60"/>
      <c r="C8" s="61"/>
      <c r="D8" s="62"/>
    </row>
    <row r="9" spans="1:4" x14ac:dyDescent="0.25">
      <c r="A9" s="55" t="s">
        <v>26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.75" thickBot="1" x14ac:dyDescent="0.3">
      <c r="A10" s="57" t="s">
        <v>27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25">
      <c r="A2" s="75" t="s">
        <v>20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25">
      <c r="A3" s="76" t="s">
        <v>21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25">
      <c r="A4" s="75" t="s">
        <v>22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25">
      <c r="A5" s="77" t="s">
        <v>23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25">
      <c r="A6" s="75" t="s">
        <v>24</v>
      </c>
      <c r="B6" s="31">
        <f>Total!C12</f>
        <v>0.76</v>
      </c>
      <c r="C6" s="32">
        <f t="shared" si="0"/>
        <v>0.24</v>
      </c>
      <c r="D6" s="46">
        <v>1</v>
      </c>
    </row>
    <row r="7" spans="1:4" ht="15.75" thickBot="1" x14ac:dyDescent="0.3">
      <c r="A7" s="78" t="s">
        <v>25</v>
      </c>
      <c r="B7" s="79">
        <f>Total!C13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32</v>
      </c>
      <c r="B9" s="26">
        <f>Total!B43</f>
        <v>0.76</v>
      </c>
      <c r="C9" s="64">
        <f>D9-B9</f>
        <v>0.24</v>
      </c>
      <c r="D9" s="65">
        <v>1</v>
      </c>
    </row>
    <row r="10" spans="1:4" ht="15.75" thickBot="1" x14ac:dyDescent="0.3">
      <c r="A10" s="22" t="s">
        <v>27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25">
      <c r="A3" s="76" t="s">
        <v>21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25">
      <c r="A5" s="77" t="s">
        <v>23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25">
      <c r="A6" s="75" t="s">
        <v>24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.75" thickBot="1" x14ac:dyDescent="0.3">
      <c r="A7" s="78" t="s">
        <v>25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33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.75" thickBot="1" x14ac:dyDescent="0.3">
      <c r="A10" s="22" t="s">
        <v>27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25">
      <c r="A2" s="75" t="s">
        <v>20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25">
      <c r="A3" s="76" t="s">
        <v>21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25">
      <c r="A5" s="77" t="s">
        <v>23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25">
      <c r="A6" s="75" t="s">
        <v>24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.75" thickBot="1" x14ac:dyDescent="0.3">
      <c r="A7" s="78" t="s">
        <v>25</v>
      </c>
      <c r="B7" s="79">
        <f>Total!E13</f>
        <v>0.87</v>
      </c>
      <c r="C7" s="79">
        <f t="shared" si="0"/>
        <v>0.13</v>
      </c>
      <c r="D7" s="49">
        <v>1</v>
      </c>
    </row>
    <row r="8" spans="1:4" ht="15.75" thickBot="1" x14ac:dyDescent="0.3">
      <c r="A8" s="67"/>
      <c r="B8" s="71"/>
      <c r="C8" s="68"/>
      <c r="D8" s="72"/>
    </row>
    <row r="9" spans="1:4" ht="15.75" thickBot="1" x14ac:dyDescent="0.3">
      <c r="A9" s="66" t="s">
        <v>33</v>
      </c>
      <c r="B9" s="26">
        <f>Total!B45</f>
        <v>0.74</v>
      </c>
      <c r="C9" s="26">
        <f>D9-B9</f>
        <v>0.26</v>
      </c>
      <c r="D9" s="65">
        <v>1</v>
      </c>
    </row>
    <row r="10" spans="1:4" ht="15.75" thickBot="1" x14ac:dyDescent="0.3">
      <c r="A10" s="22" t="s">
        <v>27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Total!F7</f>
        <v>0.71</v>
      </c>
      <c r="C1" s="43">
        <f>D1-B1</f>
        <v>0.29000000000000004</v>
      </c>
      <c r="D1" s="44">
        <v>1</v>
      </c>
    </row>
    <row r="2" spans="1:4" x14ac:dyDescent="0.25">
      <c r="A2" s="75" t="s">
        <v>20</v>
      </c>
      <c r="B2" s="31">
        <f>Total!F8</f>
        <v>0.79</v>
      </c>
      <c r="C2" s="32">
        <f t="shared" ref="C2:C10" si="0">D2-B2</f>
        <v>0.20999999999999996</v>
      </c>
      <c r="D2" s="46">
        <v>1</v>
      </c>
    </row>
    <row r="3" spans="1:4" x14ac:dyDescent="0.25">
      <c r="A3" s="76" t="s">
        <v>21</v>
      </c>
      <c r="B3" s="31">
        <f>Total!F9</f>
        <v>0.82</v>
      </c>
      <c r="C3" s="32">
        <f t="shared" si="0"/>
        <v>0.18000000000000005</v>
      </c>
      <c r="D3" s="46">
        <v>1</v>
      </c>
    </row>
    <row r="4" spans="1:4" x14ac:dyDescent="0.25">
      <c r="A4" s="75" t="s">
        <v>22</v>
      </c>
      <c r="B4" s="31">
        <f>Total!F10</f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f>Total!F11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Total!F12</f>
        <v>0.85</v>
      </c>
      <c r="C6" s="32">
        <f t="shared" si="0"/>
        <v>0.15000000000000002</v>
      </c>
      <c r="D6" s="46">
        <v>1</v>
      </c>
    </row>
    <row r="7" spans="1:4" ht="15.75" thickBot="1" x14ac:dyDescent="0.3">
      <c r="A7" s="78" t="s">
        <v>25</v>
      </c>
      <c r="B7" s="79">
        <f>Total!F13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Total!B46</f>
        <v>0.76</v>
      </c>
      <c r="C9" s="64">
        <f t="shared" si="0"/>
        <v>0.24</v>
      </c>
      <c r="D9" s="65">
        <v>1</v>
      </c>
    </row>
    <row r="10" spans="1:4" ht="15.75" thickBot="1" x14ac:dyDescent="0.3">
      <c r="A10" s="22" t="s">
        <v>27</v>
      </c>
      <c r="B10" s="63">
        <f>Total!D46</f>
        <v>0.91</v>
      </c>
      <c r="C10" s="64">
        <f t="shared" si="0"/>
        <v>8.9999999999999969E-2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Total!G7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Total!G8</f>
        <v>0.66</v>
      </c>
      <c r="C2" s="32">
        <f t="shared" ref="C2:C10" si="0">D2-B2</f>
        <v>0.33999999999999997</v>
      </c>
      <c r="D2" s="46">
        <v>1</v>
      </c>
    </row>
    <row r="3" spans="1:4" x14ac:dyDescent="0.25">
      <c r="A3" s="76" t="s">
        <v>21</v>
      </c>
      <c r="B3" s="31">
        <f>Total!G9</f>
        <v>0.65</v>
      </c>
      <c r="C3" s="32">
        <f t="shared" si="0"/>
        <v>0.35</v>
      </c>
      <c r="D3" s="46">
        <v>1</v>
      </c>
    </row>
    <row r="4" spans="1:4" x14ac:dyDescent="0.25">
      <c r="A4" s="75" t="s">
        <v>22</v>
      </c>
      <c r="B4" s="31">
        <f>Total!G10</f>
        <v>0.55000000000000004</v>
      </c>
      <c r="C4" s="32">
        <f t="shared" si="0"/>
        <v>0.44999999999999996</v>
      </c>
      <c r="D4" s="46">
        <v>1</v>
      </c>
    </row>
    <row r="5" spans="1:4" x14ac:dyDescent="0.25">
      <c r="A5" s="77" t="s">
        <v>23</v>
      </c>
      <c r="B5" s="31">
        <f>Total!G11</f>
        <v>0.6</v>
      </c>
      <c r="C5" s="32">
        <f t="shared" si="0"/>
        <v>0.4</v>
      </c>
      <c r="D5" s="46">
        <v>1</v>
      </c>
    </row>
    <row r="6" spans="1:4" x14ac:dyDescent="0.25">
      <c r="A6" s="75" t="s">
        <v>24</v>
      </c>
      <c r="B6" s="31">
        <f>Total!G12</f>
        <v>0.75</v>
      </c>
      <c r="C6" s="32">
        <f t="shared" si="0"/>
        <v>0.25</v>
      </c>
      <c r="D6" s="46">
        <v>1</v>
      </c>
    </row>
    <row r="7" spans="1:4" ht="15.75" thickBot="1" x14ac:dyDescent="0.3">
      <c r="A7" s="78" t="s">
        <v>25</v>
      </c>
      <c r="B7" s="79">
        <f>Total!G13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Total!B47</f>
        <v>0.62</v>
      </c>
      <c r="C9" s="64">
        <f t="shared" si="0"/>
        <v>0.38</v>
      </c>
      <c r="D9" s="65">
        <v>1</v>
      </c>
    </row>
    <row r="10" spans="1:4" ht="15.75" thickBot="1" x14ac:dyDescent="0.3">
      <c r="A10" s="22" t="s">
        <v>27</v>
      </c>
      <c r="B10" s="63">
        <f>Total!D47</f>
        <v>0.8</v>
      </c>
      <c r="C10" s="64">
        <f t="shared" si="0"/>
        <v>0.19999999999999996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Total!H7</f>
        <v>0.57999999999999996</v>
      </c>
      <c r="C1" s="43">
        <f>D1-B1</f>
        <v>0.42000000000000004</v>
      </c>
      <c r="D1" s="44">
        <v>1</v>
      </c>
    </row>
    <row r="2" spans="1:4" x14ac:dyDescent="0.25">
      <c r="A2" s="75" t="s">
        <v>20</v>
      </c>
      <c r="B2" s="31">
        <f>Total!H8</f>
        <v>0.72</v>
      </c>
      <c r="C2" s="32">
        <f t="shared" ref="C2:C10" si="0">D2-B2</f>
        <v>0.28000000000000003</v>
      </c>
      <c r="D2" s="46">
        <v>1</v>
      </c>
    </row>
    <row r="3" spans="1:4" x14ac:dyDescent="0.25">
      <c r="A3" s="76" t="s">
        <v>21</v>
      </c>
      <c r="B3" s="31">
        <f>Total!H9</f>
        <v>0.73</v>
      </c>
      <c r="C3" s="32">
        <f t="shared" si="0"/>
        <v>0.27</v>
      </c>
      <c r="D3" s="46">
        <v>1</v>
      </c>
    </row>
    <row r="4" spans="1:4" x14ac:dyDescent="0.25">
      <c r="A4" s="75" t="s">
        <v>22</v>
      </c>
      <c r="B4" s="31">
        <f>Total!H10</f>
        <v>0.69</v>
      </c>
      <c r="C4" s="32">
        <f t="shared" si="0"/>
        <v>0.31000000000000005</v>
      </c>
      <c r="D4" s="46">
        <v>1</v>
      </c>
    </row>
    <row r="5" spans="1:4" x14ac:dyDescent="0.25">
      <c r="A5" s="77" t="s">
        <v>23</v>
      </c>
      <c r="B5" s="31">
        <f>Total!H11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Total!H12</f>
        <v>0.82</v>
      </c>
      <c r="C6" s="32">
        <f t="shared" si="0"/>
        <v>0.18000000000000005</v>
      </c>
      <c r="D6" s="46">
        <v>1</v>
      </c>
    </row>
    <row r="7" spans="1:4" ht="15.75" thickBot="1" x14ac:dyDescent="0.3">
      <c r="A7" s="78" t="s">
        <v>25</v>
      </c>
      <c r="B7" s="79">
        <f>Total!H13</f>
        <v>0.84</v>
      </c>
      <c r="C7" s="48">
        <f t="shared" si="0"/>
        <v>0.16000000000000003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Total!B48</f>
        <v>0.7</v>
      </c>
      <c r="C9" s="64">
        <f t="shared" si="0"/>
        <v>0.30000000000000004</v>
      </c>
      <c r="D9" s="65">
        <v>1</v>
      </c>
    </row>
    <row r="10" spans="1:4" ht="15.75" thickBot="1" x14ac:dyDescent="0.3">
      <c r="A10" s="22" t="s">
        <v>27</v>
      </c>
      <c r="B10" s="63">
        <f>Total!D48</f>
        <v>0.87</v>
      </c>
      <c r="C10" s="64">
        <f t="shared" si="0"/>
        <v>0.13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opLeftCell="A25"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Total!I7</f>
        <v>0</v>
      </c>
      <c r="C1" s="43">
        <f>D1-B1</f>
        <v>1</v>
      </c>
      <c r="D1" s="44">
        <v>1</v>
      </c>
    </row>
    <row r="2" spans="1:4" x14ac:dyDescent="0.25">
      <c r="A2" s="75" t="s">
        <v>20</v>
      </c>
      <c r="B2" s="31">
        <f>Total!I8</f>
        <v>0</v>
      </c>
      <c r="C2" s="32">
        <f t="shared" ref="C2:C10" si="0">D2-B2</f>
        <v>1</v>
      </c>
      <c r="D2" s="46">
        <v>1</v>
      </c>
    </row>
    <row r="3" spans="1:4" x14ac:dyDescent="0.25">
      <c r="A3" s="76" t="s">
        <v>21</v>
      </c>
      <c r="B3" s="31">
        <f>Total!I9</f>
        <v>0</v>
      </c>
      <c r="C3" s="32">
        <f t="shared" si="0"/>
        <v>1</v>
      </c>
      <c r="D3" s="46">
        <v>1</v>
      </c>
    </row>
    <row r="4" spans="1:4" x14ac:dyDescent="0.25">
      <c r="A4" s="75" t="s">
        <v>22</v>
      </c>
      <c r="B4" s="31">
        <f>Total!I10</f>
        <v>0</v>
      </c>
      <c r="C4" s="32">
        <f t="shared" si="0"/>
        <v>1</v>
      </c>
      <c r="D4" s="46">
        <v>1</v>
      </c>
    </row>
    <row r="5" spans="1:4" x14ac:dyDescent="0.25">
      <c r="A5" s="77" t="s">
        <v>23</v>
      </c>
      <c r="B5" s="31">
        <f>Total!I11</f>
        <v>0</v>
      </c>
      <c r="C5" s="32">
        <f t="shared" si="0"/>
        <v>1</v>
      </c>
      <c r="D5" s="46">
        <v>1</v>
      </c>
    </row>
    <row r="6" spans="1:4" x14ac:dyDescent="0.25">
      <c r="A6" s="75" t="s">
        <v>24</v>
      </c>
      <c r="B6" s="31">
        <f>Total!I12</f>
        <v>0</v>
      </c>
      <c r="C6" s="32">
        <f t="shared" si="0"/>
        <v>1</v>
      </c>
      <c r="D6" s="46">
        <v>1</v>
      </c>
    </row>
    <row r="7" spans="1:4" ht="15.75" thickBot="1" x14ac:dyDescent="0.3">
      <c r="A7" s="78" t="s">
        <v>25</v>
      </c>
      <c r="B7" s="79">
        <f>Total!I13</f>
        <v>0</v>
      </c>
      <c r="C7" s="48">
        <f t="shared" si="0"/>
        <v>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Total!B49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Total!D49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Kjell-Tore Haustveit</cp:lastModifiedBy>
  <cp:revision/>
  <dcterms:created xsi:type="dcterms:W3CDTF">2017-04-18T08:49:01Z</dcterms:created>
  <dcterms:modified xsi:type="dcterms:W3CDTF">2021-08-26T11:24:54Z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