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37" documentId="8_{2B3E649E-D7AF-4788-AE3F-881D9733A886}" xr6:coauthVersionLast="45" xr6:coauthVersionMax="45" xr10:uidLastSave="{3B4E7486-CE6E-4A1E-915B-CBD27EA53088}"/>
  <bookViews>
    <workbookView xWindow="57480" yWindow="3090" windowWidth="29040" windowHeight="15840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" i="1" l="1"/>
  <c r="O16" i="1" s="1"/>
  <c r="M16" i="1"/>
  <c r="L16" i="1"/>
  <c r="K16" i="1"/>
  <c r="J15" i="1"/>
  <c r="J16" i="1"/>
  <c r="I16" i="1"/>
  <c r="H16" i="1"/>
  <c r="G16" i="1"/>
  <c r="F16" i="1"/>
  <c r="E16" i="1"/>
  <c r="D16" i="1"/>
  <c r="M15" i="1"/>
  <c r="L15" i="1"/>
  <c r="K15" i="1"/>
  <c r="I15" i="1"/>
  <c r="H15" i="1"/>
  <c r="G15" i="1"/>
  <c r="F15" i="1"/>
  <c r="E15" i="1"/>
  <c r="D15" i="1"/>
  <c r="N15" i="1" l="1"/>
  <c r="C10" i="13"/>
  <c r="B10" i="13"/>
  <c r="C9" i="13"/>
  <c r="B9" i="13"/>
  <c r="C7" i="13"/>
  <c r="C6" i="13"/>
  <c r="C5" i="13"/>
  <c r="C4" i="13"/>
  <c r="C3" i="13"/>
  <c r="C2" i="13"/>
  <c r="C1" i="13"/>
  <c r="C10" i="12"/>
  <c r="B10" i="12"/>
  <c r="C9" i="12"/>
  <c r="B9" i="12"/>
  <c r="C7" i="12"/>
  <c r="B7" i="12"/>
  <c r="C6" i="12"/>
  <c r="B6" i="12"/>
  <c r="C5" i="12"/>
  <c r="B5" i="12"/>
  <c r="C4" i="12"/>
  <c r="B4" i="12"/>
  <c r="C3" i="12"/>
  <c r="B3" i="12"/>
  <c r="C2" i="12"/>
  <c r="B2" i="12"/>
  <c r="C1" i="12"/>
  <c r="B1" i="12"/>
  <c r="C10" i="11"/>
  <c r="B10" i="11"/>
  <c r="C9" i="11"/>
  <c r="B9" i="11"/>
  <c r="C7" i="11"/>
  <c r="B7" i="11"/>
  <c r="C6" i="11"/>
  <c r="B6" i="11"/>
  <c r="C5" i="11"/>
  <c r="B5" i="11"/>
  <c r="C4" i="11"/>
  <c r="B4" i="11"/>
  <c r="C3" i="11"/>
  <c r="B3" i="11"/>
  <c r="C2" i="11"/>
  <c r="B2" i="11"/>
  <c r="C1" i="11"/>
  <c r="B1" i="11"/>
  <c r="C10" i="10"/>
  <c r="B10" i="10"/>
  <c r="C9" i="10"/>
  <c r="B9" i="10"/>
  <c r="C7" i="10"/>
  <c r="B7" i="10"/>
  <c r="C6" i="10"/>
  <c r="B6" i="10"/>
  <c r="C5" i="10"/>
  <c r="B5" i="10"/>
  <c r="C4" i="10"/>
  <c r="B4" i="10"/>
  <c r="C3" i="10"/>
  <c r="B3" i="10"/>
  <c r="C2" i="10"/>
  <c r="B2" i="10"/>
  <c r="C1" i="10"/>
  <c r="B1" i="10"/>
  <c r="C10" i="9"/>
  <c r="B10" i="9"/>
  <c r="C9" i="9"/>
  <c r="B9" i="9"/>
  <c r="C7" i="9"/>
  <c r="B7" i="9"/>
  <c r="C6" i="9"/>
  <c r="B6" i="9"/>
  <c r="C5" i="9"/>
  <c r="B5" i="9"/>
  <c r="C4" i="9"/>
  <c r="B4" i="9"/>
  <c r="C3" i="9"/>
  <c r="B3" i="9"/>
  <c r="C2" i="9"/>
  <c r="B2" i="9"/>
  <c r="C1" i="9"/>
  <c r="B1" i="9"/>
  <c r="C10" i="8"/>
  <c r="B10" i="8"/>
  <c r="C9" i="8"/>
  <c r="B9" i="8"/>
  <c r="C7" i="8"/>
  <c r="B7" i="8"/>
  <c r="C6" i="8"/>
  <c r="B6" i="8"/>
  <c r="C5" i="8"/>
  <c r="B5" i="8"/>
  <c r="C4" i="8"/>
  <c r="B4" i="8"/>
  <c r="C3" i="8"/>
  <c r="B3" i="8"/>
  <c r="C2" i="8"/>
  <c r="B2" i="8"/>
  <c r="C1" i="8"/>
  <c r="B1" i="8"/>
  <c r="C10" i="7"/>
  <c r="B10" i="7"/>
  <c r="C9" i="7"/>
  <c r="B9" i="7"/>
  <c r="C7" i="7"/>
  <c r="B7" i="7"/>
  <c r="C6" i="7"/>
  <c r="B6" i="7"/>
  <c r="C5" i="7"/>
  <c r="B5" i="7"/>
  <c r="C4" i="7"/>
  <c r="B4" i="7"/>
  <c r="C3" i="7"/>
  <c r="B3" i="7"/>
  <c r="C2" i="7"/>
  <c r="B2" i="7"/>
  <c r="C1" i="7"/>
  <c r="B1" i="7"/>
  <c r="C10" i="6"/>
  <c r="B10" i="6"/>
  <c r="C9" i="6"/>
  <c r="B9" i="6"/>
  <c r="C7" i="6"/>
  <c r="B7" i="6"/>
  <c r="C6" i="6"/>
  <c r="B6" i="6"/>
  <c r="C5" i="6"/>
  <c r="B5" i="6"/>
  <c r="C4" i="6"/>
  <c r="B4" i="6"/>
  <c r="C3" i="6"/>
  <c r="B3" i="6"/>
  <c r="C2" i="6"/>
  <c r="B2" i="6"/>
  <c r="C1" i="6"/>
  <c r="B1" i="6"/>
  <c r="C10" i="5"/>
  <c r="B10" i="5"/>
  <c r="C9" i="5"/>
  <c r="B9" i="5"/>
  <c r="C7" i="5"/>
  <c r="B7" i="5"/>
  <c r="C6" i="5"/>
  <c r="B6" i="5"/>
  <c r="C5" i="5"/>
  <c r="B5" i="5"/>
  <c r="C4" i="5"/>
  <c r="B4" i="5"/>
  <c r="C3" i="5"/>
  <c r="B3" i="5"/>
  <c r="C2" i="5"/>
  <c r="B2" i="5"/>
  <c r="C1" i="5"/>
  <c r="B1" i="5"/>
  <c r="C10" i="4"/>
  <c r="B10" i="4"/>
  <c r="C9" i="4"/>
  <c r="B9" i="4"/>
  <c r="C7" i="4"/>
  <c r="B7" i="4"/>
  <c r="C6" i="4"/>
  <c r="B6" i="4"/>
  <c r="C5" i="4"/>
  <c r="B5" i="4"/>
  <c r="C4" i="4"/>
  <c r="B4" i="4"/>
  <c r="C3" i="4"/>
  <c r="B3" i="4"/>
  <c r="C2" i="4"/>
  <c r="B2" i="4"/>
  <c r="C1" i="4"/>
  <c r="B1" i="4"/>
  <c r="B10" i="3"/>
  <c r="C10" i="3" s="1"/>
  <c r="C9" i="3"/>
  <c r="B9" i="3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C10" i="2"/>
  <c r="B10" i="2"/>
  <c r="C9" i="2"/>
  <c r="B9" i="2"/>
  <c r="B7" i="2"/>
  <c r="C7" i="2" s="1"/>
  <c r="B6" i="2"/>
  <c r="C6" i="2" s="1"/>
  <c r="C5" i="2"/>
  <c r="B5" i="2"/>
  <c r="C4" i="2"/>
  <c r="B4" i="2"/>
  <c r="B3" i="2"/>
  <c r="C3" i="2" s="1"/>
  <c r="B2" i="2"/>
  <c r="C2" i="2" s="1"/>
  <c r="C1" i="2"/>
  <c r="B1" i="2"/>
  <c r="E54" i="1"/>
  <c r="D54" i="1"/>
  <c r="C54" i="1"/>
  <c r="B54" i="1"/>
  <c r="B16" i="1"/>
  <c r="B15" i="1"/>
  <c r="N13" i="1"/>
  <c r="O15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O13" i="1" l="1"/>
</calcChain>
</file>

<file path=xl/sharedStrings.xml><?xml version="1.0" encoding="utf-8"?>
<sst xmlns="http://schemas.openxmlformats.org/spreadsheetml/2006/main" count="153" uniqueCount="34">
  <si>
    <t>Andel avganger i rute (inntil 3 minutter etter planlagt tid)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</si>
  <si>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</si>
  <si>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</si>
  <si>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</si>
  <si>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</si>
  <si>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</si>
  <si>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</si>
  <si>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</si>
  <si>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</si>
  <si>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</si>
  <si>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</si>
  <si>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</si>
  <si>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</si>
  <si>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Endring %</t>
  </si>
  <si>
    <t>Inntil 5 min etter planlagt tid</t>
  </si>
  <si>
    <t>Sum Grenland</t>
  </si>
  <si>
    <t>M1</t>
  </si>
  <si>
    <t>M2</t>
  </si>
  <si>
    <t>M3</t>
  </si>
  <si>
    <t>P4</t>
  </si>
  <si>
    <t>P5</t>
  </si>
  <si>
    <t>P6</t>
  </si>
  <si>
    <t>P7</t>
  </si>
  <si>
    <t>Metro og pendel</t>
  </si>
  <si>
    <t>Total Grenland</t>
  </si>
  <si>
    <t>Total Grenland inntil 3 min</t>
  </si>
  <si>
    <t>Snitt</t>
  </si>
  <si>
    <t>Punktlighetsrapport 2021 Grenland</t>
  </si>
  <si>
    <t>Mål 2021</t>
  </si>
  <si>
    <t>I rute</t>
  </si>
  <si>
    <t>2020 - 5 min</t>
  </si>
  <si>
    <t>2021 - 5 min</t>
  </si>
  <si>
    <t>2020 - 3 min</t>
  </si>
  <si>
    <t>2021  - 3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</si>
</sst>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 style="medium">
        <color auto="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8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9" fontId="1" fillId="0" borderId="5" xfId="2" applyNumberFormat="1" applyFont="1" applyBorder="1"/>
    <xf numFmtId="9" fontId="1" fillId="0" borderId="6" xfId="2" applyNumberFormat="1" applyFont="1" applyBorder="1"/>
    <xf numFmtId="9" fontId="1" fillId="0" borderId="7" xfId="2" applyNumberFormat="1" applyFont="1" applyBorder="1"/>
    <xf numFmtId="9" fontId="1" fillId="3" borderId="7" xfId="2" applyNumberFormat="1" applyFont="1" applyFill="1" applyBorder="1"/>
    <xf numFmtId="9" fontId="0" fillId="0" borderId="0" xfId="0" applyNumberFormat="1"/>
    <xf numFmtId="9" fontId="1" fillId="0" borderId="7" xfId="2" applyNumberFormat="1" applyFont="1" applyFill="1" applyBorder="1"/>
    <xf numFmtId="0" fontId="0" fillId="0" borderId="0" xfId="0" applyFill="1"/>
    <xf numFmtId="0" fontId="0" fillId="4" borderId="8" xfId="0" applyFont="1" applyFill="1" applyBorder="1"/>
    <xf numFmtId="9" fontId="1" fillId="4" borderId="8" xfId="1" applyNumberFormat="1" applyFont="1" applyFill="1" applyBorder="1"/>
    <xf numFmtId="9" fontId="1" fillId="4" borderId="9" xfId="2" applyNumberFormat="1" applyFont="1" applyFill="1" applyBorder="1"/>
    <xf numFmtId="0" fontId="3" fillId="0" borderId="10" xfId="0" applyFont="1" applyFill="1" applyBorder="1"/>
    <xf numFmtId="9" fontId="3" fillId="0" borderId="10" xfId="2" applyNumberFormat="1" applyFont="1" applyFill="1" applyBorder="1"/>
    <xf numFmtId="9" fontId="3" fillId="0" borderId="12" xfId="2" applyNumberFormat="1" applyFont="1" applyFill="1" applyBorder="1"/>
    <xf numFmtId="0" fontId="6" fillId="4" borderId="13" xfId="0" applyFont="1" applyFill="1" applyBorder="1"/>
    <xf numFmtId="9" fontId="6" fillId="4" borderId="8" xfId="1" applyNumberFormat="1" applyFont="1" applyFill="1" applyBorder="1"/>
    <xf numFmtId="9" fontId="6" fillId="4" borderId="9" xfId="2" applyNumberFormat="1" applyFont="1" applyFill="1" applyBorder="1"/>
    <xf numFmtId="9" fontId="1" fillId="0" borderId="0" xfId="2" applyNumberFormat="1" applyFont="1" applyBorder="1"/>
    <xf numFmtId="9" fontId="3" fillId="0" borderId="14" xfId="2" applyNumberFormat="1" applyFont="1" applyFill="1" applyBorder="1"/>
    <xf numFmtId="9" fontId="1" fillId="4" borderId="15" xfId="1" applyNumberFormat="1" applyFont="1" applyFill="1" applyBorder="1"/>
    <xf numFmtId="9" fontId="1" fillId="4" borderId="0" xfId="1" applyNumberFormat="1" applyFont="1" applyFill="1" applyBorder="1"/>
    <xf numFmtId="9" fontId="3" fillId="0" borderId="16" xfId="2" applyNumberFormat="1" applyFont="1" applyFill="1" applyBorder="1"/>
    <xf numFmtId="0" fontId="3" fillId="3" borderId="5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right"/>
    </xf>
    <xf numFmtId="9" fontId="1" fillId="0" borderId="18" xfId="2" applyNumberFormat="1" applyFont="1" applyBorder="1"/>
    <xf numFmtId="9" fontId="6" fillId="4" borderId="13" xfId="1" applyNumberFormat="1" applyFont="1" applyFill="1" applyBorder="1"/>
    <xf numFmtId="9" fontId="1" fillId="4" borderId="0" xfId="2" applyNumberFormat="1" applyFont="1" applyFill="1" applyBorder="1"/>
    <xf numFmtId="9" fontId="1" fillId="0" borderId="19" xfId="2" applyNumberFormat="1" applyFont="1" applyBorder="1"/>
    <xf numFmtId="9" fontId="1" fillId="0" borderId="20" xfId="2" applyNumberFormat="1" applyFont="1" applyBorder="1"/>
    <xf numFmtId="9" fontId="1" fillId="4" borderId="21" xfId="1" applyNumberFormat="1" applyFont="1" applyFill="1" applyBorder="1"/>
    <xf numFmtId="9" fontId="0" fillId="0" borderId="19" xfId="0" applyNumberFormat="1" applyBorder="1"/>
    <xf numFmtId="9" fontId="7" fillId="5" borderId="19" xfId="3" applyNumberFormat="1" applyBorder="1"/>
    <xf numFmtId="0" fontId="7" fillId="5" borderId="22" xfId="3" applyBorder="1"/>
    <xf numFmtId="9" fontId="7" fillId="5" borderId="20" xfId="3" applyNumberFormat="1" applyBorder="1"/>
    <xf numFmtId="0" fontId="7" fillId="5" borderId="23" xfId="3" applyBorder="1"/>
    <xf numFmtId="9" fontId="7" fillId="5" borderId="24" xfId="3" applyNumberFormat="1" applyBorder="1"/>
    <xf numFmtId="9" fontId="7" fillId="5" borderId="25" xfId="3" applyNumberFormat="1" applyBorder="1"/>
    <xf numFmtId="0" fontId="8" fillId="5" borderId="22" xfId="3" applyFont="1" applyBorder="1"/>
    <xf numFmtId="0" fontId="8" fillId="5" borderId="19" xfId="3" applyFont="1" applyBorder="1"/>
    <xf numFmtId="0" fontId="8" fillId="5" borderId="20" xfId="3" applyFont="1" applyBorder="1"/>
    <xf numFmtId="9" fontId="1" fillId="0" borderId="26" xfId="2" applyNumberFormat="1" applyFont="1" applyBorder="1"/>
    <xf numFmtId="9" fontId="0" fillId="0" borderId="27" xfId="0" applyNumberFormat="1" applyBorder="1"/>
    <xf numFmtId="9" fontId="0" fillId="0" borderId="28" xfId="0" applyNumberFormat="1" applyBorder="1"/>
    <xf numFmtId="9" fontId="1" fillId="0" borderId="29" xfId="2" applyNumberFormat="1" applyFont="1" applyBorder="1"/>
    <xf numFmtId="9" fontId="0" fillId="0" borderId="30" xfId="0" applyNumberFormat="1" applyBorder="1"/>
    <xf numFmtId="9" fontId="1" fillId="0" borderId="31" xfId="2" applyNumberFormat="1" applyFont="1" applyBorder="1"/>
    <xf numFmtId="9" fontId="0" fillId="0" borderId="32" xfId="0" applyNumberFormat="1" applyBorder="1"/>
    <xf numFmtId="9" fontId="0" fillId="0" borderId="33" xfId="0" applyNumberFormat="1" applyBorder="1"/>
    <xf numFmtId="0" fontId="0" fillId="0" borderId="34" xfId="0" applyFont="1" applyBorder="1"/>
    <xf numFmtId="0" fontId="0" fillId="3" borderId="35" xfId="0" applyFont="1" applyFill="1" applyBorder="1"/>
    <xf numFmtId="0" fontId="0" fillId="0" borderId="35" xfId="0" applyFont="1" applyBorder="1"/>
    <xf numFmtId="0" fontId="0" fillId="0" borderId="35" xfId="0" applyFont="1" applyFill="1" applyBorder="1"/>
    <xf numFmtId="0" fontId="0" fillId="0" borderId="36" xfId="0" applyFont="1" applyFill="1" applyBorder="1"/>
    <xf numFmtId="0" fontId="3" fillId="0" borderId="26" xfId="0" applyFont="1" applyFill="1" applyBorder="1"/>
    <xf numFmtId="9" fontId="3" fillId="0" borderId="27" xfId="2" applyNumberFormat="1" applyFont="1" applyFill="1" applyBorder="1"/>
    <xf numFmtId="0" fontId="6" fillId="4" borderId="31" xfId="0" applyFont="1" applyFill="1" applyBorder="1"/>
    <xf numFmtId="9" fontId="6" fillId="4" borderId="32" xfId="1" applyNumberFormat="1" applyFont="1" applyFill="1" applyBorder="1"/>
    <xf numFmtId="0" fontId="0" fillId="4" borderId="37" xfId="0" applyFont="1" applyFill="1" applyBorder="1"/>
    <xf numFmtId="9" fontId="1" fillId="4" borderId="38" xfId="1" applyNumberFormat="1" applyFont="1" applyFill="1" applyBorder="1"/>
    <xf numFmtId="9" fontId="0" fillId="0" borderId="38" xfId="0" applyNumberFormat="1" applyBorder="1"/>
    <xf numFmtId="9" fontId="0" fillId="0" borderId="39" xfId="0" applyNumberFormat="1" applyBorder="1"/>
    <xf numFmtId="9" fontId="6" fillId="4" borderId="16" xfId="1" applyNumberFormat="1" applyFont="1" applyFill="1" applyBorder="1"/>
    <xf numFmtId="9" fontId="0" fillId="0" borderId="16" xfId="0" applyNumberFormat="1" applyBorder="1"/>
    <xf numFmtId="9" fontId="0" fillId="0" borderId="40" xfId="0" applyNumberFormat="1" applyBorder="1"/>
    <xf numFmtId="0" fontId="3" fillId="0" borderId="14" xfId="0" applyFont="1" applyFill="1" applyBorder="1"/>
    <xf numFmtId="0" fontId="0" fillId="4" borderId="10" xfId="0" applyFont="1" applyFill="1" applyBorder="1"/>
    <xf numFmtId="9" fontId="1" fillId="4" borderId="11" xfId="1" applyNumberFormat="1" applyFont="1" applyFill="1" applyBorder="1"/>
    <xf numFmtId="9" fontId="0" fillId="0" borderId="11" xfId="0" applyNumberFormat="1" applyBorder="1"/>
    <xf numFmtId="9" fontId="0" fillId="0" borderId="12" xfId="0" applyNumberFormat="1" applyBorder="1"/>
    <xf numFmtId="9" fontId="1" fillId="4" borderId="11" xfId="2" applyNumberFormat="1" applyFont="1" applyFill="1" applyBorder="1"/>
    <xf numFmtId="0" fontId="0" fillId="0" borderId="12" xfId="0" applyBorder="1"/>
    <xf numFmtId="0" fontId="0" fillId="0" borderId="26" xfId="0" applyFont="1" applyBorder="1"/>
    <xf numFmtId="9" fontId="1" fillId="0" borderId="27" xfId="2" applyNumberFormat="1" applyFont="1" applyBorder="1"/>
    <xf numFmtId="0" fontId="0" fillId="3" borderId="29" xfId="0" applyFont="1" applyFill="1" applyBorder="1"/>
    <xf numFmtId="0" fontId="0" fillId="0" borderId="29" xfId="0" applyFont="1" applyBorder="1"/>
    <xf numFmtId="0" fontId="0" fillId="0" borderId="29" xfId="0" applyFont="1" applyFill="1" applyBorder="1"/>
    <xf numFmtId="0" fontId="0" fillId="0" borderId="31" xfId="0" applyFont="1" applyFill="1" applyBorder="1"/>
    <xf numFmtId="9" fontId="1" fillId="0" borderId="32" xfId="2" applyNumberFormat="1" applyFont="1" applyBorder="1"/>
    <xf numFmtId="9" fontId="9" fillId="4" borderId="11" xfId="1" applyNumberFormat="1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Total!$N$7:$N$13</c:f>
              <c:numCache>
                <c:formatCode>0%</c:formatCode>
                <c:ptCount val="7"/>
                <c:pt idx="0">
                  <c:v>0.81499999999999995</c:v>
                </c:pt>
                <c:pt idx="1">
                  <c:v>0.73499999999999999</c:v>
                </c:pt>
                <c:pt idx="2">
                  <c:v>0.77</c:v>
                </c:pt>
                <c:pt idx="3">
                  <c:v>0.73499999999999999</c:v>
                </c:pt>
                <c:pt idx="4">
                  <c:v>0.76500000000000001</c:v>
                </c:pt>
                <c:pt idx="5">
                  <c:v>0.77</c:v>
                </c:pt>
                <c:pt idx="6">
                  <c:v>0.875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Total!$O$7:$O$13</c:f>
              <c:numCache>
                <c:formatCode>0%</c:formatCode>
                <c:ptCount val="7"/>
                <c:pt idx="0">
                  <c:v>0.18500000000000005</c:v>
                </c:pt>
                <c:pt idx="1">
                  <c:v>0.26500000000000001</c:v>
                </c:pt>
                <c:pt idx="2">
                  <c:v>0.22999999999999998</c:v>
                </c:pt>
                <c:pt idx="3">
                  <c:v>0.26500000000000001</c:v>
                </c:pt>
                <c:pt idx="4">
                  <c:v>0.23499999999999999</c:v>
                </c:pt>
                <c:pt idx="5">
                  <c:v>0.22999999999999998</c:v>
                </c:pt>
                <c:pt idx="6">
                  <c:v>0.125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Total!$B$41</c:f>
              <c:strCache>
                <c:ptCount val="1"/>
                <c:pt idx="0">
                  <c:v>2021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Total!$B$54</c:f>
              <c:numCache>
                <c:formatCode>0%</c:formatCode>
                <c:ptCount val="1"/>
                <c:pt idx="0">
                  <c:v>0.77500000000000002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Total!$C$41</c:f>
              <c:strCache>
                <c:ptCount val="1"/>
                <c:pt idx="0">
                  <c:v>2020 - 3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Total!$C$54</c:f>
              <c:numCache>
                <c:formatCode>0%</c:formatCode>
                <c:ptCount val="1"/>
                <c:pt idx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Total!$D$41</c:f>
              <c:strCache>
                <c:ptCount val="1"/>
                <c:pt idx="0">
                  <c:v>2021 - 5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Total!$D$54</c:f>
              <c:numCache>
                <c:formatCode>0%</c:formatCode>
                <c:ptCount val="1"/>
                <c:pt idx="0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Total!$E$41</c:f>
              <c:strCache>
                <c:ptCount val="1"/>
                <c:pt idx="0">
                  <c:v>2020 - 5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Total!$E$54</c:f>
              <c:numCache>
                <c:formatCode>0%</c:formatCode>
                <c:ptCount val="1"/>
                <c:pt idx="0">
                  <c:v>0.80833333333333346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0.84</c:v>
                </c:pt>
                <c:pt idx="1">
                  <c:v>0.76</c:v>
                </c:pt>
                <c:pt idx="2">
                  <c:v>0.8</c:v>
                </c:pt>
                <c:pt idx="3">
                  <c:v>0.74</c:v>
                </c:pt>
                <c:pt idx="4">
                  <c:v>0.76</c:v>
                </c:pt>
                <c:pt idx="5">
                  <c:v>0.78</c:v>
                </c:pt>
                <c:pt idx="6">
                  <c:v>0.88</c:v>
                </c:pt>
                <c:pt idx="8">
                  <c:v>0.79</c:v>
                </c:pt>
                <c:pt idx="9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0.16000000000000003</c:v>
                </c:pt>
                <c:pt idx="1">
                  <c:v>0.24</c:v>
                </c:pt>
                <c:pt idx="2">
                  <c:v>0.19999999999999996</c:v>
                </c:pt>
                <c:pt idx="3">
                  <c:v>0.26</c:v>
                </c:pt>
                <c:pt idx="4">
                  <c:v>0.24</c:v>
                </c:pt>
                <c:pt idx="5">
                  <c:v>0.21999999999999997</c:v>
                </c:pt>
                <c:pt idx="6">
                  <c:v>0.12</c:v>
                </c:pt>
                <c:pt idx="8">
                  <c:v>0.20999999999999996</c:v>
                </c:pt>
                <c:pt idx="9">
                  <c:v>6.0000000000000053E-2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0.79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0.79</c:v>
                </c:pt>
                <c:pt idx="1">
                  <c:v>0.71</c:v>
                </c:pt>
                <c:pt idx="2">
                  <c:v>0.74</c:v>
                </c:pt>
                <c:pt idx="3">
                  <c:v>0.73</c:v>
                </c:pt>
                <c:pt idx="4">
                  <c:v>0.77</c:v>
                </c:pt>
                <c:pt idx="5">
                  <c:v>0.76</c:v>
                </c:pt>
                <c:pt idx="6">
                  <c:v>0.87</c:v>
                </c:pt>
                <c:pt idx="8">
                  <c:v>0.76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0.20999999999999996</c:v>
                </c:pt>
                <c:pt idx="1">
                  <c:v>0.29000000000000004</c:v>
                </c:pt>
                <c:pt idx="2">
                  <c:v>0.26</c:v>
                </c:pt>
                <c:pt idx="3">
                  <c:v>0.27</c:v>
                </c:pt>
                <c:pt idx="4">
                  <c:v>0.22999999999999998</c:v>
                </c:pt>
                <c:pt idx="5">
                  <c:v>0.24</c:v>
                </c:pt>
                <c:pt idx="6">
                  <c:v>0.13</c:v>
                </c:pt>
                <c:pt idx="8">
                  <c:v>0.24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0.76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16</xdr:row>
      <xdr:rowOff>101600</xdr:rowOff>
    </xdr:from>
    <xdr:to>
      <xdr:col>13</xdr:col>
      <xdr:colOff>352424</xdr:colOff>
      <xdr:row>38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38</xdr:row>
      <xdr:rowOff>173037</xdr:rowOff>
    </xdr:from>
    <xdr:to>
      <xdr:col>13</xdr:col>
      <xdr:colOff>247649</xdr:colOff>
      <xdr:row>58</xdr:row>
      <xdr:rowOff>38100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1:E54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4"/>
  <sheetViews>
    <sheetView tabSelected="1" workbookViewId="0">
      <selection activeCell="D44" sqref="D44"/>
    </sheetView>
  </sheetViews>
  <sheetFormatPr baseColWidth="10" defaultRowHeight="14.5" x14ac:dyDescent="0.35"/>
  <cols>
    <col min="1" max="1" width="27" customWidth="1"/>
  </cols>
  <sheetData>
    <row r="2" spans="1:17" ht="28.5" x14ac:dyDescent="0.65">
      <c r="A2" s="1" t="s">
        <v>27</v>
      </c>
    </row>
    <row r="3" spans="1:17" ht="15.5" x14ac:dyDescent="0.35">
      <c r="A3" s="2" t="s">
        <v>0</v>
      </c>
    </row>
    <row r="4" spans="1:17" ht="15" thickBot="1" x14ac:dyDescent="0.4"/>
    <row r="5" spans="1:17" x14ac:dyDescent="0.35">
      <c r="A5" s="3" t="s">
        <v>23</v>
      </c>
      <c r="B5" s="4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31" t="s">
        <v>26</v>
      </c>
      <c r="O5" s="31" t="s">
        <v>29</v>
      </c>
      <c r="P5" s="4" t="s">
        <v>28</v>
      </c>
      <c r="Q5" s="6" t="s">
        <v>13</v>
      </c>
    </row>
    <row r="6" spans="1:17" x14ac:dyDescent="0.35">
      <c r="A6" s="11"/>
      <c r="B6" s="2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2"/>
      <c r="P6" s="30"/>
      <c r="Q6" s="8"/>
    </row>
    <row r="7" spans="1:17" x14ac:dyDescent="0.35">
      <c r="A7" s="10" t="s">
        <v>16</v>
      </c>
      <c r="B7" s="36">
        <v>0.84</v>
      </c>
      <c r="C7" s="36">
        <v>0.79</v>
      </c>
      <c r="D7" s="36"/>
      <c r="E7" s="36"/>
      <c r="F7" s="36"/>
      <c r="G7" s="36"/>
      <c r="H7" s="36"/>
      <c r="I7" s="36"/>
      <c r="J7" s="36"/>
      <c r="K7" s="36"/>
      <c r="L7" s="36"/>
      <c r="M7" s="37"/>
      <c r="N7" s="33">
        <f t="shared" ref="N7:N16" si="0">AVERAGE(B7:J7)</f>
        <v>0.81499999999999995</v>
      </c>
      <c r="O7" s="13">
        <f>1-N7</f>
        <v>0.18500000000000005</v>
      </c>
      <c r="P7" s="9"/>
      <c r="Q7" s="11"/>
    </row>
    <row r="8" spans="1:17" x14ac:dyDescent="0.35">
      <c r="A8" s="10" t="s">
        <v>17</v>
      </c>
      <c r="B8" s="36">
        <v>0.76</v>
      </c>
      <c r="C8" s="36">
        <v>0.71</v>
      </c>
      <c r="D8" s="36"/>
      <c r="E8" s="36"/>
      <c r="F8" s="36"/>
      <c r="G8" s="36"/>
      <c r="H8" s="36"/>
      <c r="I8" s="36"/>
      <c r="J8" s="36"/>
      <c r="K8" s="36"/>
      <c r="L8" s="36"/>
      <c r="M8" s="37"/>
      <c r="N8" s="33">
        <f t="shared" si="0"/>
        <v>0.73499999999999999</v>
      </c>
      <c r="O8" s="13">
        <f t="shared" ref="O8:O13" si="1">1-N8</f>
        <v>0.26500000000000001</v>
      </c>
      <c r="P8" s="9"/>
      <c r="Q8" s="12"/>
    </row>
    <row r="9" spans="1:17" x14ac:dyDescent="0.35">
      <c r="A9" s="10" t="s">
        <v>18</v>
      </c>
      <c r="B9" s="36">
        <v>0.8</v>
      </c>
      <c r="C9" s="36">
        <v>0.74</v>
      </c>
      <c r="D9" s="36"/>
      <c r="E9" s="36"/>
      <c r="F9" s="36"/>
      <c r="G9" s="36"/>
      <c r="H9" s="36"/>
      <c r="I9" s="36"/>
      <c r="J9" s="36"/>
      <c r="K9" s="36"/>
      <c r="L9" s="36"/>
      <c r="M9" s="37"/>
      <c r="N9" s="33">
        <f t="shared" si="0"/>
        <v>0.77</v>
      </c>
      <c r="O9" s="13">
        <f t="shared" si="1"/>
        <v>0.22999999999999998</v>
      </c>
      <c r="P9" s="9"/>
      <c r="Q9" s="11"/>
    </row>
    <row r="10" spans="1:17" x14ac:dyDescent="0.35">
      <c r="A10" s="10" t="s">
        <v>19</v>
      </c>
      <c r="B10" s="36">
        <v>0.74</v>
      </c>
      <c r="C10" s="36">
        <v>0.73</v>
      </c>
      <c r="D10" s="36"/>
      <c r="E10" s="36"/>
      <c r="F10" s="36"/>
      <c r="G10" s="36"/>
      <c r="H10" s="36"/>
      <c r="I10" s="36"/>
      <c r="J10" s="36"/>
      <c r="K10" s="36"/>
      <c r="L10" s="36"/>
      <c r="M10" s="37"/>
      <c r="N10" s="33">
        <f t="shared" si="0"/>
        <v>0.73499999999999999</v>
      </c>
      <c r="O10" s="13">
        <f t="shared" si="1"/>
        <v>0.26500000000000001</v>
      </c>
      <c r="P10" s="9"/>
      <c r="Q10" s="12"/>
    </row>
    <row r="11" spans="1:17" s="15" customFormat="1" x14ac:dyDescent="0.35">
      <c r="A11" s="10" t="s">
        <v>20</v>
      </c>
      <c r="B11" s="36">
        <v>0.76</v>
      </c>
      <c r="C11" s="36">
        <v>0.77</v>
      </c>
      <c r="D11" s="36"/>
      <c r="E11" s="36"/>
      <c r="F11" s="36"/>
      <c r="G11" s="36"/>
      <c r="H11" s="36"/>
      <c r="I11" s="36"/>
      <c r="J11" s="36"/>
      <c r="K11" s="36"/>
      <c r="L11" s="36"/>
      <c r="M11" s="37"/>
      <c r="N11" s="33">
        <f t="shared" si="0"/>
        <v>0.76500000000000001</v>
      </c>
      <c r="O11" s="13">
        <f t="shared" si="1"/>
        <v>0.23499999999999999</v>
      </c>
      <c r="P11" s="9"/>
      <c r="Q11" s="14"/>
    </row>
    <row r="12" spans="1:17" x14ac:dyDescent="0.35">
      <c r="A12" s="10" t="s">
        <v>21</v>
      </c>
      <c r="B12" s="36">
        <v>0.78</v>
      </c>
      <c r="C12" s="36">
        <v>0.76</v>
      </c>
      <c r="D12" s="36"/>
      <c r="E12" s="36"/>
      <c r="F12" s="36"/>
      <c r="G12" s="36"/>
      <c r="H12" s="36"/>
      <c r="I12" s="36"/>
      <c r="J12" s="36"/>
      <c r="K12" s="36"/>
      <c r="L12" s="36"/>
      <c r="M12" s="37"/>
      <c r="N12" s="33">
        <f t="shared" si="0"/>
        <v>0.77</v>
      </c>
      <c r="O12" s="13">
        <f t="shared" si="1"/>
        <v>0.22999999999999998</v>
      </c>
      <c r="P12" s="9"/>
      <c r="Q12" s="12"/>
    </row>
    <row r="13" spans="1:17" s="15" customFormat="1" x14ac:dyDescent="0.35">
      <c r="A13" s="10" t="s">
        <v>22</v>
      </c>
      <c r="B13" s="36">
        <v>0.88</v>
      </c>
      <c r="C13" s="36">
        <v>0.87</v>
      </c>
      <c r="D13" s="36"/>
      <c r="E13" s="36"/>
      <c r="F13" s="36"/>
      <c r="G13" s="36"/>
      <c r="H13" s="36"/>
      <c r="I13" s="36"/>
      <c r="J13" s="36"/>
      <c r="K13" s="36"/>
      <c r="L13" s="36"/>
      <c r="M13" s="37"/>
      <c r="N13" s="33">
        <f t="shared" si="0"/>
        <v>0.875</v>
      </c>
      <c r="O13" s="13">
        <f t="shared" si="1"/>
        <v>0.125</v>
      </c>
      <c r="P13" s="9"/>
      <c r="Q13" s="14"/>
    </row>
    <row r="14" spans="1:17" ht="15" thickBot="1" x14ac:dyDescent="0.4">
      <c r="A14" s="16"/>
      <c r="B14" s="27"/>
      <c r="C14" s="28"/>
      <c r="D14" s="28"/>
      <c r="E14" s="35"/>
      <c r="F14" s="28"/>
      <c r="G14" s="28"/>
      <c r="H14" s="28"/>
      <c r="I14" s="28"/>
      <c r="J14" s="28"/>
      <c r="K14" s="28"/>
      <c r="L14" s="28"/>
      <c r="M14" s="28"/>
      <c r="N14" s="38"/>
      <c r="P14" s="17"/>
      <c r="Q14" s="18"/>
    </row>
    <row r="15" spans="1:17" s="15" customFormat="1" ht="15" thickBot="1" x14ac:dyDescent="0.4">
      <c r="A15" s="19" t="s">
        <v>24</v>
      </c>
      <c r="B15" s="26">
        <f>$B42</f>
        <v>0.79</v>
      </c>
      <c r="C15" s="29">
        <v>0.76</v>
      </c>
      <c r="D15" s="29" t="str">
        <f>IF(B44="","",B44)</f>
        <v/>
      </c>
      <c r="E15" s="29" t="str">
        <f>IF(B45="","",B45)</f>
        <v/>
      </c>
      <c r="F15" s="29" t="str">
        <f>IF(B46="","",B46)</f>
        <v/>
      </c>
      <c r="G15" s="29" t="str">
        <f>IF(B47="","",B47)</f>
        <v/>
      </c>
      <c r="H15" s="29" t="str">
        <f>IF(B48="","",B48)</f>
        <v/>
      </c>
      <c r="I15" s="29" t="str">
        <f>IF(B49="","",B49)</f>
        <v/>
      </c>
      <c r="J15" s="29" t="str">
        <f>IF(B50="","",B50)</f>
        <v/>
      </c>
      <c r="K15" s="29" t="str">
        <f>IF(B51="","",B51)</f>
        <v/>
      </c>
      <c r="L15" s="29" t="str">
        <f>IF(B52="","",B52)</f>
        <v/>
      </c>
      <c r="M15" s="29" t="str">
        <f>IF(B53="","",B53)</f>
        <v/>
      </c>
      <c r="N15" s="34">
        <f t="shared" si="0"/>
        <v>0.77500000000000002</v>
      </c>
      <c r="O15" s="34">
        <f>1-N13</f>
        <v>0.125</v>
      </c>
      <c r="P15" s="20"/>
      <c r="Q15" s="21"/>
    </row>
    <row r="16" spans="1:17" ht="15" thickBot="1" x14ac:dyDescent="0.4">
      <c r="A16" s="22" t="s">
        <v>14</v>
      </c>
      <c r="B16" s="87">
        <f>$D42</f>
        <v>0.94</v>
      </c>
      <c r="C16" s="29">
        <v>0.93</v>
      </c>
      <c r="D16" s="29" t="str">
        <f>IF(D44="","",D44)</f>
        <v/>
      </c>
      <c r="E16" s="29" t="str">
        <f>IF(D45="","",D45)</f>
        <v/>
      </c>
      <c r="F16" s="29" t="str">
        <f>IF(D467="","",D46)</f>
        <v/>
      </c>
      <c r="G16" s="29" t="str">
        <f>IF(D47="","",D47)</f>
        <v/>
      </c>
      <c r="H16" s="29" t="str">
        <f>IF(D48="","",D48)</f>
        <v/>
      </c>
      <c r="I16" s="29" t="str">
        <f>IF(D49="","",D49)</f>
        <v/>
      </c>
      <c r="J16" s="29" t="str">
        <f>IF(D50="","",D50)</f>
        <v/>
      </c>
      <c r="K16" s="29" t="str">
        <f>IF(D51="","",D51)</f>
        <v/>
      </c>
      <c r="L16" s="29" t="str">
        <f>IF(D52="","",D52)</f>
        <v/>
      </c>
      <c r="M16" s="29" t="str">
        <f>IF(D53="","",D53)</f>
        <v/>
      </c>
      <c r="N16" s="34">
        <f t="shared" si="0"/>
        <v>0.93500000000000005</v>
      </c>
      <c r="O16" s="34">
        <f>1-N16</f>
        <v>6.4999999999999947E-2</v>
      </c>
      <c r="P16" s="23"/>
      <c r="Q16" s="24"/>
    </row>
    <row r="41" spans="1:5" x14ac:dyDescent="0.35">
      <c r="A41" s="46"/>
      <c r="B41" s="47" t="s">
        <v>33</v>
      </c>
      <c r="C41" s="47" t="s">
        <v>32</v>
      </c>
      <c r="D41" s="47" t="s">
        <v>31</v>
      </c>
      <c r="E41" s="48" t="s">
        <v>30</v>
      </c>
    </row>
    <row r="42" spans="1:5" x14ac:dyDescent="0.35">
      <c r="A42" s="41" t="s">
        <v>1</v>
      </c>
      <c r="B42" s="40">
        <v>0.79</v>
      </c>
      <c r="C42" s="40">
        <v>0.55000000000000004</v>
      </c>
      <c r="D42" s="40">
        <v>0.94</v>
      </c>
      <c r="E42" s="42">
        <v>0.83</v>
      </c>
    </row>
    <row r="43" spans="1:5" x14ac:dyDescent="0.35">
      <c r="A43" s="41" t="s">
        <v>2</v>
      </c>
      <c r="B43" s="40">
        <v>0.76</v>
      </c>
      <c r="C43" s="40">
        <v>0.56999999999999995</v>
      </c>
      <c r="D43" s="40">
        <v>0.93</v>
      </c>
      <c r="E43" s="42">
        <v>0.83</v>
      </c>
    </row>
    <row r="44" spans="1:5" x14ac:dyDescent="0.35">
      <c r="A44" s="41" t="s">
        <v>3</v>
      </c>
      <c r="B44" s="40"/>
      <c r="C44" s="40">
        <v>0.73</v>
      </c>
      <c r="D44" s="40"/>
      <c r="E44" s="42">
        <v>0.85</v>
      </c>
    </row>
    <row r="45" spans="1:5" x14ac:dyDescent="0.35">
      <c r="A45" s="41" t="s">
        <v>4</v>
      </c>
      <c r="B45" s="40"/>
      <c r="C45" s="40">
        <v>0.82</v>
      </c>
      <c r="D45" s="40"/>
      <c r="E45" s="42">
        <v>0.8</v>
      </c>
    </row>
    <row r="46" spans="1:5" x14ac:dyDescent="0.35">
      <c r="A46" s="41" t="s">
        <v>5</v>
      </c>
      <c r="B46" s="40"/>
      <c r="C46" s="40">
        <v>0.74</v>
      </c>
      <c r="D46" s="40"/>
      <c r="E46" s="42">
        <v>0.79</v>
      </c>
    </row>
    <row r="47" spans="1:5" x14ac:dyDescent="0.35">
      <c r="A47" s="41" t="s">
        <v>6</v>
      </c>
      <c r="B47" s="40"/>
      <c r="C47" s="40">
        <v>0.72</v>
      </c>
      <c r="D47" s="40"/>
      <c r="E47" s="42">
        <v>0.82</v>
      </c>
    </row>
    <row r="48" spans="1:5" x14ac:dyDescent="0.35">
      <c r="A48" s="41" t="s">
        <v>7</v>
      </c>
      <c r="B48" s="40"/>
      <c r="C48" s="40">
        <v>0.76</v>
      </c>
      <c r="D48" s="40"/>
      <c r="E48" s="42">
        <v>0.87</v>
      </c>
    </row>
    <row r="49" spans="1:5" x14ac:dyDescent="0.35">
      <c r="A49" s="41" t="s">
        <v>8</v>
      </c>
      <c r="B49" s="40"/>
      <c r="C49" s="40">
        <v>0.57999999999999996</v>
      </c>
      <c r="D49" s="40"/>
      <c r="E49" s="42">
        <v>0.8</v>
      </c>
    </row>
    <row r="50" spans="1:5" x14ac:dyDescent="0.35">
      <c r="A50" s="41" t="s">
        <v>9</v>
      </c>
      <c r="B50" s="40"/>
      <c r="C50" s="40">
        <v>0.56000000000000005</v>
      </c>
      <c r="D50" s="40"/>
      <c r="E50" s="42">
        <v>0.82</v>
      </c>
    </row>
    <row r="51" spans="1:5" x14ac:dyDescent="0.35">
      <c r="A51" s="41" t="s">
        <v>10</v>
      </c>
      <c r="B51" s="40"/>
      <c r="C51" s="40">
        <v>0.59</v>
      </c>
      <c r="D51" s="40"/>
      <c r="E51" s="42">
        <v>0.81</v>
      </c>
    </row>
    <row r="52" spans="1:5" x14ac:dyDescent="0.35">
      <c r="A52" s="41" t="s">
        <v>11</v>
      </c>
      <c r="B52" s="40"/>
      <c r="C52" s="40">
        <v>0.65</v>
      </c>
      <c r="D52" s="40"/>
      <c r="E52" s="42">
        <v>0.74</v>
      </c>
    </row>
    <row r="53" spans="1:5" x14ac:dyDescent="0.35">
      <c r="A53" s="41" t="s">
        <v>12</v>
      </c>
      <c r="B53" s="40"/>
      <c r="C53" s="40">
        <v>0.73</v>
      </c>
      <c r="D53" s="40"/>
      <c r="E53" s="42">
        <v>0.74</v>
      </c>
    </row>
    <row r="54" spans="1:5" x14ac:dyDescent="0.35">
      <c r="A54" s="43" t="s">
        <v>26</v>
      </c>
      <c r="B54" s="44">
        <f>AVERAGE(B42:B53)</f>
        <v>0.77500000000000002</v>
      </c>
      <c r="C54" s="44">
        <f>AVERAGE(C42:C53)</f>
        <v>0.66666666666666663</v>
      </c>
      <c r="D54" s="44">
        <f>AVERAGE(D42:D53)</f>
        <v>0.93500000000000005</v>
      </c>
      <c r="E54" s="45">
        <f>AVERAGE(E42:E53)</f>
        <v>0.80833333333333346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topLeftCell="A16" workbookViewId="0">
      <selection activeCell="J41" sqref="J41"/>
    </sheetView>
  </sheetViews>
  <sheetFormatPr baseColWidth="10" defaultRowHeight="14.5" x14ac:dyDescent="0.35"/>
  <cols>
    <col min="1" max="1" width="23.54296875" bestFit="1" customWidth="1"/>
  </cols>
  <sheetData>
    <row r="1" spans="1:4" x14ac:dyDescent="0.35">
      <c r="A1" s="80" t="s">
        <v>16</v>
      </c>
      <c r="B1" s="81">
        <f>Total!J7</f>
        <v>0</v>
      </c>
      <c r="C1" s="50">
        <f>D1-B1</f>
        <v>1</v>
      </c>
      <c r="D1" s="51">
        <v>1</v>
      </c>
    </row>
    <row r="2" spans="1:4" x14ac:dyDescent="0.35">
      <c r="A2" s="82" t="s">
        <v>17</v>
      </c>
      <c r="B2" s="36">
        <f>Total!J8</f>
        <v>0</v>
      </c>
      <c r="C2" s="39">
        <f t="shared" ref="C2:C10" si="0">D2-B2</f>
        <v>1</v>
      </c>
      <c r="D2" s="53">
        <v>1</v>
      </c>
    </row>
    <row r="3" spans="1:4" x14ac:dyDescent="0.35">
      <c r="A3" s="83" t="s">
        <v>18</v>
      </c>
      <c r="B3" s="36">
        <f>Total!J9</f>
        <v>0</v>
      </c>
      <c r="C3" s="39">
        <f t="shared" si="0"/>
        <v>1</v>
      </c>
      <c r="D3" s="53">
        <v>1</v>
      </c>
    </row>
    <row r="4" spans="1:4" x14ac:dyDescent="0.35">
      <c r="A4" s="82" t="s">
        <v>19</v>
      </c>
      <c r="B4" s="36">
        <f>Total!J10</f>
        <v>0</v>
      </c>
      <c r="C4" s="39">
        <f t="shared" si="0"/>
        <v>1</v>
      </c>
      <c r="D4" s="53">
        <v>1</v>
      </c>
    </row>
    <row r="5" spans="1:4" x14ac:dyDescent="0.35">
      <c r="A5" s="84" t="s">
        <v>20</v>
      </c>
      <c r="B5" s="36">
        <f>Total!J11</f>
        <v>0</v>
      </c>
      <c r="C5" s="39">
        <f t="shared" si="0"/>
        <v>1</v>
      </c>
      <c r="D5" s="53">
        <v>1</v>
      </c>
    </row>
    <row r="6" spans="1:4" x14ac:dyDescent="0.35">
      <c r="A6" s="82" t="s">
        <v>21</v>
      </c>
      <c r="B6" s="36">
        <f>Total!J12</f>
        <v>0</v>
      </c>
      <c r="C6" s="39">
        <f t="shared" si="0"/>
        <v>1</v>
      </c>
      <c r="D6" s="53">
        <v>1</v>
      </c>
    </row>
    <row r="7" spans="1:4" ht="15" thickBot="1" x14ac:dyDescent="0.4">
      <c r="A7" s="85" t="s">
        <v>22</v>
      </c>
      <c r="B7" s="86">
        <f>Total!J13</f>
        <v>0</v>
      </c>
      <c r="C7" s="55">
        <f t="shared" si="0"/>
        <v>1</v>
      </c>
      <c r="D7" s="56">
        <v>1</v>
      </c>
    </row>
    <row r="8" spans="1:4" ht="15" thickBot="1" x14ac:dyDescent="0.4">
      <c r="A8" s="74"/>
      <c r="B8" s="75"/>
      <c r="C8" s="76"/>
      <c r="D8" s="77"/>
    </row>
    <row r="9" spans="1:4" ht="15" thickBot="1" x14ac:dyDescent="0.4">
      <c r="A9" s="73" t="s">
        <v>24</v>
      </c>
      <c r="B9" s="29">
        <f>Total!B50</f>
        <v>0</v>
      </c>
      <c r="C9" s="71">
        <f t="shared" si="0"/>
        <v>1</v>
      </c>
      <c r="D9" s="72">
        <v>1</v>
      </c>
    </row>
    <row r="10" spans="1:4" ht="15" thickBot="1" x14ac:dyDescent="0.4">
      <c r="A10" s="22" t="s">
        <v>14</v>
      </c>
      <c r="B10" s="70">
        <f>Total!D50</f>
        <v>0</v>
      </c>
      <c r="C10" s="71">
        <f t="shared" si="0"/>
        <v>1</v>
      </c>
      <c r="D10" s="72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workbookViewId="0">
      <selection activeCell="G5" sqref="G5"/>
    </sheetView>
  </sheetViews>
  <sheetFormatPr baseColWidth="10" defaultRowHeight="14.5" x14ac:dyDescent="0.35"/>
  <cols>
    <col min="1" max="1" width="23.54296875" bestFit="1" customWidth="1"/>
    <col min="2" max="2" width="5.26953125" bestFit="1" customWidth="1"/>
    <col min="3" max="3" width="8.1796875" customWidth="1"/>
  </cols>
  <sheetData>
    <row r="1" spans="1:4" x14ac:dyDescent="0.35">
      <c r="A1" s="80" t="s">
        <v>16</v>
      </c>
      <c r="B1" s="81">
        <f>Total!K7</f>
        <v>0</v>
      </c>
      <c r="C1" s="50">
        <f>D1-B1</f>
        <v>1</v>
      </c>
      <c r="D1" s="51">
        <v>1</v>
      </c>
    </row>
    <row r="2" spans="1:4" x14ac:dyDescent="0.35">
      <c r="A2" s="82" t="s">
        <v>17</v>
      </c>
      <c r="B2" s="36">
        <f>Total!K8</f>
        <v>0</v>
      </c>
      <c r="C2" s="39">
        <f t="shared" ref="C2:C10" si="0">D2-B2</f>
        <v>1</v>
      </c>
      <c r="D2" s="53">
        <v>1</v>
      </c>
    </row>
    <row r="3" spans="1:4" x14ac:dyDescent="0.35">
      <c r="A3" s="83" t="s">
        <v>18</v>
      </c>
      <c r="B3" s="36">
        <f>Total!K9</f>
        <v>0</v>
      </c>
      <c r="C3" s="39">
        <f t="shared" si="0"/>
        <v>1</v>
      </c>
      <c r="D3" s="53">
        <v>1</v>
      </c>
    </row>
    <row r="4" spans="1:4" x14ac:dyDescent="0.35">
      <c r="A4" s="82" t="s">
        <v>19</v>
      </c>
      <c r="B4" s="36">
        <f>Total!K10</f>
        <v>0</v>
      </c>
      <c r="C4" s="39">
        <f t="shared" si="0"/>
        <v>1</v>
      </c>
      <c r="D4" s="53">
        <v>1</v>
      </c>
    </row>
    <row r="5" spans="1:4" x14ac:dyDescent="0.35">
      <c r="A5" s="84" t="s">
        <v>20</v>
      </c>
      <c r="B5" s="36">
        <f>Total!K11</f>
        <v>0</v>
      </c>
      <c r="C5" s="39">
        <f t="shared" si="0"/>
        <v>1</v>
      </c>
      <c r="D5" s="53">
        <v>1</v>
      </c>
    </row>
    <row r="6" spans="1:4" x14ac:dyDescent="0.35">
      <c r="A6" s="82" t="s">
        <v>21</v>
      </c>
      <c r="B6" s="36">
        <f>Total!K12</f>
        <v>0</v>
      </c>
      <c r="C6" s="39">
        <f t="shared" si="0"/>
        <v>1</v>
      </c>
      <c r="D6" s="53">
        <v>1</v>
      </c>
    </row>
    <row r="7" spans="1:4" ht="15" thickBot="1" x14ac:dyDescent="0.4">
      <c r="A7" s="85" t="s">
        <v>22</v>
      </c>
      <c r="B7" s="86">
        <f>Total!K13</f>
        <v>0</v>
      </c>
      <c r="C7" s="55">
        <f t="shared" si="0"/>
        <v>1</v>
      </c>
      <c r="D7" s="56">
        <v>1</v>
      </c>
    </row>
    <row r="8" spans="1:4" ht="15" thickBot="1" x14ac:dyDescent="0.4">
      <c r="A8" s="74"/>
      <c r="B8" s="75"/>
      <c r="C8" s="76"/>
      <c r="D8" s="77"/>
    </row>
    <row r="9" spans="1:4" ht="15" thickBot="1" x14ac:dyDescent="0.4">
      <c r="A9" s="73" t="s">
        <v>24</v>
      </c>
      <c r="B9" s="29">
        <f>Total!B51</f>
        <v>0</v>
      </c>
      <c r="C9" s="71">
        <f t="shared" si="0"/>
        <v>1</v>
      </c>
      <c r="D9" s="72">
        <v>1</v>
      </c>
    </row>
    <row r="10" spans="1:4" ht="15" thickBot="1" x14ac:dyDescent="0.4">
      <c r="A10" s="22" t="s">
        <v>14</v>
      </c>
      <c r="B10" s="70">
        <f>Total!D51</f>
        <v>0</v>
      </c>
      <c r="C10" s="71">
        <f t="shared" si="0"/>
        <v>1</v>
      </c>
      <c r="D10" s="72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RowHeight="14.5" x14ac:dyDescent="0.35"/>
  <cols>
    <col min="1" max="1" width="23.54296875" bestFit="1" customWidth="1"/>
  </cols>
  <sheetData>
    <row r="1" spans="1:4" x14ac:dyDescent="0.35">
      <c r="A1" s="80" t="s">
        <v>16</v>
      </c>
      <c r="B1" s="81">
        <f>Total!L7</f>
        <v>0</v>
      </c>
      <c r="C1" s="50">
        <f>D1-B1</f>
        <v>1</v>
      </c>
      <c r="D1" s="51">
        <v>1</v>
      </c>
    </row>
    <row r="2" spans="1:4" x14ac:dyDescent="0.35">
      <c r="A2" s="82" t="s">
        <v>17</v>
      </c>
      <c r="B2" s="36">
        <f>Total!L8</f>
        <v>0</v>
      </c>
      <c r="C2" s="39">
        <f t="shared" ref="C2:C10" si="0">D2-B2</f>
        <v>1</v>
      </c>
      <c r="D2" s="53">
        <v>1</v>
      </c>
    </row>
    <row r="3" spans="1:4" x14ac:dyDescent="0.35">
      <c r="A3" s="83" t="s">
        <v>18</v>
      </c>
      <c r="B3" s="36">
        <f>Total!L9</f>
        <v>0</v>
      </c>
      <c r="C3" s="39">
        <f t="shared" si="0"/>
        <v>1</v>
      </c>
      <c r="D3" s="53">
        <v>1</v>
      </c>
    </row>
    <row r="4" spans="1:4" x14ac:dyDescent="0.35">
      <c r="A4" s="82" t="s">
        <v>19</v>
      </c>
      <c r="B4" s="36">
        <f>Total!L10</f>
        <v>0</v>
      </c>
      <c r="C4" s="39">
        <f t="shared" si="0"/>
        <v>1</v>
      </c>
      <c r="D4" s="53">
        <v>1</v>
      </c>
    </row>
    <row r="5" spans="1:4" x14ac:dyDescent="0.35">
      <c r="A5" s="84" t="s">
        <v>20</v>
      </c>
      <c r="B5" s="36">
        <f>Total!L11</f>
        <v>0</v>
      </c>
      <c r="C5" s="39">
        <f t="shared" si="0"/>
        <v>1</v>
      </c>
      <c r="D5" s="53">
        <v>1</v>
      </c>
    </row>
    <row r="6" spans="1:4" x14ac:dyDescent="0.35">
      <c r="A6" s="82" t="s">
        <v>21</v>
      </c>
      <c r="B6" s="36">
        <f>Total!L12</f>
        <v>0</v>
      </c>
      <c r="C6" s="39">
        <f t="shared" si="0"/>
        <v>1</v>
      </c>
      <c r="D6" s="53">
        <v>1</v>
      </c>
    </row>
    <row r="7" spans="1:4" ht="15" thickBot="1" x14ac:dyDescent="0.4">
      <c r="A7" s="85" t="s">
        <v>22</v>
      </c>
      <c r="B7" s="86">
        <f>Total!L13</f>
        <v>0</v>
      </c>
      <c r="C7" s="55">
        <f t="shared" si="0"/>
        <v>1</v>
      </c>
      <c r="D7" s="56">
        <v>1</v>
      </c>
    </row>
    <row r="8" spans="1:4" ht="15" thickBot="1" x14ac:dyDescent="0.4">
      <c r="A8" s="74"/>
      <c r="B8" s="75"/>
      <c r="C8" s="76"/>
      <c r="D8" s="77"/>
    </row>
    <row r="9" spans="1:4" ht="15" thickBot="1" x14ac:dyDescent="0.4">
      <c r="A9" s="73" t="s">
        <v>24</v>
      </c>
      <c r="B9" s="29">
        <f>Total!B52</f>
        <v>0</v>
      </c>
      <c r="C9" s="71">
        <f t="shared" si="0"/>
        <v>1</v>
      </c>
      <c r="D9" s="72">
        <v>1</v>
      </c>
    </row>
    <row r="10" spans="1:4" ht="15" thickBot="1" x14ac:dyDescent="0.4">
      <c r="A10" s="22" t="s">
        <v>14</v>
      </c>
      <c r="B10" s="70">
        <f>Total!D51</f>
        <v>0</v>
      </c>
      <c r="C10" s="71">
        <f t="shared" si="0"/>
        <v>1</v>
      </c>
      <c r="D10" s="72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topLeftCell="A10" workbookViewId="0">
      <selection activeCell="L39" sqref="L39"/>
    </sheetView>
  </sheetViews>
  <sheetFormatPr baseColWidth="10" defaultRowHeight="14.5" x14ac:dyDescent="0.35"/>
  <cols>
    <col min="1" max="1" width="23.54296875" bestFit="1" customWidth="1"/>
  </cols>
  <sheetData>
    <row r="1" spans="1:4" x14ac:dyDescent="0.35">
      <c r="A1" s="80" t="s">
        <v>16</v>
      </c>
      <c r="B1" s="81">
        <v>0.82</v>
      </c>
      <c r="C1" s="50">
        <f>D1-B1</f>
        <v>0.18000000000000005</v>
      </c>
      <c r="D1" s="51">
        <v>1</v>
      </c>
    </row>
    <row r="2" spans="1:4" x14ac:dyDescent="0.35">
      <c r="A2" s="82" t="s">
        <v>17</v>
      </c>
      <c r="B2" s="36">
        <v>0.62</v>
      </c>
      <c r="C2" s="39">
        <f t="shared" ref="C2:C10" si="0">D2-B2</f>
        <v>0.38</v>
      </c>
      <c r="D2" s="53">
        <v>1</v>
      </c>
    </row>
    <row r="3" spans="1:4" x14ac:dyDescent="0.35">
      <c r="A3" s="83" t="s">
        <v>18</v>
      </c>
      <c r="B3" s="36">
        <v>0.75</v>
      </c>
      <c r="C3" s="39">
        <f t="shared" si="0"/>
        <v>0.25</v>
      </c>
      <c r="D3" s="53">
        <v>1</v>
      </c>
    </row>
    <row r="4" spans="1:4" x14ac:dyDescent="0.35">
      <c r="A4" s="82" t="s">
        <v>19</v>
      </c>
      <c r="B4" s="36">
        <v>0.63</v>
      </c>
      <c r="C4" s="39">
        <f t="shared" si="0"/>
        <v>0.37</v>
      </c>
      <c r="D4" s="53">
        <v>1</v>
      </c>
    </row>
    <row r="5" spans="1:4" x14ac:dyDescent="0.35">
      <c r="A5" s="84" t="s">
        <v>20</v>
      </c>
      <c r="B5" s="36">
        <v>0.7</v>
      </c>
      <c r="C5" s="39">
        <f t="shared" si="0"/>
        <v>0.30000000000000004</v>
      </c>
      <c r="D5" s="53">
        <v>1</v>
      </c>
    </row>
    <row r="6" spans="1:4" x14ac:dyDescent="0.35">
      <c r="A6" s="82" t="s">
        <v>21</v>
      </c>
      <c r="B6" s="36">
        <v>0.73</v>
      </c>
      <c r="C6" s="39">
        <f t="shared" si="0"/>
        <v>0.27</v>
      </c>
      <c r="D6" s="53">
        <v>1</v>
      </c>
    </row>
    <row r="7" spans="1:4" ht="15" thickBot="1" x14ac:dyDescent="0.4">
      <c r="A7" s="85" t="s">
        <v>22</v>
      </c>
      <c r="B7" s="86">
        <v>0.85</v>
      </c>
      <c r="C7" s="55">
        <f t="shared" si="0"/>
        <v>0.15000000000000002</v>
      </c>
      <c r="D7" s="56">
        <v>1</v>
      </c>
    </row>
    <row r="8" spans="1:4" ht="15" thickBot="1" x14ac:dyDescent="0.4">
      <c r="A8" s="74"/>
      <c r="B8" s="75"/>
      <c r="C8" s="76"/>
      <c r="D8" s="77"/>
    </row>
    <row r="9" spans="1:4" ht="15" thickBot="1" x14ac:dyDescent="0.4">
      <c r="A9" s="73" t="s">
        <v>24</v>
      </c>
      <c r="B9" s="29">
        <f>Total!B53</f>
        <v>0</v>
      </c>
      <c r="C9" s="71">
        <f t="shared" si="0"/>
        <v>1</v>
      </c>
      <c r="D9" s="72">
        <v>1</v>
      </c>
    </row>
    <row r="10" spans="1:4" ht="15" thickBot="1" x14ac:dyDescent="0.4">
      <c r="A10" s="22" t="s">
        <v>14</v>
      </c>
      <c r="B10" s="70">
        <f>Total!D52</f>
        <v>0</v>
      </c>
      <c r="C10" s="71">
        <f t="shared" si="0"/>
        <v>1</v>
      </c>
      <c r="D10" s="7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J9" sqref="I8:J9"/>
    </sheetView>
  </sheetViews>
  <sheetFormatPr baseColWidth="10" defaultRowHeight="14.5" x14ac:dyDescent="0.35"/>
  <cols>
    <col min="1" max="1" width="23.54296875" bestFit="1" customWidth="1"/>
  </cols>
  <sheetData>
    <row r="1" spans="1:4" x14ac:dyDescent="0.35">
      <c r="A1" s="57" t="s">
        <v>16</v>
      </c>
      <c r="B1" s="49">
        <f>Total!B7</f>
        <v>0.84</v>
      </c>
      <c r="C1" s="50">
        <f>D1-B1</f>
        <v>0.16000000000000003</v>
      </c>
      <c r="D1" s="51">
        <v>1</v>
      </c>
    </row>
    <row r="2" spans="1:4" x14ac:dyDescent="0.35">
      <c r="A2" s="58" t="s">
        <v>17</v>
      </c>
      <c r="B2" s="52">
        <f>Total!B8</f>
        <v>0.76</v>
      </c>
      <c r="C2" s="39">
        <f t="shared" ref="C2:C7" si="0">D2-B2</f>
        <v>0.24</v>
      </c>
      <c r="D2" s="53">
        <v>1</v>
      </c>
    </row>
    <row r="3" spans="1:4" x14ac:dyDescent="0.35">
      <c r="A3" s="59" t="s">
        <v>18</v>
      </c>
      <c r="B3" s="52">
        <f>Total!B9</f>
        <v>0.8</v>
      </c>
      <c r="C3" s="39">
        <f t="shared" si="0"/>
        <v>0.19999999999999996</v>
      </c>
      <c r="D3" s="53">
        <v>1</v>
      </c>
    </row>
    <row r="4" spans="1:4" x14ac:dyDescent="0.35">
      <c r="A4" s="58" t="s">
        <v>19</v>
      </c>
      <c r="B4" s="52">
        <f>Total!B10</f>
        <v>0.74</v>
      </c>
      <c r="C4" s="39">
        <f t="shared" si="0"/>
        <v>0.26</v>
      </c>
      <c r="D4" s="53">
        <v>1</v>
      </c>
    </row>
    <row r="5" spans="1:4" x14ac:dyDescent="0.35">
      <c r="A5" s="60" t="s">
        <v>20</v>
      </c>
      <c r="B5" s="52">
        <f>Total!B11</f>
        <v>0.76</v>
      </c>
      <c r="C5" s="39">
        <f t="shared" si="0"/>
        <v>0.24</v>
      </c>
      <c r="D5" s="53">
        <v>1</v>
      </c>
    </row>
    <row r="6" spans="1:4" x14ac:dyDescent="0.35">
      <c r="A6" s="58" t="s">
        <v>21</v>
      </c>
      <c r="B6" s="52">
        <f>Total!B12</f>
        <v>0.78</v>
      </c>
      <c r="C6" s="39">
        <f t="shared" si="0"/>
        <v>0.21999999999999997</v>
      </c>
      <c r="D6" s="53">
        <v>1</v>
      </c>
    </row>
    <row r="7" spans="1:4" ht="15" thickBot="1" x14ac:dyDescent="0.4">
      <c r="A7" s="61" t="s">
        <v>22</v>
      </c>
      <c r="B7" s="54">
        <f>Total!B13</f>
        <v>0.88</v>
      </c>
      <c r="C7" s="55">
        <f t="shared" si="0"/>
        <v>0.12</v>
      </c>
      <c r="D7" s="56">
        <v>1</v>
      </c>
    </row>
    <row r="8" spans="1:4" ht="15" thickBot="1" x14ac:dyDescent="0.4">
      <c r="A8" s="66"/>
      <c r="B8" s="67"/>
      <c r="C8" s="68"/>
      <c r="D8" s="69"/>
    </row>
    <row r="9" spans="1:4" x14ac:dyDescent="0.35">
      <c r="A9" s="62" t="s">
        <v>24</v>
      </c>
      <c r="B9" s="63">
        <f>Total!B42</f>
        <v>0.79</v>
      </c>
      <c r="C9" s="50">
        <f>D9-B9</f>
        <v>0.20999999999999996</v>
      </c>
      <c r="D9" s="51">
        <v>1</v>
      </c>
    </row>
    <row r="10" spans="1:4" ht="15" thickBot="1" x14ac:dyDescent="0.4">
      <c r="A10" s="64" t="s">
        <v>14</v>
      </c>
      <c r="B10" s="65">
        <f>Total!D42</f>
        <v>0.94</v>
      </c>
      <c r="C10" s="55">
        <f>D10-B10</f>
        <v>6.0000000000000053E-2</v>
      </c>
      <c r="D10" s="56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topLeftCell="A4" workbookViewId="0">
      <selection activeCell="I7" sqref="I7"/>
    </sheetView>
  </sheetViews>
  <sheetFormatPr baseColWidth="10" defaultRowHeight="14.5" x14ac:dyDescent="0.35"/>
  <cols>
    <col min="1" max="1" width="23.54296875" bestFit="1" customWidth="1"/>
  </cols>
  <sheetData>
    <row r="1" spans="1:4" x14ac:dyDescent="0.35">
      <c r="A1" s="80" t="s">
        <v>16</v>
      </c>
      <c r="B1" s="81">
        <f>Total!C7</f>
        <v>0.79</v>
      </c>
      <c r="C1" s="50">
        <f>D1-B1</f>
        <v>0.20999999999999996</v>
      </c>
      <c r="D1" s="51">
        <v>1</v>
      </c>
    </row>
    <row r="2" spans="1:4" x14ac:dyDescent="0.35">
      <c r="A2" s="82" t="s">
        <v>17</v>
      </c>
      <c r="B2" s="36">
        <f>Total!C8</f>
        <v>0.71</v>
      </c>
      <c r="C2" s="39">
        <f t="shared" ref="C2:C7" si="0">D2-B2</f>
        <v>0.29000000000000004</v>
      </c>
      <c r="D2" s="53">
        <v>1</v>
      </c>
    </row>
    <row r="3" spans="1:4" x14ac:dyDescent="0.35">
      <c r="A3" s="83" t="s">
        <v>18</v>
      </c>
      <c r="B3" s="36">
        <f>Total!C9</f>
        <v>0.74</v>
      </c>
      <c r="C3" s="39">
        <f t="shared" si="0"/>
        <v>0.26</v>
      </c>
      <c r="D3" s="53">
        <v>1</v>
      </c>
    </row>
    <row r="4" spans="1:4" x14ac:dyDescent="0.35">
      <c r="A4" s="82" t="s">
        <v>19</v>
      </c>
      <c r="B4" s="36">
        <f>Total!C10</f>
        <v>0.73</v>
      </c>
      <c r="C4" s="39">
        <f t="shared" si="0"/>
        <v>0.27</v>
      </c>
      <c r="D4" s="53">
        <v>1</v>
      </c>
    </row>
    <row r="5" spans="1:4" x14ac:dyDescent="0.35">
      <c r="A5" s="84" t="s">
        <v>20</v>
      </c>
      <c r="B5" s="36">
        <f>Total!C11</f>
        <v>0.77</v>
      </c>
      <c r="C5" s="39">
        <f t="shared" si="0"/>
        <v>0.22999999999999998</v>
      </c>
      <c r="D5" s="53">
        <v>1</v>
      </c>
    </row>
    <row r="6" spans="1:4" x14ac:dyDescent="0.35">
      <c r="A6" s="82" t="s">
        <v>21</v>
      </c>
      <c r="B6" s="36">
        <f>Total!C12</f>
        <v>0.76</v>
      </c>
      <c r="C6" s="39">
        <f t="shared" si="0"/>
        <v>0.24</v>
      </c>
      <c r="D6" s="53">
        <v>1</v>
      </c>
    </row>
    <row r="7" spans="1:4" ht="15" thickBot="1" x14ac:dyDescent="0.4">
      <c r="A7" s="85" t="s">
        <v>22</v>
      </c>
      <c r="B7" s="86">
        <f>Total!C13</f>
        <v>0.87</v>
      </c>
      <c r="C7" s="55">
        <f t="shared" si="0"/>
        <v>0.13</v>
      </c>
      <c r="D7" s="56">
        <v>1</v>
      </c>
    </row>
    <row r="8" spans="1:4" ht="15" thickBot="1" x14ac:dyDescent="0.4">
      <c r="A8" s="74"/>
      <c r="B8" s="75"/>
      <c r="C8" s="76"/>
      <c r="D8" s="77"/>
    </row>
    <row r="9" spans="1:4" ht="15" thickBot="1" x14ac:dyDescent="0.4">
      <c r="A9" s="73" t="s">
        <v>15</v>
      </c>
      <c r="B9" s="29">
        <f>Total!B43</f>
        <v>0.76</v>
      </c>
      <c r="C9" s="71">
        <f>D9-B9</f>
        <v>0.24</v>
      </c>
      <c r="D9" s="72">
        <v>1</v>
      </c>
    </row>
    <row r="10" spans="1:4" ht="15" thickBot="1" x14ac:dyDescent="0.4">
      <c r="A10" s="22" t="s">
        <v>14</v>
      </c>
      <c r="B10" s="70">
        <f>Total!D43</f>
        <v>0.93</v>
      </c>
      <c r="C10" s="71">
        <f>D10-B10</f>
        <v>6.9999999999999951E-2</v>
      </c>
      <c r="D10" s="7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A11" workbookViewId="0">
      <selection activeCell="I46" sqref="I46"/>
    </sheetView>
  </sheetViews>
  <sheetFormatPr baseColWidth="10" defaultRowHeight="14.5" x14ac:dyDescent="0.35"/>
  <cols>
    <col min="1" max="1" width="24.81640625" bestFit="1" customWidth="1"/>
  </cols>
  <sheetData>
    <row r="1" spans="1:4" x14ac:dyDescent="0.35">
      <c r="A1" s="80" t="s">
        <v>16</v>
      </c>
      <c r="B1" s="81">
        <f>Total!D7</f>
        <v>0</v>
      </c>
      <c r="C1" s="50">
        <f>D1-B1</f>
        <v>1</v>
      </c>
      <c r="D1" s="51">
        <v>1</v>
      </c>
    </row>
    <row r="2" spans="1:4" x14ac:dyDescent="0.35">
      <c r="A2" s="82" t="s">
        <v>17</v>
      </c>
      <c r="B2" s="36">
        <f>Total!D8</f>
        <v>0</v>
      </c>
      <c r="C2" s="39">
        <f t="shared" ref="C2:C10" si="0">D2-B2</f>
        <v>1</v>
      </c>
      <c r="D2" s="53">
        <v>1</v>
      </c>
    </row>
    <row r="3" spans="1:4" x14ac:dyDescent="0.35">
      <c r="A3" s="83" t="s">
        <v>18</v>
      </c>
      <c r="B3" s="36">
        <f>Total!D9</f>
        <v>0</v>
      </c>
      <c r="C3" s="39">
        <f t="shared" si="0"/>
        <v>1</v>
      </c>
      <c r="D3" s="53">
        <v>1</v>
      </c>
    </row>
    <row r="4" spans="1:4" x14ac:dyDescent="0.35">
      <c r="A4" s="82" t="s">
        <v>19</v>
      </c>
      <c r="B4" s="36">
        <f>Total!D10</f>
        <v>0</v>
      </c>
      <c r="C4" s="39">
        <f t="shared" si="0"/>
        <v>1</v>
      </c>
      <c r="D4" s="53">
        <v>1</v>
      </c>
    </row>
    <row r="5" spans="1:4" x14ac:dyDescent="0.35">
      <c r="A5" s="84" t="s">
        <v>20</v>
      </c>
      <c r="B5" s="36">
        <f>Total!D11</f>
        <v>0</v>
      </c>
      <c r="C5" s="39">
        <f t="shared" si="0"/>
        <v>1</v>
      </c>
      <c r="D5" s="53">
        <v>1</v>
      </c>
    </row>
    <row r="6" spans="1:4" x14ac:dyDescent="0.35">
      <c r="A6" s="82" t="s">
        <v>21</v>
      </c>
      <c r="B6" s="36">
        <f>Total!D12</f>
        <v>0</v>
      </c>
      <c r="C6" s="39">
        <f t="shared" si="0"/>
        <v>1</v>
      </c>
      <c r="D6" s="53">
        <v>1</v>
      </c>
    </row>
    <row r="7" spans="1:4" ht="15" thickBot="1" x14ac:dyDescent="0.4">
      <c r="A7" s="85" t="s">
        <v>22</v>
      </c>
      <c r="B7" s="86">
        <f>Total!D13</f>
        <v>0</v>
      </c>
      <c r="C7" s="55">
        <f t="shared" si="0"/>
        <v>1</v>
      </c>
      <c r="D7" s="56">
        <v>1</v>
      </c>
    </row>
    <row r="8" spans="1:4" ht="15" thickBot="1" x14ac:dyDescent="0.4">
      <c r="A8" s="74"/>
      <c r="B8" s="75"/>
      <c r="C8" s="76"/>
      <c r="D8" s="77"/>
    </row>
    <row r="9" spans="1:4" ht="15" thickBot="1" x14ac:dyDescent="0.4">
      <c r="A9" s="73" t="s">
        <v>25</v>
      </c>
      <c r="B9" s="29">
        <f>Total!B44</f>
        <v>0</v>
      </c>
      <c r="C9" s="71">
        <f t="shared" si="0"/>
        <v>1</v>
      </c>
      <c r="D9" s="72">
        <v>1</v>
      </c>
    </row>
    <row r="10" spans="1:4" ht="15" thickBot="1" x14ac:dyDescent="0.4">
      <c r="A10" s="22" t="s">
        <v>14</v>
      </c>
      <c r="B10" s="70">
        <f>Total!D44</f>
        <v>0</v>
      </c>
      <c r="C10" s="71">
        <f t="shared" si="0"/>
        <v>1</v>
      </c>
      <c r="D10" s="7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topLeftCell="A19" workbookViewId="0">
      <selection activeCell="H41" sqref="H41"/>
    </sheetView>
  </sheetViews>
  <sheetFormatPr baseColWidth="10" defaultRowHeight="14.5" x14ac:dyDescent="0.35"/>
  <cols>
    <col min="1" max="1" width="24.81640625" bestFit="1" customWidth="1"/>
  </cols>
  <sheetData>
    <row r="1" spans="1:4" x14ac:dyDescent="0.35">
      <c r="A1" s="80" t="s">
        <v>16</v>
      </c>
      <c r="B1" s="81">
        <f>Total!E7</f>
        <v>0</v>
      </c>
      <c r="C1" s="81">
        <f>D1-B1</f>
        <v>1</v>
      </c>
      <c r="D1" s="51">
        <v>1</v>
      </c>
    </row>
    <row r="2" spans="1:4" x14ac:dyDescent="0.35">
      <c r="A2" s="82" t="s">
        <v>17</v>
      </c>
      <c r="B2" s="36">
        <f>Total!E8</f>
        <v>0</v>
      </c>
      <c r="C2" s="36">
        <f t="shared" ref="C2:C7" si="0">D2-B2</f>
        <v>1</v>
      </c>
      <c r="D2" s="53">
        <v>1</v>
      </c>
    </row>
    <row r="3" spans="1:4" x14ac:dyDescent="0.35">
      <c r="A3" s="83" t="s">
        <v>18</v>
      </c>
      <c r="B3" s="36">
        <f>Total!E9</f>
        <v>0</v>
      </c>
      <c r="C3" s="36">
        <f t="shared" si="0"/>
        <v>1</v>
      </c>
      <c r="D3" s="53">
        <v>1</v>
      </c>
    </row>
    <row r="4" spans="1:4" x14ac:dyDescent="0.35">
      <c r="A4" s="82" t="s">
        <v>19</v>
      </c>
      <c r="B4" s="36">
        <f>Total!E10</f>
        <v>0</v>
      </c>
      <c r="C4" s="36">
        <f t="shared" si="0"/>
        <v>1</v>
      </c>
      <c r="D4" s="53">
        <v>1</v>
      </c>
    </row>
    <row r="5" spans="1:4" x14ac:dyDescent="0.35">
      <c r="A5" s="84" t="s">
        <v>20</v>
      </c>
      <c r="B5" s="36">
        <f>Total!E11</f>
        <v>0</v>
      </c>
      <c r="C5" s="36">
        <f t="shared" si="0"/>
        <v>1</v>
      </c>
      <c r="D5" s="53">
        <v>1</v>
      </c>
    </row>
    <row r="6" spans="1:4" x14ac:dyDescent="0.35">
      <c r="A6" s="82" t="s">
        <v>21</v>
      </c>
      <c r="B6" s="36">
        <f>Total!E12</f>
        <v>0</v>
      </c>
      <c r="C6" s="36">
        <f t="shared" si="0"/>
        <v>1</v>
      </c>
      <c r="D6" s="53">
        <v>1</v>
      </c>
    </row>
    <row r="7" spans="1:4" ht="15" thickBot="1" x14ac:dyDescent="0.4">
      <c r="A7" s="85" t="s">
        <v>22</v>
      </c>
      <c r="B7" s="86">
        <f>Total!E13</f>
        <v>0</v>
      </c>
      <c r="C7" s="86">
        <f t="shared" si="0"/>
        <v>1</v>
      </c>
      <c r="D7" s="56">
        <v>1</v>
      </c>
    </row>
    <row r="8" spans="1:4" ht="15" thickBot="1" x14ac:dyDescent="0.4">
      <c r="A8" s="74"/>
      <c r="B8" s="78"/>
      <c r="C8" s="75"/>
      <c r="D8" s="79"/>
    </row>
    <row r="9" spans="1:4" ht="15" thickBot="1" x14ac:dyDescent="0.4">
      <c r="A9" s="73" t="s">
        <v>25</v>
      </c>
      <c r="B9" s="29">
        <f>Total!B45</f>
        <v>0</v>
      </c>
      <c r="C9" s="29">
        <f>D9-B9</f>
        <v>1</v>
      </c>
      <c r="D9" s="72">
        <v>1</v>
      </c>
    </row>
    <row r="10" spans="1:4" ht="15" thickBot="1" x14ac:dyDescent="0.4">
      <c r="A10" s="22" t="s">
        <v>14</v>
      </c>
      <c r="B10" s="70">
        <f>Total!D45</f>
        <v>0</v>
      </c>
      <c r="C10" s="29">
        <f>D10-B10</f>
        <v>1</v>
      </c>
      <c r="D10" s="72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topLeftCell="A19" workbookViewId="0">
      <selection activeCell="J45" sqref="J45"/>
    </sheetView>
  </sheetViews>
  <sheetFormatPr baseColWidth="10" defaultRowHeight="14.5" x14ac:dyDescent="0.35"/>
  <cols>
    <col min="1" max="1" width="23.54296875" bestFit="1" customWidth="1"/>
  </cols>
  <sheetData>
    <row r="1" spans="1:4" x14ac:dyDescent="0.35">
      <c r="A1" s="80" t="s">
        <v>16</v>
      </c>
      <c r="B1" s="81">
        <f>Total!F7</f>
        <v>0</v>
      </c>
      <c r="C1" s="50">
        <f>D1-B1</f>
        <v>1</v>
      </c>
      <c r="D1" s="51">
        <v>1</v>
      </c>
    </row>
    <row r="2" spans="1:4" x14ac:dyDescent="0.35">
      <c r="A2" s="82" t="s">
        <v>17</v>
      </c>
      <c r="B2" s="36">
        <f>Total!F8</f>
        <v>0</v>
      </c>
      <c r="C2" s="39">
        <f t="shared" ref="C2:C10" si="0">D2-B2</f>
        <v>1</v>
      </c>
      <c r="D2" s="53">
        <v>1</v>
      </c>
    </row>
    <row r="3" spans="1:4" x14ac:dyDescent="0.35">
      <c r="A3" s="83" t="s">
        <v>18</v>
      </c>
      <c r="B3" s="36">
        <f>Total!F9</f>
        <v>0</v>
      </c>
      <c r="C3" s="39">
        <f t="shared" si="0"/>
        <v>1</v>
      </c>
      <c r="D3" s="53">
        <v>1</v>
      </c>
    </row>
    <row r="4" spans="1:4" x14ac:dyDescent="0.35">
      <c r="A4" s="82" t="s">
        <v>19</v>
      </c>
      <c r="B4" s="36">
        <f>Total!F10</f>
        <v>0</v>
      </c>
      <c r="C4" s="39">
        <f t="shared" si="0"/>
        <v>1</v>
      </c>
      <c r="D4" s="53">
        <v>1</v>
      </c>
    </row>
    <row r="5" spans="1:4" x14ac:dyDescent="0.35">
      <c r="A5" s="84" t="s">
        <v>20</v>
      </c>
      <c r="B5" s="36">
        <f>Total!F11</f>
        <v>0</v>
      </c>
      <c r="C5" s="39">
        <f t="shared" si="0"/>
        <v>1</v>
      </c>
      <c r="D5" s="53">
        <v>1</v>
      </c>
    </row>
    <row r="6" spans="1:4" x14ac:dyDescent="0.35">
      <c r="A6" s="82" t="s">
        <v>21</v>
      </c>
      <c r="B6" s="36">
        <f>Total!F12</f>
        <v>0</v>
      </c>
      <c r="C6" s="39">
        <f t="shared" si="0"/>
        <v>1</v>
      </c>
      <c r="D6" s="53">
        <v>1</v>
      </c>
    </row>
    <row r="7" spans="1:4" ht="15" thickBot="1" x14ac:dyDescent="0.4">
      <c r="A7" s="85" t="s">
        <v>22</v>
      </c>
      <c r="B7" s="86">
        <f>Total!F13</f>
        <v>0</v>
      </c>
      <c r="C7" s="55">
        <f t="shared" si="0"/>
        <v>1</v>
      </c>
      <c r="D7" s="56">
        <v>1</v>
      </c>
    </row>
    <row r="8" spans="1:4" ht="15" thickBot="1" x14ac:dyDescent="0.4">
      <c r="A8" s="74"/>
      <c r="B8" s="75"/>
      <c r="C8" s="76"/>
      <c r="D8" s="77"/>
    </row>
    <row r="9" spans="1:4" ht="15" thickBot="1" x14ac:dyDescent="0.4">
      <c r="A9" s="73" t="s">
        <v>24</v>
      </c>
      <c r="B9" s="29">
        <f>Total!B46</f>
        <v>0</v>
      </c>
      <c r="C9" s="71">
        <f t="shared" si="0"/>
        <v>1</v>
      </c>
      <c r="D9" s="72">
        <v>1</v>
      </c>
    </row>
    <row r="10" spans="1:4" ht="15" thickBot="1" x14ac:dyDescent="0.4">
      <c r="A10" s="22" t="s">
        <v>14</v>
      </c>
      <c r="B10" s="70">
        <f>Total!D46</f>
        <v>0</v>
      </c>
      <c r="C10" s="71">
        <f t="shared" si="0"/>
        <v>1</v>
      </c>
      <c r="D10" s="72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topLeftCell="A13" workbookViewId="0">
      <selection activeCell="N24" sqref="N24"/>
    </sheetView>
  </sheetViews>
  <sheetFormatPr baseColWidth="10" defaultRowHeight="14.5" x14ac:dyDescent="0.35"/>
  <cols>
    <col min="1" max="1" width="23.54296875" bestFit="1" customWidth="1"/>
  </cols>
  <sheetData>
    <row r="1" spans="1:4" x14ac:dyDescent="0.35">
      <c r="A1" s="80" t="s">
        <v>16</v>
      </c>
      <c r="B1" s="81">
        <f>Total!G7</f>
        <v>0</v>
      </c>
      <c r="C1" s="50">
        <f>D1-B1</f>
        <v>1</v>
      </c>
      <c r="D1" s="51">
        <v>1</v>
      </c>
    </row>
    <row r="2" spans="1:4" x14ac:dyDescent="0.35">
      <c r="A2" s="82" t="s">
        <v>17</v>
      </c>
      <c r="B2" s="36">
        <f>Total!G8</f>
        <v>0</v>
      </c>
      <c r="C2" s="39">
        <f t="shared" ref="C2:C10" si="0">D2-B2</f>
        <v>1</v>
      </c>
      <c r="D2" s="53">
        <v>1</v>
      </c>
    </row>
    <row r="3" spans="1:4" x14ac:dyDescent="0.35">
      <c r="A3" s="83" t="s">
        <v>18</v>
      </c>
      <c r="B3" s="36">
        <f>Total!G9</f>
        <v>0</v>
      </c>
      <c r="C3" s="39">
        <f t="shared" si="0"/>
        <v>1</v>
      </c>
      <c r="D3" s="53">
        <v>1</v>
      </c>
    </row>
    <row r="4" spans="1:4" x14ac:dyDescent="0.35">
      <c r="A4" s="82" t="s">
        <v>19</v>
      </c>
      <c r="B4" s="36">
        <f>Total!G10</f>
        <v>0</v>
      </c>
      <c r="C4" s="39">
        <f t="shared" si="0"/>
        <v>1</v>
      </c>
      <c r="D4" s="53">
        <v>1</v>
      </c>
    </row>
    <row r="5" spans="1:4" x14ac:dyDescent="0.35">
      <c r="A5" s="84" t="s">
        <v>20</v>
      </c>
      <c r="B5" s="36">
        <f>Total!G11</f>
        <v>0</v>
      </c>
      <c r="C5" s="39">
        <f t="shared" si="0"/>
        <v>1</v>
      </c>
      <c r="D5" s="53">
        <v>1</v>
      </c>
    </row>
    <row r="6" spans="1:4" x14ac:dyDescent="0.35">
      <c r="A6" s="82" t="s">
        <v>21</v>
      </c>
      <c r="B6" s="36">
        <f>Total!G12</f>
        <v>0</v>
      </c>
      <c r="C6" s="39">
        <f t="shared" si="0"/>
        <v>1</v>
      </c>
      <c r="D6" s="53">
        <v>1</v>
      </c>
    </row>
    <row r="7" spans="1:4" ht="15" thickBot="1" x14ac:dyDescent="0.4">
      <c r="A7" s="85" t="s">
        <v>22</v>
      </c>
      <c r="B7" s="86">
        <f>Total!G13</f>
        <v>0</v>
      </c>
      <c r="C7" s="55">
        <f t="shared" si="0"/>
        <v>1</v>
      </c>
      <c r="D7" s="56">
        <v>1</v>
      </c>
    </row>
    <row r="8" spans="1:4" ht="15" thickBot="1" x14ac:dyDescent="0.4">
      <c r="A8" s="74"/>
      <c r="B8" s="75"/>
      <c r="C8" s="76"/>
      <c r="D8" s="77"/>
    </row>
    <row r="9" spans="1:4" ht="15" thickBot="1" x14ac:dyDescent="0.4">
      <c r="A9" s="73" t="s">
        <v>24</v>
      </c>
      <c r="B9" s="29">
        <f>Total!B47</f>
        <v>0</v>
      </c>
      <c r="C9" s="71">
        <f t="shared" si="0"/>
        <v>1</v>
      </c>
      <c r="D9" s="72">
        <v>1</v>
      </c>
    </row>
    <row r="10" spans="1:4" ht="15" thickBot="1" x14ac:dyDescent="0.4">
      <c r="A10" s="22" t="s">
        <v>14</v>
      </c>
      <c r="B10" s="70">
        <f>Total!D47</f>
        <v>0</v>
      </c>
      <c r="C10" s="71">
        <f t="shared" si="0"/>
        <v>1</v>
      </c>
      <c r="D10" s="72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topLeftCell="A13" workbookViewId="0">
      <selection activeCell="N21" sqref="N21"/>
    </sheetView>
  </sheetViews>
  <sheetFormatPr baseColWidth="10" defaultRowHeight="14.5" x14ac:dyDescent="0.35"/>
  <cols>
    <col min="1" max="1" width="23.54296875" bestFit="1" customWidth="1"/>
  </cols>
  <sheetData>
    <row r="1" spans="1:4" x14ac:dyDescent="0.35">
      <c r="A1" s="80" t="s">
        <v>16</v>
      </c>
      <c r="B1" s="81">
        <f>Total!H7</f>
        <v>0</v>
      </c>
      <c r="C1" s="50">
        <f>D1-B1</f>
        <v>1</v>
      </c>
      <c r="D1" s="51">
        <v>1</v>
      </c>
    </row>
    <row r="2" spans="1:4" x14ac:dyDescent="0.35">
      <c r="A2" s="82" t="s">
        <v>17</v>
      </c>
      <c r="B2" s="36">
        <f>Total!H8</f>
        <v>0</v>
      </c>
      <c r="C2" s="39">
        <f t="shared" ref="C2:C10" si="0">D2-B2</f>
        <v>1</v>
      </c>
      <c r="D2" s="53">
        <v>1</v>
      </c>
    </row>
    <row r="3" spans="1:4" x14ac:dyDescent="0.35">
      <c r="A3" s="83" t="s">
        <v>18</v>
      </c>
      <c r="B3" s="36">
        <f>Total!H9</f>
        <v>0</v>
      </c>
      <c r="C3" s="39">
        <f t="shared" si="0"/>
        <v>1</v>
      </c>
      <c r="D3" s="53">
        <v>1</v>
      </c>
    </row>
    <row r="4" spans="1:4" x14ac:dyDescent="0.35">
      <c r="A4" s="82" t="s">
        <v>19</v>
      </c>
      <c r="B4" s="36">
        <f>Total!H10</f>
        <v>0</v>
      </c>
      <c r="C4" s="39">
        <f t="shared" si="0"/>
        <v>1</v>
      </c>
      <c r="D4" s="53">
        <v>1</v>
      </c>
    </row>
    <row r="5" spans="1:4" x14ac:dyDescent="0.35">
      <c r="A5" s="84" t="s">
        <v>20</v>
      </c>
      <c r="B5" s="36">
        <f>Total!H11</f>
        <v>0</v>
      </c>
      <c r="C5" s="39">
        <f t="shared" si="0"/>
        <v>1</v>
      </c>
      <c r="D5" s="53">
        <v>1</v>
      </c>
    </row>
    <row r="6" spans="1:4" x14ac:dyDescent="0.35">
      <c r="A6" s="82" t="s">
        <v>21</v>
      </c>
      <c r="B6" s="36">
        <f>Total!H12</f>
        <v>0</v>
      </c>
      <c r="C6" s="39">
        <f t="shared" si="0"/>
        <v>1</v>
      </c>
      <c r="D6" s="53">
        <v>1</v>
      </c>
    </row>
    <row r="7" spans="1:4" ht="15" thickBot="1" x14ac:dyDescent="0.4">
      <c r="A7" s="85" t="s">
        <v>22</v>
      </c>
      <c r="B7" s="86">
        <f>Total!H13</f>
        <v>0</v>
      </c>
      <c r="C7" s="55">
        <f t="shared" si="0"/>
        <v>1</v>
      </c>
      <c r="D7" s="56">
        <v>1</v>
      </c>
    </row>
    <row r="8" spans="1:4" ht="15" thickBot="1" x14ac:dyDescent="0.4">
      <c r="A8" s="74"/>
      <c r="B8" s="75"/>
      <c r="C8" s="76"/>
      <c r="D8" s="77"/>
    </row>
    <row r="9" spans="1:4" ht="15" thickBot="1" x14ac:dyDescent="0.4">
      <c r="A9" s="73" t="s">
        <v>24</v>
      </c>
      <c r="B9" s="29">
        <f>Total!B48</f>
        <v>0</v>
      </c>
      <c r="C9" s="71">
        <f t="shared" si="0"/>
        <v>1</v>
      </c>
      <c r="D9" s="72">
        <v>1</v>
      </c>
    </row>
    <row r="10" spans="1:4" ht="15" thickBot="1" x14ac:dyDescent="0.4">
      <c r="A10" s="22" t="s">
        <v>14</v>
      </c>
      <c r="B10" s="70">
        <f>Total!D48</f>
        <v>0</v>
      </c>
      <c r="C10" s="71">
        <f t="shared" si="0"/>
        <v>1</v>
      </c>
      <c r="D10" s="72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topLeftCell="A25" workbookViewId="0">
      <selection activeCell="R20" sqref="R20"/>
    </sheetView>
  </sheetViews>
  <sheetFormatPr baseColWidth="10" defaultRowHeight="14.5" x14ac:dyDescent="0.35"/>
  <cols>
    <col min="1" max="1" width="23.54296875" bestFit="1" customWidth="1"/>
  </cols>
  <sheetData>
    <row r="1" spans="1:4" x14ac:dyDescent="0.35">
      <c r="A1" s="80" t="s">
        <v>16</v>
      </c>
      <c r="B1" s="81">
        <f>Total!I7</f>
        <v>0</v>
      </c>
      <c r="C1" s="50">
        <f>D1-B1</f>
        <v>1</v>
      </c>
      <c r="D1" s="51">
        <v>1</v>
      </c>
    </row>
    <row r="2" spans="1:4" x14ac:dyDescent="0.35">
      <c r="A2" s="82" t="s">
        <v>17</v>
      </c>
      <c r="B2" s="36">
        <f>Total!I8</f>
        <v>0</v>
      </c>
      <c r="C2" s="39">
        <f t="shared" ref="C2:C10" si="0">D2-B2</f>
        <v>1</v>
      </c>
      <c r="D2" s="53">
        <v>1</v>
      </c>
    </row>
    <row r="3" spans="1:4" x14ac:dyDescent="0.35">
      <c r="A3" s="83" t="s">
        <v>18</v>
      </c>
      <c r="B3" s="36">
        <f>Total!I9</f>
        <v>0</v>
      </c>
      <c r="C3" s="39">
        <f t="shared" si="0"/>
        <v>1</v>
      </c>
      <c r="D3" s="53">
        <v>1</v>
      </c>
    </row>
    <row r="4" spans="1:4" x14ac:dyDescent="0.35">
      <c r="A4" s="82" t="s">
        <v>19</v>
      </c>
      <c r="B4" s="36">
        <f>Total!I10</f>
        <v>0</v>
      </c>
      <c r="C4" s="39">
        <f t="shared" si="0"/>
        <v>1</v>
      </c>
      <c r="D4" s="53">
        <v>1</v>
      </c>
    </row>
    <row r="5" spans="1:4" x14ac:dyDescent="0.35">
      <c r="A5" s="84" t="s">
        <v>20</v>
      </c>
      <c r="B5" s="36">
        <f>Total!I11</f>
        <v>0</v>
      </c>
      <c r="C5" s="39">
        <f t="shared" si="0"/>
        <v>1</v>
      </c>
      <c r="D5" s="53">
        <v>1</v>
      </c>
    </row>
    <row r="6" spans="1:4" x14ac:dyDescent="0.35">
      <c r="A6" s="82" t="s">
        <v>21</v>
      </c>
      <c r="B6" s="36">
        <f>Total!I12</f>
        <v>0</v>
      </c>
      <c r="C6" s="39">
        <f t="shared" si="0"/>
        <v>1</v>
      </c>
      <c r="D6" s="53">
        <v>1</v>
      </c>
    </row>
    <row r="7" spans="1:4" ht="15" thickBot="1" x14ac:dyDescent="0.4">
      <c r="A7" s="85" t="s">
        <v>22</v>
      </c>
      <c r="B7" s="86">
        <f>Total!I13</f>
        <v>0</v>
      </c>
      <c r="C7" s="55">
        <f t="shared" si="0"/>
        <v>1</v>
      </c>
      <c r="D7" s="56">
        <v>1</v>
      </c>
    </row>
    <row r="8" spans="1:4" ht="15" thickBot="1" x14ac:dyDescent="0.4">
      <c r="A8" s="74"/>
      <c r="B8" s="75"/>
      <c r="C8" s="76"/>
      <c r="D8" s="77"/>
    </row>
    <row r="9" spans="1:4" ht="15" thickBot="1" x14ac:dyDescent="0.4">
      <c r="A9" s="73" t="s">
        <v>24</v>
      </c>
      <c r="B9" s="29">
        <f>Total!B49</f>
        <v>0</v>
      </c>
      <c r="C9" s="71">
        <f t="shared" si="0"/>
        <v>1</v>
      </c>
      <c r="D9" s="72">
        <v>1</v>
      </c>
    </row>
    <row r="10" spans="1:4" ht="15" thickBot="1" x14ac:dyDescent="0.4">
      <c r="A10" s="22" t="s">
        <v>14</v>
      </c>
      <c r="B10" s="70">
        <f>Total!D49</f>
        <v>0</v>
      </c>
      <c r="C10" s="71">
        <f t="shared" si="0"/>
        <v>1</v>
      </c>
      <c r="D10" s="72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elements/1.1/"/>
    <ds:schemaRef ds:uri="738eb167-7702-4cf4-b5ab-13041c613c92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6f9dc91c-c879-4c4e-b528-e94bd3df7ee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B175DAD-176E-4412-B9EE-C5D8DBBEFB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Bjørn Gard Aasebø</cp:lastModifiedBy>
  <dcterms:created xsi:type="dcterms:W3CDTF">2017-04-18T08:49:01Z</dcterms:created>
  <dcterms:modified xsi:type="dcterms:W3CDTF">2021-03-03T14:29:45Z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