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59" documentId="8_{3FB4948D-4ACF-4DD4-8779-91F7553FE187}" xr6:coauthVersionLast="47" xr6:coauthVersionMax="47" xr10:uidLastSave="{C41A55E8-06E8-4C6A-8E34-B002FCDE272C}"/>
  <bookViews>
    <workbookView xWindow="-120" yWindow="-120" windowWidth="29040" windowHeight="15840" activeTab="3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C15" i="1"/>
  <c r="N16" i="1" l="1"/>
  <c r="D54" i="1" s="1"/>
  <c r="D44" i="1"/>
  <c r="D43" i="1"/>
  <c r="D42" i="1"/>
  <c r="B15" i="1"/>
  <c r="B43" i="1"/>
  <c r="B44" i="1"/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46" i="1"/>
  <c r="N8" i="1" l="1"/>
  <c r="N9" i="1"/>
  <c r="N10" i="1"/>
  <c r="N11" i="1"/>
  <c r="N12" i="1"/>
  <c r="N13" i="1"/>
  <c r="N7" i="1"/>
  <c r="D45" i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C6" i="9"/>
  <c r="B6" i="9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B10" i="6"/>
  <c r="C10" i="6" s="1"/>
  <c r="B9" i="6"/>
  <c r="C9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B1" i="6"/>
  <c r="C1" i="6" s="1"/>
  <c r="B10" i="5"/>
  <c r="C10" i="5" s="1"/>
  <c r="B9" i="5"/>
  <c r="C9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3" i="1" l="1"/>
  <c r="B53" i="1"/>
  <c r="B9" i="13" s="1"/>
  <c r="C9" i="13" s="1"/>
  <c r="N15" i="1"/>
  <c r="B42" i="1"/>
  <c r="O15" i="1" l="1"/>
  <c r="B54" i="1"/>
  <c r="B9" i="2"/>
  <c r="C9" i="2" s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<sst xmlns="http://schemas.openxmlformats.org/spreadsheetml/2006/main" count="153" uniqueCount="34">
  <si>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</si>
  <si>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</si>
  <si>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</si>
  <si>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</si>
  <si>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</si>
  <si>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</si>
  <si>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</si>
  <si>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</si>
  <si>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</si>
  <si>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</si>
  <si>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</si>
  <si>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</si>
  <si>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</si>
  <si>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</si>
  <si>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</si>
  <si>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</si>
  <si>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</si>
  <si>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</si>
  <si>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</si>
  <si>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</si>
  <si>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</si>
  <si>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</si>
  <si>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</si>
  <si>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</si>
  <si>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</si>
  <si>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</si>
  <si>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</si>
  <si>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2021 - 5 min</t>
  </si>
  <si>
    <t>Sum Grenland</t>
  </si>
  <si>
    <t>Total Grenland inntil 3 min</t>
  </si>
  <si>
    <t>2022  - 3 min</t>
  </si>
  <si>
    <t>2021 - 3 min</t>
  </si>
  <si>
    <t>2022 - 5 min</t>
  </si>
  <si>
    <t>Punktlighetsrapport 2022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</si>
</sst>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0.66</c:v>
                </c:pt>
                <c:pt idx="1">
                  <c:v>0.66</c:v>
                </c:pt>
                <c:pt idx="2">
                  <c:v>0.64</c:v>
                </c:pt>
                <c:pt idx="3">
                  <c:v>0.64</c:v>
                </c:pt>
                <c:pt idx="4">
                  <c:v>0.72</c:v>
                </c:pt>
                <c:pt idx="5">
                  <c:v>0.66</c:v>
                </c:pt>
                <c:pt idx="6">
                  <c:v>0.79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0.33999999999999997</c:v>
                </c:pt>
                <c:pt idx="1">
                  <c:v>0.33999999999999997</c:v>
                </c:pt>
                <c:pt idx="2">
                  <c:v>0.36</c:v>
                </c:pt>
                <c:pt idx="3">
                  <c:v>0.36</c:v>
                </c:pt>
                <c:pt idx="4">
                  <c:v>0.28000000000000003</c:v>
                </c:pt>
                <c:pt idx="5">
                  <c:v>0.33999999999999997</c:v>
                </c:pt>
                <c:pt idx="6">
                  <c:v>0.20999999999999996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0.67857142857142849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2021 - 3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0.7</c:v>
                </c:pt>
                <c:pt idx="1">
                  <c:v>0.71</c:v>
                </c:pt>
                <c:pt idx="2">
                  <c:v>0.67</c:v>
                </c:pt>
                <c:pt idx="3">
                  <c:v>0.61</c:v>
                </c:pt>
                <c:pt idx="4">
                  <c:v>0.73</c:v>
                </c:pt>
                <c:pt idx="5">
                  <c:v>0.6</c:v>
                </c:pt>
                <c:pt idx="6">
                  <c:v>0.78</c:v>
                </c:pt>
                <c:pt idx="8">
                  <c:v>0.68571428571428572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0.29000000000000004</c:v>
                </c:pt>
                <c:pt idx="2">
                  <c:v>0.32999999999999996</c:v>
                </c:pt>
                <c:pt idx="3">
                  <c:v>0.39</c:v>
                </c:pt>
                <c:pt idx="4">
                  <c:v>0.27</c:v>
                </c:pt>
                <c:pt idx="5">
                  <c:v>0.4</c:v>
                </c:pt>
                <c:pt idx="6">
                  <c:v>0.21999999999999997</c:v>
                </c:pt>
                <c:pt idx="8">
                  <c:v>0.31428571428571428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0.68571428571428572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0.65</c:v>
                </c:pt>
                <c:pt idx="3">
                  <c:v>0.66</c:v>
                </c:pt>
                <c:pt idx="4">
                  <c:v>0.74</c:v>
                </c:pt>
                <c:pt idx="5">
                  <c:v>0.66</c:v>
                </c:pt>
                <c:pt idx="6">
                  <c:v>0.78</c:v>
                </c:pt>
                <c:pt idx="8">
                  <c:v>0.69285714285714295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0.31999999999999995</c:v>
                </c:pt>
                <c:pt idx="2">
                  <c:v>0.35</c:v>
                </c:pt>
                <c:pt idx="3">
                  <c:v>0.33999999999999997</c:v>
                </c:pt>
                <c:pt idx="4">
                  <c:v>0.26</c:v>
                </c:pt>
                <c:pt idx="5">
                  <c:v>0.33999999999999997</c:v>
                </c:pt>
                <c:pt idx="6">
                  <c:v>0.21999999999999997</c:v>
                </c:pt>
                <c:pt idx="8">
                  <c:v>0.30714285714285705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0.69285714285714295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0.65</c:v>
                </c:pt>
                <c:pt idx="4">
                  <c:v>0.69</c:v>
                </c:pt>
                <c:pt idx="5">
                  <c:v>0.7</c:v>
                </c:pt>
                <c:pt idx="6">
                  <c:v>0.8</c:v>
                </c:pt>
                <c:pt idx="8">
                  <c:v>0.65714285714285714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0.4</c:v>
                </c:pt>
                <c:pt idx="1">
                  <c:v>0.43000000000000005</c:v>
                </c:pt>
                <c:pt idx="2">
                  <c:v>0.41000000000000003</c:v>
                </c:pt>
                <c:pt idx="3">
                  <c:v>0.35</c:v>
                </c:pt>
                <c:pt idx="4">
                  <c:v>0.31000000000000005</c:v>
                </c:pt>
                <c:pt idx="5">
                  <c:v>0.30000000000000004</c:v>
                </c:pt>
                <c:pt idx="6">
                  <c:v>0.19999999999999996</c:v>
                </c:pt>
                <c:pt idx="8">
                  <c:v>0.34285714285714286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0.65714285714285714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466725</xdr:colOff>
      <xdr:row>59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opLeftCell="A25" workbookViewId="0">
      <selection activeCell="Q22" sqref="Q22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33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27" t="s">
        <v>14</v>
      </c>
      <c r="O5" s="6" t="s">
        <v>15</v>
      </c>
      <c r="P5" s="4" t="s">
        <v>16</v>
      </c>
      <c r="Q5" s="6" t="s">
        <v>17</v>
      </c>
    </row>
    <row r="6" spans="1:19" x14ac:dyDescent="0.25">
      <c r="A6" s="10"/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8"/>
      <c r="P6" s="26"/>
      <c r="Q6" s="8"/>
    </row>
    <row r="7" spans="1:19" x14ac:dyDescent="0.25">
      <c r="A7" s="10" t="s">
        <v>18</v>
      </c>
      <c r="B7" s="44">
        <v>0.7</v>
      </c>
      <c r="C7" s="30">
        <v>0.68</v>
      </c>
      <c r="D7" s="30">
        <v>0.6</v>
      </c>
      <c r="E7" s="30"/>
      <c r="F7" s="30"/>
      <c r="G7" s="30"/>
      <c r="H7" s="30"/>
      <c r="I7" s="30"/>
      <c r="J7" s="30"/>
      <c r="K7" s="30"/>
      <c r="L7" s="30"/>
      <c r="M7" s="83"/>
      <c r="N7" s="81">
        <f>ROUNDUP((AVERAGE(B7:M7)),2)</f>
        <v>0.66</v>
      </c>
      <c r="O7" s="13">
        <f>1-N7</f>
        <v>0.33999999999999997</v>
      </c>
      <c r="P7" s="9"/>
      <c r="Q7" s="11"/>
      <c r="S7" s="13"/>
    </row>
    <row r="8" spans="1:19" x14ac:dyDescent="0.25">
      <c r="A8" s="10" t="s">
        <v>19</v>
      </c>
      <c r="B8" s="44">
        <v>0.71</v>
      </c>
      <c r="C8" s="30">
        <v>0.68</v>
      </c>
      <c r="D8" s="30">
        <v>0.56999999999999995</v>
      </c>
      <c r="E8" s="30"/>
      <c r="F8" s="30"/>
      <c r="G8" s="30"/>
      <c r="H8" s="30"/>
      <c r="I8" s="30"/>
      <c r="J8" s="30"/>
      <c r="K8" s="30"/>
      <c r="L8" s="30"/>
      <c r="M8" s="83"/>
      <c r="N8" s="81">
        <f t="shared" ref="N8:N13" si="0">ROUNDUP((AVERAGE(B8:M8)),2)</f>
        <v>0.66</v>
      </c>
      <c r="O8" s="13">
        <f t="shared" ref="O8:O13" si="1">1-N8</f>
        <v>0.33999999999999997</v>
      </c>
      <c r="P8" s="9"/>
      <c r="Q8" s="12"/>
    </row>
    <row r="9" spans="1:19" x14ac:dyDescent="0.25">
      <c r="A9" s="10" t="s">
        <v>20</v>
      </c>
      <c r="B9" s="44">
        <v>0.67</v>
      </c>
      <c r="C9" s="30">
        <v>0.65</v>
      </c>
      <c r="D9" s="30">
        <v>0.59</v>
      </c>
      <c r="E9" s="30"/>
      <c r="F9" s="30"/>
      <c r="G9" s="30"/>
      <c r="H9" s="30"/>
      <c r="I9" s="30"/>
      <c r="J9" s="30"/>
      <c r="K9" s="30"/>
      <c r="L9" s="30"/>
      <c r="M9" s="83"/>
      <c r="N9" s="81">
        <f t="shared" si="0"/>
        <v>0.64</v>
      </c>
      <c r="O9" s="13">
        <f t="shared" si="1"/>
        <v>0.36</v>
      </c>
      <c r="P9" s="9"/>
      <c r="Q9" s="11"/>
    </row>
    <row r="10" spans="1:19" x14ac:dyDescent="0.25">
      <c r="A10" s="10" t="s">
        <v>21</v>
      </c>
      <c r="B10" s="44">
        <v>0.61</v>
      </c>
      <c r="C10" s="30">
        <v>0.66</v>
      </c>
      <c r="D10" s="30">
        <v>0.65</v>
      </c>
      <c r="E10" s="30"/>
      <c r="F10" s="30"/>
      <c r="G10" s="30"/>
      <c r="H10" s="30"/>
      <c r="I10" s="30"/>
      <c r="J10" s="30"/>
      <c r="K10" s="30"/>
      <c r="L10" s="30"/>
      <c r="M10" s="83"/>
      <c r="N10" s="81">
        <f t="shared" si="0"/>
        <v>0.64</v>
      </c>
      <c r="O10" s="13">
        <f t="shared" si="1"/>
        <v>0.36</v>
      </c>
      <c r="P10" s="9"/>
      <c r="Q10" s="12"/>
    </row>
    <row r="11" spans="1:19" s="15" customFormat="1" x14ac:dyDescent="0.25">
      <c r="A11" s="10" t="s">
        <v>22</v>
      </c>
      <c r="B11" s="44">
        <v>0.73</v>
      </c>
      <c r="C11" s="30">
        <v>0.74</v>
      </c>
      <c r="D11" s="30">
        <v>0.69</v>
      </c>
      <c r="E11" s="30"/>
      <c r="F11" s="30"/>
      <c r="G11" s="30"/>
      <c r="H11" s="30"/>
      <c r="I11" s="30"/>
      <c r="J11" s="30"/>
      <c r="K11" s="30"/>
      <c r="L11" s="30"/>
      <c r="M11" s="83"/>
      <c r="N11" s="81">
        <f t="shared" si="0"/>
        <v>0.72</v>
      </c>
      <c r="O11" s="13">
        <f t="shared" si="1"/>
        <v>0.28000000000000003</v>
      </c>
      <c r="P11" s="9"/>
      <c r="Q11" s="14"/>
    </row>
    <row r="12" spans="1:19" x14ac:dyDescent="0.25">
      <c r="A12" s="10" t="s">
        <v>23</v>
      </c>
      <c r="B12" s="44">
        <v>0.6</v>
      </c>
      <c r="C12" s="30">
        <v>0.66</v>
      </c>
      <c r="D12" s="30">
        <v>0.7</v>
      </c>
      <c r="E12" s="30"/>
      <c r="F12" s="30"/>
      <c r="G12" s="30"/>
      <c r="H12" s="30"/>
      <c r="I12" s="30"/>
      <c r="J12" s="30"/>
      <c r="K12" s="30"/>
      <c r="L12" s="30"/>
      <c r="M12" s="83"/>
      <c r="N12" s="81">
        <f t="shared" si="0"/>
        <v>0.66</v>
      </c>
      <c r="O12" s="13">
        <f t="shared" si="1"/>
        <v>0.33999999999999997</v>
      </c>
      <c r="P12" s="9"/>
      <c r="Q12" s="12"/>
    </row>
    <row r="13" spans="1:19" s="15" customFormat="1" x14ac:dyDescent="0.25">
      <c r="A13" s="10" t="s">
        <v>24</v>
      </c>
      <c r="B13" s="44">
        <v>0.78</v>
      </c>
      <c r="C13" s="30">
        <v>0.78</v>
      </c>
      <c r="D13" s="30">
        <v>0.8</v>
      </c>
      <c r="E13" s="30"/>
      <c r="F13" s="30"/>
      <c r="G13" s="30"/>
      <c r="H13" s="30"/>
      <c r="I13" s="30"/>
      <c r="J13" s="30"/>
      <c r="K13" s="30"/>
      <c r="L13" s="30"/>
      <c r="M13" s="83"/>
      <c r="N13" s="81">
        <f t="shared" si="0"/>
        <v>0.79</v>
      </c>
      <c r="O13" s="13">
        <f t="shared" si="1"/>
        <v>0.20999999999999996</v>
      </c>
      <c r="P13" s="9"/>
      <c r="Q13" s="14"/>
    </row>
    <row r="14" spans="1:19" ht="15.75" thickBot="1" x14ac:dyDescent="0.3">
      <c r="A14" s="16"/>
      <c r="B14" s="84"/>
      <c r="C14" s="67"/>
      <c r="D14" s="67"/>
      <c r="E14" s="70"/>
      <c r="F14" s="67"/>
      <c r="G14" s="67"/>
      <c r="H14" s="67"/>
      <c r="I14" s="67"/>
      <c r="J14" s="67"/>
      <c r="K14" s="67"/>
      <c r="L14" s="67"/>
      <c r="M14" s="85"/>
      <c r="N14" s="80"/>
      <c r="P14" s="17"/>
      <c r="Q14" s="18"/>
    </row>
    <row r="15" spans="1:19" s="15" customFormat="1" ht="15.75" thickBot="1" x14ac:dyDescent="0.3">
      <c r="A15" s="19" t="s">
        <v>25</v>
      </c>
      <c r="B15" s="29">
        <f>AVERAGE(B7:B13)</f>
        <v>0.68571428571428572</v>
      </c>
      <c r="C15" s="29">
        <f>AVERAGE(C7:C13)</f>
        <v>0.69285714285714295</v>
      </c>
      <c r="D15" s="29">
        <f>AVERAGE(D7:D13)</f>
        <v>0.65714285714285714</v>
      </c>
      <c r="E15" s="25"/>
      <c r="F15" s="25"/>
      <c r="G15" s="25"/>
      <c r="H15" s="25"/>
      <c r="I15" s="25"/>
      <c r="J15" s="25"/>
      <c r="K15" s="25"/>
      <c r="L15" s="25"/>
      <c r="M15" s="25"/>
      <c r="N15" s="29">
        <f>AVERAGE(B15:M15)</f>
        <v>0.67857142857142849</v>
      </c>
      <c r="O15" s="29">
        <f>1-N15</f>
        <v>0.32142857142857151</v>
      </c>
      <c r="P15" s="20"/>
      <c r="Q15" s="21"/>
    </row>
    <row r="16" spans="1:19" ht="15.75" thickBot="1" x14ac:dyDescent="0.3">
      <c r="A16" s="22" t="s">
        <v>26</v>
      </c>
      <c r="B16" s="79">
        <v>0.84</v>
      </c>
      <c r="C16" s="25">
        <v>0.87</v>
      </c>
      <c r="D16" s="25">
        <v>0.84</v>
      </c>
      <c r="E16" s="25"/>
      <c r="F16" s="25"/>
      <c r="G16" s="25"/>
      <c r="H16" s="25"/>
      <c r="I16" s="25"/>
      <c r="J16" s="25"/>
      <c r="K16" s="25"/>
      <c r="L16" s="25"/>
      <c r="M16" s="25"/>
      <c r="N16" s="29">
        <f>AVERAGE(B16:M16)</f>
        <v>0.85</v>
      </c>
      <c r="O16" s="29">
        <f>1-N16</f>
        <v>0.15000000000000002</v>
      </c>
      <c r="P16" s="23"/>
      <c r="Q16" s="24"/>
    </row>
    <row r="41" spans="1:5" x14ac:dyDescent="0.25">
      <c r="A41" s="38"/>
      <c r="B41" s="39" t="s">
        <v>30</v>
      </c>
      <c r="C41" s="39" t="s">
        <v>31</v>
      </c>
      <c r="D41" s="39" t="s">
        <v>32</v>
      </c>
      <c r="E41" s="40" t="s">
        <v>27</v>
      </c>
    </row>
    <row r="42" spans="1:5" x14ac:dyDescent="0.25">
      <c r="A42" s="33" t="s">
        <v>2</v>
      </c>
      <c r="B42" s="32">
        <f>B15</f>
        <v>0.68571428571428572</v>
      </c>
      <c r="C42" s="32">
        <v>0.79</v>
      </c>
      <c r="D42" s="32">
        <f>B16</f>
        <v>0.84</v>
      </c>
      <c r="E42" s="34">
        <v>0.94</v>
      </c>
    </row>
    <row r="43" spans="1:5" x14ac:dyDescent="0.25">
      <c r="A43" s="33" t="s">
        <v>3</v>
      </c>
      <c r="B43" s="32">
        <f>C15</f>
        <v>0.69285714285714295</v>
      </c>
      <c r="C43" s="32">
        <v>0.76</v>
      </c>
      <c r="D43" s="32">
        <f>C16</f>
        <v>0.87</v>
      </c>
      <c r="E43" s="34">
        <v>0.93</v>
      </c>
    </row>
    <row r="44" spans="1:5" x14ac:dyDescent="0.25">
      <c r="A44" s="33" t="s">
        <v>4</v>
      </c>
      <c r="B44" s="32">
        <f>D15</f>
        <v>0.65714285714285714</v>
      </c>
      <c r="C44" s="32">
        <v>0.77</v>
      </c>
      <c r="D44" s="32">
        <f>D16</f>
        <v>0.84</v>
      </c>
      <c r="E44" s="34">
        <v>0.92</v>
      </c>
    </row>
    <row r="45" spans="1:5" x14ac:dyDescent="0.25">
      <c r="A45" s="33" t="s">
        <v>5</v>
      </c>
      <c r="B45" s="32">
        <f>E15</f>
        <v>0</v>
      </c>
      <c r="C45" s="32">
        <v>0.74</v>
      </c>
      <c r="D45" s="32">
        <f>E16</f>
        <v>0</v>
      </c>
      <c r="E45" s="34">
        <v>0.9</v>
      </c>
    </row>
    <row r="46" spans="1:5" x14ac:dyDescent="0.25">
      <c r="A46" s="33" t="s">
        <v>6</v>
      </c>
      <c r="B46" s="32">
        <f>F15</f>
        <v>0</v>
      </c>
      <c r="C46" s="32">
        <v>0.76</v>
      </c>
      <c r="D46" s="32">
        <f>F16</f>
        <v>0</v>
      </c>
      <c r="E46" s="34">
        <v>0.91</v>
      </c>
    </row>
    <row r="47" spans="1:5" x14ac:dyDescent="0.25">
      <c r="A47" s="33" t="s">
        <v>7</v>
      </c>
      <c r="B47" s="32">
        <f>G15</f>
        <v>0</v>
      </c>
      <c r="C47" s="32">
        <v>0.62</v>
      </c>
      <c r="D47" s="32">
        <f>G16</f>
        <v>0</v>
      </c>
      <c r="E47" s="34">
        <v>0.8</v>
      </c>
    </row>
    <row r="48" spans="1:5" x14ac:dyDescent="0.25">
      <c r="A48" s="33" t="s">
        <v>8</v>
      </c>
      <c r="B48" s="32">
        <f>H15</f>
        <v>0</v>
      </c>
      <c r="C48" s="32">
        <v>0.7</v>
      </c>
      <c r="D48" s="32">
        <f>H16</f>
        <v>0</v>
      </c>
      <c r="E48" s="34">
        <v>0.87</v>
      </c>
    </row>
    <row r="49" spans="1:5" x14ac:dyDescent="0.25">
      <c r="A49" s="33" t="s">
        <v>9</v>
      </c>
      <c r="B49" s="32">
        <f>I15</f>
        <v>0</v>
      </c>
      <c r="C49" s="32">
        <v>0.61</v>
      </c>
      <c r="D49" s="32">
        <f>I16</f>
        <v>0</v>
      </c>
      <c r="E49" s="34">
        <v>0.79</v>
      </c>
    </row>
    <row r="50" spans="1:5" x14ac:dyDescent="0.25">
      <c r="A50" s="33" t="s">
        <v>10</v>
      </c>
      <c r="B50" s="32">
        <f>J15</f>
        <v>0</v>
      </c>
      <c r="C50" s="32">
        <v>0.57999999999999996</v>
      </c>
      <c r="D50" s="32">
        <f>J16</f>
        <v>0</v>
      </c>
      <c r="E50" s="34">
        <v>0.77</v>
      </c>
    </row>
    <row r="51" spans="1:5" x14ac:dyDescent="0.25">
      <c r="A51" s="33" t="s">
        <v>11</v>
      </c>
      <c r="B51" s="32">
        <f>K15</f>
        <v>0</v>
      </c>
      <c r="C51" s="32">
        <v>0.6</v>
      </c>
      <c r="D51" s="32">
        <f>K16</f>
        <v>0</v>
      </c>
      <c r="E51" s="34">
        <v>0.79</v>
      </c>
    </row>
    <row r="52" spans="1:5" x14ac:dyDescent="0.25">
      <c r="A52" s="33" t="s">
        <v>12</v>
      </c>
      <c r="B52" s="32">
        <f>L15</f>
        <v>0</v>
      </c>
      <c r="C52" s="32">
        <v>0.56000000000000005</v>
      </c>
      <c r="D52" s="32">
        <f>L16</f>
        <v>0</v>
      </c>
      <c r="E52" s="34">
        <v>0.76</v>
      </c>
    </row>
    <row r="53" spans="1:5" x14ac:dyDescent="0.25">
      <c r="A53" s="33" t="s">
        <v>13</v>
      </c>
      <c r="B53" s="32">
        <f>M15</f>
        <v>0</v>
      </c>
      <c r="C53" s="32">
        <v>0.64</v>
      </c>
      <c r="D53" s="32">
        <f>M16</f>
        <v>0</v>
      </c>
      <c r="E53" s="34">
        <v>0.8</v>
      </c>
    </row>
    <row r="54" spans="1:5" x14ac:dyDescent="0.25">
      <c r="A54" s="35" t="s">
        <v>14</v>
      </c>
      <c r="B54" s="36">
        <f>N15</f>
        <v>0.67857142857142849</v>
      </c>
      <c r="C54" s="36">
        <v>0.6775000000000001</v>
      </c>
      <c r="D54" s="36">
        <f>N16</f>
        <v>0.85</v>
      </c>
      <c r="E54" s="37">
        <v>0.84833333333333349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Total!J7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Total!J8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Total!J9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Total!J10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Total!J11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Total!J12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Total!J13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Total!B50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Total!D50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72" t="s">
        <v>18</v>
      </c>
      <c r="B1" s="73">
        <f>Total!K7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Total!K8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Total!K9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Total!K10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Total!K11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Total!K12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Total!K13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Total!B51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Total!L7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Total!L8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Total!L9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Total!L10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Total!L11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Total!L12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Total!L13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Total!B52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v>0.82</v>
      </c>
      <c r="C1" s="42">
        <f>D1-B1</f>
        <v>0.18000000000000005</v>
      </c>
      <c r="D1" s="43">
        <v>1</v>
      </c>
    </row>
    <row r="2" spans="1:4" x14ac:dyDescent="0.25">
      <c r="A2" s="74" t="s">
        <v>19</v>
      </c>
      <c r="B2" s="30">
        <v>0.62</v>
      </c>
      <c r="C2" s="31">
        <f t="shared" ref="C2:C10" si="0">D2-B2</f>
        <v>0.38</v>
      </c>
      <c r="D2" s="45">
        <v>1</v>
      </c>
    </row>
    <row r="3" spans="1:4" x14ac:dyDescent="0.25">
      <c r="A3" s="75" t="s">
        <v>20</v>
      </c>
      <c r="B3" s="30">
        <v>0.75</v>
      </c>
      <c r="C3" s="31">
        <f t="shared" si="0"/>
        <v>0.25</v>
      </c>
      <c r="D3" s="45">
        <v>1</v>
      </c>
    </row>
    <row r="4" spans="1:4" x14ac:dyDescent="0.25">
      <c r="A4" s="74" t="s">
        <v>21</v>
      </c>
      <c r="B4" s="30">
        <v>0.63</v>
      </c>
      <c r="C4" s="31">
        <f t="shared" si="0"/>
        <v>0.37</v>
      </c>
      <c r="D4" s="45">
        <v>1</v>
      </c>
    </row>
    <row r="5" spans="1:4" x14ac:dyDescent="0.25">
      <c r="A5" s="76" t="s">
        <v>22</v>
      </c>
      <c r="B5" s="30">
        <v>0.7</v>
      </c>
      <c r="C5" s="31">
        <f t="shared" si="0"/>
        <v>0.30000000000000004</v>
      </c>
      <c r="D5" s="45">
        <v>1</v>
      </c>
    </row>
    <row r="6" spans="1:4" x14ac:dyDescent="0.25">
      <c r="A6" s="74" t="s">
        <v>23</v>
      </c>
      <c r="B6" s="30">
        <v>0.73</v>
      </c>
      <c r="C6" s="31">
        <f t="shared" si="0"/>
        <v>0.27</v>
      </c>
      <c r="D6" s="45">
        <v>1</v>
      </c>
    </row>
    <row r="7" spans="1:4" ht="15.75" thickBot="1" x14ac:dyDescent="0.3">
      <c r="A7" s="77" t="s">
        <v>24</v>
      </c>
      <c r="B7" s="78">
        <v>0.85</v>
      </c>
      <c r="C7" s="47">
        <f t="shared" si="0"/>
        <v>0.15000000000000002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Total!B53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Total!D52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49" t="s">
        <v>18</v>
      </c>
      <c r="B1" s="41">
        <f>Total!B7</f>
        <v>0.7</v>
      </c>
      <c r="C1" s="42">
        <f>D1-B1</f>
        <v>0.30000000000000004</v>
      </c>
      <c r="D1" s="43">
        <v>1</v>
      </c>
    </row>
    <row r="2" spans="1:4" x14ac:dyDescent="0.25">
      <c r="A2" s="50" t="s">
        <v>19</v>
      </c>
      <c r="B2" s="44">
        <f>Total!B8</f>
        <v>0.71</v>
      </c>
      <c r="C2" s="31">
        <f t="shared" ref="C2:C7" si="0">D2-B2</f>
        <v>0.29000000000000004</v>
      </c>
      <c r="D2" s="45">
        <v>1</v>
      </c>
    </row>
    <row r="3" spans="1:4" x14ac:dyDescent="0.25">
      <c r="A3" s="51" t="s">
        <v>20</v>
      </c>
      <c r="B3" s="44">
        <f>Total!B9</f>
        <v>0.67</v>
      </c>
      <c r="C3" s="31">
        <f t="shared" si="0"/>
        <v>0.32999999999999996</v>
      </c>
      <c r="D3" s="45">
        <v>1</v>
      </c>
    </row>
    <row r="4" spans="1:4" x14ac:dyDescent="0.25">
      <c r="A4" s="50" t="s">
        <v>21</v>
      </c>
      <c r="B4" s="44">
        <f>Total!B10</f>
        <v>0.61</v>
      </c>
      <c r="C4" s="31">
        <f t="shared" si="0"/>
        <v>0.39</v>
      </c>
      <c r="D4" s="45">
        <v>1</v>
      </c>
    </row>
    <row r="5" spans="1:4" x14ac:dyDescent="0.25">
      <c r="A5" s="52" t="s">
        <v>22</v>
      </c>
      <c r="B5" s="44">
        <f>Total!B11</f>
        <v>0.73</v>
      </c>
      <c r="C5" s="31">
        <f t="shared" si="0"/>
        <v>0.27</v>
      </c>
      <c r="D5" s="45">
        <v>1</v>
      </c>
    </row>
    <row r="6" spans="1:4" x14ac:dyDescent="0.25">
      <c r="A6" s="50" t="s">
        <v>23</v>
      </c>
      <c r="B6" s="44">
        <f>Total!B12</f>
        <v>0.6</v>
      </c>
      <c r="C6" s="31">
        <f t="shared" si="0"/>
        <v>0.4</v>
      </c>
      <c r="D6" s="45">
        <v>1</v>
      </c>
    </row>
    <row r="7" spans="1:4" ht="15.75" thickBot="1" x14ac:dyDescent="0.3">
      <c r="A7" s="53" t="s">
        <v>24</v>
      </c>
      <c r="B7" s="46">
        <f>Total!B13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58"/>
      <c r="B8" s="59"/>
      <c r="C8" s="60"/>
      <c r="D8" s="61"/>
    </row>
    <row r="9" spans="1:4" x14ac:dyDescent="0.25">
      <c r="A9" s="54" t="s">
        <v>25</v>
      </c>
      <c r="B9" s="55">
        <f>Total!B42</f>
        <v>0.68571428571428572</v>
      </c>
      <c r="C9" s="42">
        <f>D9-B9</f>
        <v>0.31428571428571428</v>
      </c>
      <c r="D9" s="43">
        <v>1</v>
      </c>
    </row>
    <row r="10" spans="1:4" ht="15.75" thickBot="1" x14ac:dyDescent="0.3">
      <c r="A10" s="56" t="s">
        <v>26</v>
      </c>
      <c r="B10" s="57">
        <f>Total!D42</f>
        <v>0.84</v>
      </c>
      <c r="C10" s="47">
        <f>D10-B10</f>
        <v>0.16000000000000003</v>
      </c>
      <c r="D10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Total!C7</f>
        <v>0.68</v>
      </c>
      <c r="C1" s="42">
        <f>D1-B1</f>
        <v>0.31999999999999995</v>
      </c>
      <c r="D1" s="43">
        <v>1</v>
      </c>
    </row>
    <row r="2" spans="1:4" x14ac:dyDescent="0.25">
      <c r="A2" s="74" t="s">
        <v>19</v>
      </c>
      <c r="B2" s="30">
        <f>Total!C8</f>
        <v>0.68</v>
      </c>
      <c r="C2" s="31">
        <f t="shared" ref="C2:C7" si="0">D2-B2</f>
        <v>0.31999999999999995</v>
      </c>
      <c r="D2" s="45">
        <v>1</v>
      </c>
    </row>
    <row r="3" spans="1:4" x14ac:dyDescent="0.25">
      <c r="A3" s="75" t="s">
        <v>20</v>
      </c>
      <c r="B3" s="30">
        <f>Total!C9</f>
        <v>0.65</v>
      </c>
      <c r="C3" s="31">
        <f t="shared" si="0"/>
        <v>0.35</v>
      </c>
      <c r="D3" s="45">
        <v>1</v>
      </c>
    </row>
    <row r="4" spans="1:4" x14ac:dyDescent="0.25">
      <c r="A4" s="74" t="s">
        <v>21</v>
      </c>
      <c r="B4" s="30">
        <f>Total!C10</f>
        <v>0.66</v>
      </c>
      <c r="C4" s="31">
        <f t="shared" si="0"/>
        <v>0.33999999999999997</v>
      </c>
      <c r="D4" s="45">
        <v>1</v>
      </c>
    </row>
    <row r="5" spans="1:4" x14ac:dyDescent="0.25">
      <c r="A5" s="76" t="s">
        <v>22</v>
      </c>
      <c r="B5" s="30">
        <f>Total!C11</f>
        <v>0.74</v>
      </c>
      <c r="C5" s="31">
        <f t="shared" si="0"/>
        <v>0.26</v>
      </c>
      <c r="D5" s="45">
        <v>1</v>
      </c>
    </row>
    <row r="6" spans="1:4" x14ac:dyDescent="0.25">
      <c r="A6" s="74" t="s">
        <v>23</v>
      </c>
      <c r="B6" s="30">
        <f>Total!C12</f>
        <v>0.66</v>
      </c>
      <c r="C6" s="31">
        <f t="shared" si="0"/>
        <v>0.33999999999999997</v>
      </c>
      <c r="D6" s="45">
        <v>1</v>
      </c>
    </row>
    <row r="7" spans="1:4" ht="15.75" thickBot="1" x14ac:dyDescent="0.3">
      <c r="A7" s="77" t="s">
        <v>24</v>
      </c>
      <c r="B7" s="78">
        <f>Total!C13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28</v>
      </c>
      <c r="B9" s="25">
        <f>Total!B43</f>
        <v>0.69285714285714295</v>
      </c>
      <c r="C9" s="63">
        <f>D9-B9</f>
        <v>0.30714285714285705</v>
      </c>
      <c r="D9" s="64">
        <v>1</v>
      </c>
    </row>
    <row r="10" spans="1:4" ht="15.75" thickBot="1" x14ac:dyDescent="0.3">
      <c r="A10" s="22" t="s">
        <v>26</v>
      </c>
      <c r="B10" s="62">
        <f>Total!D43</f>
        <v>0.87</v>
      </c>
      <c r="C10" s="63">
        <f>D10-B10</f>
        <v>0.13</v>
      </c>
      <c r="D10" s="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abSelected="1"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Total!D7</f>
        <v>0.6</v>
      </c>
      <c r="C1" s="42">
        <f>D1-B1</f>
        <v>0.4</v>
      </c>
      <c r="D1" s="43">
        <v>1</v>
      </c>
    </row>
    <row r="2" spans="1:4" x14ac:dyDescent="0.25">
      <c r="A2" s="74" t="s">
        <v>19</v>
      </c>
      <c r="B2" s="30">
        <f>Total!D8</f>
        <v>0.56999999999999995</v>
      </c>
      <c r="C2" s="31">
        <f t="shared" ref="C2:C10" si="0">D2-B2</f>
        <v>0.43000000000000005</v>
      </c>
      <c r="D2" s="45">
        <v>1</v>
      </c>
    </row>
    <row r="3" spans="1:4" x14ac:dyDescent="0.25">
      <c r="A3" s="75" t="s">
        <v>20</v>
      </c>
      <c r="B3" s="30">
        <f>Total!D9</f>
        <v>0.59</v>
      </c>
      <c r="C3" s="31">
        <f t="shared" si="0"/>
        <v>0.41000000000000003</v>
      </c>
      <c r="D3" s="45">
        <v>1</v>
      </c>
    </row>
    <row r="4" spans="1:4" x14ac:dyDescent="0.25">
      <c r="A4" s="74" t="s">
        <v>21</v>
      </c>
      <c r="B4" s="30">
        <f>Total!D10</f>
        <v>0.65</v>
      </c>
      <c r="C4" s="31">
        <f t="shared" si="0"/>
        <v>0.35</v>
      </c>
      <c r="D4" s="45">
        <v>1</v>
      </c>
    </row>
    <row r="5" spans="1:4" x14ac:dyDescent="0.25">
      <c r="A5" s="76" t="s">
        <v>22</v>
      </c>
      <c r="B5" s="30">
        <f>Total!D11</f>
        <v>0.69</v>
      </c>
      <c r="C5" s="31">
        <f t="shared" si="0"/>
        <v>0.31000000000000005</v>
      </c>
      <c r="D5" s="45">
        <v>1</v>
      </c>
    </row>
    <row r="6" spans="1:4" x14ac:dyDescent="0.25">
      <c r="A6" s="74" t="s">
        <v>23</v>
      </c>
      <c r="B6" s="30">
        <f>Total!D12</f>
        <v>0.7</v>
      </c>
      <c r="C6" s="31">
        <f t="shared" si="0"/>
        <v>0.30000000000000004</v>
      </c>
      <c r="D6" s="45">
        <v>1</v>
      </c>
    </row>
    <row r="7" spans="1:4" ht="15.75" thickBot="1" x14ac:dyDescent="0.3">
      <c r="A7" s="77" t="s">
        <v>24</v>
      </c>
      <c r="B7" s="78">
        <f>Total!D13</f>
        <v>0.8</v>
      </c>
      <c r="C7" s="47">
        <f t="shared" si="0"/>
        <v>0.19999999999999996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29</v>
      </c>
      <c r="B9" s="25">
        <f>Total!B44</f>
        <v>0.65714285714285714</v>
      </c>
      <c r="C9" s="63">
        <f t="shared" si="0"/>
        <v>0.34285714285714286</v>
      </c>
      <c r="D9" s="64">
        <v>1</v>
      </c>
    </row>
    <row r="10" spans="1:4" ht="15.75" thickBot="1" x14ac:dyDescent="0.3">
      <c r="A10" s="22" t="s">
        <v>26</v>
      </c>
      <c r="B10" s="62">
        <f>Total!D44</f>
        <v>0.84</v>
      </c>
      <c r="C10" s="63">
        <f t="shared" si="0"/>
        <v>0.16000000000000003</v>
      </c>
      <c r="D10" s="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opLeftCell="A19" workbookViewId="0">
      <selection activeCell="H41" sqref="H41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Total!E7</f>
        <v>0</v>
      </c>
      <c r="C1" s="73">
        <f>D1-B1</f>
        <v>1</v>
      </c>
      <c r="D1" s="43">
        <v>1</v>
      </c>
    </row>
    <row r="2" spans="1:4" x14ac:dyDescent="0.25">
      <c r="A2" s="74" t="s">
        <v>19</v>
      </c>
      <c r="B2" s="30">
        <f>Total!E8</f>
        <v>0</v>
      </c>
      <c r="C2" s="30">
        <f t="shared" ref="C2:C7" si="0">D2-B2</f>
        <v>1</v>
      </c>
      <c r="D2" s="45">
        <v>1</v>
      </c>
    </row>
    <row r="3" spans="1:4" x14ac:dyDescent="0.25">
      <c r="A3" s="75" t="s">
        <v>20</v>
      </c>
      <c r="B3" s="30">
        <f>Total!E9</f>
        <v>0</v>
      </c>
      <c r="C3" s="30">
        <f t="shared" si="0"/>
        <v>1</v>
      </c>
      <c r="D3" s="45">
        <v>1</v>
      </c>
    </row>
    <row r="4" spans="1:4" x14ac:dyDescent="0.25">
      <c r="A4" s="74" t="s">
        <v>21</v>
      </c>
      <c r="B4" s="30">
        <f>Total!E10</f>
        <v>0</v>
      </c>
      <c r="C4" s="30">
        <f t="shared" si="0"/>
        <v>1</v>
      </c>
      <c r="D4" s="45">
        <v>1</v>
      </c>
    </row>
    <row r="5" spans="1:4" x14ac:dyDescent="0.25">
      <c r="A5" s="76" t="s">
        <v>22</v>
      </c>
      <c r="B5" s="30">
        <f>Total!E11</f>
        <v>0</v>
      </c>
      <c r="C5" s="30">
        <f t="shared" si="0"/>
        <v>1</v>
      </c>
      <c r="D5" s="45">
        <v>1</v>
      </c>
    </row>
    <row r="6" spans="1:4" x14ac:dyDescent="0.25">
      <c r="A6" s="74" t="s">
        <v>23</v>
      </c>
      <c r="B6" s="30">
        <f>Total!E12</f>
        <v>0</v>
      </c>
      <c r="C6" s="30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Total!E13</f>
        <v>0</v>
      </c>
      <c r="C7" s="78">
        <f t="shared" si="0"/>
        <v>1</v>
      </c>
      <c r="D7" s="48">
        <v>1</v>
      </c>
    </row>
    <row r="8" spans="1:4" ht="15.75" thickBot="1" x14ac:dyDescent="0.3">
      <c r="A8" s="66"/>
      <c r="B8" s="70"/>
      <c r="C8" s="67"/>
      <c r="D8" s="71"/>
    </row>
    <row r="9" spans="1:4" ht="15.75" thickBot="1" x14ac:dyDescent="0.3">
      <c r="A9" s="65" t="s">
        <v>29</v>
      </c>
      <c r="B9" s="25">
        <f>Total!B45</f>
        <v>0</v>
      </c>
      <c r="C9" s="25">
        <f>D9-B9</f>
        <v>1</v>
      </c>
      <c r="D9" s="64">
        <v>1</v>
      </c>
    </row>
    <row r="10" spans="1:4" ht="15.75" thickBot="1" x14ac:dyDescent="0.3">
      <c r="A10" s="22" t="s">
        <v>26</v>
      </c>
      <c r="B10" s="62">
        <f>Total!D45</f>
        <v>0</v>
      </c>
      <c r="C10" s="25">
        <f>D10-B10</f>
        <v>1</v>
      </c>
      <c r="D10" s="6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Total!F7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Total!F8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Total!F9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Total!F10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Total!F11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Total!F12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Total!F13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Total!B46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Total!D46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Total!G7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Total!G8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Total!G9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Total!G10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Total!G11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Total!G12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Total!G13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Total!B47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Total!D47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Total!H7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Total!H8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Total!H9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Total!H10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Total!H11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Total!H12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Total!H13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Total!B48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Total!D48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R20" sqref="R20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Total!I7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Total!I8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Total!I9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Total!I10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Total!I11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Total!I12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Total!I13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Total!B49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Total!D49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175DAD-176E-4412-B9EE-C5D8DBBE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2022-04-08T06:34:14Z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