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\Desktop\BAL\"/>
    </mc:Choice>
  </mc:AlternateContent>
  <xr:revisionPtr revIDLastSave="0" documentId="13_ncr:1_{210D6CF5-6E0B-4C86-9EDD-05F525DEDC8E}" xr6:coauthVersionLast="45" xr6:coauthVersionMax="45" xr10:uidLastSave="{00000000-0000-0000-0000-000000000000}"/>
  <bookViews>
    <workbookView xWindow="2868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" l="1"/>
  <c r="P26" i="1" l="1"/>
  <c r="O26" i="1"/>
  <c r="N26" i="1"/>
  <c r="M26" i="1"/>
  <c r="L26" i="1"/>
  <c r="K26" i="1"/>
  <c r="J26" i="1"/>
  <c r="I26" i="1"/>
  <c r="H26" i="1"/>
  <c r="G26" i="1"/>
  <c r="F26" i="1"/>
  <c r="P25" i="1"/>
  <c r="O25" i="1"/>
  <c r="N25" i="1"/>
  <c r="M25" i="1"/>
  <c r="L25" i="1"/>
  <c r="K25" i="1"/>
  <c r="J25" i="1"/>
  <c r="I25" i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O22" i="1"/>
  <c r="N22" i="1"/>
  <c r="M22" i="1"/>
  <c r="L22" i="1"/>
  <c r="K22" i="1"/>
  <c r="J22" i="1"/>
  <c r="I22" i="1"/>
  <c r="H22" i="1"/>
  <c r="G22" i="1"/>
  <c r="F22" i="1"/>
  <c r="I18" i="1"/>
  <c r="H18" i="1"/>
  <c r="G18" i="1"/>
  <c r="F18" i="1"/>
  <c r="E18" i="1"/>
  <c r="E17" i="1"/>
  <c r="J18" i="1"/>
  <c r="K18" i="1"/>
  <c r="P18" i="1"/>
  <c r="O18" i="1"/>
  <c r="N18" i="1"/>
  <c r="M18" i="1"/>
  <c r="L1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2" i="1"/>
  <c r="O12" i="1"/>
  <c r="N12" i="1"/>
  <c r="M12" i="1"/>
  <c r="L12" i="1"/>
  <c r="K12" i="1"/>
  <c r="J12" i="1"/>
  <c r="I12" i="1"/>
  <c r="H12" i="1"/>
  <c r="G12" i="1"/>
  <c r="P11" i="1"/>
  <c r="O11" i="1"/>
  <c r="N11" i="1"/>
  <c r="M11" i="1"/>
  <c r="L11" i="1"/>
  <c r="K11" i="1"/>
  <c r="J11" i="1"/>
  <c r="I11" i="1"/>
  <c r="H11" i="1"/>
  <c r="G11" i="1"/>
  <c r="E12" i="1"/>
  <c r="F12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 l="1"/>
  <c r="T12" i="1"/>
  <c r="T10" i="1"/>
  <c r="T11" i="1"/>
  <c r="E26" i="1"/>
  <c r="E25" i="1"/>
  <c r="E24" i="1"/>
  <c r="E23" i="1"/>
  <c r="E22" i="1"/>
  <c r="E16" i="1"/>
  <c r="R25" i="1" l="1"/>
  <c r="R24" i="1"/>
  <c r="R23" i="1"/>
  <c r="R22" i="1"/>
  <c r="R21" i="1"/>
  <c r="S11" i="1"/>
  <c r="S12" i="1"/>
</calcChain>
</file>

<file path=xl/sharedStrings.xml><?xml version="1.0" encoding="utf-8"?>
<sst xmlns="http://schemas.openxmlformats.org/spreadsheetml/2006/main" count="30" uniqueCount="30">
  <si>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</si>
  <si>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</si>
  <si>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</si>
  <si>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</si>
  <si>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Author</t>
    <phoneticPr fontId="1" type="noConversion"/>
  </si>
  <si>
    <t>Training per week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</si>
  <si>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</si>
  <si>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</si>
  <si>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</si>
  <si>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</si>
  <si>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</si>
  <si>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</si>
  <si>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</si>
  <si>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</si>
  <si>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kg</t>
    <phoneticPr fontId="1" type="noConversion"/>
  </si>
  <si>
    <t>Bench Press</t>
    <phoneticPr fontId="1" type="noConversion"/>
  </si>
  <si>
    <t>Squat</t>
    <phoneticPr fontId="1" type="noConversion"/>
  </si>
  <si>
    <t>Deadlift</t>
    <phoneticPr fontId="1" type="noConversion"/>
  </si>
  <si>
    <t>Initial Weight</t>
    <phoneticPr fontId="1" type="noConversion"/>
  </si>
  <si>
    <t>Weight Increase per Set</t>
    <phoneticPr fontId="1" type="noConversion"/>
  </si>
  <si>
    <t>Category</t>
    <phoneticPr fontId="1" type="noConversion"/>
  </si>
  <si>
    <t>Volume</t>
    <phoneticPr fontId="1" type="noConversion"/>
  </si>
  <si>
    <t>Y</t>
    <phoneticPr fontId="1" type="noConversion"/>
  </si>
  <si>
    <t>5x12</t>
    <phoneticPr fontId="1" type="noConversion"/>
  </si>
  <si>
    <t>Power clean</t>
    <phoneticPr fontId="1" type="noConversion"/>
  </si>
  <si>
    <t>Mon</t>
    <phoneticPr fontId="3" type="noConversion"/>
  </si>
  <si>
    <t>Wed</t>
    <phoneticPr fontId="3" type="noConversion"/>
  </si>
  <si>
    <t>Fri</t>
    <phoneticPr fontId="3" type="noConversion"/>
  </si>
  <si>
    <t>POCoach Strength5x5</t>
    <phoneticPr fontId="3" type="noConversion"/>
  </si>
  <si>
    <t>Progressive Overload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</si>
</sst>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5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5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/>
    </xf>
    <xf numFmtId="0" fontId="5" fillId="5" borderId="43" xfId="0" applyFont="1" applyFill="1" applyBorder="1" applyAlignment="1">
      <alignment horizontal="right"/>
    </xf>
    <xf numFmtId="0" fontId="5" fillId="5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right"/>
    </xf>
    <xf numFmtId="0" fontId="8" fillId="6" borderId="44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right"/>
    </xf>
    <xf numFmtId="0" fontId="7" fillId="6" borderId="53" xfId="0" applyFont="1" applyFill="1" applyBorder="1">
      <alignment vertical="center"/>
    </xf>
    <xf numFmtId="0" fontId="9" fillId="6" borderId="44" xfId="0" applyFont="1" applyFill="1" applyBorder="1">
      <alignment vertical="center"/>
    </xf>
    <xf numFmtId="0" fontId="0" fillId="0" borderId="45" xfId="0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 applyAlignment="1">
      <alignment horizontal="left" vertical="center"/>
    </xf>
    <xf numFmtId="0" fontId="9" fillId="6" borderId="53" xfId="0" applyFont="1" applyFill="1" applyBorder="1">
      <alignment vertical="center"/>
    </xf>
    <xf numFmtId="0" fontId="9" fillId="6" borderId="45" xfId="0" applyFont="1" applyFill="1" applyBorder="1" applyAlignment="1">
      <alignment horizontal="right" vertical="center"/>
    </xf>
    <xf numFmtId="0" fontId="0" fillId="0" borderId="55" xfId="0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10" fillId="6" borderId="38" xfId="0" applyFont="1" applyFill="1" applyBorder="1">
      <alignment vertical="center"/>
    </xf>
    <xf numFmtId="10" fontId="0" fillId="0" borderId="28" xfId="0" applyNumberFormat="1" applyBorder="1">
      <alignment vertical="center"/>
    </xf>
    <xf numFmtId="0" fontId="9" fillId="6" borderId="46" xfId="0" applyFont="1" applyFill="1" applyBorder="1" applyAlignment="1">
      <alignment horizontal="center" vertical="center"/>
    </xf>
    <xf numFmtId="0" fontId="0" fillId="0" borderId="54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9" fillId="6" borderId="61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right" vertical="center"/>
    </xf>
    <xf numFmtId="0" fontId="6" fillId="4" borderId="29" xfId="0" applyFont="1" applyFill="1" applyBorder="1" applyAlignment="1">
      <alignment horizontal="right"/>
    </xf>
    <xf numFmtId="0" fontId="6" fillId="4" borderId="65" xfId="0" applyFont="1" applyFill="1" applyBorder="1" applyAlignment="1">
      <alignment horizontal="right"/>
    </xf>
    <xf numFmtId="0" fontId="0" fillId="0" borderId="59" xfId="0" applyBorder="1" applyAlignment="1">
      <alignment horizontal="right" vertical="center"/>
    </xf>
    <xf numFmtId="0" fontId="0" fillId="0" borderId="60" xfId="0" applyBorder="1" applyAlignment="1">
      <alignment horizontal="right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E12">
            <v>0.125</v>
          </cell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workbookViewId="0">
      <selection activeCell="S6" sqref="S6"/>
    </sheetView>
  </sheetViews>
  <sheetFormatPr defaultRowHeight="16.5" x14ac:dyDescent="0.3"/>
  <cols>
    <col min="3" max="3" width="16.375" customWidth="1"/>
    <col min="18" max="18" width="19" customWidth="1"/>
    <col min="19" max="19" width="14" customWidth="1"/>
    <col min="20" max="20" width="14.125" bestFit="1" customWidth="1"/>
    <col min="21" max="21" width="24.25" bestFit="1" customWidth="1"/>
  </cols>
  <sheetData>
    <row r="2" spans="2:21" x14ac:dyDescent="0.3">
      <c r="E2" s="53"/>
    </row>
    <row r="3" spans="2:21" x14ac:dyDescent="0.3">
      <c r="B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110" t="s">
        <v>28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  <c r="R5" s="68" t="s">
        <v>4</v>
      </c>
      <c r="S5" s="70" t="s">
        <v>29</v>
      </c>
    </row>
    <row r="6" spans="2:21" ht="17.25" thickBot="1" x14ac:dyDescent="0.25">
      <c r="B6" s="17"/>
      <c r="C6" s="17"/>
      <c r="D6" s="17"/>
      <c r="E6" s="11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  <c r="R6" s="61" t="s">
        <v>5</v>
      </c>
      <c r="S6" s="71">
        <v>3</v>
      </c>
    </row>
    <row r="7" spans="2:21" ht="17.25" thickBot="1" x14ac:dyDescent="0.25">
      <c r="B7" s="17"/>
      <c r="C7" s="17"/>
      <c r="D7" s="17"/>
      <c r="E7" s="113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5"/>
      <c r="R7" s="69" t="s">
        <v>8</v>
      </c>
      <c r="S7" s="72" t="s">
        <v>14</v>
      </c>
    </row>
    <row r="8" spans="2:21" ht="17.25" thickBot="1" x14ac:dyDescent="0.25">
      <c r="B8" s="17"/>
      <c r="C8" s="17"/>
      <c r="D8" s="17"/>
      <c r="E8" s="117" t="s">
        <v>0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  <c r="R8" s="15"/>
      <c r="S8" s="15"/>
      <c r="T8" s="15"/>
      <c r="U8" s="15"/>
    </row>
    <row r="9" spans="2:21" ht="18" thickTop="1" thickBot="1" x14ac:dyDescent="0.25">
      <c r="B9" s="59" t="s">
        <v>1</v>
      </c>
      <c r="C9" s="59" t="s">
        <v>2</v>
      </c>
      <c r="D9" s="60" t="s">
        <v>3</v>
      </c>
      <c r="E9" s="58">
        <v>1</v>
      </c>
      <c r="F9" s="58">
        <v>2</v>
      </c>
      <c r="G9" s="58">
        <v>3</v>
      </c>
      <c r="H9" s="58">
        <v>4</v>
      </c>
      <c r="I9" s="58">
        <v>5</v>
      </c>
      <c r="J9" s="58">
        <v>6</v>
      </c>
      <c r="K9" s="58">
        <v>7</v>
      </c>
      <c r="L9" s="58">
        <v>8</v>
      </c>
      <c r="M9" s="58">
        <v>9</v>
      </c>
      <c r="N9" s="58">
        <v>10</v>
      </c>
      <c r="O9" s="58">
        <v>11</v>
      </c>
      <c r="P9" s="58">
        <v>12</v>
      </c>
      <c r="R9" s="78" t="s">
        <v>6</v>
      </c>
      <c r="S9" s="79" t="s">
        <v>7</v>
      </c>
      <c r="T9" s="85" t="s">
        <v>18</v>
      </c>
      <c r="U9" s="85" t="s">
        <v>19</v>
      </c>
    </row>
    <row r="10" spans="2:21" x14ac:dyDescent="0.2">
      <c r="B10" s="100" t="s">
        <v>25</v>
      </c>
      <c r="C10" s="108" t="s">
        <v>15</v>
      </c>
      <c r="D10" s="67">
        <v>5</v>
      </c>
      <c r="E10" s="23">
        <f>ROUND(S11*(1-U11*4)/(2*2.5),0)*2*2.5</f>
        <v>55</v>
      </c>
      <c r="F10" s="21">
        <f>ROUND(S11*(1-U11*4)/(2*2.5),0)*2*2.5</f>
        <v>55</v>
      </c>
      <c r="G10" s="21">
        <f>ROUND(S11*(1-U11*4)/(2*2.5),0)*2*2.5</f>
        <v>55</v>
      </c>
      <c r="H10" s="21">
        <f>ROUND(S11*(1-U11*4)/(2*2.5),0)*2*2.5</f>
        <v>55</v>
      </c>
      <c r="I10" s="21">
        <f>ROUND(S11*(1-U11*4)/(2*2.5),0)*2*2.5</f>
        <v>55</v>
      </c>
      <c r="J10" s="21">
        <f>ROUND(S11*(1-U11*4)/(2*2.5),0)*2*2.5</f>
        <v>55</v>
      </c>
      <c r="K10" s="21">
        <f>ROUND(S11*(1-U11*4)/(2*2.5),0)*2*2.5</f>
        <v>55</v>
      </c>
      <c r="L10" s="21">
        <f>ROUND(S11*(1-U11*4)/(2*2.5),0)*2*2.5</f>
        <v>55</v>
      </c>
      <c r="M10" s="21">
        <f>ROUND(S11*(1-U11*4)/(2*2.5),0)*2*2.5</f>
        <v>55</v>
      </c>
      <c r="N10" s="21">
        <f>ROUND(S11*(1-U11*4)/(2*2.5),0)*2*2.5</f>
        <v>55</v>
      </c>
      <c r="O10" s="21">
        <f>ROUND(S11*(1-U11*4)/(2*2.5),0)*2*2.5</f>
        <v>55</v>
      </c>
      <c r="P10" s="22">
        <f>ROUND(S11*(1-U11*4)/(2*2.5),0)*2*2.5</f>
        <v>55</v>
      </c>
      <c r="R10" s="81" t="s">
        <v>9</v>
      </c>
      <c r="S10" s="55">
        <v>140</v>
      </c>
      <c r="T10" s="83">
        <f>ROUND(S10/2,0)</f>
        <v>70</v>
      </c>
      <c r="U10" s="86">
        <v>0.125</v>
      </c>
    </row>
    <row r="11" spans="2:21" x14ac:dyDescent="0.2">
      <c r="B11" s="100"/>
      <c r="C11" s="108"/>
      <c r="D11" s="56">
        <v>5</v>
      </c>
      <c r="E11" s="20">
        <f>ROUND(S11*(1-U11*4)/(2*2.5),0)*2*2.5</f>
        <v>55</v>
      </c>
      <c r="F11" s="21">
        <f>ROUND(S11*(1-U11*4)/(2*2.5),0)*2*2.5</f>
        <v>55</v>
      </c>
      <c r="G11" s="21">
        <f>ROUND(S11*(1-U11*4)/(2*2.5),0)*2*2.5</f>
        <v>55</v>
      </c>
      <c r="H11" s="21">
        <f>ROUND(S11*(1-U11*4)/(2*2.5),0)*2*2.5</f>
        <v>55</v>
      </c>
      <c r="I11" s="21">
        <f>ROUND(S11*(1-U11*4)/(2*2.5),0)*2*2.5</f>
        <v>55</v>
      </c>
      <c r="J11" s="21">
        <f>ROUND(S11*(1-U11*4)/(2*2.5),0)*2*2.5</f>
        <v>55</v>
      </c>
      <c r="K11" s="21">
        <f>ROUND(S11*(1-U11*4)/(2*2.5),0)*2*2.5</f>
        <v>55</v>
      </c>
      <c r="L11" s="21">
        <f>ROUND(S11*(1-U11*4)/(2*2.5),0)*2*2.5</f>
        <v>55</v>
      </c>
      <c r="M11" s="21">
        <f>ROUND(S11*(1-U11*4)/(2*2.5),0)*2*2.5</f>
        <v>55</v>
      </c>
      <c r="N11" s="21">
        <f>ROUND(S11*(1-U11*4)/(2*2.5),0)*2*2.5</f>
        <v>55</v>
      </c>
      <c r="O11" s="21">
        <f>ROUND(S11*(1-U11*4)/(2*2.5),0)*2*2.5</f>
        <v>55</v>
      </c>
      <c r="P11" s="22">
        <f>ROUND(S11*(1-U11*4)/(2*2.5),0)*2*2.5</f>
        <v>55</v>
      </c>
      <c r="R11" s="77" t="s">
        <v>10</v>
      </c>
      <c r="S11" s="73">
        <f>ROUND(S10*0.75,10)</f>
        <v>105</v>
      </c>
      <c r="T11" s="83">
        <f>ROUND(S11/2,0)</f>
        <v>53</v>
      </c>
      <c r="U11" s="86">
        <v>0.125</v>
      </c>
    </row>
    <row r="12" spans="2:21" x14ac:dyDescent="0.2">
      <c r="B12" s="100"/>
      <c r="C12" s="108"/>
      <c r="D12" s="56">
        <v>5</v>
      </c>
      <c r="E12" s="20">
        <f>ROUND(S11*(1-U11*4)/(2*2.5),0)*2*2.5</f>
        <v>55</v>
      </c>
      <c r="F12" s="21">
        <f>ROUND(S11*(1-U11*4)/(2*2.5),0)*2*2.5</f>
        <v>55</v>
      </c>
      <c r="G12" s="21">
        <f>ROUND(S11*(1-U11*4)/(2*2.5),0)*2*2.5</f>
        <v>55</v>
      </c>
      <c r="H12" s="21">
        <f>ROUND(S11*(1-U11*4)/(2*2.5),0)*2*2.5</f>
        <v>55</v>
      </c>
      <c r="I12" s="21">
        <f>ROUND(S11*(1-U11*4)/(2*2.5),0)*2*2.5</f>
        <v>55</v>
      </c>
      <c r="J12" s="21">
        <f>ROUND(S11*(1-U11*4)/(2*2.5),0)*2*2.5</f>
        <v>55</v>
      </c>
      <c r="K12" s="21">
        <f>ROUND(S11*(1-U11*4)/(2*2.5),0)*2*2.5</f>
        <v>55</v>
      </c>
      <c r="L12" s="21">
        <f>ROUND(S11*(1-U11*4)/(2*2.5),0)*2*2.5</f>
        <v>55</v>
      </c>
      <c r="M12" s="21">
        <f>ROUND(S11*(1-U11*4)/(2*2.5),0)*2*2.5</f>
        <v>55</v>
      </c>
      <c r="N12" s="21">
        <f>ROUND(S11*(1-U11*4)/(2*2.5),0)*2*2.5</f>
        <v>55</v>
      </c>
      <c r="O12" s="21">
        <f>ROUND(S11*(1-U11*4)/(2*2.5),0)*2*2.5</f>
        <v>55</v>
      </c>
      <c r="P12" s="22">
        <f>ROUND(S11*(1-U11*4)/(2*2.5),0)*2*2.5</f>
        <v>55</v>
      </c>
      <c r="R12" s="77" t="s">
        <v>11</v>
      </c>
      <c r="S12" s="73">
        <f>ROUND(S10*1.2,10)</f>
        <v>168</v>
      </c>
      <c r="T12" s="83">
        <f>ROUND(S12/2,0)</f>
        <v>84</v>
      </c>
      <c r="U12" s="86">
        <v>0.125</v>
      </c>
    </row>
    <row r="13" spans="2:21" x14ac:dyDescent="0.2">
      <c r="B13" s="100"/>
      <c r="C13" s="108"/>
      <c r="D13" s="56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7"/>
      <c r="S13" s="73"/>
      <c r="T13" s="83"/>
      <c r="U13" s="83"/>
    </row>
    <row r="14" spans="2:21" x14ac:dyDescent="0.2">
      <c r="B14" s="100"/>
      <c r="C14" s="108"/>
      <c r="D14" s="56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0"/>
      <c r="S14" s="82"/>
      <c r="T14" s="83"/>
      <c r="U14" s="83"/>
    </row>
    <row r="15" spans="2:21" x14ac:dyDescent="0.2">
      <c r="B15" s="100"/>
      <c r="C15" s="107"/>
      <c r="D15" s="56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5"/>
      <c r="S15" s="73"/>
      <c r="T15" s="83"/>
      <c r="U15" s="83"/>
    </row>
    <row r="16" spans="2:21" x14ac:dyDescent="0.2">
      <c r="B16" s="100"/>
      <c r="C16" s="109" t="s">
        <v>16</v>
      </c>
      <c r="D16" s="62">
        <v>5</v>
      </c>
      <c r="E16" s="25">
        <f>ROUND(S10*(1-U10*4)/(2*2.5),0)*2*2.5</f>
        <v>70</v>
      </c>
      <c r="F16" s="26">
        <f>ROUND(S10*(1-U10*4)/(2*2.5),0)*2*2.5</f>
        <v>70</v>
      </c>
      <c r="G16" s="26">
        <f>ROUND(S10*(1-U10*4)/(2*2.5),0)*2*2.5</f>
        <v>70</v>
      </c>
      <c r="H16" s="26">
        <f>ROUND(S10*(1-U10*4)/(2*2.5),0)*2*2.5</f>
        <v>70</v>
      </c>
      <c r="I16" s="26">
        <f>ROUND(S10*(1-U10*4)/(2*2.5),0)*2*2.5</f>
        <v>70</v>
      </c>
      <c r="J16" s="26">
        <f>ROUND(S10*(1-U10*4)/(2*2.5),0)*2*2.5</f>
        <v>70</v>
      </c>
      <c r="K16" s="26">
        <f>ROUND(S10*(1-U10*4)/(2*2.5),0)*2*2.5</f>
        <v>70</v>
      </c>
      <c r="L16" s="26">
        <f>ROUND(S10*(1-U10*4)/(2*2.5),0)*2*2.5</f>
        <v>70</v>
      </c>
      <c r="M16" s="26">
        <f>ROUND(S10*(1-U10*4)/(2*2.5),0)*2*2.5</f>
        <v>70</v>
      </c>
      <c r="N16" s="26">
        <f>ROUND(S10*(1-U10*4)/(2*2.5),0)*2*2.5</f>
        <v>70</v>
      </c>
      <c r="O16" s="26">
        <f>ROUND(S10*(1-U10*4)/(2*2.5),0)*2*2.5</f>
        <v>70</v>
      </c>
      <c r="P16" s="27">
        <f>ROUND(S10*(1-U10*4)/(2*2.5),0)*2*2.5</f>
        <v>70</v>
      </c>
      <c r="R16" s="75"/>
      <c r="S16" s="73"/>
      <c r="T16" s="83"/>
      <c r="U16" s="83"/>
    </row>
    <row r="17" spans="2:21" ht="17.25" thickBot="1" x14ac:dyDescent="0.25">
      <c r="B17" s="100"/>
      <c r="C17" s="108"/>
      <c r="D17" s="56">
        <v>5</v>
      </c>
      <c r="E17" s="28">
        <f>ROUND(S10*(1-U10*4)/(2*2.5),0)*2*2.5</f>
        <v>70</v>
      </c>
      <c r="F17" s="29">
        <f>ROUND(S10*(1-U10*4)/(2*2.5),0)*2*2.5</f>
        <v>70</v>
      </c>
      <c r="G17" s="29">
        <f>ROUND(S10*(1-U10*4)/(2*2.5),0)*2*2.5</f>
        <v>70</v>
      </c>
      <c r="H17" s="29">
        <f>ROUND(S10*(1-U10*4)/(2*2.5),0)*2*2.5</f>
        <v>70</v>
      </c>
      <c r="I17" s="29">
        <f>ROUND(S10*(1-U10*4)/(2*2.5),0)*2*2.5</f>
        <v>70</v>
      </c>
      <c r="J17" s="29">
        <f>ROUND(S10*(1-U10*4)/(2*2.5),0)*2*2.5</f>
        <v>70</v>
      </c>
      <c r="K17" s="29">
        <f>ROUND(S10*(1-U10*4)/(2*2.5),0)*2*2.5</f>
        <v>70</v>
      </c>
      <c r="L17" s="29">
        <f>ROUND(S10*(1-U10*4)/(2*2.5),0)*2*2.5</f>
        <v>70</v>
      </c>
      <c r="M17" s="29">
        <f>ROUND(S10*(1-U10*4)/(2*2.5),0)*2*2.5</f>
        <v>70</v>
      </c>
      <c r="N17" s="29">
        <f>ROUND(S10*(1-U10*4)/(2*2.5),0)*2*2.5</f>
        <v>70</v>
      </c>
      <c r="O17" s="29">
        <f>ROUND(S10*(1-U10*4)/(2*2.5),0)*2*2.5</f>
        <v>70</v>
      </c>
      <c r="P17" s="30">
        <f>ROUND(S10*(1-U10*4)/(2*2.5),0)*2*2.5</f>
        <v>70</v>
      </c>
      <c r="R17" s="76"/>
      <c r="S17" s="74"/>
      <c r="T17" s="84"/>
      <c r="U17" s="84"/>
    </row>
    <row r="18" spans="2:21" ht="17.25" thickBot="1" x14ac:dyDescent="0.25">
      <c r="B18" s="100"/>
      <c r="C18" s="108"/>
      <c r="D18" s="56">
        <v>5</v>
      </c>
      <c r="E18" s="28">
        <f>ROUND(S10*(1-U10*4)/(2*2.5),0)*2*2.5</f>
        <v>70</v>
      </c>
      <c r="F18" s="29">
        <f>ROUND(S10*(1-U10*4)/(2*2.5),0)*2*2.5</f>
        <v>70</v>
      </c>
      <c r="G18" s="29">
        <f>ROUND(S10*(1-U10*4)/(2*2.5),0)*2*2.5</f>
        <v>70</v>
      </c>
      <c r="H18" s="29">
        <f>ROUND(S10*(1-U10*4)/(2*2.5),0)*2*2.5</f>
        <v>70</v>
      </c>
      <c r="I18" s="29">
        <f>ROUND(S10*(1-U10*4)/(2*2.5),0)*2*2.5</f>
        <v>70</v>
      </c>
      <c r="J18" s="29">
        <f>ROUND(S10*(1-U10*4)/(2*2.5),0)*2*2.5</f>
        <v>70</v>
      </c>
      <c r="K18" s="29">
        <f>ROUND(S10*(1-U10*4)/(2*2.5),0)*2*2.5</f>
        <v>70</v>
      </c>
      <c r="L18" s="29">
        <f>ROUND(S10*(1-U10*4)/(2*2.5),0)*2*2.5</f>
        <v>70</v>
      </c>
      <c r="M18" s="29">
        <f>ROUND(S10*(1-U10*4)/(2*2.5),0)*2*2.5</f>
        <v>70</v>
      </c>
      <c r="N18" s="29">
        <f>ROUND(S10*(1-U10*4)/(2*2.5),0)*2*2.5</f>
        <v>70</v>
      </c>
      <c r="O18" s="29">
        <f>ROUND(S10*(1-U10*4)/(2*2.5),0)*2*2.5</f>
        <v>70</v>
      </c>
      <c r="P18" s="30">
        <f>ROUND(S10*(1-U10*4)/(2*2.5),0)*2*2.5</f>
        <v>70</v>
      </c>
    </row>
    <row r="19" spans="2:21" ht="17.25" thickBot="1" x14ac:dyDescent="0.25">
      <c r="B19" s="100"/>
      <c r="C19" s="108"/>
      <c r="D19" s="56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69" t="s">
        <v>12</v>
      </c>
      <c r="S19" s="91" t="s">
        <v>13</v>
      </c>
      <c r="T19" s="90" t="s">
        <v>20</v>
      </c>
      <c r="U19" s="87" t="s">
        <v>21</v>
      </c>
    </row>
    <row r="20" spans="2:21" x14ac:dyDescent="0.2">
      <c r="B20" s="100"/>
      <c r="C20" s="108"/>
      <c r="D20" s="56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5" t="str">
        <f>B10</f>
        <v>Mon</v>
      </c>
      <c r="S20" s="94" t="s">
        <v>22</v>
      </c>
      <c r="T20" s="96" t="s">
        <v>24</v>
      </c>
      <c r="U20" s="88" t="s">
        <v>23</v>
      </c>
    </row>
    <row r="21" spans="2:21" x14ac:dyDescent="0.2">
      <c r="B21" s="100"/>
      <c r="C21" s="120"/>
      <c r="D21" s="63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5" t="str">
        <f>B28</f>
        <v>Wed</v>
      </c>
      <c r="S21" s="94"/>
      <c r="T21" s="97"/>
      <c r="U21" s="88"/>
    </row>
    <row r="22" spans="2:21" ht="17.25" thickBot="1" x14ac:dyDescent="0.25">
      <c r="B22" s="100"/>
      <c r="C22" s="121" t="s">
        <v>17</v>
      </c>
      <c r="D22" s="64">
        <v>5</v>
      </c>
      <c r="E22" s="93">
        <f>ROUND(S12*(1-U12*4)/(2*2.5),0)*2*2.5</f>
        <v>85</v>
      </c>
      <c r="F22" s="92">
        <f>ROUND(S12*(1-U12*4)/(2*2.5),0)*2*2.5</f>
        <v>85</v>
      </c>
      <c r="G22" s="34">
        <f>ROUND(S12*(1-U12*4)/(2*2.5),0)*2*2.5</f>
        <v>85</v>
      </c>
      <c r="H22" s="34">
        <f>ROUND(S12*(1-U12*4)/(2*2.5),0)*2*2.5</f>
        <v>85</v>
      </c>
      <c r="I22" s="34">
        <f>ROUND(S12*(1-U12*4)/(2*2.5),0)*2*2.5</f>
        <v>85</v>
      </c>
      <c r="J22" s="34">
        <f>ROUND(S12*(1-U12*4)/(2*2.5),0)*2*2.5</f>
        <v>85</v>
      </c>
      <c r="K22" s="34">
        <f>ROUND(S12*(1-U12*4)/(2*2.5),0)*2*2.5</f>
        <v>85</v>
      </c>
      <c r="L22" s="34">
        <f>ROUND(S12*(1-U12*4)/(2*2.5),0)*2*2.5</f>
        <v>85</v>
      </c>
      <c r="M22" s="34">
        <f>ROUND(S12*(1-U12*4)/(2*2.5),0)*2*2.5</f>
        <v>85</v>
      </c>
      <c r="N22" s="34">
        <f>ROUND(S12*(1-U12*4)/(2*2.5),0)*2*2.5</f>
        <v>85</v>
      </c>
      <c r="O22" s="34">
        <f>ROUND(S12*(1-U12*4)/(2*2.5),0)*2*2.5</f>
        <v>85</v>
      </c>
      <c r="P22" s="35">
        <f>ROUND(S12*(1-U12*4)/(2*2.5),0)*2*2.5</f>
        <v>85</v>
      </c>
      <c r="R22" s="75" t="str">
        <f>B46</f>
        <v>Fri</v>
      </c>
      <c r="S22" s="94"/>
      <c r="T22" s="97"/>
      <c r="U22" s="88"/>
    </row>
    <row r="23" spans="2:21" ht="17.25" thickBot="1" x14ac:dyDescent="0.25">
      <c r="B23" s="100"/>
      <c r="C23" s="122"/>
      <c r="D23" s="56">
        <v>4</v>
      </c>
      <c r="E23" s="20">
        <f>ROUND(S12*(1-U12*3)/(2*2.5),0)*2*2.5</f>
        <v>105</v>
      </c>
      <c r="F23" s="21">
        <f>ROUND(S12*(1-U12*3)/(2*2.5),0)*2*2.5</f>
        <v>105</v>
      </c>
      <c r="G23" s="21">
        <f>ROUND(S12*(1-U12*3)/(2*2.5),0)*2*2.5</f>
        <v>105</v>
      </c>
      <c r="H23" s="21">
        <f>ROUND(S12*(1-U12*3)/(2*2.5),0)*2*2.5</f>
        <v>105</v>
      </c>
      <c r="I23" s="21">
        <f>ROUND(S12*(1-U12*3)/(2*2.5),0)*2*2.5</f>
        <v>105</v>
      </c>
      <c r="J23" s="21">
        <f>ROUND(S12*(1-U12*3)/(2*2.5),0)*2*2.5</f>
        <v>105</v>
      </c>
      <c r="K23" s="21">
        <f>ROUND(S12*(1-U12*3)/(2*2.5),0)*2*2.5</f>
        <v>105</v>
      </c>
      <c r="L23" s="21">
        <f>ROUND(S12*(1-U12*3)/(2*2.5),0)*2*2.5</f>
        <v>105</v>
      </c>
      <c r="M23" s="21">
        <f>ROUND(S12*(1-U12*3)/(2*2.5),0)*2*2.5</f>
        <v>105</v>
      </c>
      <c r="N23" s="21">
        <f>ROUND(S12*(1-U12*3)/(2*2.5),0)*2*2.5</f>
        <v>105</v>
      </c>
      <c r="O23" s="21">
        <f>ROUND(S12*(1-U12*3)/(2*2.5),0)*2*2.5</f>
        <v>105</v>
      </c>
      <c r="P23" s="22">
        <f>ROUND(S12*(1-U12*3)/(2*2.5),0)*2*2.5</f>
        <v>105</v>
      </c>
      <c r="R23" s="75">
        <f>B64</f>
        <v>0</v>
      </c>
      <c r="S23" s="94"/>
      <c r="T23" s="97"/>
      <c r="U23" s="88"/>
    </row>
    <row r="24" spans="2:21" ht="17.25" thickBot="1" x14ac:dyDescent="0.25">
      <c r="B24" s="100"/>
      <c r="C24" s="122"/>
      <c r="D24" s="56">
        <v>3</v>
      </c>
      <c r="E24" s="20">
        <f>ROUND(S12*(1-U12*2)/(2*2.5),0)*2*2.5</f>
        <v>125</v>
      </c>
      <c r="F24" s="21">
        <f>ROUND(S12*(1-U12*2)/(2*2.5),0)*2*2.5</f>
        <v>125</v>
      </c>
      <c r="G24" s="21">
        <f>ROUND(S12*(1-U12*2)/(2*2.5),0)*2*2.5</f>
        <v>125</v>
      </c>
      <c r="H24" s="21">
        <f>ROUND(S12*(1-U12*2)/(2*2.5),0)*2*2.5</f>
        <v>125</v>
      </c>
      <c r="I24" s="21">
        <f>ROUND(S12*(1-U12*2)/(2*2.5),0)*2*2.5</f>
        <v>125</v>
      </c>
      <c r="J24" s="21">
        <f>ROUND(S12*(1-U12*2)/(2*2.5),0)*2*2.5</f>
        <v>125</v>
      </c>
      <c r="K24" s="21">
        <f>ROUND(S12*(1-U12*2)/(2*2.5),0)*2*2.5</f>
        <v>125</v>
      </c>
      <c r="L24" s="21">
        <f>ROUND(S12*(1-U12*2)/(2*2.5),0)*2*2.5</f>
        <v>125</v>
      </c>
      <c r="M24" s="21">
        <f>ROUND(S12*(1-U12*2)/(2*2.5),0)*2*2.5</f>
        <v>125</v>
      </c>
      <c r="N24" s="21">
        <f>ROUND(S12*(1-U12*2)/(2*2.5),0)*2*2.5</f>
        <v>125</v>
      </c>
      <c r="O24" s="21">
        <f>ROUND(S12*(1-U12*2)/(2*2.5),0)*2*2.5</f>
        <v>125</v>
      </c>
      <c r="P24" s="22">
        <f>ROUND(S12*(1-U12*2)/(2*2.5),0)*2*2.5</f>
        <v>125</v>
      </c>
      <c r="R24" s="75">
        <f>B82</f>
        <v>0</v>
      </c>
      <c r="S24" s="94"/>
      <c r="T24" s="97"/>
      <c r="U24" s="88"/>
    </row>
    <row r="25" spans="2:21" ht="17.25" thickBot="1" x14ac:dyDescent="0.25">
      <c r="B25" s="100"/>
      <c r="C25" s="122"/>
      <c r="D25" s="56">
        <v>2</v>
      </c>
      <c r="E25" s="20">
        <f>ROUND(S12*(1-U12*1)/(2*2.5),0)*2*2.5</f>
        <v>145</v>
      </c>
      <c r="F25" s="21">
        <f>ROUND(S12*(1-U12*1)/(2*2.5),0)*2*2.5</f>
        <v>145</v>
      </c>
      <c r="G25" s="21">
        <f>ROUND(S12*(1-U12*1)/(2*2.5),0)*2*2.5</f>
        <v>145</v>
      </c>
      <c r="H25" s="21">
        <f>ROUND(S12*(1-U12*1)/(2*2.5),0)*2*2.5</f>
        <v>145</v>
      </c>
      <c r="I25" s="21">
        <f>ROUND(S12*(1-U12*1)/(2*2.5),0)*2*2.5</f>
        <v>145</v>
      </c>
      <c r="J25" s="21">
        <f>ROUND(S12*(1-U12*1)/(2*2.5),0)*2*2.5</f>
        <v>145</v>
      </c>
      <c r="K25" s="21">
        <f>ROUND(S12*(1-U12*1)/(2*2.5),0)*2*2.5</f>
        <v>145</v>
      </c>
      <c r="L25" s="21">
        <f>ROUND(S12*(1-U12*1)/(2*2.5),0)*2*2.5</f>
        <v>145</v>
      </c>
      <c r="M25" s="21">
        <f>ROUND(S12*(1-U12*1)/(2*2.5),0)*2*2.5</f>
        <v>145</v>
      </c>
      <c r="N25" s="21">
        <f>ROUND(S12*(1-U12*1)/(2*2.5),0)*2*2.5</f>
        <v>145</v>
      </c>
      <c r="O25" s="21">
        <f>ROUND(S12*(1-U12*1)/(2*2.5),0)*2*2.5</f>
        <v>145</v>
      </c>
      <c r="P25" s="22">
        <f>ROUND(S12*(1-U12*1)/(2*2.5),0)*2*2.5</f>
        <v>145</v>
      </c>
      <c r="R25" s="76">
        <f>B100</f>
        <v>0</v>
      </c>
      <c r="S25" s="95"/>
      <c r="T25" s="98"/>
      <c r="U25" s="89"/>
    </row>
    <row r="26" spans="2:21" x14ac:dyDescent="0.2">
      <c r="B26" s="100"/>
      <c r="C26" s="123"/>
      <c r="D26" s="56">
        <v>1</v>
      </c>
      <c r="E26" s="20">
        <f>ROUND(S12*(1-U12*0)/(2*2.5),0)*2*2.5</f>
        <v>170</v>
      </c>
      <c r="F26" s="21">
        <f>ROUND(S12*(1-U12*0)/(2*2.5),0)*2*2.5</f>
        <v>170</v>
      </c>
      <c r="G26" s="21">
        <f>ROUND(S12*(1-U12*0)/(2*2.5),0)*2*2.5</f>
        <v>170</v>
      </c>
      <c r="H26" s="21">
        <f>ROUND(S12*(1-U12*0)/(2*2.5),0)*2*2.5</f>
        <v>170</v>
      </c>
      <c r="I26" s="21">
        <f>ROUND(S12*(1-U12*0)/(2*2.5),0)*2*2.5</f>
        <v>170</v>
      </c>
      <c r="J26" s="21">
        <f>ROUND(S12*(1-U12*0)/(2*2.5),0)*2*2.5</f>
        <v>170</v>
      </c>
      <c r="K26" s="21">
        <f>ROUND(S12*(1-U12*0)/(2*2.5),0)*2*2.5</f>
        <v>170</v>
      </c>
      <c r="L26" s="21">
        <f>ROUND(S12*(1-U12*0)/(2*2.5),0)*2*2.5</f>
        <v>170</v>
      </c>
      <c r="M26" s="21">
        <f>ROUND(S12*(1-U12*0)/(2*2.5),0)*2*2.5</f>
        <v>170</v>
      </c>
      <c r="N26" s="21">
        <f>ROUND(S12*(1-U12*0)/(2*2.5),0)*2*2.5</f>
        <v>170</v>
      </c>
      <c r="O26" s="21">
        <f>ROUND(S12*(1-U12*0)/(2*2.5),0)*2*2.5</f>
        <v>170</v>
      </c>
      <c r="P26" s="22">
        <f>ROUND(S12*(1-U12*0)/(2*2.5),0)*2*2.5</f>
        <v>170</v>
      </c>
    </row>
    <row r="27" spans="2:21" ht="17.25" thickBot="1" x14ac:dyDescent="0.25">
      <c r="B27" s="101"/>
      <c r="C27" s="124"/>
      <c r="D27" s="5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99" t="s">
        <v>26</v>
      </c>
      <c r="C28" s="108"/>
      <c r="D28" s="56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100"/>
      <c r="C29" s="108"/>
      <c r="D29" s="56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21" x14ac:dyDescent="0.2">
      <c r="B30" s="100"/>
      <c r="C30" s="108"/>
      <c r="D30" s="56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100"/>
      <c r="C31" s="108"/>
      <c r="D31" s="56"/>
      <c r="E31" s="2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2:21" x14ac:dyDescent="0.2">
      <c r="B32" s="100"/>
      <c r="C32" s="108"/>
      <c r="D32" s="56"/>
      <c r="E32" s="28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2:16" x14ac:dyDescent="0.2">
      <c r="B33" s="100"/>
      <c r="C33" s="107"/>
      <c r="D33" s="56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100"/>
      <c r="C34" s="109"/>
      <c r="D34" s="62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x14ac:dyDescent="0.2">
      <c r="B35" s="100"/>
      <c r="C35" s="108"/>
      <c r="D35" s="5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100"/>
      <c r="C36" s="108"/>
      <c r="D36" s="5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100"/>
      <c r="C37" s="108"/>
      <c r="D37" s="56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100"/>
      <c r="C38" s="108"/>
      <c r="D38" s="56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100"/>
      <c r="C39" s="107"/>
      <c r="D39" s="65"/>
      <c r="E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2:16" x14ac:dyDescent="0.2">
      <c r="B40" s="100"/>
      <c r="C40" s="109"/>
      <c r="D40" s="56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100"/>
      <c r="C41" s="108"/>
      <c r="D41" s="56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100"/>
      <c r="C42" s="108"/>
      <c r="D42" s="56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100"/>
      <c r="C43" s="108"/>
      <c r="D43" s="56"/>
      <c r="E43" s="28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  <row r="44" spans="2:16" x14ac:dyDescent="0.2">
      <c r="B44" s="100"/>
      <c r="C44" s="108"/>
      <c r="D44" s="56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2:16" ht="17.25" thickBot="1" x14ac:dyDescent="0.25">
      <c r="B45" s="101"/>
      <c r="C45" s="105"/>
      <c r="D45" s="56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2:16" ht="17.25" thickBot="1" x14ac:dyDescent="0.25">
      <c r="B46" s="99" t="s">
        <v>27</v>
      </c>
      <c r="C46" s="102"/>
      <c r="D46" s="66"/>
      <c r="E46" s="4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100"/>
      <c r="C47" s="102"/>
      <c r="D47" s="56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100"/>
      <c r="C48" s="102"/>
      <c r="D48" s="56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100"/>
      <c r="C49" s="102"/>
      <c r="D49" s="5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100"/>
      <c r="C50" s="102"/>
      <c r="D50" s="56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100"/>
      <c r="C51" s="102"/>
      <c r="D51" s="65"/>
      <c r="E51" s="4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</row>
    <row r="52" spans="2:16" x14ac:dyDescent="0.2">
      <c r="B52" s="100"/>
      <c r="C52" s="103"/>
      <c r="D52" s="62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100"/>
      <c r="C53" s="103"/>
      <c r="D53" s="56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100"/>
      <c r="C54" s="103"/>
      <c r="D54" s="56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100"/>
      <c r="C55" s="103"/>
      <c r="D55" s="56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100"/>
      <c r="C56" s="103"/>
      <c r="D56" s="5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100"/>
      <c r="C57" s="103"/>
      <c r="D57" s="65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</row>
    <row r="58" spans="2:16" ht="17.25" thickBot="1" x14ac:dyDescent="0.25">
      <c r="B58" s="100"/>
      <c r="C58" s="104"/>
      <c r="D58" s="62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  <row r="59" spans="2:16" ht="17.25" thickBot="1" x14ac:dyDescent="0.25">
      <c r="B59" s="100"/>
      <c r="C59" s="105"/>
      <c r="D59" s="5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100"/>
      <c r="C60" s="105"/>
      <c r="D60" s="56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100"/>
      <c r="C61" s="105"/>
      <c r="D61" s="5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100"/>
      <c r="C62" s="105"/>
      <c r="D62" s="56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101"/>
      <c r="C63" s="107"/>
      <c r="D63" s="65"/>
      <c r="E63" s="4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7.25" thickBot="1" x14ac:dyDescent="0.25">
      <c r="B64" s="99"/>
      <c r="C64" s="102"/>
      <c r="D64" s="66"/>
      <c r="E64" s="4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100"/>
      <c r="C65" s="102"/>
      <c r="D65" s="56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100"/>
      <c r="C66" s="102"/>
      <c r="D66" s="5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100"/>
      <c r="C67" s="102"/>
      <c r="D67" s="5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100"/>
      <c r="C68" s="102"/>
      <c r="D68" s="56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100"/>
      <c r="C69" s="102"/>
      <c r="D69" s="65"/>
      <c r="E69" s="4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</row>
    <row r="70" spans="2:16" x14ac:dyDescent="0.2">
      <c r="B70" s="100"/>
      <c r="C70" s="103"/>
      <c r="D70" s="62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100"/>
      <c r="C71" s="103"/>
      <c r="D71" s="56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100"/>
      <c r="C72" s="103"/>
      <c r="D72" s="56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100"/>
      <c r="C73" s="103"/>
      <c r="D73" s="56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100"/>
      <c r="C74" s="103"/>
      <c r="D74" s="5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100"/>
      <c r="C75" s="103"/>
      <c r="D75" s="65"/>
      <c r="E75" s="47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</row>
    <row r="76" spans="2:16" ht="17.25" thickBot="1" x14ac:dyDescent="0.25">
      <c r="B76" s="100"/>
      <c r="C76" s="104"/>
      <c r="D76" s="62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</row>
    <row r="77" spans="2:16" ht="17.25" thickBot="1" x14ac:dyDescent="0.25">
      <c r="B77" s="100"/>
      <c r="C77" s="105"/>
      <c r="D77" s="56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100"/>
      <c r="C78" s="105"/>
      <c r="D78" s="56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100"/>
      <c r="C79" s="105"/>
      <c r="D79" s="56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100"/>
      <c r="C80" s="105"/>
      <c r="D80" s="56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101"/>
      <c r="C81" s="107"/>
      <c r="D81" s="65"/>
      <c r="E81" s="4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</row>
    <row r="82" spans="2:16" ht="17.25" thickBot="1" x14ac:dyDescent="0.25">
      <c r="B82" s="99"/>
      <c r="C82" s="102"/>
      <c r="D82" s="66"/>
      <c r="E82" s="4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100"/>
      <c r="C83" s="102"/>
      <c r="D83" s="56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100"/>
      <c r="C84" s="102"/>
      <c r="D84" s="56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100"/>
      <c r="C85" s="102"/>
      <c r="D85" s="56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100"/>
      <c r="C86" s="102"/>
      <c r="D86" s="56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100"/>
      <c r="C87" s="102"/>
      <c r="D87" s="65"/>
      <c r="E87" s="4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  <row r="88" spans="2:16" x14ac:dyDescent="0.2">
      <c r="B88" s="100"/>
      <c r="C88" s="103"/>
      <c r="D88" s="62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100"/>
      <c r="C89" s="103"/>
      <c r="D89" s="56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100"/>
      <c r="C90" s="103"/>
      <c r="D90" s="56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100"/>
      <c r="C91" s="103"/>
      <c r="D91" s="56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100"/>
      <c r="C92" s="103"/>
      <c r="D92" s="5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100"/>
      <c r="C93" s="103"/>
      <c r="D93" s="65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</row>
    <row r="94" spans="2:16" ht="17.25" thickBot="1" x14ac:dyDescent="0.25">
      <c r="B94" s="100"/>
      <c r="C94" s="104"/>
      <c r="D94" s="62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</row>
    <row r="95" spans="2:16" ht="17.25" thickBot="1" x14ac:dyDescent="0.25">
      <c r="B95" s="100"/>
      <c r="C95" s="105"/>
      <c r="D95" s="56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100"/>
      <c r="C96" s="105"/>
      <c r="D96" s="56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100"/>
      <c r="C97" s="105"/>
      <c r="D97" s="56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100"/>
      <c r="C98" s="105"/>
      <c r="D98" s="56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101"/>
      <c r="C99" s="107"/>
      <c r="D99" s="65"/>
      <c r="E99" s="4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</row>
    <row r="100" spans="2:16" ht="17.25" thickBot="1" x14ac:dyDescent="0.25">
      <c r="B100" s="99"/>
      <c r="C100" s="102"/>
      <c r="D100" s="66"/>
      <c r="E100" s="4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100"/>
      <c r="C101" s="102"/>
      <c r="D101" s="56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100"/>
      <c r="C102" s="102"/>
      <c r="D102" s="56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100"/>
      <c r="C103" s="102"/>
      <c r="D103" s="56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100"/>
      <c r="C104" s="102"/>
      <c r="D104" s="56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100"/>
      <c r="C105" s="102"/>
      <c r="D105" s="65"/>
      <c r="E105" s="4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</row>
    <row r="106" spans="2:16" x14ac:dyDescent="0.2">
      <c r="B106" s="100"/>
      <c r="C106" s="103"/>
      <c r="D106" s="62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100"/>
      <c r="C107" s="103"/>
      <c r="D107" s="56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100"/>
      <c r="C108" s="103"/>
      <c r="D108" s="56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100"/>
      <c r="C109" s="103"/>
      <c r="D109" s="56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100"/>
      <c r="C110" s="103"/>
      <c r="D110" s="5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100"/>
      <c r="C111" s="103"/>
      <c r="D111" s="65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</row>
    <row r="112" spans="2:16" ht="17.25" thickBot="1" x14ac:dyDescent="0.25">
      <c r="B112" s="100"/>
      <c r="C112" s="104"/>
      <c r="D112" s="62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0"/>
    </row>
    <row r="113" spans="2:16" ht="17.25" thickBot="1" x14ac:dyDescent="0.25">
      <c r="B113" s="100"/>
      <c r="C113" s="105"/>
      <c r="D113" s="56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100"/>
      <c r="C114" s="105"/>
      <c r="D114" s="56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100"/>
      <c r="C115" s="105"/>
      <c r="D115" s="56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100"/>
      <c r="C116" s="105"/>
      <c r="D116" s="56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101"/>
      <c r="C117" s="106"/>
      <c r="D117" s="57"/>
      <c r="E117" s="5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</sheetData>
  <mergeCells count="26">
    <mergeCell ref="E5:P7"/>
    <mergeCell ref="E8:P8"/>
    <mergeCell ref="B10:B27"/>
    <mergeCell ref="C10:C15"/>
    <mergeCell ref="C16:C21"/>
    <mergeCell ref="C22:C27"/>
    <mergeCell ref="B28:B45"/>
    <mergeCell ref="C28:C33"/>
    <mergeCell ref="C34:C39"/>
    <mergeCell ref="C40:C45"/>
    <mergeCell ref="B46:B63"/>
    <mergeCell ref="C46:C51"/>
    <mergeCell ref="C52:C57"/>
    <mergeCell ref="C58:C63"/>
    <mergeCell ref="B100:B117"/>
    <mergeCell ref="C100:C105"/>
    <mergeCell ref="C106:C111"/>
    <mergeCell ref="C112:C117"/>
    <mergeCell ref="B64:B81"/>
    <mergeCell ref="C64:C69"/>
    <mergeCell ref="C70:C75"/>
    <mergeCell ref="C76:C81"/>
    <mergeCell ref="B82:B99"/>
    <mergeCell ref="C82:C87"/>
    <mergeCell ref="C88:C93"/>
    <mergeCell ref="C94:C9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develop</cp:lastModifiedBy>
  <dcterms:created xsi:type="dcterms:W3CDTF">2020-03-20T03:53:36Z</dcterms:created>
  <dcterms:modified xsi:type="dcterms:W3CDTF">2020-04-04T03:57:19Z</dcterms:modified>
</cp:coreProperties>
</file>