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9110" windowHeight="747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Tabelle1!$A$1:$AE$1</definedName>
  </definedNames>
  <calcPr calcId="145621"/>
</workbook>
</file>

<file path=xl/calcChain.xml><?xml version="1.0" encoding="utf-8"?>
<calcChain xmlns="http://schemas.openxmlformats.org/spreadsheetml/2006/main">
  <c r="O186" i="1" l="1"/>
  <c r="P186" i="1"/>
  <c r="Q186" i="1"/>
  <c r="N186" i="1"/>
  <c r="O145" i="1"/>
  <c r="P145" i="1"/>
  <c r="Q145" i="1"/>
  <c r="N145" i="1"/>
  <c r="S186" i="1"/>
  <c r="R186" i="1"/>
  <c r="S145" i="1"/>
  <c r="R145" i="1"/>
  <c r="L109" i="1" l="1"/>
  <c r="M109" i="1"/>
  <c r="L164" i="1"/>
  <c r="M164" i="1"/>
  <c r="L135" i="1"/>
  <c r="M135" i="1"/>
  <c r="L170" i="1"/>
  <c r="M170" i="1"/>
  <c r="L75" i="1"/>
  <c r="M75" i="1"/>
  <c r="L26" i="1"/>
  <c r="M26" i="1"/>
  <c r="L127" i="1"/>
  <c r="M127" i="1"/>
  <c r="L167" i="1"/>
  <c r="M167" i="1"/>
  <c r="L132" i="1"/>
  <c r="M132" i="1"/>
  <c r="L125" i="1"/>
  <c r="M125" i="1"/>
  <c r="L57" i="1"/>
  <c r="M57" i="1"/>
  <c r="L47" i="1"/>
  <c r="M47" i="1"/>
  <c r="L100" i="1"/>
  <c r="M100" i="1"/>
  <c r="L19" i="1"/>
  <c r="M19" i="1"/>
  <c r="L15" i="1"/>
  <c r="M15" i="1"/>
  <c r="L9" i="1"/>
  <c r="M9" i="1"/>
  <c r="L67" i="1"/>
  <c r="M67" i="1"/>
  <c r="L68" i="1"/>
  <c r="M68" i="1"/>
  <c r="L77" i="1"/>
  <c r="M77" i="1"/>
  <c r="L31" i="1"/>
  <c r="M31" i="1"/>
  <c r="L92" i="1"/>
  <c r="M92" i="1"/>
  <c r="L140" i="1"/>
  <c r="M140" i="1"/>
  <c r="L64" i="1"/>
  <c r="M64" i="1"/>
  <c r="L38" i="1"/>
  <c r="M38" i="1"/>
  <c r="L101" i="1"/>
  <c r="M101" i="1"/>
  <c r="L117" i="1"/>
  <c r="M117" i="1"/>
  <c r="L162" i="1"/>
  <c r="M162" i="1"/>
  <c r="L17" i="1"/>
  <c r="M17" i="1"/>
  <c r="L126" i="1"/>
  <c r="M126" i="1"/>
  <c r="L55" i="1"/>
  <c r="M55" i="1"/>
  <c r="L121" i="1"/>
  <c r="M121" i="1"/>
  <c r="L154" i="1"/>
  <c r="M154" i="1"/>
  <c r="L185" i="1"/>
  <c r="M185" i="1"/>
  <c r="L181" i="1"/>
  <c r="M181" i="1"/>
  <c r="L128" i="1"/>
  <c r="M128" i="1"/>
  <c r="L44" i="1"/>
  <c r="M44" i="1"/>
  <c r="L137" i="1"/>
  <c r="M137" i="1"/>
  <c r="L142" i="1"/>
  <c r="M142" i="1"/>
  <c r="L104" i="1"/>
  <c r="M104" i="1"/>
  <c r="L124" i="1"/>
  <c r="M124" i="1"/>
  <c r="L79" i="1"/>
  <c r="M79" i="1"/>
  <c r="L182" i="1"/>
  <c r="M182" i="1"/>
  <c r="L48" i="1"/>
  <c r="M48" i="1"/>
  <c r="L160" i="1"/>
  <c r="M160" i="1"/>
  <c r="L80" i="1"/>
  <c r="M80" i="1"/>
  <c r="L13" i="1"/>
  <c r="M13" i="1"/>
  <c r="L23" i="1"/>
  <c r="M23" i="1"/>
  <c r="L172" i="1"/>
  <c r="M172" i="1"/>
  <c r="L147" i="1"/>
  <c r="M147" i="1"/>
  <c r="L25" i="1"/>
  <c r="M25" i="1"/>
  <c r="L52" i="1"/>
  <c r="M52" i="1"/>
  <c r="L156" i="1"/>
  <c r="M156" i="1"/>
  <c r="L72" i="1"/>
  <c r="M72" i="1"/>
  <c r="L3" i="1"/>
  <c r="M3" i="1"/>
  <c r="L153" i="1"/>
  <c r="M153" i="1"/>
  <c r="L73" i="1"/>
  <c r="M73" i="1"/>
  <c r="L56" i="1"/>
  <c r="M56" i="1"/>
  <c r="L8" i="1"/>
  <c r="M8" i="1"/>
  <c r="L183" i="1"/>
  <c r="M183" i="1"/>
  <c r="L34" i="1"/>
  <c r="M34" i="1"/>
  <c r="L83" i="1"/>
  <c r="M83" i="1"/>
  <c r="L91" i="1"/>
  <c r="M91" i="1"/>
  <c r="L174" i="1"/>
  <c r="M174" i="1"/>
  <c r="L175" i="1"/>
  <c r="M175" i="1"/>
  <c r="L24" i="1"/>
  <c r="M24" i="1"/>
  <c r="L113" i="1"/>
  <c r="M113" i="1"/>
  <c r="L110" i="1"/>
  <c r="M110" i="1"/>
  <c r="L76" i="1"/>
  <c r="M76" i="1"/>
  <c r="L94" i="1"/>
  <c r="M94" i="1"/>
  <c r="L30" i="1"/>
  <c r="M30" i="1"/>
  <c r="L151" i="1"/>
  <c r="M151" i="1"/>
  <c r="L20" i="1"/>
  <c r="M20" i="1"/>
  <c r="L159" i="1"/>
  <c r="M159" i="1"/>
  <c r="L5" i="1"/>
  <c r="M5" i="1"/>
  <c r="L177" i="1"/>
  <c r="M177" i="1"/>
  <c r="L155" i="1"/>
  <c r="M155" i="1"/>
  <c r="L106" i="1"/>
  <c r="M106" i="1"/>
  <c r="L88" i="1"/>
  <c r="M88" i="1"/>
  <c r="L93" i="1"/>
  <c r="M93" i="1"/>
  <c r="L171" i="1"/>
  <c r="M171" i="1"/>
  <c r="L120" i="1"/>
  <c r="M120" i="1"/>
  <c r="L86" i="1"/>
  <c r="M86" i="1"/>
  <c r="L59" i="1"/>
  <c r="M59" i="1"/>
  <c r="L136" i="1"/>
  <c r="M136" i="1"/>
  <c r="L144" i="1"/>
  <c r="M144" i="1"/>
  <c r="L166" i="1"/>
  <c r="M166" i="1"/>
  <c r="L45" i="1"/>
  <c r="M45" i="1"/>
  <c r="L42" i="1"/>
  <c r="M42" i="1"/>
  <c r="L150" i="1"/>
  <c r="M150" i="1"/>
  <c r="L81" i="1"/>
  <c r="M81" i="1"/>
  <c r="L27" i="1"/>
  <c r="M27" i="1"/>
  <c r="L114" i="1"/>
  <c r="M114" i="1"/>
  <c r="L74" i="1"/>
  <c r="M74" i="1"/>
  <c r="L139" i="1"/>
  <c r="M139" i="1"/>
  <c r="L105" i="1"/>
  <c r="M105" i="1"/>
  <c r="L35" i="1"/>
  <c r="M35" i="1"/>
  <c r="L69" i="1"/>
  <c r="M69" i="1"/>
  <c r="L33" i="1"/>
  <c r="M33" i="1"/>
  <c r="L46" i="1"/>
  <c r="M46" i="1"/>
  <c r="AA46" i="1"/>
  <c r="AA33" i="1"/>
  <c r="AA69" i="1"/>
  <c r="AA35" i="1"/>
  <c r="AA105" i="1"/>
  <c r="AA139" i="1"/>
  <c r="AA74" i="1"/>
  <c r="AA114" i="1"/>
  <c r="AA27" i="1"/>
  <c r="AA81" i="1"/>
  <c r="AA150" i="1"/>
  <c r="AA42" i="1"/>
  <c r="AA45" i="1"/>
  <c r="AA166" i="1"/>
  <c r="AA144" i="1"/>
  <c r="AA136" i="1"/>
  <c r="AA59" i="1"/>
  <c r="AA86" i="1"/>
  <c r="AA120" i="1"/>
  <c r="AA171" i="1"/>
  <c r="AA93" i="1"/>
  <c r="AA88" i="1"/>
  <c r="AA106" i="1"/>
  <c r="AA155" i="1"/>
  <c r="AA177" i="1"/>
  <c r="AA5" i="1"/>
  <c r="AA159" i="1"/>
  <c r="AA20" i="1"/>
  <c r="AA151" i="1"/>
  <c r="AA30" i="1"/>
  <c r="AA94" i="1"/>
  <c r="AA76" i="1"/>
  <c r="AA110" i="1"/>
  <c r="AA113" i="1"/>
  <c r="AA24" i="1"/>
  <c r="AA175" i="1"/>
  <c r="AA174" i="1"/>
  <c r="AA91" i="1"/>
  <c r="AA83" i="1"/>
  <c r="AA34" i="1"/>
  <c r="AA183" i="1"/>
  <c r="AA8" i="1"/>
  <c r="AA56" i="1"/>
  <c r="AA73" i="1"/>
  <c r="AA153" i="1"/>
  <c r="AA3" i="1"/>
  <c r="AA72" i="1"/>
  <c r="AA156" i="1"/>
  <c r="AA52" i="1"/>
  <c r="AA25" i="1"/>
  <c r="AA147" i="1"/>
  <c r="AA172" i="1"/>
  <c r="AA23" i="1"/>
  <c r="AA13" i="1"/>
  <c r="AA80" i="1"/>
  <c r="AA160" i="1"/>
  <c r="AA48" i="1"/>
  <c r="AA182" i="1"/>
  <c r="AA79" i="1"/>
  <c r="AA124" i="1"/>
  <c r="AA104" i="1"/>
  <c r="AA142" i="1"/>
  <c r="AA137" i="1"/>
  <c r="AA44" i="1"/>
  <c r="AA128" i="1"/>
  <c r="AA181" i="1"/>
  <c r="AA185" i="1"/>
  <c r="AA154" i="1"/>
  <c r="AA121" i="1"/>
  <c r="AA55" i="1"/>
  <c r="AA126" i="1"/>
  <c r="AA17" i="1"/>
  <c r="AA162" i="1"/>
  <c r="AA117" i="1"/>
  <c r="AA101" i="1"/>
  <c r="AA38" i="1"/>
  <c r="AA64" i="1"/>
  <c r="AA140" i="1"/>
  <c r="AA92" i="1"/>
  <c r="AA31" i="1"/>
  <c r="AA77" i="1"/>
  <c r="AA68" i="1"/>
  <c r="AA67" i="1"/>
  <c r="AA9" i="1"/>
  <c r="AA15" i="1"/>
  <c r="AA19" i="1"/>
  <c r="AA100" i="1"/>
  <c r="AA47" i="1"/>
  <c r="AA57" i="1"/>
  <c r="AA125" i="1"/>
  <c r="AA132" i="1"/>
  <c r="AA167" i="1"/>
  <c r="AA127" i="1"/>
  <c r="AA26" i="1"/>
  <c r="AA75" i="1"/>
  <c r="AA170" i="1"/>
  <c r="AA135" i="1"/>
  <c r="AA164" i="1"/>
  <c r="AA109" i="1"/>
  <c r="M134" i="1"/>
  <c r="M29" i="1"/>
  <c r="M7" i="1"/>
  <c r="M149" i="1"/>
  <c r="M112" i="1"/>
  <c r="M179" i="1"/>
  <c r="M184" i="1"/>
  <c r="M165" i="1"/>
  <c r="M71" i="1"/>
  <c r="M176" i="1"/>
  <c r="M119" i="1"/>
  <c r="M178" i="1"/>
  <c r="M168" i="1"/>
  <c r="M111" i="1"/>
  <c r="M43" i="1"/>
  <c r="M58" i="1"/>
  <c r="M37" i="1"/>
  <c r="M87" i="1"/>
  <c r="M163" i="1"/>
  <c r="M6" i="1"/>
  <c r="M22" i="1"/>
  <c r="M84" i="1"/>
  <c r="M143" i="1"/>
  <c r="M78" i="1"/>
  <c r="M18" i="1"/>
  <c r="M62" i="1"/>
  <c r="M107" i="1"/>
  <c r="M122" i="1"/>
  <c r="M130" i="1"/>
  <c r="M40" i="1"/>
  <c r="M61" i="1"/>
  <c r="M89" i="1"/>
  <c r="M158" i="1"/>
  <c r="M32" i="1"/>
  <c r="M16" i="1"/>
  <c r="M63" i="1"/>
  <c r="M60" i="1"/>
  <c r="M115" i="1"/>
  <c r="M28" i="1"/>
  <c r="M66" i="1"/>
  <c r="M49" i="1"/>
  <c r="M102" i="1"/>
  <c r="M51" i="1"/>
  <c r="M21" i="1"/>
  <c r="M133" i="1"/>
  <c r="M152" i="1"/>
  <c r="M65" i="1"/>
  <c r="M173" i="1"/>
  <c r="M123" i="1"/>
  <c r="M54" i="1"/>
  <c r="M53" i="1"/>
  <c r="M96" i="1"/>
  <c r="M36" i="1"/>
  <c r="M41" i="1"/>
  <c r="M129" i="1"/>
  <c r="M148" i="1"/>
  <c r="M180" i="1"/>
  <c r="M108" i="1"/>
  <c r="M169" i="1"/>
  <c r="M70" i="1"/>
  <c r="M14" i="1"/>
  <c r="M85" i="1"/>
  <c r="M161" i="1"/>
  <c r="M82" i="1"/>
  <c r="M118" i="1"/>
  <c r="M103" i="1"/>
  <c r="M99" i="1"/>
  <c r="M98" i="1"/>
  <c r="M50" i="1"/>
  <c r="M157" i="1"/>
  <c r="M39" i="1"/>
  <c r="M138" i="1"/>
  <c r="M95" i="1"/>
  <c r="M90" i="1"/>
  <c r="M116" i="1"/>
  <c r="M141" i="1"/>
  <c r="M12" i="1"/>
  <c r="M97" i="1"/>
  <c r="M131" i="1"/>
  <c r="L71" i="1"/>
  <c r="L141" i="1"/>
  <c r="L119" i="1"/>
  <c r="L95" i="1"/>
  <c r="L184" i="1"/>
  <c r="L111" i="1"/>
  <c r="L78" i="1"/>
  <c r="L66" i="1"/>
  <c r="L58" i="1"/>
  <c r="L87" i="1"/>
  <c r="L102" i="1"/>
  <c r="L54" i="1"/>
  <c r="L53" i="1"/>
  <c r="L89" i="1"/>
  <c r="L178" i="1"/>
  <c r="L165" i="1"/>
  <c r="L85" i="1"/>
  <c r="L50" i="1"/>
  <c r="L149" i="1"/>
  <c r="L18" i="1"/>
  <c r="L40" i="1"/>
  <c r="L29" i="1"/>
  <c r="L36" i="1"/>
  <c r="L49" i="1"/>
  <c r="L173" i="1"/>
  <c r="L43" i="1"/>
  <c r="L70" i="1"/>
  <c r="L179" i="1"/>
  <c r="L148" i="1"/>
  <c r="L51" i="1"/>
  <c r="L7" i="1"/>
  <c r="L163" i="1"/>
  <c r="L22" i="1"/>
  <c r="L28" i="1"/>
  <c r="L143" i="1"/>
  <c r="L97" i="1"/>
  <c r="L169" i="1"/>
  <c r="L32" i="1"/>
  <c r="L61" i="1"/>
  <c r="L118" i="1"/>
  <c r="L62" i="1"/>
  <c r="L60" i="1"/>
  <c r="L107" i="1"/>
  <c r="L161" i="1"/>
  <c r="L2" i="1"/>
  <c r="L123" i="1"/>
  <c r="L14" i="1"/>
  <c r="L63" i="1"/>
  <c r="L138" i="1"/>
  <c r="L108" i="1"/>
  <c r="L180" i="1"/>
  <c r="L129" i="1"/>
  <c r="L37" i="1"/>
  <c r="L98" i="1"/>
  <c r="L112" i="1"/>
  <c r="L134" i="1"/>
  <c r="L84" i="1"/>
  <c r="L116" i="1"/>
  <c r="L152" i="1"/>
  <c r="L6" i="1"/>
  <c r="L12" i="1"/>
  <c r="L157" i="1"/>
  <c r="L176" i="1"/>
  <c r="L90" i="1"/>
  <c r="L41" i="1"/>
  <c r="L122" i="1"/>
  <c r="L99" i="1"/>
  <c r="L115" i="1"/>
  <c r="L158" i="1"/>
  <c r="L4" i="1"/>
  <c r="L16" i="1"/>
  <c r="L130" i="1"/>
  <c r="L21" i="1"/>
  <c r="L103" i="1"/>
  <c r="L96" i="1"/>
  <c r="L133" i="1"/>
  <c r="L168" i="1"/>
  <c r="L65" i="1"/>
  <c r="L131" i="1"/>
  <c r="L82" i="1"/>
  <c r="L39" i="1"/>
  <c r="AA71" i="1" l="1"/>
  <c r="AA141" i="1"/>
  <c r="AA119" i="1"/>
  <c r="AA95" i="1"/>
  <c r="AA184" i="1"/>
  <c r="AA111" i="1"/>
  <c r="AA78" i="1"/>
  <c r="AA66" i="1"/>
  <c r="AA58" i="1"/>
  <c r="AA87" i="1"/>
  <c r="AA102" i="1"/>
  <c r="AA54" i="1"/>
  <c r="AA53" i="1"/>
  <c r="AA89" i="1"/>
  <c r="AA178" i="1"/>
  <c r="AA165" i="1"/>
  <c r="AA85" i="1"/>
  <c r="AA50" i="1"/>
  <c r="AA149" i="1"/>
  <c r="AA18" i="1"/>
  <c r="AA40" i="1"/>
  <c r="AA29" i="1"/>
  <c r="AA36" i="1"/>
  <c r="AA49" i="1"/>
  <c r="AA173" i="1"/>
  <c r="AA43" i="1"/>
  <c r="AA70" i="1"/>
  <c r="AA179" i="1"/>
  <c r="AA148" i="1"/>
  <c r="AA51" i="1"/>
  <c r="AA7" i="1"/>
  <c r="AA163" i="1"/>
  <c r="AA22" i="1"/>
  <c r="AA28" i="1"/>
  <c r="AA143" i="1"/>
  <c r="AA97" i="1"/>
  <c r="AA169" i="1"/>
  <c r="AA32" i="1"/>
  <c r="AA61" i="1"/>
  <c r="AA118" i="1"/>
  <c r="AA62" i="1"/>
  <c r="AA60" i="1"/>
  <c r="AA107" i="1"/>
  <c r="AA161" i="1"/>
  <c r="AA2" i="1"/>
  <c r="AA123" i="1"/>
  <c r="AA14" i="1"/>
  <c r="AA63" i="1"/>
  <c r="AA138" i="1"/>
  <c r="AA108" i="1"/>
  <c r="AA180" i="1"/>
  <c r="AA129" i="1"/>
  <c r="AA37" i="1"/>
  <c r="AA98" i="1"/>
  <c r="AA112" i="1"/>
  <c r="AA134" i="1"/>
  <c r="AA84" i="1"/>
  <c r="AA116" i="1"/>
  <c r="AA152" i="1"/>
  <c r="AA6" i="1"/>
  <c r="AA12" i="1"/>
  <c r="AA157" i="1"/>
  <c r="AA176" i="1"/>
  <c r="AA90" i="1"/>
  <c r="AA41" i="1"/>
  <c r="AA122" i="1"/>
  <c r="AA99" i="1"/>
  <c r="AA115" i="1"/>
  <c r="AA158" i="1"/>
  <c r="AA4" i="1"/>
  <c r="AA16" i="1"/>
  <c r="AA130" i="1"/>
  <c r="AA21" i="1"/>
  <c r="AA103" i="1"/>
  <c r="AA96" i="1"/>
  <c r="AA133" i="1"/>
  <c r="AA168" i="1"/>
  <c r="AA65" i="1"/>
  <c r="AA131" i="1"/>
  <c r="AA82" i="1"/>
  <c r="AA39" i="1"/>
</calcChain>
</file>

<file path=xl/sharedStrings.xml><?xml version="1.0" encoding="utf-8"?>
<sst xmlns="http://schemas.openxmlformats.org/spreadsheetml/2006/main" count="152" uniqueCount="26">
  <si>
    <t>X-Wert</t>
  </si>
  <si>
    <t>Y-Wert</t>
  </si>
  <si>
    <t>Konz. OBEN</t>
  </si>
  <si>
    <t>Konz. UNTEN</t>
  </si>
  <si>
    <t>Pos.Stack OBEN</t>
  </si>
  <si>
    <t>Pos.Stack UNTEN</t>
  </si>
  <si>
    <t>lfd.Nr.</t>
  </si>
  <si>
    <t>Konz. AVG</t>
  </si>
  <si>
    <t>Messfehler?</t>
  </si>
  <si>
    <t>Diff.</t>
  </si>
  <si>
    <t>konz ca 70µ, geringe Diff</t>
  </si>
  <si>
    <t>Versatz ca. 70µ, kein Schiefstand</t>
  </si>
  <si>
    <t>geringer Versatz, starker Schiefstand</t>
  </si>
  <si>
    <t>geringer Versatz, geringer Schiefstand</t>
  </si>
  <si>
    <t>Versatz ca. 70µ unten, starker Schiefstand</t>
  </si>
  <si>
    <t>Golden Ear</t>
  </si>
  <si>
    <t>CW</t>
  </si>
  <si>
    <t>CCW</t>
  </si>
  <si>
    <t>i.O.</t>
  </si>
  <si>
    <t>n.i.O.</t>
  </si>
  <si>
    <t>x</t>
  </si>
  <si>
    <t>LDV</t>
  </si>
  <si>
    <t>average</t>
  </si>
  <si>
    <t>10x</t>
  </si>
  <si>
    <t>20x</t>
  </si>
  <si>
    <t>30x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</si>
</sst>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2" fillId="2" borderId="1" xfId="0" applyFont="1" applyFill="1" applyBorder="1"/>
    <xf numFmtId="164" fontId="2" fillId="2" borderId="1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0" fillId="3" borderId="0" xfId="0" applyFill="1"/>
    <xf numFmtId="164" fontId="0" fillId="4" borderId="1" xfId="0" applyNumberFormat="1" applyFill="1" applyBorder="1" applyAlignment="1">
      <alignment horizontal="center"/>
    </xf>
    <xf numFmtId="0" fontId="0" fillId="4" borderId="0" xfId="0" applyFill="1"/>
    <xf numFmtId="164" fontId="0" fillId="5" borderId="1" xfId="0" applyNumberFormat="1" applyFill="1" applyBorder="1" applyAlignment="1">
      <alignment horizontal="center"/>
    </xf>
    <xf numFmtId="0" fontId="0" fillId="5" borderId="0" xfId="0" applyFill="1"/>
    <xf numFmtId="0" fontId="0" fillId="6" borderId="1" xfId="0" applyFill="1" applyBorder="1"/>
    <xf numFmtId="164" fontId="0" fillId="6" borderId="1" xfId="0" applyNumberFormat="1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0" fontId="0" fillId="6" borderId="0" xfId="0" applyFill="1"/>
    <xf numFmtId="165" fontId="0" fillId="0" borderId="1" xfId="0" applyNumberFormat="1" applyBorder="1" applyAlignment="1">
      <alignment horizontal="center"/>
    </xf>
    <xf numFmtId="0" fontId="0" fillId="7" borderId="1" xfId="0" applyFill="1" applyBorder="1"/>
    <xf numFmtId="165" fontId="0" fillId="7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7" borderId="1" xfId="0" applyFont="1" applyFill="1" applyBorder="1"/>
    <xf numFmtId="165" fontId="0" fillId="7" borderId="0" xfId="0" applyNumberFormat="1" applyFill="1" applyAlignment="1">
      <alignment horizontal="center"/>
    </xf>
    <xf numFmtId="165" fontId="0" fillId="7" borderId="1" xfId="0" applyNumberFormat="1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4" fillId="3" borderId="0" xfId="0" applyFont="1" applyFill="1"/>
    <xf numFmtId="165" fontId="0" fillId="8" borderId="1" xfId="0" applyNumberFormat="1" applyFill="1" applyBorder="1" applyAlignment="1">
      <alignment horizontal="center"/>
    </xf>
    <xf numFmtId="164" fontId="3" fillId="8" borderId="1" xfId="0" applyNumberFormat="1" applyFon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0" fillId="8" borderId="0" xfId="0" applyFill="1"/>
    <xf numFmtId="164" fontId="0" fillId="9" borderId="1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1" xfId="0" applyNumberFormat="1" applyFont="1" applyFill="1" applyBorder="1" applyAlignment="1">
      <alignment horizontal="center"/>
    </xf>
    <xf numFmtId="0" fontId="0" fillId="9" borderId="0" xfId="0" applyFill="1"/>
    <xf numFmtId="0" fontId="0" fillId="10" borderId="0" xfId="0" applyFill="1"/>
    <xf numFmtId="164" fontId="0" fillId="10" borderId="1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0" borderId="1" xfId="0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/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164" fontId="0" fillId="6" borderId="0" xfId="0" applyNumberFormat="1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11" borderId="0" xfId="0" applyFont="1" applyFill="1"/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Standard" xfId="0" builtinId="0"/>
    <cellStyle name="Standard 2" xfId="1"/>
  </cellStyles>
  <dxfs count="25"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Tabelle1!$L$1</c:f>
              <c:strCache>
                <c:ptCount val="1"/>
                <c:pt idx="0">
                  <c:v>Diff.</c:v>
                </c:pt>
              </c:strCache>
            </c:strRef>
          </c:tx>
          <c:marker>
            <c:symbol val="none"/>
          </c:marker>
          <c:val>
            <c:numRef>
              <c:f>Tabelle1!$L$2:$L$84</c:f>
              <c:numCache>
                <c:formatCode>0.000</c:formatCode>
                <c:ptCount val="24"/>
                <c:pt idx="2">
                  <c:v>2.5590000000000057E-3</c:v>
                </c:pt>
                <c:pt idx="3">
                  <c:v>1.2722999999999998E-2</c:v>
                </c:pt>
                <c:pt idx="4">
                  <c:v>5.800000000000001E-2</c:v>
                </c:pt>
                <c:pt idx="5">
                  <c:v>1.100000000000001E-2</c:v>
                </c:pt>
                <c:pt idx="6">
                  <c:v>3.0000000000000027E-3</c:v>
                </c:pt>
                <c:pt idx="7">
                  <c:v>6.4000000000000001E-2</c:v>
                </c:pt>
                <c:pt idx="8">
                  <c:v>5.2000000000000005E-2</c:v>
                </c:pt>
                <c:pt idx="9">
                  <c:v>1.8999999999999996E-2</c:v>
                </c:pt>
                <c:pt idx="10">
                  <c:v>6.5989599999999995E-2</c:v>
                </c:pt>
                <c:pt idx="11">
                  <c:v>4.7E-2</c:v>
                </c:pt>
                <c:pt idx="12">
                  <c:v>6.9999999999999923E-3</c:v>
                </c:pt>
                <c:pt idx="13">
                  <c:v>1.9999999999999879E-3</c:v>
                </c:pt>
                <c:pt idx="14">
                  <c:v>3.9970200000000004E-2</c:v>
                </c:pt>
                <c:pt idx="15">
                  <c:v>6.0000000000000053E-3</c:v>
                </c:pt>
                <c:pt idx="16">
                  <c:v>9.1359000000000024E-3</c:v>
                </c:pt>
                <c:pt idx="17">
                  <c:v>1.6542899999999999E-2</c:v>
                </c:pt>
                <c:pt idx="18">
                  <c:v>4.1323900000000011E-2</c:v>
                </c:pt>
                <c:pt idx="19">
                  <c:v>1.5000000000000006E-2</c:v>
                </c:pt>
                <c:pt idx="20">
                  <c:v>4.1000000000000002E-2</c:v>
                </c:pt>
                <c:pt idx="21">
                  <c:v>0</c:v>
                </c:pt>
                <c:pt idx="22">
                  <c:v>6.0000000000000053E-3</c:v>
                </c:pt>
                <c:pt idx="23">
                  <c:v>6.0000000000000053E-3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05248"/>
        <c:axId val="199607040"/>
      </c:lineChart>
      <c:catAx>
        <c:axId val="199605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607040"/>
        <c:crosses val="autoZero"/>
        <c:auto val="1"/>
        <c:lblAlgn val="ctr"/>
        <c:lblOffset val="100"/>
        <c:noMultiLvlLbl val="0"/>
      </c:catAx>
      <c:valAx>
        <c:axId val="19960704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9605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Tabelle1!$M$4:$M$84</c:f>
              <c:numCache>
                <c:formatCode>0.000</c:formatCode>
                <c:ptCount val="24"/>
                <c:pt idx="2">
                  <c:v>2.7379044931049434</c:v>
                </c:pt>
                <c:pt idx="3">
                  <c:v>-10.4008091311955</c:v>
                </c:pt>
                <c:pt idx="4">
                  <c:v>5.4806983811882795</c:v>
                </c:pt>
                <c:pt idx="5">
                  <c:v>-52.147923225460268</c:v>
                </c:pt>
                <c:pt idx="6">
                  <c:v>-20.735336811939035</c:v>
                </c:pt>
                <c:pt idx="7">
                  <c:v>9.900841450596344</c:v>
                </c:pt>
                <c:pt idx="8">
                  <c:v>-17.206426048355883</c:v>
                </c:pt>
                <c:pt idx="9">
                  <c:v>-32.674848748418</c:v>
                </c:pt>
                <c:pt idx="10">
                  <c:v>-18.855654501208779</c:v>
                </c:pt>
                <c:pt idx="11">
                  <c:v>-1.7601514915193484</c:v>
                </c:pt>
                <c:pt idx="12">
                  <c:v>-63.288531951549992</c:v>
                </c:pt>
                <c:pt idx="13">
                  <c:v>-34.787288383723556</c:v>
                </c:pt>
                <c:pt idx="14">
                  <c:v>-23.410899333521993</c:v>
                </c:pt>
                <c:pt idx="15">
                  <c:v>-7.6903117120904145</c:v>
                </c:pt>
                <c:pt idx="16">
                  <c:v>-13.76050729107925</c:v>
                </c:pt>
                <c:pt idx="17">
                  <c:v>-30.467541745588115</c:v>
                </c:pt>
                <c:pt idx="18">
                  <c:v>-7.7023240967634541</c:v>
                </c:pt>
                <c:pt idx="19">
                  <c:v>-29.648488416371336</c:v>
                </c:pt>
                <c:pt idx="20">
                  <c:v>-25.863569889359066</c:v>
                </c:pt>
                <c:pt idx="21">
                  <c:v>-20.898236560649735</c:v>
                </c:pt>
                <c:pt idx="22">
                  <c:v>-53.912154816374631</c:v>
                </c:pt>
                <c:pt idx="23">
                  <c:v>-20.822004506421877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12832"/>
        <c:axId val="199514368"/>
      </c:scatterChart>
      <c:valAx>
        <c:axId val="19951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514368"/>
        <c:crosses val="autoZero"/>
        <c:crossBetween val="midCat"/>
      </c:valAx>
      <c:valAx>
        <c:axId val="19951436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9512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409575</xdr:colOff>
      <xdr:row>0</xdr:row>
      <xdr:rowOff>371475</xdr:rowOff>
    </xdr:from>
    <xdr:to>
      <xdr:col>33</xdr:col>
      <xdr:colOff>238125</xdr:colOff>
      <xdr:row>18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457200</xdr:colOff>
      <xdr:row>19</xdr:row>
      <xdr:rowOff>0</xdr:rowOff>
    </xdr:from>
    <xdr:to>
      <xdr:col>33</xdr:col>
      <xdr:colOff>285750</xdr:colOff>
      <xdr:row>35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7"/>
  <sheetViews>
    <sheetView tabSelected="1" zoomScale="80" zoomScaleNormal="80" workbookViewId="0">
      <selection activeCell="AC145" sqref="AC145"/>
    </sheetView>
  </sheetViews>
  <sheetFormatPr baseColWidth="10" defaultRowHeight="15" x14ac:dyDescent="0.25"/>
  <cols>
    <col min="1" max="1" width="8.42578125" customWidth="1"/>
    <col min="2" max="2" width="14.7109375" style="3" bestFit="1" customWidth="1"/>
    <col min="3" max="3" width="9.7109375" style="3" bestFit="1" customWidth="1"/>
    <col min="4" max="4" width="10" style="3" bestFit="1" customWidth="1"/>
    <col min="5" max="5" width="1.7109375" style="3" customWidth="1"/>
    <col min="6" max="6" width="15.85546875" style="3" bestFit="1" customWidth="1"/>
    <col min="7" max="7" width="9.7109375" style="3" bestFit="1" customWidth="1"/>
    <col min="8" max="8" width="10" style="3" bestFit="1" customWidth="1"/>
    <col min="9" max="9" width="1.5703125" style="7" customWidth="1"/>
    <col min="10" max="10" width="11.28515625" style="3" bestFit="1" customWidth="1"/>
    <col min="11" max="11" width="12.42578125" style="3" bestFit="1" customWidth="1"/>
    <col min="12" max="19" width="12.42578125" style="3" customWidth="1"/>
    <col min="20" max="25" width="12.42578125" style="62" customWidth="1"/>
    <col min="26" max="26" width="14.140625" customWidth="1"/>
  </cols>
  <sheetData>
    <row r="1" spans="1:30" ht="32.25" customHeight="1" x14ac:dyDescent="0.25">
      <c r="A1" s="4" t="s">
        <v>6</v>
      </c>
      <c r="B1" s="4" t="s">
        <v>4</v>
      </c>
      <c r="C1" s="4" t="s">
        <v>0</v>
      </c>
      <c r="D1" s="4" t="s">
        <v>1</v>
      </c>
      <c r="E1" s="5"/>
      <c r="F1" s="4" t="s">
        <v>5</v>
      </c>
      <c r="G1" s="4" t="s">
        <v>0</v>
      </c>
      <c r="H1" s="4" t="s">
        <v>1</v>
      </c>
      <c r="I1" s="5"/>
      <c r="J1" s="4" t="s">
        <v>2</v>
      </c>
      <c r="K1" s="4" t="s">
        <v>3</v>
      </c>
      <c r="L1" s="10" t="s">
        <v>9</v>
      </c>
      <c r="M1" s="10"/>
      <c r="N1" s="65" t="s">
        <v>15</v>
      </c>
      <c r="O1" s="65"/>
      <c r="P1" s="65"/>
      <c r="Q1" s="65"/>
      <c r="R1" s="65" t="s">
        <v>21</v>
      </c>
      <c r="S1" s="65"/>
      <c r="T1" s="68" t="s">
        <v>23</v>
      </c>
      <c r="U1" s="69"/>
      <c r="V1" s="68" t="s">
        <v>24</v>
      </c>
      <c r="W1" s="69"/>
      <c r="X1" s="68" t="s">
        <v>25</v>
      </c>
      <c r="Y1" s="69"/>
      <c r="AA1" s="4" t="s">
        <v>7</v>
      </c>
    </row>
    <row r="2" spans="1:30" hidden="1" x14ac:dyDescent="0.25">
      <c r="A2" s="8">
        <v>46</v>
      </c>
      <c r="B2" s="9">
        <v>0.38926290000000002</v>
      </c>
      <c r="C2" s="9">
        <v>-0.13814799999999999</v>
      </c>
      <c r="D2" s="9">
        <v>-0.14119809999999999</v>
      </c>
      <c r="E2" s="9"/>
      <c r="F2" s="9">
        <v>0.1431925</v>
      </c>
      <c r="G2" s="9">
        <v>-7.0875999999999995E-2</v>
      </c>
      <c r="H2" s="9">
        <v>-1.72274E-2</v>
      </c>
      <c r="I2" s="9"/>
      <c r="J2" s="9">
        <v>0.3950787</v>
      </c>
      <c r="K2" s="9">
        <v>0.14587939999999999</v>
      </c>
      <c r="L2" s="11">
        <f t="shared" ref="L2:L35" si="0">ABS(J2-K2)</f>
        <v>0.24919930000000001</v>
      </c>
      <c r="M2" s="11"/>
      <c r="N2" s="11"/>
      <c r="O2" s="11"/>
      <c r="P2" s="11"/>
      <c r="Q2" s="11"/>
      <c r="R2" s="11"/>
      <c r="S2" s="11"/>
      <c r="T2" s="70"/>
      <c r="U2" s="71"/>
      <c r="V2" s="70"/>
      <c r="W2" s="71"/>
      <c r="X2" s="70"/>
      <c r="Y2" s="71"/>
      <c r="Z2" t="s">
        <v>8</v>
      </c>
      <c r="AA2" s="2">
        <f t="shared" ref="AA2:AA35" si="1">AVERAGE(J2:K2)</f>
        <v>0.27047905</v>
      </c>
    </row>
    <row r="3" spans="1:30" s="17" customFormat="1" hidden="1" x14ac:dyDescent="0.25">
      <c r="A3" s="25">
        <v>135</v>
      </c>
      <c r="B3" s="26">
        <v>3.2386999999999999E-2</v>
      </c>
      <c r="C3" s="26">
        <v>3.9988000000000003E-3</v>
      </c>
      <c r="D3" s="26">
        <v>1.35964E-2</v>
      </c>
      <c r="E3" s="26"/>
      <c r="F3" s="26">
        <v>0.115185</v>
      </c>
      <c r="G3" s="26">
        <v>-5.2785100000000001E-2</v>
      </c>
      <c r="H3" s="26">
        <v>9.3123000000000008E-3</v>
      </c>
      <c r="I3" s="26"/>
      <c r="J3" s="26">
        <v>2.8000000000000001E-2</v>
      </c>
      <c r="K3" s="26">
        <v>0.107</v>
      </c>
      <c r="L3" s="11">
        <f t="shared" si="0"/>
        <v>7.9000000000000001E-2</v>
      </c>
      <c r="M3" s="11">
        <f>ATAN(H3/G3)/PI()*180</f>
        <v>-10.005118986647577</v>
      </c>
      <c r="N3" s="11"/>
      <c r="O3" s="11"/>
      <c r="P3" s="11"/>
      <c r="Q3" s="11"/>
      <c r="R3" s="11"/>
      <c r="S3" s="11"/>
      <c r="T3" s="70"/>
      <c r="U3" s="71"/>
      <c r="V3" s="70"/>
      <c r="W3" s="71"/>
      <c r="X3" s="70"/>
      <c r="Y3" s="71"/>
      <c r="Z3"/>
      <c r="AA3" s="6">
        <f t="shared" si="1"/>
        <v>6.7500000000000004E-2</v>
      </c>
      <c r="AB3"/>
      <c r="AC3"/>
      <c r="AD3"/>
    </row>
    <row r="4" spans="1:30" s="15" customFormat="1" hidden="1" x14ac:dyDescent="0.25">
      <c r="A4" s="8">
        <v>71</v>
      </c>
      <c r="B4" s="9">
        <v>0.38291249999999999</v>
      </c>
      <c r="C4" s="9">
        <v>-0.1202647</v>
      </c>
      <c r="D4" s="9">
        <v>-0.1496844</v>
      </c>
      <c r="E4" s="9"/>
      <c r="F4" s="9">
        <v>0.11032</v>
      </c>
      <c r="G4" s="9">
        <v>-3.9610800000000002E-2</v>
      </c>
      <c r="H4" s="9">
        <v>-3.2451800000000003E-2</v>
      </c>
      <c r="I4" s="9"/>
      <c r="J4" s="9">
        <v>0.38402609999999998</v>
      </c>
      <c r="K4" s="9">
        <v>0.1024135</v>
      </c>
      <c r="L4" s="11">
        <f t="shared" si="0"/>
        <v>0.28161259999999999</v>
      </c>
      <c r="M4" s="11"/>
      <c r="N4" s="11"/>
      <c r="O4" s="11"/>
      <c r="P4" s="11"/>
      <c r="Q4" s="11"/>
      <c r="R4" s="11"/>
      <c r="S4" s="11"/>
      <c r="T4" s="70"/>
      <c r="U4" s="71"/>
      <c r="V4" s="70"/>
      <c r="W4" s="71"/>
      <c r="X4" s="70"/>
      <c r="Y4" s="71"/>
      <c r="Z4" t="s">
        <v>8</v>
      </c>
      <c r="AA4" s="2">
        <f t="shared" si="1"/>
        <v>0.24321979999999999</v>
      </c>
      <c r="AB4"/>
      <c r="AC4"/>
      <c r="AD4"/>
    </row>
    <row r="5" spans="1:30" hidden="1" x14ac:dyDescent="0.25">
      <c r="A5" s="1">
        <v>155</v>
      </c>
      <c r="B5" s="24">
        <v>8.5189399999999998E-2</v>
      </c>
      <c r="C5" s="24">
        <v>-3.9439399999999999E-2</v>
      </c>
      <c r="D5" s="24">
        <v>2.0635000000000001E-2</v>
      </c>
      <c r="E5" s="24"/>
      <c r="F5" s="24">
        <v>9.7652000000000003E-2</v>
      </c>
      <c r="G5" s="24">
        <v>-4.5840100000000002E-2</v>
      </c>
      <c r="H5" s="24">
        <v>1.7376900000000001E-2</v>
      </c>
      <c r="I5" s="6"/>
      <c r="J5" s="2">
        <v>8.8999999999999996E-2</v>
      </c>
      <c r="K5" s="2">
        <v>9.8000000000000004E-2</v>
      </c>
      <c r="L5" s="11">
        <f t="shared" si="0"/>
        <v>9.000000000000008E-3</v>
      </c>
      <c r="M5" s="11">
        <f t="shared" ref="M5:M38" si="2">ATAN(H5/G5)/PI()*180</f>
        <v>-20.760535586977074</v>
      </c>
      <c r="N5" s="11"/>
      <c r="O5" s="11"/>
      <c r="P5" s="11"/>
      <c r="Q5" s="11"/>
      <c r="R5" s="11"/>
      <c r="S5" s="11"/>
      <c r="T5" s="70"/>
      <c r="U5" s="71"/>
      <c r="V5" s="70"/>
      <c r="W5" s="71"/>
      <c r="X5" s="70"/>
      <c r="Y5" s="71"/>
      <c r="AA5" s="6">
        <f t="shared" si="1"/>
        <v>9.35E-2</v>
      </c>
    </row>
    <row r="6" spans="1:30" hidden="1" x14ac:dyDescent="0.25">
      <c r="A6" s="1">
        <v>61</v>
      </c>
      <c r="B6" s="2">
        <v>7.36763E-2</v>
      </c>
      <c r="C6" s="2">
        <v>-2.25033E-2</v>
      </c>
      <c r="D6" s="2">
        <v>2.0126100000000001E-2</v>
      </c>
      <c r="E6" s="2"/>
      <c r="F6" s="2">
        <v>0.100104</v>
      </c>
      <c r="G6" s="2">
        <v>-4.6350099999999998E-2</v>
      </c>
      <c r="H6" s="2">
        <v>1.57219E-2</v>
      </c>
      <c r="I6" s="6"/>
      <c r="J6" s="2">
        <v>6.0380700000000002E-2</v>
      </c>
      <c r="K6" s="2">
        <v>9.7887799999999997E-2</v>
      </c>
      <c r="L6" s="11">
        <f t="shared" si="0"/>
        <v>3.7507099999999995E-2</v>
      </c>
      <c r="M6" s="11">
        <f t="shared" si="2"/>
        <v>-18.736876463785936</v>
      </c>
      <c r="N6" s="11"/>
      <c r="O6" s="11"/>
      <c r="P6" s="11"/>
      <c r="Q6" s="11"/>
      <c r="R6" s="11"/>
      <c r="S6" s="11"/>
      <c r="T6" s="70"/>
      <c r="U6" s="71"/>
      <c r="V6" s="70"/>
      <c r="W6" s="71"/>
      <c r="X6" s="70"/>
      <c r="Y6" s="71"/>
      <c r="AA6" s="2">
        <f t="shared" si="1"/>
        <v>7.9134250000000003E-2</v>
      </c>
    </row>
    <row r="7" spans="1:30" s="19" customFormat="1" hidden="1" x14ac:dyDescent="0.25">
      <c r="A7" s="1">
        <v>32</v>
      </c>
      <c r="B7" s="2">
        <v>3.75524E-2</v>
      </c>
      <c r="C7" s="2">
        <v>-2.6392E-3</v>
      </c>
      <c r="D7" s="2">
        <v>1.7576700000000001E-2</v>
      </c>
      <c r="E7" s="2"/>
      <c r="F7" s="2">
        <v>9.7523100000000001E-2</v>
      </c>
      <c r="G7" s="2">
        <v>-4.8147799999999998E-2</v>
      </c>
      <c r="H7" s="2">
        <v>-6.4900000000000005E-5</v>
      </c>
      <c r="I7" s="6"/>
      <c r="J7" s="2">
        <v>3.55474E-2</v>
      </c>
      <c r="K7" s="2">
        <v>9.6295599999999995E-2</v>
      </c>
      <c r="L7" s="11">
        <f t="shared" si="0"/>
        <v>6.0748199999999995E-2</v>
      </c>
      <c r="M7" s="11">
        <f t="shared" si="2"/>
        <v>7.7230815080396933E-2</v>
      </c>
      <c r="N7" s="11"/>
      <c r="O7" s="11"/>
      <c r="P7" s="11"/>
      <c r="Q7" s="11"/>
      <c r="R7" s="11"/>
      <c r="S7" s="11"/>
      <c r="T7" s="70"/>
      <c r="U7" s="71"/>
      <c r="V7" s="70"/>
      <c r="W7" s="71"/>
      <c r="X7" s="70"/>
      <c r="Y7" s="71"/>
      <c r="Z7"/>
      <c r="AA7" s="2">
        <f t="shared" si="1"/>
        <v>6.5921499999999994E-2</v>
      </c>
      <c r="AB7"/>
      <c r="AC7"/>
      <c r="AD7"/>
    </row>
    <row r="8" spans="1:30" s="19" customFormat="1" hidden="1" x14ac:dyDescent="0.25">
      <c r="A8" s="25">
        <v>139</v>
      </c>
      <c r="B8" s="26">
        <v>5.6471500000000001E-2</v>
      </c>
      <c r="C8" s="26">
        <v>-2.7130399999999999E-2</v>
      </c>
      <c r="D8" s="26">
        <v>1.6388900000000001E-2</v>
      </c>
      <c r="E8" s="26"/>
      <c r="F8" s="26">
        <v>9.3591999999999995E-2</v>
      </c>
      <c r="G8" s="26">
        <v>-4.3006700000000002E-2</v>
      </c>
      <c r="H8" s="26">
        <v>1.6376000000000002E-2</v>
      </c>
      <c r="I8" s="26"/>
      <c r="J8" s="26">
        <v>6.3E-2</v>
      </c>
      <c r="K8" s="26">
        <v>9.1999999999999998E-2</v>
      </c>
      <c r="L8" s="11">
        <f t="shared" si="0"/>
        <v>2.8999999999999998E-2</v>
      </c>
      <c r="M8" s="11">
        <f t="shared" si="2"/>
        <v>-20.845726398972545</v>
      </c>
      <c r="N8" s="11"/>
      <c r="O8" s="11"/>
      <c r="P8" s="11"/>
      <c r="Q8" s="11"/>
      <c r="R8" s="11"/>
      <c r="S8" s="11"/>
      <c r="T8" s="70"/>
      <c r="U8" s="71"/>
      <c r="V8" s="70"/>
      <c r="W8" s="71"/>
      <c r="X8" s="70"/>
      <c r="Y8" s="71"/>
      <c r="Z8"/>
      <c r="AA8" s="6">
        <f t="shared" si="1"/>
        <v>7.7499999999999999E-2</v>
      </c>
      <c r="AB8"/>
      <c r="AC8"/>
      <c r="AD8"/>
    </row>
    <row r="9" spans="1:30" hidden="1" x14ac:dyDescent="0.25">
      <c r="A9" s="25">
        <v>97</v>
      </c>
      <c r="B9" s="26">
        <v>3.6147400000000003E-2</v>
      </c>
      <c r="C9" s="26">
        <v>-1.6920500000000002E-2</v>
      </c>
      <c r="D9" s="26">
        <v>7.2915000000000002E-3</v>
      </c>
      <c r="E9" s="26"/>
      <c r="F9" s="26">
        <v>9.54821E-2</v>
      </c>
      <c r="G9" s="26">
        <v>-4.5981800000000003E-2</v>
      </c>
      <c r="H9" s="26">
        <v>6.4425000000000003E-3</v>
      </c>
      <c r="I9" s="27"/>
      <c r="J9" s="27">
        <v>3.5999999999999997E-2</v>
      </c>
      <c r="K9" s="6">
        <v>9.1999999999999998E-2</v>
      </c>
      <c r="L9" s="11">
        <f t="shared" si="0"/>
        <v>5.6000000000000001E-2</v>
      </c>
      <c r="M9" s="11">
        <f t="shared" si="2"/>
        <v>-7.9757794634308992</v>
      </c>
      <c r="N9" s="11"/>
      <c r="O9" s="11"/>
      <c r="P9" s="11"/>
      <c r="Q9" s="11"/>
      <c r="R9" s="11"/>
      <c r="S9" s="11"/>
      <c r="T9" s="70"/>
      <c r="U9" s="71"/>
      <c r="V9" s="70"/>
      <c r="W9" s="71"/>
      <c r="X9" s="70"/>
      <c r="Y9" s="71"/>
      <c r="AA9" s="2">
        <f t="shared" si="1"/>
        <v>6.4000000000000001E-2</v>
      </c>
    </row>
    <row r="10" spans="1:30" x14ac:dyDescent="0.25">
      <c r="A10" s="25"/>
      <c r="B10" s="26"/>
      <c r="C10" s="26"/>
      <c r="D10" s="26"/>
      <c r="E10" s="26"/>
      <c r="F10" s="26"/>
      <c r="G10" s="26"/>
      <c r="H10" s="26"/>
      <c r="I10" s="27"/>
      <c r="J10" s="27"/>
      <c r="K10" s="6"/>
      <c r="L10" s="11"/>
      <c r="M10" s="11"/>
      <c r="N10" s="64" t="s">
        <v>16</v>
      </c>
      <c r="O10" s="64"/>
      <c r="P10" s="66" t="s">
        <v>17</v>
      </c>
      <c r="Q10" s="66"/>
      <c r="R10" s="11" t="s">
        <v>16</v>
      </c>
      <c r="S10" s="11" t="s">
        <v>17</v>
      </c>
      <c r="T10" s="70"/>
      <c r="U10" s="71"/>
      <c r="V10" s="70"/>
      <c r="W10" s="71"/>
      <c r="X10" s="70"/>
      <c r="Y10" s="71"/>
      <c r="AA10" s="2"/>
    </row>
    <row r="11" spans="1:30" x14ac:dyDescent="0.25">
      <c r="A11" s="25"/>
      <c r="B11" s="26"/>
      <c r="C11" s="26"/>
      <c r="D11" s="26"/>
      <c r="E11" s="26"/>
      <c r="F11" s="26"/>
      <c r="G11" s="26"/>
      <c r="H11" s="26"/>
      <c r="I11" s="27"/>
      <c r="J11" s="27"/>
      <c r="K11" s="6"/>
      <c r="L11" s="11"/>
      <c r="M11" s="11"/>
      <c r="N11" s="11" t="s">
        <v>18</v>
      </c>
      <c r="O11" s="11" t="s">
        <v>19</v>
      </c>
      <c r="P11" s="11" t="s">
        <v>18</v>
      </c>
      <c r="Q11" s="11" t="s">
        <v>19</v>
      </c>
      <c r="R11" s="11"/>
      <c r="S11" s="11"/>
      <c r="T11" s="70"/>
      <c r="U11" s="71"/>
      <c r="V11" s="70"/>
      <c r="W11" s="71"/>
      <c r="X11" s="70"/>
      <c r="Y11" s="71"/>
      <c r="AA11" s="2"/>
    </row>
    <row r="12" spans="1:30" ht="16.149999999999999" customHeight="1" x14ac:dyDescent="0.25">
      <c r="A12" s="51">
        <v>62</v>
      </c>
      <c r="B12" s="6">
        <v>9.8508499999999999E-2</v>
      </c>
      <c r="C12" s="6">
        <v>-4.46545E-2</v>
      </c>
      <c r="D12" s="6">
        <v>1.4078000000000001E-3</v>
      </c>
      <c r="E12" s="6"/>
      <c r="F12" s="6">
        <v>9.3676899999999994E-2</v>
      </c>
      <c r="G12" s="6">
        <v>-4.5903699999999999E-2</v>
      </c>
      <c r="H12" s="6">
        <v>-2.1952E-3</v>
      </c>
      <c r="I12" s="6"/>
      <c r="J12" s="6">
        <v>8.9353299999999997E-2</v>
      </c>
      <c r="K12" s="13">
        <v>9.1912300000000002E-2</v>
      </c>
      <c r="L12" s="52">
        <f t="shared" si="0"/>
        <v>2.5590000000000057E-3</v>
      </c>
      <c r="M12" s="52">
        <f t="shared" si="2"/>
        <v>2.7379044931049434</v>
      </c>
      <c r="N12" s="55"/>
      <c r="O12" s="55" t="s">
        <v>20</v>
      </c>
      <c r="P12" s="55"/>
      <c r="Q12" s="55" t="s">
        <v>20</v>
      </c>
      <c r="R12" s="55">
        <v>0.16700000000000001</v>
      </c>
      <c r="S12" s="55">
        <v>0.246</v>
      </c>
      <c r="T12" s="72">
        <v>260</v>
      </c>
      <c r="U12" s="73">
        <v>388</v>
      </c>
      <c r="V12" s="74">
        <v>256</v>
      </c>
      <c r="W12" s="73">
        <v>390</v>
      </c>
      <c r="X12" s="74">
        <v>249</v>
      </c>
      <c r="Y12" s="73">
        <v>411</v>
      </c>
      <c r="Z12" s="80" t="s">
        <v>20</v>
      </c>
      <c r="AA12" s="16">
        <f t="shared" si="1"/>
        <v>9.0632799999999999E-2</v>
      </c>
    </row>
    <row r="13" spans="1:30" hidden="1" x14ac:dyDescent="0.25">
      <c r="A13" s="51">
        <v>127</v>
      </c>
      <c r="B13" s="28">
        <v>3.0455599999999999E-2</v>
      </c>
      <c r="C13" s="28">
        <v>-2.1408E-3</v>
      </c>
      <c r="D13" s="28">
        <v>1.6231700000000002E-2</v>
      </c>
      <c r="E13" s="28"/>
      <c r="F13" s="28">
        <v>8.5213300000000006E-2</v>
      </c>
      <c r="G13" s="28">
        <v>-2.3941400000000002E-2</v>
      </c>
      <c r="H13" s="28">
        <v>3.6115599999999998E-2</v>
      </c>
      <c r="I13" s="28"/>
      <c r="J13" s="28">
        <v>3.2000000000000001E-2</v>
      </c>
      <c r="K13" s="24">
        <v>8.5999999999999993E-2</v>
      </c>
      <c r="L13" s="52">
        <f t="shared" si="0"/>
        <v>5.3999999999999992E-2</v>
      </c>
      <c r="M13" s="52">
        <f t="shared" si="2"/>
        <v>-56.459195670672628</v>
      </c>
      <c r="N13" s="55"/>
      <c r="O13" s="55"/>
      <c r="P13" s="55"/>
      <c r="Q13" s="55"/>
      <c r="R13" s="55"/>
      <c r="S13" s="55"/>
      <c r="T13" s="72"/>
      <c r="U13" s="73"/>
      <c r="V13" s="74"/>
      <c r="W13" s="73"/>
      <c r="X13" s="74"/>
      <c r="Y13" s="73"/>
      <c r="Z13" s="80"/>
      <c r="AA13" s="6">
        <f t="shared" si="1"/>
        <v>5.8999999999999997E-2</v>
      </c>
    </row>
    <row r="14" spans="1:30" s="19" customFormat="1" x14ac:dyDescent="0.25">
      <c r="A14" s="51">
        <v>48</v>
      </c>
      <c r="B14" s="6">
        <v>7.75251E-2</v>
      </c>
      <c r="C14" s="6">
        <v>-3.1009200000000001E-2</v>
      </c>
      <c r="D14" s="6">
        <v>1.8731000000000001E-2</v>
      </c>
      <c r="E14" s="6"/>
      <c r="F14" s="6">
        <v>9.1622700000000001E-2</v>
      </c>
      <c r="G14" s="6">
        <v>-4.1889099999999999E-2</v>
      </c>
      <c r="H14" s="6">
        <v>7.6886999999999997E-3</v>
      </c>
      <c r="I14" s="6"/>
      <c r="J14" s="6">
        <v>7.2454699999999997E-2</v>
      </c>
      <c r="K14" s="13">
        <v>8.5177699999999995E-2</v>
      </c>
      <c r="L14" s="52">
        <f t="shared" si="0"/>
        <v>1.2722999999999998E-2</v>
      </c>
      <c r="M14" s="52">
        <f t="shared" si="2"/>
        <v>-10.4008091311955</v>
      </c>
      <c r="N14" s="55" t="s">
        <v>20</v>
      </c>
      <c r="O14" s="55"/>
      <c r="P14" s="55" t="s">
        <v>20</v>
      </c>
      <c r="Q14" s="55"/>
      <c r="R14" s="55">
        <v>2.5999999999999999E-2</v>
      </c>
      <c r="S14" s="55">
        <v>2.3E-2</v>
      </c>
      <c r="T14" s="72">
        <v>20</v>
      </c>
      <c r="U14" s="73">
        <v>24</v>
      </c>
      <c r="V14" s="74">
        <v>11</v>
      </c>
      <c r="W14" s="73">
        <v>47</v>
      </c>
      <c r="X14" s="74">
        <v>167</v>
      </c>
      <c r="Y14" s="73">
        <v>66</v>
      </c>
      <c r="Z14" s="80" t="s">
        <v>20</v>
      </c>
      <c r="AA14" s="18">
        <f t="shared" si="1"/>
        <v>7.8816200000000003E-2</v>
      </c>
      <c r="AB14"/>
      <c r="AC14"/>
      <c r="AD14"/>
    </row>
    <row r="15" spans="1:30" s="17" customFormat="1" x14ac:dyDescent="0.25">
      <c r="A15" s="51">
        <v>96</v>
      </c>
      <c r="B15" s="28">
        <v>2.9068699999999999E-2</v>
      </c>
      <c r="C15" s="28">
        <v>-5.5699999999999999E-5</v>
      </c>
      <c r="D15" s="28">
        <v>1.37895E-2</v>
      </c>
      <c r="E15" s="28"/>
      <c r="F15" s="28">
        <v>1.22279E-2</v>
      </c>
      <c r="G15" s="28">
        <v>-4.23235E-2</v>
      </c>
      <c r="H15" s="28">
        <v>-4.0609000000000001E-3</v>
      </c>
      <c r="I15" s="6"/>
      <c r="J15" s="6">
        <v>2.7E-2</v>
      </c>
      <c r="K15" s="48">
        <v>8.5000000000000006E-2</v>
      </c>
      <c r="L15" s="52">
        <f t="shared" si="0"/>
        <v>5.800000000000001E-2</v>
      </c>
      <c r="M15" s="52">
        <f t="shared" si="2"/>
        <v>5.4806983811882795</v>
      </c>
      <c r="N15" s="55" t="s">
        <v>20</v>
      </c>
      <c r="O15" s="55"/>
      <c r="P15" s="55" t="s">
        <v>20</v>
      </c>
      <c r="Q15" s="55"/>
      <c r="R15" s="55">
        <v>5.5E-2</v>
      </c>
      <c r="S15" s="55">
        <v>4.9000000000000002E-2</v>
      </c>
      <c r="T15" s="72">
        <v>46</v>
      </c>
      <c r="U15" s="73">
        <v>51</v>
      </c>
      <c r="V15" s="74">
        <v>42</v>
      </c>
      <c r="W15" s="73">
        <v>38</v>
      </c>
      <c r="X15" s="74">
        <v>36</v>
      </c>
      <c r="Y15" s="73">
        <v>28</v>
      </c>
      <c r="Z15" s="80" t="s">
        <v>20</v>
      </c>
      <c r="AA15" s="16">
        <f t="shared" si="1"/>
        <v>5.6000000000000001E-2</v>
      </c>
      <c r="AB15"/>
      <c r="AC15"/>
      <c r="AD15"/>
    </row>
    <row r="16" spans="1:30" hidden="1" x14ac:dyDescent="0.25">
      <c r="A16" s="51">
        <v>72</v>
      </c>
      <c r="B16" s="6">
        <v>5.55538E-2</v>
      </c>
      <c r="C16" s="6">
        <v>-2.1915E-2</v>
      </c>
      <c r="D16" s="6">
        <v>1.60825E-2</v>
      </c>
      <c r="E16" s="6"/>
      <c r="F16" s="6">
        <v>8.5205400000000001E-2</v>
      </c>
      <c r="G16" s="6">
        <v>-4.2288800000000001E-2</v>
      </c>
      <c r="H16" s="6">
        <v>1.6283000000000001E-3</v>
      </c>
      <c r="I16" s="6"/>
      <c r="J16" s="6">
        <v>5.4365900000000002E-2</v>
      </c>
      <c r="K16" s="18">
        <v>8.4640300000000002E-2</v>
      </c>
      <c r="L16" s="52">
        <f t="shared" si="0"/>
        <v>3.02744E-2</v>
      </c>
      <c r="M16" s="52">
        <f t="shared" si="2"/>
        <v>-2.2050437261151306</v>
      </c>
      <c r="N16" s="55"/>
      <c r="O16" s="55"/>
      <c r="P16" s="55"/>
      <c r="Q16" s="55"/>
      <c r="R16" s="55"/>
      <c r="S16" s="55"/>
      <c r="T16" s="72"/>
      <c r="U16" s="73"/>
      <c r="V16" s="74"/>
      <c r="W16" s="73"/>
      <c r="X16" s="74"/>
      <c r="Y16" s="73"/>
      <c r="Z16" s="80"/>
      <c r="AA16" s="18">
        <f t="shared" si="1"/>
        <v>6.9503099999999998E-2</v>
      </c>
    </row>
    <row r="17" spans="1:30" s="23" customFormat="1" x14ac:dyDescent="0.25">
      <c r="A17" s="51">
        <v>109</v>
      </c>
      <c r="B17" s="28">
        <v>8.5079299999999997E-2</v>
      </c>
      <c r="C17" s="28">
        <v>-8.3479000000000001E-3</v>
      </c>
      <c r="D17" s="28">
        <v>3.4926199999999998E-2</v>
      </c>
      <c r="E17" s="28"/>
      <c r="F17" s="28">
        <v>7.5604299999999999E-2</v>
      </c>
      <c r="G17" s="28">
        <v>-2.5415E-2</v>
      </c>
      <c r="H17" s="28">
        <v>3.2703400000000001E-2</v>
      </c>
      <c r="I17" s="6"/>
      <c r="J17" s="6">
        <v>7.0999999999999994E-2</v>
      </c>
      <c r="K17" s="13">
        <v>8.2000000000000003E-2</v>
      </c>
      <c r="L17" s="52">
        <f t="shared" si="0"/>
        <v>1.100000000000001E-2</v>
      </c>
      <c r="M17" s="52">
        <f t="shared" si="2"/>
        <v>-52.147923225460268</v>
      </c>
      <c r="N17" s="55"/>
      <c r="O17" s="55" t="s">
        <v>20</v>
      </c>
      <c r="P17" s="55"/>
      <c r="Q17" s="55" t="s">
        <v>20</v>
      </c>
      <c r="R17" s="55">
        <v>1.0999999999999999E-2</v>
      </c>
      <c r="S17" s="55">
        <v>4.8000000000000001E-2</v>
      </c>
      <c r="T17" s="72">
        <v>37</v>
      </c>
      <c r="U17" s="73">
        <v>68</v>
      </c>
      <c r="V17" s="74">
        <v>35</v>
      </c>
      <c r="W17" s="73">
        <v>71</v>
      </c>
      <c r="X17" s="74">
        <v>34</v>
      </c>
      <c r="Y17" s="73">
        <v>83</v>
      </c>
      <c r="Z17" s="80" t="s">
        <v>20</v>
      </c>
      <c r="AA17" s="2">
        <f t="shared" si="1"/>
        <v>7.6499999999999999E-2</v>
      </c>
      <c r="AB17"/>
      <c r="AC17"/>
      <c r="AD17"/>
    </row>
    <row r="18" spans="1:30" hidden="1" x14ac:dyDescent="0.25">
      <c r="A18" s="51">
        <v>21</v>
      </c>
      <c r="B18" s="6">
        <v>4.8805500000000002E-2</v>
      </c>
      <c r="C18" s="6">
        <v>-1.55129E-2</v>
      </c>
      <c r="D18" s="6">
        <v>1.63114E-2</v>
      </c>
      <c r="E18" s="6"/>
      <c r="F18" s="6">
        <v>8.6569699999999999E-2</v>
      </c>
      <c r="G18" s="6">
        <v>-4.0336400000000001E-2</v>
      </c>
      <c r="H18" s="6">
        <v>4.7704999999999996E-3</v>
      </c>
      <c r="I18" s="6"/>
      <c r="J18" s="6">
        <v>4.5020499999999998E-2</v>
      </c>
      <c r="K18" s="2">
        <v>8.1235000000000002E-2</v>
      </c>
      <c r="L18" s="52">
        <f t="shared" si="0"/>
        <v>3.6214500000000004E-2</v>
      </c>
      <c r="M18" s="52">
        <f t="shared" si="2"/>
        <v>-6.7449183848748637</v>
      </c>
      <c r="N18" s="55"/>
      <c r="O18" s="55"/>
      <c r="P18" s="55"/>
      <c r="Q18" s="55"/>
      <c r="R18" s="55"/>
      <c r="S18" s="55"/>
      <c r="T18" s="72"/>
      <c r="U18" s="73"/>
      <c r="V18" s="74"/>
      <c r="W18" s="73"/>
      <c r="X18" s="74"/>
      <c r="Y18" s="73"/>
      <c r="Z18" s="80"/>
      <c r="AA18" s="2">
        <f t="shared" si="1"/>
        <v>6.3127749999999996E-2</v>
      </c>
    </row>
    <row r="19" spans="1:30" x14ac:dyDescent="0.25">
      <c r="A19" s="51">
        <v>95</v>
      </c>
      <c r="B19" s="28">
        <v>5.4452500000000001E-2</v>
      </c>
      <c r="C19" s="28">
        <v>-1.7981500000000001E-2</v>
      </c>
      <c r="D19" s="28">
        <v>2.13023E-2</v>
      </c>
      <c r="E19" s="28"/>
      <c r="F19" s="28">
        <v>8.4440799999999996E-2</v>
      </c>
      <c r="G19" s="28">
        <v>-3.8275000000000003E-2</v>
      </c>
      <c r="H19" s="28">
        <v>1.44899E-2</v>
      </c>
      <c r="I19" s="6"/>
      <c r="J19" s="6">
        <v>8.4000000000000005E-2</v>
      </c>
      <c r="K19" s="13">
        <v>8.1000000000000003E-2</v>
      </c>
      <c r="L19" s="52">
        <f t="shared" si="0"/>
        <v>3.0000000000000027E-3</v>
      </c>
      <c r="M19" s="52">
        <f t="shared" si="2"/>
        <v>-20.735336811939035</v>
      </c>
      <c r="N19" s="55" t="s">
        <v>20</v>
      </c>
      <c r="O19" s="55"/>
      <c r="P19" s="55" t="s">
        <v>20</v>
      </c>
      <c r="Q19" s="55"/>
      <c r="R19" s="55">
        <v>3.5000000000000003E-2</v>
      </c>
      <c r="S19" s="55">
        <v>3.5000000000000003E-2</v>
      </c>
      <c r="T19" s="72">
        <v>49</v>
      </c>
      <c r="U19" s="73">
        <v>42</v>
      </c>
      <c r="V19" s="74">
        <v>55</v>
      </c>
      <c r="W19" s="73">
        <v>40</v>
      </c>
      <c r="X19" s="74">
        <v>61</v>
      </c>
      <c r="Y19" s="73">
        <v>46</v>
      </c>
      <c r="Z19" s="80" t="s">
        <v>20</v>
      </c>
      <c r="AA19" s="2">
        <f t="shared" si="1"/>
        <v>8.2500000000000004E-2</v>
      </c>
    </row>
    <row r="20" spans="1:30" hidden="1" x14ac:dyDescent="0.25">
      <c r="A20" s="51">
        <v>153</v>
      </c>
      <c r="B20" s="28">
        <v>4.71064E-2</v>
      </c>
      <c r="C20" s="28">
        <v>-1.51945E-2</v>
      </c>
      <c r="D20" s="28">
        <v>1.47755E-2</v>
      </c>
      <c r="E20" s="28"/>
      <c r="F20" s="28">
        <v>8.7557800000000005E-2</v>
      </c>
      <c r="G20" s="28">
        <v>-4.0025199999999997E-2</v>
      </c>
      <c r="H20" s="28">
        <v>6.0141999999999999E-3</v>
      </c>
      <c r="I20" s="6"/>
      <c r="J20" s="6">
        <v>4.2000000000000003E-2</v>
      </c>
      <c r="K20" s="2">
        <v>8.1000000000000003E-2</v>
      </c>
      <c r="L20" s="52">
        <f t="shared" si="0"/>
        <v>3.9E-2</v>
      </c>
      <c r="M20" s="52">
        <f t="shared" si="2"/>
        <v>-8.5453529775977373</v>
      </c>
      <c r="N20" s="55"/>
      <c r="O20" s="55"/>
      <c r="P20" s="55"/>
      <c r="Q20" s="55"/>
      <c r="R20" s="55"/>
      <c r="S20" s="55"/>
      <c r="T20" s="72"/>
      <c r="U20" s="73"/>
      <c r="V20" s="74"/>
      <c r="W20" s="73"/>
      <c r="X20" s="74"/>
      <c r="Y20" s="73"/>
      <c r="Z20" s="80"/>
      <c r="AA20" s="6">
        <f t="shared" si="1"/>
        <v>6.1499999999999999E-2</v>
      </c>
      <c r="AB20" s="19"/>
      <c r="AC20" s="19"/>
      <c r="AD20" s="19"/>
    </row>
    <row r="21" spans="1:30" hidden="1" x14ac:dyDescent="0.25">
      <c r="A21" s="51">
        <v>74</v>
      </c>
      <c r="B21" s="6">
        <v>5.1066399999999998E-2</v>
      </c>
      <c r="C21" s="6">
        <v>-1.01888E-2</v>
      </c>
      <c r="D21" s="6">
        <v>2.53578E-2</v>
      </c>
      <c r="E21" s="6"/>
      <c r="F21" s="6">
        <v>8.1858200000000006E-2</v>
      </c>
      <c r="G21" s="6">
        <v>-2.5497300000000001E-2</v>
      </c>
      <c r="H21" s="6">
        <v>3.1013800000000001E-2</v>
      </c>
      <c r="I21" s="6"/>
      <c r="J21" s="6">
        <v>5.4656299999999998E-2</v>
      </c>
      <c r="K21" s="2">
        <v>8.0298599999999998E-2</v>
      </c>
      <c r="L21" s="52">
        <f t="shared" si="0"/>
        <v>2.56423E-2</v>
      </c>
      <c r="M21" s="52">
        <f t="shared" si="2"/>
        <v>-50.575433675784545</v>
      </c>
      <c r="N21" s="55"/>
      <c r="O21" s="55"/>
      <c r="P21" s="55"/>
      <c r="Q21" s="55"/>
      <c r="R21" s="55"/>
      <c r="S21" s="55"/>
      <c r="T21" s="72"/>
      <c r="U21" s="73"/>
      <c r="V21" s="74"/>
      <c r="W21" s="73"/>
      <c r="X21" s="74"/>
      <c r="Y21" s="73"/>
      <c r="Z21" s="80"/>
      <c r="AA21" s="2">
        <f t="shared" si="1"/>
        <v>6.7477449999999994E-2</v>
      </c>
    </row>
    <row r="22" spans="1:30" hidden="1" x14ac:dyDescent="0.25">
      <c r="A22" s="51">
        <v>34</v>
      </c>
      <c r="B22" s="6">
        <v>4.1174700000000002E-2</v>
      </c>
      <c r="C22" s="6">
        <v>-1.5919099999999999E-2</v>
      </c>
      <c r="D22" s="6">
        <v>1.4539099999999999E-2</v>
      </c>
      <c r="E22" s="6"/>
      <c r="F22" s="6">
        <v>8.2050300000000007E-2</v>
      </c>
      <c r="G22" s="6">
        <v>-4.0071000000000002E-2</v>
      </c>
      <c r="H22" s="6">
        <v>1.7313999999999999E-3</v>
      </c>
      <c r="I22" s="6"/>
      <c r="J22" s="6">
        <v>4.3118700000000003E-2</v>
      </c>
      <c r="K22" s="2">
        <v>8.0216800000000005E-2</v>
      </c>
      <c r="L22" s="52">
        <f t="shared" si="0"/>
        <v>3.7098100000000002E-2</v>
      </c>
      <c r="M22" s="52">
        <f t="shared" si="2"/>
        <v>-2.4741146079404102</v>
      </c>
      <c r="N22" s="55"/>
      <c r="O22" s="55"/>
      <c r="P22" s="55"/>
      <c r="Q22" s="55"/>
      <c r="R22" s="55"/>
      <c r="S22" s="55"/>
      <c r="T22" s="72"/>
      <c r="U22" s="73"/>
      <c r="V22" s="74"/>
      <c r="W22" s="73"/>
      <c r="X22" s="74"/>
      <c r="Y22" s="73"/>
      <c r="Z22" s="80"/>
      <c r="AA22" s="2">
        <f t="shared" si="1"/>
        <v>6.1667750000000007E-2</v>
      </c>
    </row>
    <row r="23" spans="1:30" x14ac:dyDescent="0.25">
      <c r="A23" s="51">
        <v>128</v>
      </c>
      <c r="B23" s="28">
        <v>1.7435699999999998E-2</v>
      </c>
      <c r="C23" s="28">
        <v>3.2238000000000002E-3</v>
      </c>
      <c r="D23" s="28">
        <v>7.5935999999999998E-3</v>
      </c>
      <c r="E23" s="28"/>
      <c r="F23" s="28">
        <v>7.8626799999999997E-2</v>
      </c>
      <c r="G23" s="28">
        <v>-3.9535800000000003E-2</v>
      </c>
      <c r="H23" s="28">
        <v>-6.9007000000000001E-3</v>
      </c>
      <c r="I23" s="28"/>
      <c r="J23" s="28">
        <v>1.6E-2</v>
      </c>
      <c r="K23" s="49">
        <v>0.08</v>
      </c>
      <c r="L23" s="52">
        <f t="shared" si="0"/>
        <v>6.4000000000000001E-2</v>
      </c>
      <c r="M23" s="52">
        <f t="shared" si="2"/>
        <v>9.900841450596344</v>
      </c>
      <c r="N23" s="55"/>
      <c r="O23" s="55" t="s">
        <v>20</v>
      </c>
      <c r="P23" s="55"/>
      <c r="Q23" s="55" t="s">
        <v>20</v>
      </c>
      <c r="R23" s="55">
        <v>0.13200000000000001</v>
      </c>
      <c r="S23" s="55">
        <v>0.16600000000000001</v>
      </c>
      <c r="T23" s="72">
        <v>135</v>
      </c>
      <c r="U23" s="73">
        <v>136</v>
      </c>
      <c r="V23" s="74">
        <v>134</v>
      </c>
      <c r="W23" s="73">
        <v>135</v>
      </c>
      <c r="X23" s="74">
        <v>100</v>
      </c>
      <c r="Y23" s="73">
        <v>107</v>
      </c>
      <c r="Z23" s="80" t="s">
        <v>20</v>
      </c>
      <c r="AA23" s="6">
        <f t="shared" si="1"/>
        <v>4.8000000000000001E-2</v>
      </c>
    </row>
    <row r="24" spans="1:30" hidden="1" x14ac:dyDescent="0.25">
      <c r="A24" s="51">
        <v>146</v>
      </c>
      <c r="B24" s="28">
        <v>5.7033500000000001E-2</v>
      </c>
      <c r="C24" s="28">
        <v>-1.7454999999999998E-2</v>
      </c>
      <c r="D24" s="28">
        <v>1.7361600000000001E-2</v>
      </c>
      <c r="E24" s="28"/>
      <c r="F24" s="28">
        <v>7.3744000000000004E-2</v>
      </c>
      <c r="G24" s="28">
        <v>-3.7694699999999998E-2</v>
      </c>
      <c r="H24" s="28">
        <v>1.3901699999999999E-2</v>
      </c>
      <c r="I24" s="6"/>
      <c r="J24" s="6">
        <v>4.9000000000000002E-2</v>
      </c>
      <c r="K24" s="27">
        <v>0.08</v>
      </c>
      <c r="L24" s="52">
        <f t="shared" si="0"/>
        <v>3.1E-2</v>
      </c>
      <c r="M24" s="52">
        <f t="shared" si="2"/>
        <v>-20.243833333969395</v>
      </c>
      <c r="N24" s="55"/>
      <c r="O24" s="55"/>
      <c r="P24" s="55"/>
      <c r="Q24" s="55"/>
      <c r="R24" s="55"/>
      <c r="S24" s="55"/>
      <c r="T24" s="72"/>
      <c r="U24" s="73"/>
      <c r="V24" s="74"/>
      <c r="W24" s="73"/>
      <c r="X24" s="74"/>
      <c r="Y24" s="73"/>
      <c r="Z24" s="80"/>
      <c r="AA24" s="6">
        <f t="shared" si="1"/>
        <v>6.4500000000000002E-2</v>
      </c>
    </row>
    <row r="25" spans="1:30" x14ac:dyDescent="0.25">
      <c r="A25" s="51">
        <v>131</v>
      </c>
      <c r="B25" s="28">
        <v>2.8623599999999999E-2</v>
      </c>
      <c r="C25" s="28">
        <v>-1.20207E-2</v>
      </c>
      <c r="D25" s="28">
        <v>7.0283000000000003E-3</v>
      </c>
      <c r="E25" s="28"/>
      <c r="F25" s="28">
        <v>7.8943299999999994E-2</v>
      </c>
      <c r="G25" s="28">
        <v>-3.77493E-2</v>
      </c>
      <c r="H25" s="28">
        <v>1.1690000000000001E-2</v>
      </c>
      <c r="I25" s="28"/>
      <c r="J25" s="28">
        <v>2.7E-2</v>
      </c>
      <c r="K25" s="49">
        <v>7.9000000000000001E-2</v>
      </c>
      <c r="L25" s="52">
        <f t="shared" si="0"/>
        <v>5.2000000000000005E-2</v>
      </c>
      <c r="M25" s="52">
        <f t="shared" si="2"/>
        <v>-17.206426048355883</v>
      </c>
      <c r="N25" s="55" t="s">
        <v>20</v>
      </c>
      <c r="O25" s="55"/>
      <c r="P25" s="55" t="s">
        <v>20</v>
      </c>
      <c r="Q25" s="55"/>
      <c r="R25" s="55">
        <v>5.1999999999999998E-2</v>
      </c>
      <c r="S25" s="55">
        <v>3.7999999999999999E-2</v>
      </c>
      <c r="T25" s="72">
        <v>52</v>
      </c>
      <c r="U25" s="73">
        <v>38</v>
      </c>
      <c r="V25" s="74">
        <v>46</v>
      </c>
      <c r="W25" s="73">
        <v>50</v>
      </c>
      <c r="X25" s="74">
        <v>63</v>
      </c>
      <c r="Y25" s="73">
        <v>116</v>
      </c>
      <c r="Z25" s="80" t="s">
        <v>20</v>
      </c>
      <c r="AA25" s="6">
        <f t="shared" si="1"/>
        <v>5.2999999999999999E-2</v>
      </c>
    </row>
    <row r="26" spans="1:30" x14ac:dyDescent="0.25">
      <c r="A26" s="51">
        <v>87</v>
      </c>
      <c r="B26" s="28">
        <v>6.6804199999999994E-2</v>
      </c>
      <c r="C26" s="28">
        <v>-1.14736E-2</v>
      </c>
      <c r="D26" s="28">
        <v>2.6939500000000002E-2</v>
      </c>
      <c r="E26" s="28"/>
      <c r="F26" s="28">
        <v>8.0158599999999997E-2</v>
      </c>
      <c r="G26" s="28">
        <v>-3.2765700000000002E-2</v>
      </c>
      <c r="H26" s="28">
        <v>2.10149E-2</v>
      </c>
      <c r="I26" s="6"/>
      <c r="J26" s="6">
        <v>5.8000000000000003E-2</v>
      </c>
      <c r="K26" s="13">
        <v>7.6999999999999999E-2</v>
      </c>
      <c r="L26" s="52">
        <f t="shared" si="0"/>
        <v>1.8999999999999996E-2</v>
      </c>
      <c r="M26" s="52">
        <f t="shared" si="2"/>
        <v>-32.674848748418</v>
      </c>
      <c r="N26" s="55" t="s">
        <v>20</v>
      </c>
      <c r="O26" s="55"/>
      <c r="P26" s="55" t="s">
        <v>20</v>
      </c>
      <c r="Q26" s="55"/>
      <c r="R26" s="55">
        <v>0.03</v>
      </c>
      <c r="S26" s="55">
        <v>2.5000000000000001E-2</v>
      </c>
      <c r="T26" s="72">
        <v>28</v>
      </c>
      <c r="U26" s="73">
        <v>48</v>
      </c>
      <c r="V26" s="74">
        <v>28</v>
      </c>
      <c r="W26" s="73">
        <v>45</v>
      </c>
      <c r="X26" s="74">
        <v>29</v>
      </c>
      <c r="Y26" s="73">
        <v>46</v>
      </c>
      <c r="Z26" s="80" t="s">
        <v>18</v>
      </c>
      <c r="AA26" s="2">
        <f t="shared" si="1"/>
        <v>6.7500000000000004E-2</v>
      </c>
    </row>
    <row r="27" spans="1:30" hidden="1" x14ac:dyDescent="0.25">
      <c r="A27" s="51">
        <v>172</v>
      </c>
      <c r="B27" s="28">
        <v>3.65686E-2</v>
      </c>
      <c r="C27" s="28">
        <v>5.1771999999999999E-3</v>
      </c>
      <c r="D27" s="28">
        <v>2.0751800000000001E-2</v>
      </c>
      <c r="E27" s="28"/>
      <c r="F27" s="28">
        <v>6.9758399999999998E-2</v>
      </c>
      <c r="G27" s="28">
        <v>-1.9251000000000001E-2</v>
      </c>
      <c r="H27" s="28">
        <v>3.32818E-2</v>
      </c>
      <c r="I27" s="6"/>
      <c r="J27" s="6">
        <v>4.2000000000000003E-2</v>
      </c>
      <c r="K27" s="6">
        <v>7.5999999999999998E-2</v>
      </c>
      <c r="L27" s="52">
        <f t="shared" si="0"/>
        <v>3.3999999999999996E-2</v>
      </c>
      <c r="M27" s="52">
        <f t="shared" si="2"/>
        <v>-59.953870799269659</v>
      </c>
      <c r="N27" s="55"/>
      <c r="O27" s="55"/>
      <c r="P27" s="55"/>
      <c r="Q27" s="55"/>
      <c r="R27" s="55"/>
      <c r="S27" s="55"/>
      <c r="T27" s="72"/>
      <c r="U27" s="73"/>
      <c r="V27" s="74"/>
      <c r="W27" s="73"/>
      <c r="X27" s="74"/>
      <c r="Y27" s="73"/>
      <c r="Z27" s="80"/>
      <c r="AA27" s="6">
        <f t="shared" si="1"/>
        <v>5.8999999999999997E-2</v>
      </c>
    </row>
    <row r="28" spans="1:30" hidden="1" x14ac:dyDescent="0.25">
      <c r="A28" s="51">
        <v>35</v>
      </c>
      <c r="B28" s="6">
        <v>3.7789099999999999E-2</v>
      </c>
      <c r="C28" s="6">
        <v>-1.7831199999999998E-2</v>
      </c>
      <c r="D28" s="6">
        <v>1.5942399999999999E-2</v>
      </c>
      <c r="E28" s="6"/>
      <c r="F28" s="6">
        <v>7.9068299999999994E-2</v>
      </c>
      <c r="G28" s="6">
        <v>-3.6041200000000002E-2</v>
      </c>
      <c r="H28" s="6">
        <v>1.1970700000000001E-2</v>
      </c>
      <c r="I28" s="6"/>
      <c r="J28" s="6">
        <v>4.7837699999999997E-2</v>
      </c>
      <c r="K28" s="18">
        <v>7.5954400000000005E-2</v>
      </c>
      <c r="L28" s="52">
        <f t="shared" si="0"/>
        <v>2.8116700000000008E-2</v>
      </c>
      <c r="M28" s="52">
        <f t="shared" si="2"/>
        <v>-18.37335653847671</v>
      </c>
      <c r="N28" s="55"/>
      <c r="O28" s="55"/>
      <c r="P28" s="55"/>
      <c r="Q28" s="55"/>
      <c r="R28" s="55"/>
      <c r="S28" s="55"/>
      <c r="T28" s="72"/>
      <c r="U28" s="73"/>
      <c r="V28" s="74"/>
      <c r="W28" s="73"/>
      <c r="X28" s="74"/>
      <c r="Y28" s="73"/>
      <c r="Z28" s="80"/>
      <c r="AA28" s="18">
        <f t="shared" si="1"/>
        <v>6.1896050000000001E-2</v>
      </c>
    </row>
    <row r="29" spans="1:30" x14ac:dyDescent="0.25">
      <c r="A29" s="51">
        <v>23</v>
      </c>
      <c r="B29" s="6">
        <v>1.4915100000000001E-2</v>
      </c>
      <c r="C29" s="6">
        <v>-1.4203E-3</v>
      </c>
      <c r="D29" s="6">
        <v>4.6267000000000001E-3</v>
      </c>
      <c r="E29" s="6"/>
      <c r="F29" s="6">
        <v>9.0842099999999995E-2</v>
      </c>
      <c r="G29" s="6">
        <v>-3.5804299999999997E-2</v>
      </c>
      <c r="H29" s="6">
        <v>1.22276E-2</v>
      </c>
      <c r="I29" s="6"/>
      <c r="J29" s="6">
        <v>9.6796999999999994E-3</v>
      </c>
      <c r="K29" s="48">
        <v>7.5669299999999995E-2</v>
      </c>
      <c r="L29" s="52">
        <f t="shared" si="0"/>
        <v>6.5989599999999995E-2</v>
      </c>
      <c r="M29" s="52">
        <f t="shared" si="2"/>
        <v>-18.855654501208779</v>
      </c>
      <c r="N29" s="55" t="s">
        <v>20</v>
      </c>
      <c r="O29" s="55"/>
      <c r="P29" s="55" t="s">
        <v>20</v>
      </c>
      <c r="Q29" s="55"/>
      <c r="R29" s="55">
        <v>1.4E-2</v>
      </c>
      <c r="S29" s="55">
        <v>6.4000000000000001E-2</v>
      </c>
      <c r="T29" s="72">
        <v>11</v>
      </c>
      <c r="U29" s="73">
        <v>82</v>
      </c>
      <c r="V29" s="74">
        <v>23</v>
      </c>
      <c r="W29" s="73">
        <v>74</v>
      </c>
      <c r="X29" s="74">
        <v>23</v>
      </c>
      <c r="Y29" s="73">
        <v>88</v>
      </c>
      <c r="Z29" s="80" t="s">
        <v>20</v>
      </c>
      <c r="AA29" s="16">
        <f t="shared" si="1"/>
        <v>4.2674499999999997E-2</v>
      </c>
    </row>
    <row r="30" spans="1:30" x14ac:dyDescent="0.25">
      <c r="A30" s="51">
        <v>151</v>
      </c>
      <c r="B30" s="28">
        <v>3.5378E-2</v>
      </c>
      <c r="C30" s="28">
        <v>-4.0509999999999999E-3</v>
      </c>
      <c r="D30" s="28">
        <v>1.3816999999999999E-2</v>
      </c>
      <c r="E30" s="28"/>
      <c r="F30" s="28">
        <v>7.3080300000000001E-2</v>
      </c>
      <c r="G30" s="28">
        <v>-3.7513699999999997E-2</v>
      </c>
      <c r="H30" s="28">
        <v>1.1528E-3</v>
      </c>
      <c r="I30" s="6"/>
      <c r="J30" s="6">
        <v>2.8000000000000001E-2</v>
      </c>
      <c r="K30" s="48">
        <v>7.4999999999999997E-2</v>
      </c>
      <c r="L30" s="52">
        <f t="shared" si="0"/>
        <v>4.7E-2</v>
      </c>
      <c r="M30" s="52">
        <f t="shared" si="2"/>
        <v>-1.7601514915193484</v>
      </c>
      <c r="N30" s="55" t="s">
        <v>20</v>
      </c>
      <c r="O30" s="55"/>
      <c r="P30" s="55" t="s">
        <v>20</v>
      </c>
      <c r="Q30" s="55"/>
      <c r="R30" s="55">
        <v>3.7999999999999999E-2</v>
      </c>
      <c r="S30" s="55">
        <v>4.9000000000000002E-2</v>
      </c>
      <c r="T30" s="72">
        <v>45</v>
      </c>
      <c r="U30" s="73">
        <v>37</v>
      </c>
      <c r="V30" s="74">
        <v>45</v>
      </c>
      <c r="W30" s="73">
        <v>31</v>
      </c>
      <c r="X30" s="74">
        <v>44</v>
      </c>
      <c r="Y30" s="73">
        <v>35</v>
      </c>
      <c r="Z30" s="80" t="s">
        <v>18</v>
      </c>
      <c r="AA30" s="6">
        <f t="shared" si="1"/>
        <v>5.1499999999999997E-2</v>
      </c>
    </row>
    <row r="31" spans="1:30" x14ac:dyDescent="0.25">
      <c r="A31" s="51">
        <v>101</v>
      </c>
      <c r="B31" s="28">
        <v>6.4888699999999994E-2</v>
      </c>
      <c r="C31" s="28">
        <v>-5.9570000000000001E-4</v>
      </c>
      <c r="D31" s="28">
        <v>3.3994799999999999E-2</v>
      </c>
      <c r="E31" s="28"/>
      <c r="F31" s="28">
        <v>6.6817600000000005E-2</v>
      </c>
      <c r="G31" s="28">
        <v>-1.6983499999999999E-2</v>
      </c>
      <c r="H31" s="28">
        <v>3.3751099999999999E-2</v>
      </c>
      <c r="I31" s="6"/>
      <c r="J31" s="6">
        <v>6.8000000000000005E-2</v>
      </c>
      <c r="K31" s="13">
        <v>7.4999999999999997E-2</v>
      </c>
      <c r="L31" s="52">
        <f t="shared" si="0"/>
        <v>6.9999999999999923E-3</v>
      </c>
      <c r="M31" s="52">
        <f t="shared" si="2"/>
        <v>-63.288531951549992</v>
      </c>
      <c r="N31" s="55" t="s">
        <v>20</v>
      </c>
      <c r="O31" s="55"/>
      <c r="P31" s="55" t="s">
        <v>20</v>
      </c>
      <c r="Q31" s="55"/>
      <c r="R31" s="55">
        <v>5.8000000000000003E-2</v>
      </c>
      <c r="S31" s="55">
        <v>7.8E-2</v>
      </c>
      <c r="T31" s="72">
        <v>51</v>
      </c>
      <c r="U31" s="73">
        <v>60</v>
      </c>
      <c r="V31" s="74">
        <v>49</v>
      </c>
      <c r="W31" s="73">
        <v>85</v>
      </c>
      <c r="X31" s="74">
        <v>77</v>
      </c>
      <c r="Y31" s="73">
        <v>81</v>
      </c>
      <c r="Z31" s="80" t="s">
        <v>20</v>
      </c>
      <c r="AA31" s="2">
        <f t="shared" si="1"/>
        <v>7.1500000000000008E-2</v>
      </c>
    </row>
    <row r="32" spans="1:30" hidden="1" x14ac:dyDescent="0.25">
      <c r="A32" s="1">
        <v>39</v>
      </c>
      <c r="B32" s="2">
        <v>5.8497800000000003E-2</v>
      </c>
      <c r="C32" s="2">
        <v>-7.1564999999999997E-3</v>
      </c>
      <c r="D32" s="2">
        <v>2.0175999999999999E-2</v>
      </c>
      <c r="E32" s="2"/>
      <c r="F32" s="2">
        <v>7.5668899999999997E-2</v>
      </c>
      <c r="G32" s="2">
        <v>-3.5995800000000001E-2</v>
      </c>
      <c r="H32" s="2">
        <v>8.7083000000000004E-3</v>
      </c>
      <c r="I32" s="6"/>
      <c r="J32" s="2">
        <v>4.2815300000000001E-2</v>
      </c>
      <c r="K32" s="2">
        <v>7.4068400000000006E-2</v>
      </c>
      <c r="L32" s="11">
        <f t="shared" si="0"/>
        <v>3.1253100000000006E-2</v>
      </c>
      <c r="M32" s="11">
        <f t="shared" si="2"/>
        <v>-13.599999236534796</v>
      </c>
      <c r="N32" s="54"/>
      <c r="O32" s="54"/>
      <c r="P32" s="54"/>
      <c r="Q32" s="54"/>
      <c r="R32" s="54"/>
      <c r="S32" s="54"/>
      <c r="T32" s="72"/>
      <c r="U32" s="73"/>
      <c r="V32" s="74"/>
      <c r="W32" s="73"/>
      <c r="X32" s="74"/>
      <c r="Y32" s="73"/>
      <c r="Z32" s="60"/>
      <c r="AA32" s="2">
        <f t="shared" si="1"/>
        <v>5.8441850000000004E-2</v>
      </c>
    </row>
    <row r="33" spans="1:35" hidden="1" x14ac:dyDescent="0.25">
      <c r="A33" s="25">
        <v>179</v>
      </c>
      <c r="B33" s="26">
        <v>0.30106430000000001</v>
      </c>
      <c r="C33" s="26">
        <v>-0.1038254</v>
      </c>
      <c r="D33" s="26">
        <v>-0.1091261</v>
      </c>
      <c r="E33" s="26"/>
      <c r="F33" s="26">
        <v>7.6536199999999999E-2</v>
      </c>
      <c r="G33" s="34">
        <v>-3.7104499999999999E-2</v>
      </c>
      <c r="H33" s="34">
        <v>-5.151E-4</v>
      </c>
      <c r="I33" s="27"/>
      <c r="J33" s="27">
        <v>0.30099999999999999</v>
      </c>
      <c r="K33" s="27">
        <v>7.3999999999999996E-2</v>
      </c>
      <c r="L33" s="11">
        <f t="shared" si="0"/>
        <v>0.22699999999999998</v>
      </c>
      <c r="M33" s="11">
        <f t="shared" si="2"/>
        <v>0.79535259372689937</v>
      </c>
      <c r="N33" s="54"/>
      <c r="O33" s="54"/>
      <c r="P33" s="54"/>
      <c r="Q33" s="54"/>
      <c r="R33" s="54"/>
      <c r="S33" s="54"/>
      <c r="T33" s="72"/>
      <c r="U33" s="73"/>
      <c r="V33" s="74"/>
      <c r="W33" s="73"/>
      <c r="X33" s="74"/>
      <c r="Y33" s="73"/>
      <c r="Z33" s="60"/>
      <c r="AA33" s="6">
        <f t="shared" si="1"/>
        <v>0.1875</v>
      </c>
    </row>
    <row r="34" spans="1:35" hidden="1" x14ac:dyDescent="0.25">
      <c r="A34" s="25">
        <v>141</v>
      </c>
      <c r="B34" s="26">
        <v>5.1222299999999998E-2</v>
      </c>
      <c r="C34" s="26">
        <v>-9.0293000000000005E-3</v>
      </c>
      <c r="D34" s="26">
        <v>2.4004500000000002E-2</v>
      </c>
      <c r="E34" s="26"/>
      <c r="F34" s="26">
        <v>7.6901999999999998E-2</v>
      </c>
      <c r="G34" s="26">
        <v>-3.3194099999999997E-2</v>
      </c>
      <c r="H34" s="26">
        <v>1.4652699999999999E-2</v>
      </c>
      <c r="I34" s="26"/>
      <c r="J34" s="26">
        <v>5.0999999999999997E-2</v>
      </c>
      <c r="K34" s="26">
        <v>7.1999999999999995E-2</v>
      </c>
      <c r="L34" s="11">
        <f t="shared" si="0"/>
        <v>2.0999999999999998E-2</v>
      </c>
      <c r="M34" s="11">
        <f t="shared" si="2"/>
        <v>-23.817854025030176</v>
      </c>
      <c r="N34" s="54"/>
      <c r="O34" s="54"/>
      <c r="P34" s="54"/>
      <c r="Q34" s="54"/>
      <c r="R34" s="54"/>
      <c r="S34" s="54"/>
      <c r="T34" s="72"/>
      <c r="U34" s="73"/>
      <c r="V34" s="74"/>
      <c r="W34" s="73"/>
      <c r="X34" s="74"/>
      <c r="Y34" s="73"/>
      <c r="Z34" s="60"/>
      <c r="AA34" s="6">
        <f t="shared" si="1"/>
        <v>6.1499999999999999E-2</v>
      </c>
    </row>
    <row r="35" spans="1:35" x14ac:dyDescent="0.25">
      <c r="A35" s="1">
        <v>177</v>
      </c>
      <c r="B35" s="24">
        <v>8.0107999999999999E-2</v>
      </c>
      <c r="C35" s="24">
        <v>-2.63024E-2</v>
      </c>
      <c r="D35" s="24">
        <v>2.3115500000000001E-2</v>
      </c>
      <c r="E35" s="24"/>
      <c r="F35" s="24">
        <v>7.4505500000000002E-2</v>
      </c>
      <c r="G35" s="24">
        <v>-2.99367E-2</v>
      </c>
      <c r="H35" s="24">
        <v>2.0796700000000001E-2</v>
      </c>
      <c r="I35" s="6"/>
      <c r="J35" s="2">
        <v>7.0000000000000007E-2</v>
      </c>
      <c r="K35" s="13">
        <v>7.1999999999999995E-2</v>
      </c>
      <c r="L35" s="11">
        <f t="shared" si="0"/>
        <v>1.9999999999999879E-3</v>
      </c>
      <c r="M35" s="11">
        <f t="shared" si="2"/>
        <v>-34.787288383723556</v>
      </c>
      <c r="N35" s="54"/>
      <c r="O35" s="54" t="s">
        <v>20</v>
      </c>
      <c r="P35" s="54" t="s">
        <v>20</v>
      </c>
      <c r="Q35" s="54"/>
      <c r="R35" s="54">
        <v>4.1000000000000002E-2</v>
      </c>
      <c r="S35" s="54">
        <v>8.5999999999999993E-2</v>
      </c>
      <c r="T35" s="72">
        <v>55</v>
      </c>
      <c r="U35" s="73">
        <v>89</v>
      </c>
      <c r="V35" s="74">
        <v>56</v>
      </c>
      <c r="W35" s="73">
        <v>80</v>
      </c>
      <c r="X35" s="74">
        <v>59</v>
      </c>
      <c r="Y35" s="73">
        <v>75</v>
      </c>
      <c r="Z35" s="60" t="s">
        <v>20</v>
      </c>
      <c r="AA35" s="6">
        <f t="shared" si="1"/>
        <v>7.1000000000000008E-2</v>
      </c>
      <c r="AB35" s="19"/>
      <c r="AC35" s="19"/>
      <c r="AD35" s="19"/>
    </row>
    <row r="36" spans="1:35" hidden="1" x14ac:dyDescent="0.25">
      <c r="A36" s="20">
        <v>24</v>
      </c>
      <c r="B36" s="21">
        <v>5.3852400000000002E-2</v>
      </c>
      <c r="C36" s="21">
        <v>-2.2855400000000001E-2</v>
      </c>
      <c r="D36" s="21">
        <v>1.4502900000000001E-2</v>
      </c>
      <c r="E36" s="21"/>
      <c r="F36" s="21">
        <v>7.5936600000000007E-2</v>
      </c>
      <c r="G36" s="21">
        <v>-3.51075E-2</v>
      </c>
      <c r="H36" s="21">
        <v>7.3252999999999999E-3</v>
      </c>
      <c r="I36" s="21"/>
      <c r="J36" s="21">
        <v>5.4136999999999998E-2</v>
      </c>
      <c r="K36" s="21">
        <v>7.1727100000000002E-2</v>
      </c>
      <c r="L36" s="22">
        <f t="shared" ref="L36:L67" si="3">ABS(J36-K36)</f>
        <v>1.7590100000000004E-2</v>
      </c>
      <c r="M36" s="22">
        <f t="shared" si="2"/>
        <v>-11.785864633804001</v>
      </c>
      <c r="N36" s="57"/>
      <c r="O36" s="57"/>
      <c r="P36" s="57"/>
      <c r="Q36" s="57"/>
      <c r="R36" s="57"/>
      <c r="S36" s="57"/>
      <c r="T36" s="72"/>
      <c r="U36" s="73"/>
      <c r="V36" s="74"/>
      <c r="W36" s="73"/>
      <c r="X36" s="74"/>
      <c r="Y36" s="73"/>
      <c r="Z36" s="81"/>
      <c r="AA36" s="21">
        <f t="shared" ref="AA36:AA67" si="4">AVERAGE(J36:K36)</f>
        <v>6.2932050000000003E-2</v>
      </c>
    </row>
    <row r="37" spans="1:35" x14ac:dyDescent="0.25">
      <c r="A37" s="1">
        <v>54</v>
      </c>
      <c r="B37" s="2">
        <v>2.8604899999999999E-2</v>
      </c>
      <c r="C37" s="2">
        <v>-1.13921E-2</v>
      </c>
      <c r="D37" s="2">
        <v>1.10115E-2</v>
      </c>
      <c r="E37" s="2"/>
      <c r="F37" s="2">
        <v>3.04852E-2</v>
      </c>
      <c r="G37" s="2">
        <v>-3.2879600000000002E-2</v>
      </c>
      <c r="H37" s="2">
        <v>1.42357E-2</v>
      </c>
      <c r="I37" s="6"/>
      <c r="J37" s="2">
        <v>3.1687899999999998E-2</v>
      </c>
      <c r="K37" s="48">
        <v>7.1658100000000002E-2</v>
      </c>
      <c r="L37" s="11">
        <f t="shared" si="3"/>
        <v>3.9970200000000004E-2</v>
      </c>
      <c r="M37" s="11">
        <f t="shared" si="2"/>
        <v>-23.410899333521993</v>
      </c>
      <c r="N37" s="54" t="s">
        <v>20</v>
      </c>
      <c r="O37" s="54"/>
      <c r="P37" s="54" t="s">
        <v>20</v>
      </c>
      <c r="Q37" s="54"/>
      <c r="R37" s="54">
        <v>2.9000000000000001E-2</v>
      </c>
      <c r="S37" s="54">
        <v>3.6999999999999998E-2</v>
      </c>
      <c r="T37" s="72">
        <v>38</v>
      </c>
      <c r="U37" s="73">
        <v>41</v>
      </c>
      <c r="V37" s="74">
        <v>19</v>
      </c>
      <c r="W37" s="73">
        <v>44</v>
      </c>
      <c r="X37" s="74">
        <v>13</v>
      </c>
      <c r="Y37" s="73">
        <v>48</v>
      </c>
      <c r="Z37" s="60" t="s">
        <v>18</v>
      </c>
      <c r="AA37" s="2">
        <f t="shared" si="4"/>
        <v>5.1672999999999997E-2</v>
      </c>
      <c r="AH37" s="60" t="s">
        <v>18</v>
      </c>
      <c r="AI37" s="60" t="s">
        <v>19</v>
      </c>
    </row>
    <row r="38" spans="1:35" x14ac:dyDescent="0.25">
      <c r="A38" s="25">
        <v>105</v>
      </c>
      <c r="B38" s="26">
        <v>7.7096700000000004E-2</v>
      </c>
      <c r="C38" s="26">
        <v>-1.4910100000000001E-2</v>
      </c>
      <c r="D38" s="26">
        <v>2.3687199999999999E-2</v>
      </c>
      <c r="E38" s="26"/>
      <c r="F38" s="26">
        <v>7.1470599999999995E-2</v>
      </c>
      <c r="G38" s="26">
        <v>-3.5290599999999998E-2</v>
      </c>
      <c r="H38" s="26">
        <v>4.7654000000000004E-3</v>
      </c>
      <c r="I38" s="27"/>
      <c r="J38" s="27">
        <v>7.6999999999999999E-2</v>
      </c>
      <c r="K38" s="13">
        <v>7.0999999999999994E-2</v>
      </c>
      <c r="L38" s="11">
        <f t="shared" si="3"/>
        <v>6.0000000000000053E-3</v>
      </c>
      <c r="M38" s="11">
        <f t="shared" si="2"/>
        <v>-7.6903117120904145</v>
      </c>
      <c r="N38" s="54" t="s">
        <v>20</v>
      </c>
      <c r="O38" s="54"/>
      <c r="P38" s="54" t="s">
        <v>20</v>
      </c>
      <c r="Q38" s="54"/>
      <c r="R38" s="54">
        <v>7.0000000000000007E-2</v>
      </c>
      <c r="S38" s="54">
        <v>3.2000000000000001E-2</v>
      </c>
      <c r="T38" s="72">
        <v>76</v>
      </c>
      <c r="U38" s="73">
        <v>45</v>
      </c>
      <c r="V38" s="74">
        <v>77</v>
      </c>
      <c r="W38" s="73">
        <v>55</v>
      </c>
      <c r="X38" s="74">
        <v>80</v>
      </c>
      <c r="Y38" s="73">
        <v>43</v>
      </c>
      <c r="Z38" s="60" t="s">
        <v>20</v>
      </c>
      <c r="AA38" s="2">
        <f t="shared" si="4"/>
        <v>7.3999999999999996E-2</v>
      </c>
      <c r="AC38" s="47"/>
      <c r="AD38" t="s">
        <v>14</v>
      </c>
      <c r="AH38" s="60">
        <v>4</v>
      </c>
      <c r="AI38" s="60">
        <v>4</v>
      </c>
    </row>
    <row r="39" spans="1:35" x14ac:dyDescent="0.25">
      <c r="A39" s="1">
        <v>1</v>
      </c>
      <c r="B39" s="2">
        <v>4.6675599999999998E-2</v>
      </c>
      <c r="C39" s="2">
        <v>-2.8046999999999999E-2</v>
      </c>
      <c r="D39" s="2">
        <v>1.2208699999999999E-2</v>
      </c>
      <c r="E39" s="2"/>
      <c r="F39" s="2">
        <v>7.6765899999999998E-2</v>
      </c>
      <c r="G39" s="2">
        <v>-3.4147999999999998E-2</v>
      </c>
      <c r="H39" s="2">
        <v>8.3625999999999995E-3</v>
      </c>
      <c r="I39" s="6"/>
      <c r="J39" s="2">
        <v>6.1178499999999997E-2</v>
      </c>
      <c r="K39" s="13">
        <v>7.0314399999999999E-2</v>
      </c>
      <c r="L39" s="11">
        <f t="shared" si="3"/>
        <v>9.1359000000000024E-3</v>
      </c>
      <c r="M39" s="11">
        <f t="shared" ref="M39:M70" si="5">ATAN(H39/G39)/PI()*180</f>
        <v>-13.76050729107925</v>
      </c>
      <c r="N39" s="54"/>
      <c r="O39" s="54" t="s">
        <v>20</v>
      </c>
      <c r="P39" s="54" t="s">
        <v>20</v>
      </c>
      <c r="Q39" s="54"/>
      <c r="R39" s="54">
        <v>4.3999999999999997E-2</v>
      </c>
      <c r="S39" s="54">
        <v>3.9E-2</v>
      </c>
      <c r="T39" s="72">
        <v>81</v>
      </c>
      <c r="U39" s="73">
        <v>45</v>
      </c>
      <c r="V39" s="74">
        <v>68</v>
      </c>
      <c r="W39" s="73">
        <v>36</v>
      </c>
      <c r="X39" s="74">
        <v>49</v>
      </c>
      <c r="Y39" s="73">
        <v>42</v>
      </c>
      <c r="Z39" s="60" t="s">
        <v>20</v>
      </c>
      <c r="AA39" s="2">
        <f t="shared" si="4"/>
        <v>6.5746449999999998E-2</v>
      </c>
      <c r="AC39" s="38"/>
      <c r="AD39" t="s">
        <v>11</v>
      </c>
      <c r="AH39" s="60">
        <v>7</v>
      </c>
      <c r="AI39" s="60">
        <v>7</v>
      </c>
    </row>
    <row r="40" spans="1:35" hidden="1" x14ac:dyDescent="0.25">
      <c r="A40" s="1">
        <v>22</v>
      </c>
      <c r="B40" s="2">
        <v>3.7926500000000002E-2</v>
      </c>
      <c r="C40" s="2">
        <v>-5.2183999999999998E-3</v>
      </c>
      <c r="D40" s="2">
        <v>1.70832E-2</v>
      </c>
      <c r="E40" s="2"/>
      <c r="F40" s="2">
        <v>7.0637199999999997E-2</v>
      </c>
      <c r="G40" s="2">
        <v>-3.4786200000000003E-2</v>
      </c>
      <c r="H40" s="2">
        <v>3.7058E-3</v>
      </c>
      <c r="I40" s="6"/>
      <c r="J40" s="2">
        <v>3.5724899999999997E-2</v>
      </c>
      <c r="K40" s="2">
        <v>6.9966E-2</v>
      </c>
      <c r="L40" s="11">
        <f t="shared" si="3"/>
        <v>3.4241100000000003E-2</v>
      </c>
      <c r="M40" s="11">
        <f t="shared" si="5"/>
        <v>-6.0808282392728676</v>
      </c>
      <c r="N40" s="54"/>
      <c r="O40" s="54"/>
      <c r="P40" s="54"/>
      <c r="Q40" s="54"/>
      <c r="R40" s="54"/>
      <c r="S40" s="54"/>
      <c r="T40" s="72"/>
      <c r="U40" s="73"/>
      <c r="V40" s="74"/>
      <c r="W40" s="73"/>
      <c r="X40" s="74"/>
      <c r="Y40" s="73"/>
      <c r="Z40" s="60"/>
      <c r="AA40" s="2">
        <f t="shared" si="4"/>
        <v>5.2845450000000002E-2</v>
      </c>
      <c r="AC40" s="42"/>
      <c r="AD40" t="s">
        <v>12</v>
      </c>
      <c r="AH40" s="60"/>
      <c r="AI40" s="60"/>
    </row>
    <row r="41" spans="1:35" x14ac:dyDescent="0.25">
      <c r="A41" s="1">
        <v>66</v>
      </c>
      <c r="B41" s="2">
        <v>5.62777E-2</v>
      </c>
      <c r="C41" s="2">
        <v>-1.4862999999999999E-2</v>
      </c>
      <c r="D41" s="2">
        <v>2.1761900000000001E-2</v>
      </c>
      <c r="E41" s="2"/>
      <c r="F41" s="2">
        <v>3.7664599999999999E-2</v>
      </c>
      <c r="G41" s="2">
        <v>-2.9843499999999999E-2</v>
      </c>
      <c r="H41" s="2">
        <v>1.75564E-2</v>
      </c>
      <c r="I41" s="6"/>
      <c r="J41" s="2">
        <v>5.2706299999999998E-2</v>
      </c>
      <c r="K41" s="13">
        <v>6.9249199999999997E-2</v>
      </c>
      <c r="L41" s="11">
        <f t="shared" si="3"/>
        <v>1.6542899999999999E-2</v>
      </c>
      <c r="M41" s="11">
        <f t="shared" si="5"/>
        <v>-30.467541745588115</v>
      </c>
      <c r="N41" s="54" t="s">
        <v>20</v>
      </c>
      <c r="O41" s="54"/>
      <c r="P41" s="54" t="s">
        <v>20</v>
      </c>
      <c r="Q41" s="54"/>
      <c r="R41" s="54">
        <v>3.9E-2</v>
      </c>
      <c r="S41" s="54">
        <v>4.7E-2</v>
      </c>
      <c r="T41" s="72">
        <v>54</v>
      </c>
      <c r="U41" s="73">
        <v>40</v>
      </c>
      <c r="V41" s="74">
        <v>38</v>
      </c>
      <c r="W41" s="73">
        <v>31</v>
      </c>
      <c r="X41" s="74">
        <v>35</v>
      </c>
      <c r="Y41" s="73">
        <v>27</v>
      </c>
      <c r="Z41" s="60" t="s">
        <v>18</v>
      </c>
      <c r="AA41" s="2">
        <f t="shared" si="4"/>
        <v>6.0977749999999997E-2</v>
      </c>
      <c r="AC41" s="46"/>
      <c r="AD41" t="s">
        <v>13</v>
      </c>
      <c r="AH41" s="60">
        <v>8</v>
      </c>
      <c r="AI41" s="60">
        <v>2</v>
      </c>
    </row>
    <row r="42" spans="1:35" hidden="1" x14ac:dyDescent="0.25">
      <c r="A42" s="1">
        <v>169</v>
      </c>
      <c r="B42" s="24">
        <v>3.2544900000000002E-2</v>
      </c>
      <c r="C42" s="24">
        <v>-6.845E-4</v>
      </c>
      <c r="D42" s="24">
        <v>1.64341E-2</v>
      </c>
      <c r="E42" s="24"/>
      <c r="F42" s="24">
        <v>7.2818499999999994E-2</v>
      </c>
      <c r="G42" s="24">
        <v>-3.44391E-2</v>
      </c>
      <c r="H42" s="24">
        <v>1.9115E-3</v>
      </c>
      <c r="I42" s="6"/>
      <c r="J42" s="2">
        <v>3.2000000000000001E-2</v>
      </c>
      <c r="K42" s="2">
        <v>6.8000000000000005E-2</v>
      </c>
      <c r="L42" s="11">
        <f t="shared" si="3"/>
        <v>3.6000000000000004E-2</v>
      </c>
      <c r="M42" s="11">
        <f t="shared" si="5"/>
        <v>-3.1768723371902858</v>
      </c>
      <c r="N42" s="54"/>
      <c r="O42" s="54"/>
      <c r="P42" s="54"/>
      <c r="Q42" s="54"/>
      <c r="R42" s="54"/>
      <c r="S42" s="54"/>
      <c r="T42" s="72"/>
      <c r="U42" s="73"/>
      <c r="V42" s="74"/>
      <c r="W42" s="73"/>
      <c r="X42" s="74"/>
      <c r="Y42" s="73"/>
      <c r="Z42" s="60"/>
      <c r="AA42" s="6">
        <f t="shared" si="4"/>
        <v>0.05</v>
      </c>
      <c r="AH42" s="60"/>
      <c r="AI42" s="60"/>
    </row>
    <row r="43" spans="1:35" x14ac:dyDescent="0.25">
      <c r="A43" s="1">
        <v>27</v>
      </c>
      <c r="B43" s="2">
        <v>3.2429199999999998E-2</v>
      </c>
      <c r="C43" s="2">
        <v>-1.26661E-2</v>
      </c>
      <c r="D43" s="2">
        <v>3.7975999999999999E-3</v>
      </c>
      <c r="E43" s="2"/>
      <c r="F43" s="2">
        <v>5.7627600000000001E-2</v>
      </c>
      <c r="G43" s="2">
        <v>-3.3579400000000002E-2</v>
      </c>
      <c r="H43" s="2">
        <v>4.5415000000000004E-3</v>
      </c>
      <c r="I43" s="6"/>
      <c r="J43" s="2">
        <v>2.6446399999999998E-2</v>
      </c>
      <c r="K43" s="48">
        <v>6.7770300000000006E-2</v>
      </c>
      <c r="L43" s="11">
        <f t="shared" si="3"/>
        <v>4.1323900000000011E-2</v>
      </c>
      <c r="M43" s="11">
        <f t="shared" si="5"/>
        <v>-7.7023240967634541</v>
      </c>
      <c r="N43" s="54"/>
      <c r="O43" s="54" t="s">
        <v>20</v>
      </c>
      <c r="P43" s="54" t="s">
        <v>20</v>
      </c>
      <c r="Q43" s="54"/>
      <c r="R43" s="54">
        <v>5.3999999999999999E-2</v>
      </c>
      <c r="S43" s="54">
        <v>3.9E-2</v>
      </c>
      <c r="T43" s="72">
        <v>161</v>
      </c>
      <c r="U43" s="73">
        <v>179</v>
      </c>
      <c r="V43" s="74">
        <v>49</v>
      </c>
      <c r="W43" s="73">
        <v>15</v>
      </c>
      <c r="X43" s="74">
        <v>50</v>
      </c>
      <c r="Y43" s="73">
        <v>14</v>
      </c>
      <c r="Z43" s="60" t="s">
        <v>20</v>
      </c>
      <c r="AA43" s="2">
        <f t="shared" si="4"/>
        <v>4.710835E-2</v>
      </c>
      <c r="AC43" s="61"/>
      <c r="AD43" t="s">
        <v>10</v>
      </c>
      <c r="AH43" s="60">
        <v>2</v>
      </c>
      <c r="AI43" s="60">
        <v>5</v>
      </c>
    </row>
    <row r="44" spans="1:35" x14ac:dyDescent="0.25">
      <c r="A44" s="25">
        <v>117</v>
      </c>
      <c r="B44" s="26">
        <v>5.4840600000000003E-2</v>
      </c>
      <c r="C44" s="26">
        <v>-1.6167899999999999E-2</v>
      </c>
      <c r="D44" s="26">
        <v>2.05001E-2</v>
      </c>
      <c r="E44" s="26"/>
      <c r="F44" s="26">
        <v>7.3298100000000005E-2</v>
      </c>
      <c r="G44" s="26">
        <v>-2.92432E-2</v>
      </c>
      <c r="H44" s="26">
        <v>1.6645199999999999E-2</v>
      </c>
      <c r="I44" s="27"/>
      <c r="J44" s="27">
        <v>5.1999999999999998E-2</v>
      </c>
      <c r="K44" s="13">
        <v>6.7000000000000004E-2</v>
      </c>
      <c r="L44" s="11">
        <f t="shared" si="3"/>
        <v>1.5000000000000006E-2</v>
      </c>
      <c r="M44" s="11">
        <f t="shared" si="5"/>
        <v>-29.648488416371336</v>
      </c>
      <c r="N44" s="54" t="s">
        <v>20</v>
      </c>
      <c r="O44" s="54"/>
      <c r="P44" s="54" t="s">
        <v>20</v>
      </c>
      <c r="Q44" s="54"/>
      <c r="R44" s="54">
        <v>5.8999999999999997E-2</v>
      </c>
      <c r="S44" s="54">
        <v>5.2999999999999999E-2</v>
      </c>
      <c r="T44" s="72">
        <v>47</v>
      </c>
      <c r="U44" s="73">
        <v>30</v>
      </c>
      <c r="V44" s="74">
        <v>34</v>
      </c>
      <c r="W44" s="73">
        <v>36</v>
      </c>
      <c r="X44" s="74">
        <v>43</v>
      </c>
      <c r="Y44" s="73">
        <v>33</v>
      </c>
      <c r="Z44" s="60" t="s">
        <v>20</v>
      </c>
      <c r="AA44" s="2">
        <f t="shared" si="4"/>
        <v>5.9499999999999997E-2</v>
      </c>
      <c r="AH44" s="60"/>
      <c r="AI44" s="60"/>
    </row>
    <row r="45" spans="1:35" hidden="1" x14ac:dyDescent="0.25">
      <c r="A45" s="1">
        <v>168</v>
      </c>
      <c r="B45" s="24">
        <v>4.4405199999999999E-2</v>
      </c>
      <c r="C45" s="24">
        <v>-1.6287200000000002E-2</v>
      </c>
      <c r="D45" s="24">
        <v>1.73426E-2</v>
      </c>
      <c r="E45" s="24"/>
      <c r="F45" s="24">
        <v>6.6982600000000003E-2</v>
      </c>
      <c r="G45" s="24">
        <v>-1.2762600000000001E-2</v>
      </c>
      <c r="H45" s="24">
        <v>3.09895E-2</v>
      </c>
      <c r="I45" s="6"/>
      <c r="J45" s="2">
        <v>4.7E-2</v>
      </c>
      <c r="K45" s="2">
        <v>6.7000000000000004E-2</v>
      </c>
      <c r="L45" s="11">
        <f t="shared" si="3"/>
        <v>2.0000000000000004E-2</v>
      </c>
      <c r="M45" s="11">
        <f t="shared" si="5"/>
        <v>-67.616359280784124</v>
      </c>
      <c r="N45" s="54"/>
      <c r="O45" s="54"/>
      <c r="P45" s="54"/>
      <c r="Q45" s="54"/>
      <c r="R45" s="54"/>
      <c r="S45" s="54"/>
      <c r="T45" s="72"/>
      <c r="U45" s="73"/>
      <c r="V45" s="74"/>
      <c r="W45" s="73"/>
      <c r="X45" s="74"/>
      <c r="Y45" s="73"/>
      <c r="Z45" s="60"/>
      <c r="AA45" s="6">
        <f t="shared" si="4"/>
        <v>5.7000000000000002E-2</v>
      </c>
      <c r="AH45" s="60"/>
      <c r="AI45" s="60"/>
    </row>
    <row r="46" spans="1:35" hidden="1" x14ac:dyDescent="0.25">
      <c r="A46" s="25">
        <v>180</v>
      </c>
      <c r="B46" s="26">
        <v>0.3012975</v>
      </c>
      <c r="C46" s="26">
        <v>-0.1057902</v>
      </c>
      <c r="D46" s="26">
        <v>-0.11356330000000001</v>
      </c>
      <c r="E46" s="26"/>
      <c r="F46" s="26">
        <v>6.5909200000000001E-2</v>
      </c>
      <c r="G46" s="34">
        <v>-3.3175200000000002E-2</v>
      </c>
      <c r="H46" s="34">
        <v>-2.1567000000000001E-3</v>
      </c>
      <c r="I46" s="27"/>
      <c r="J46" s="27">
        <v>0.31</v>
      </c>
      <c r="K46" s="27">
        <v>6.6000000000000003E-2</v>
      </c>
      <c r="L46" s="11">
        <f t="shared" si="3"/>
        <v>0.24399999999999999</v>
      </c>
      <c r="M46" s="11">
        <f t="shared" si="5"/>
        <v>3.7195305505663265</v>
      </c>
      <c r="N46" s="54"/>
      <c r="O46" s="54"/>
      <c r="P46" s="54"/>
      <c r="Q46" s="54"/>
      <c r="R46" s="54"/>
      <c r="S46" s="54"/>
      <c r="T46" s="72"/>
      <c r="U46" s="73"/>
      <c r="V46" s="74"/>
      <c r="W46" s="73"/>
      <c r="X46" s="74"/>
      <c r="Y46" s="73"/>
      <c r="Z46" s="60"/>
      <c r="AA46" s="6">
        <f t="shared" si="4"/>
        <v>0.188</v>
      </c>
      <c r="AH46" s="60"/>
      <c r="AI46" s="60"/>
    </row>
    <row r="47" spans="1:35" hidden="1" x14ac:dyDescent="0.25">
      <c r="A47" s="1">
        <v>93</v>
      </c>
      <c r="B47" s="24">
        <v>2.7460399999999999E-2</v>
      </c>
      <c r="C47" s="24">
        <v>-4.1580000000000002E-3</v>
      </c>
      <c r="D47" s="24">
        <v>1.4701199999999999E-2</v>
      </c>
      <c r="E47" s="24"/>
      <c r="F47" s="24">
        <v>7.1154599999999998E-2</v>
      </c>
      <c r="G47" s="24">
        <v>-3.3473599999999999E-2</v>
      </c>
      <c r="H47" s="24">
        <v>5.0489999999999997E-4</v>
      </c>
      <c r="I47" s="6"/>
      <c r="J47" s="2">
        <v>0.03</v>
      </c>
      <c r="K47" s="2">
        <v>6.6000000000000003E-2</v>
      </c>
      <c r="L47" s="11">
        <f t="shared" si="3"/>
        <v>3.6000000000000004E-2</v>
      </c>
      <c r="M47" s="11">
        <f t="shared" si="5"/>
        <v>-0.86415699227800391</v>
      </c>
      <c r="N47" s="54"/>
      <c r="O47" s="54"/>
      <c r="P47" s="54"/>
      <c r="Q47" s="54"/>
      <c r="R47" s="54"/>
      <c r="S47" s="54"/>
      <c r="T47" s="72"/>
      <c r="U47" s="73"/>
      <c r="V47" s="74"/>
      <c r="W47" s="73"/>
      <c r="X47" s="74"/>
      <c r="Y47" s="73"/>
      <c r="Z47" s="60"/>
      <c r="AA47" s="2">
        <f t="shared" si="4"/>
        <v>4.8000000000000001E-2</v>
      </c>
      <c r="AH47" s="60"/>
      <c r="AI47" s="60"/>
    </row>
    <row r="48" spans="1:35" x14ac:dyDescent="0.25">
      <c r="A48" s="1">
        <v>124</v>
      </c>
      <c r="B48" s="24">
        <v>1.89E-2</v>
      </c>
      <c r="C48" s="24">
        <v>-1.1799199999999999E-2</v>
      </c>
      <c r="D48" s="24">
        <v>-2.4287000000000002E-3</v>
      </c>
      <c r="E48" s="24"/>
      <c r="F48" s="24">
        <v>3.2082100000000002E-2</v>
      </c>
      <c r="G48" s="24">
        <v>-2.9559700000000001E-2</v>
      </c>
      <c r="H48" s="24">
        <v>1.43302E-2</v>
      </c>
      <c r="I48" s="28"/>
      <c r="J48" s="24">
        <v>2.4E-2</v>
      </c>
      <c r="K48" s="49">
        <v>6.5000000000000002E-2</v>
      </c>
      <c r="L48" s="11">
        <f t="shared" si="3"/>
        <v>4.1000000000000002E-2</v>
      </c>
      <c r="M48" s="11">
        <f t="shared" si="5"/>
        <v>-25.863569889359066</v>
      </c>
      <c r="N48" s="54"/>
      <c r="O48" s="54" t="s">
        <v>20</v>
      </c>
      <c r="P48" s="54"/>
      <c r="Q48" s="54" t="s">
        <v>20</v>
      </c>
      <c r="R48" s="54">
        <v>0.111</v>
      </c>
      <c r="S48" s="54">
        <v>0.151</v>
      </c>
      <c r="T48" s="72">
        <v>113</v>
      </c>
      <c r="U48" s="73">
        <v>198</v>
      </c>
      <c r="V48" s="74">
        <v>130</v>
      </c>
      <c r="W48" s="73">
        <v>192</v>
      </c>
      <c r="X48" s="74">
        <v>127</v>
      </c>
      <c r="Y48" s="73">
        <v>185</v>
      </c>
      <c r="Z48" s="60" t="s">
        <v>20</v>
      </c>
      <c r="AA48" s="6">
        <f t="shared" si="4"/>
        <v>4.4499999999999998E-2</v>
      </c>
      <c r="AH48" s="60"/>
      <c r="AI48" s="60"/>
    </row>
    <row r="49" spans="1:35" hidden="1" x14ac:dyDescent="0.25">
      <c r="A49" s="1">
        <v>25</v>
      </c>
      <c r="B49" s="2">
        <v>3.5927300000000002E-2</v>
      </c>
      <c r="C49" s="2">
        <v>-8.3195999999999999E-3</v>
      </c>
      <c r="D49" s="2">
        <v>1.70323E-2</v>
      </c>
      <c r="E49" s="2"/>
      <c r="F49" s="2">
        <v>6.3312199999999999E-2</v>
      </c>
      <c r="G49" s="2">
        <v>-3.05191E-2</v>
      </c>
      <c r="H49" s="2">
        <v>1.07765E-2</v>
      </c>
      <c r="I49" s="6"/>
      <c r="J49" s="2">
        <v>3.7911300000000002E-2</v>
      </c>
      <c r="K49" s="2">
        <v>6.4731800000000006E-2</v>
      </c>
      <c r="L49" s="11">
        <f t="shared" si="3"/>
        <v>2.6820500000000004E-2</v>
      </c>
      <c r="M49" s="11">
        <f t="shared" si="5"/>
        <v>-19.448469866592205</v>
      </c>
      <c r="N49" s="54"/>
      <c r="O49" s="54"/>
      <c r="P49" s="54"/>
      <c r="Q49" s="54"/>
      <c r="R49" s="54"/>
      <c r="S49" s="54"/>
      <c r="T49" s="72"/>
      <c r="U49" s="73"/>
      <c r="V49" s="74"/>
      <c r="W49" s="73"/>
      <c r="X49" s="74"/>
      <c r="Y49" s="73"/>
      <c r="Z49" s="60"/>
      <c r="AA49" s="2">
        <f t="shared" si="4"/>
        <v>5.1321550000000007E-2</v>
      </c>
      <c r="AH49" s="60"/>
      <c r="AI49" s="60"/>
    </row>
    <row r="50" spans="1:35" hidden="1" x14ac:dyDescent="0.25">
      <c r="A50" s="1">
        <v>19</v>
      </c>
      <c r="B50" s="2">
        <v>5.1537600000000003E-2</v>
      </c>
      <c r="C50" s="2">
        <v>-1.7036E-3</v>
      </c>
      <c r="D50" s="2">
        <v>2.7190800000000001E-2</v>
      </c>
      <c r="E50" s="2"/>
      <c r="F50" s="2">
        <v>6.5567100000000003E-2</v>
      </c>
      <c r="G50" s="2">
        <v>-1.9173699999999998E-2</v>
      </c>
      <c r="H50" s="2">
        <v>2.6070400000000001E-2</v>
      </c>
      <c r="I50" s="6"/>
      <c r="J50" s="2">
        <v>5.4488200000000001E-2</v>
      </c>
      <c r="K50" s="2">
        <v>6.4723900000000001E-2</v>
      </c>
      <c r="L50" s="11">
        <f t="shared" si="3"/>
        <v>1.02357E-2</v>
      </c>
      <c r="M50" s="11">
        <f t="shared" si="5"/>
        <v>-53.667057401610208</v>
      </c>
      <c r="N50" s="54"/>
      <c r="O50" s="54"/>
      <c r="P50" s="54"/>
      <c r="Q50" s="54"/>
      <c r="R50" s="54"/>
      <c r="S50" s="54"/>
      <c r="T50" s="72"/>
      <c r="U50" s="73"/>
      <c r="V50" s="74"/>
      <c r="W50" s="73"/>
      <c r="X50" s="74"/>
      <c r="Y50" s="73"/>
      <c r="Z50" s="60"/>
      <c r="AA50" s="2">
        <f t="shared" si="4"/>
        <v>5.9606050000000001E-2</v>
      </c>
      <c r="AH50" s="60"/>
      <c r="AI50" s="60"/>
    </row>
    <row r="51" spans="1:35" hidden="1" x14ac:dyDescent="0.25">
      <c r="A51" s="1">
        <v>31</v>
      </c>
      <c r="B51" s="2">
        <v>3.3223599999999999E-2</v>
      </c>
      <c r="C51" s="2">
        <v>3.8509E-3</v>
      </c>
      <c r="D51" s="2">
        <v>1.8925000000000001E-2</v>
      </c>
      <c r="E51" s="2"/>
      <c r="F51" s="2">
        <v>6.9500999999999993E-2</v>
      </c>
      <c r="G51" s="2">
        <v>-3.2326899999999999E-2</v>
      </c>
      <c r="H51" s="2">
        <v>-6.7630000000000001E-4</v>
      </c>
      <c r="I51" s="6"/>
      <c r="J51" s="2">
        <v>3.8625600000000003E-2</v>
      </c>
      <c r="K51" s="2">
        <v>6.46679E-2</v>
      </c>
      <c r="L51" s="11">
        <f t="shared" si="3"/>
        <v>2.6042299999999997E-2</v>
      </c>
      <c r="M51" s="11">
        <f t="shared" si="5"/>
        <v>1.1984905452399242</v>
      </c>
      <c r="N51" s="54"/>
      <c r="O51" s="54"/>
      <c r="P51" s="54"/>
      <c r="Q51" s="54"/>
      <c r="R51" s="54"/>
      <c r="S51" s="54"/>
      <c r="T51" s="72"/>
      <c r="U51" s="73"/>
      <c r="V51" s="74"/>
      <c r="W51" s="73"/>
      <c r="X51" s="74"/>
      <c r="Y51" s="73"/>
      <c r="Z51" s="60"/>
      <c r="AA51" s="2">
        <f t="shared" si="4"/>
        <v>5.1646750000000005E-2</v>
      </c>
      <c r="AH51" s="60"/>
      <c r="AI51" s="60"/>
    </row>
    <row r="52" spans="1:35" x14ac:dyDescent="0.25">
      <c r="A52" s="25">
        <v>132</v>
      </c>
      <c r="B52" s="26">
        <v>6.5338199999999999E-2</v>
      </c>
      <c r="C52" s="26">
        <v>2.02769E-2</v>
      </c>
      <c r="D52" s="26">
        <v>2.5202700000000001E-2</v>
      </c>
      <c r="E52" s="26"/>
      <c r="F52" s="26">
        <v>6.3657000000000005E-2</v>
      </c>
      <c r="G52" s="26">
        <v>-3.0109400000000001E-2</v>
      </c>
      <c r="H52" s="26">
        <v>1.1496599999999999E-2</v>
      </c>
      <c r="I52" s="26"/>
      <c r="J52" s="26">
        <v>6.4000000000000001E-2</v>
      </c>
      <c r="K52" s="50">
        <v>6.4000000000000001E-2</v>
      </c>
      <c r="L52" s="11">
        <f t="shared" si="3"/>
        <v>0</v>
      </c>
      <c r="M52" s="11">
        <f t="shared" si="5"/>
        <v>-20.898236560649735</v>
      </c>
      <c r="N52" s="54" t="s">
        <v>20</v>
      </c>
      <c r="O52" s="54"/>
      <c r="P52" s="54" t="s">
        <v>20</v>
      </c>
      <c r="Q52" s="54"/>
      <c r="R52" s="54">
        <v>2.1999999999999999E-2</v>
      </c>
      <c r="S52" s="54">
        <v>3.9E-2</v>
      </c>
      <c r="T52" s="72">
        <v>26</v>
      </c>
      <c r="U52" s="73">
        <v>26</v>
      </c>
      <c r="V52" s="74">
        <v>27</v>
      </c>
      <c r="W52" s="73">
        <v>29</v>
      </c>
      <c r="X52" s="74">
        <v>25</v>
      </c>
      <c r="Y52" s="73">
        <v>26</v>
      </c>
      <c r="Z52" s="60" t="s">
        <v>18</v>
      </c>
      <c r="AA52" s="6">
        <f t="shared" si="4"/>
        <v>6.4000000000000001E-2</v>
      </c>
      <c r="AH52" s="60"/>
      <c r="AI52" s="60"/>
    </row>
    <row r="53" spans="1:35" hidden="1" x14ac:dyDescent="0.25">
      <c r="A53" s="1">
        <v>14</v>
      </c>
      <c r="B53" s="2">
        <v>3.6937999999999999E-2</v>
      </c>
      <c r="C53" s="2">
        <v>-1.6930899999999999E-2</v>
      </c>
      <c r="D53" s="2">
        <v>1.4165799999999999E-2</v>
      </c>
      <c r="E53" s="2"/>
      <c r="F53" s="2">
        <v>6.4710199999999996E-2</v>
      </c>
      <c r="G53" s="2">
        <v>-3.0895300000000001E-2</v>
      </c>
      <c r="H53" s="2">
        <v>7.6724999999999996E-3</v>
      </c>
      <c r="I53" s="6"/>
      <c r="J53" s="2">
        <v>4.41509E-2</v>
      </c>
      <c r="K53" s="2">
        <v>6.3667500000000002E-2</v>
      </c>
      <c r="L53" s="11">
        <f t="shared" si="3"/>
        <v>1.9516600000000002E-2</v>
      </c>
      <c r="M53" s="11">
        <f t="shared" si="5"/>
        <v>-13.946624554773889</v>
      </c>
      <c r="N53" s="54"/>
      <c r="O53" s="54"/>
      <c r="P53" s="54"/>
      <c r="Q53" s="54"/>
      <c r="R53" s="54"/>
      <c r="S53" s="54"/>
      <c r="T53" s="72"/>
      <c r="U53" s="73"/>
      <c r="V53" s="74"/>
      <c r="W53" s="73"/>
      <c r="X53" s="74"/>
      <c r="Y53" s="73"/>
      <c r="Z53" s="60"/>
      <c r="AA53" s="2">
        <f t="shared" si="4"/>
        <v>5.3909200000000004E-2</v>
      </c>
      <c r="AH53" s="60"/>
      <c r="AI53" s="60"/>
    </row>
    <row r="54" spans="1:35" hidden="1" x14ac:dyDescent="0.25">
      <c r="A54" s="1">
        <v>13</v>
      </c>
      <c r="B54" s="2">
        <v>3.6558800000000002E-2</v>
      </c>
      <c r="C54" s="2">
        <v>-1.6961299999999999E-2</v>
      </c>
      <c r="D54" s="2">
        <v>1.4017699999999999E-2</v>
      </c>
      <c r="E54" s="2"/>
      <c r="F54" s="2">
        <v>6.4768900000000004E-2</v>
      </c>
      <c r="G54" s="2">
        <v>-3.0849000000000001E-2</v>
      </c>
      <c r="H54" s="2">
        <v>7.6788000000000004E-3</v>
      </c>
      <c r="I54" s="6"/>
      <c r="J54" s="2">
        <v>4.40083E-2</v>
      </c>
      <c r="K54" s="2">
        <v>6.3580700000000004E-2</v>
      </c>
      <c r="L54" s="11">
        <f t="shared" si="3"/>
        <v>1.9572400000000004E-2</v>
      </c>
      <c r="M54" s="11">
        <f t="shared" si="5"/>
        <v>-13.977756461758272</v>
      </c>
      <c r="N54" s="54"/>
      <c r="O54" s="54"/>
      <c r="P54" s="54"/>
      <c r="Q54" s="54"/>
      <c r="R54" s="54"/>
      <c r="S54" s="54"/>
      <c r="T54" s="72"/>
      <c r="U54" s="73"/>
      <c r="V54" s="74"/>
      <c r="W54" s="73"/>
      <c r="X54" s="74"/>
      <c r="Y54" s="73"/>
      <c r="Z54" s="60"/>
      <c r="AA54" s="2">
        <f t="shared" si="4"/>
        <v>5.3794500000000002E-2</v>
      </c>
      <c r="AH54" s="60"/>
      <c r="AI54" s="60"/>
    </row>
    <row r="55" spans="1:35" x14ac:dyDescent="0.25">
      <c r="A55" s="25">
        <v>111</v>
      </c>
      <c r="B55" s="26">
        <v>4.8817399999999997E-2</v>
      </c>
      <c r="C55" s="26">
        <v>2.4889999999999998E-4</v>
      </c>
      <c r="D55" s="26">
        <v>2.5001900000000001E-2</v>
      </c>
      <c r="E55" s="26"/>
      <c r="F55" s="26">
        <v>6.9530700000000001E-2</v>
      </c>
      <c r="G55" s="26">
        <v>-1.8743200000000002E-2</v>
      </c>
      <c r="H55" s="26">
        <v>2.5714799999999999E-2</v>
      </c>
      <c r="I55" s="27"/>
      <c r="J55" s="27">
        <v>6.9000000000000006E-2</v>
      </c>
      <c r="K55" s="13">
        <v>6.3E-2</v>
      </c>
      <c r="L55" s="11">
        <f t="shared" si="3"/>
        <v>6.0000000000000053E-3</v>
      </c>
      <c r="M55" s="11">
        <f t="shared" si="5"/>
        <v>-53.912154816374631</v>
      </c>
      <c r="N55" s="54"/>
      <c r="O55" s="54" t="s">
        <v>20</v>
      </c>
      <c r="P55" s="54"/>
      <c r="Q55" s="54" t="s">
        <v>20</v>
      </c>
      <c r="R55" s="54">
        <v>0.17</v>
      </c>
      <c r="S55" s="54">
        <v>0.108</v>
      </c>
      <c r="T55" s="72">
        <v>114</v>
      </c>
      <c r="U55" s="73">
        <v>166</v>
      </c>
      <c r="V55" s="74">
        <v>101</v>
      </c>
      <c r="W55" s="73">
        <v>148</v>
      </c>
      <c r="X55" s="74">
        <v>96</v>
      </c>
      <c r="Y55" s="73">
        <v>163</v>
      </c>
      <c r="Z55" s="60" t="s">
        <v>20</v>
      </c>
      <c r="AA55" s="2">
        <f t="shared" si="4"/>
        <v>6.6000000000000003E-2</v>
      </c>
      <c r="AH55" s="60"/>
      <c r="AI55" s="60"/>
    </row>
    <row r="56" spans="1:35" x14ac:dyDescent="0.25">
      <c r="A56" s="25">
        <v>138</v>
      </c>
      <c r="B56" s="26">
        <v>7.1624199999999999E-2</v>
      </c>
      <c r="C56" s="26">
        <v>-1.21948E-2</v>
      </c>
      <c r="D56" s="26">
        <v>3.2419099999999999E-2</v>
      </c>
      <c r="E56" s="26"/>
      <c r="F56" s="26">
        <v>1.7719100000000002E-2</v>
      </c>
      <c r="G56" s="26">
        <v>-2.9680999999999999E-2</v>
      </c>
      <c r="H56" s="26">
        <v>1.1287800000000001E-2</v>
      </c>
      <c r="I56" s="26"/>
      <c r="J56" s="26">
        <v>6.9000000000000006E-2</v>
      </c>
      <c r="K56" s="50">
        <v>6.3E-2</v>
      </c>
      <c r="L56" s="11">
        <f t="shared" si="3"/>
        <v>6.0000000000000053E-3</v>
      </c>
      <c r="M56" s="11">
        <f t="shared" si="5"/>
        <v>-20.822004506421877</v>
      </c>
      <c r="N56" s="54"/>
      <c r="O56" s="54" t="s">
        <v>20</v>
      </c>
      <c r="P56" s="54"/>
      <c r="Q56" s="54" t="s">
        <v>20</v>
      </c>
      <c r="R56" s="54">
        <v>0.15</v>
      </c>
      <c r="S56" s="54">
        <v>0.17899999999999999</v>
      </c>
      <c r="T56" s="72">
        <v>192</v>
      </c>
      <c r="U56" s="73">
        <v>193</v>
      </c>
      <c r="V56" s="74">
        <v>184</v>
      </c>
      <c r="W56" s="73">
        <v>210</v>
      </c>
      <c r="X56" s="74">
        <v>183</v>
      </c>
      <c r="Y56" s="73">
        <v>182</v>
      </c>
      <c r="Z56" s="60" t="s">
        <v>20</v>
      </c>
      <c r="AA56" s="6">
        <f t="shared" si="4"/>
        <v>6.6000000000000003E-2</v>
      </c>
      <c r="AH56" s="60"/>
      <c r="AI56" s="60"/>
    </row>
    <row r="57" spans="1:35" hidden="1" x14ac:dyDescent="0.25">
      <c r="A57" s="1">
        <v>92</v>
      </c>
      <c r="B57" s="24">
        <v>1.64388E-2</v>
      </c>
      <c r="C57" s="24">
        <v>-7.1303E-3</v>
      </c>
      <c r="D57" s="24">
        <v>1.29876E-2</v>
      </c>
      <c r="E57" s="24"/>
      <c r="F57" s="24">
        <v>5.9070999999999999E-2</v>
      </c>
      <c r="G57" s="24">
        <v>-3.1145599999999999E-2</v>
      </c>
      <c r="H57" s="24">
        <v>5.3403000000000001E-3</v>
      </c>
      <c r="I57" s="6"/>
      <c r="J57" s="2">
        <v>2.9000000000000001E-2</v>
      </c>
      <c r="K57" s="2">
        <v>6.3E-2</v>
      </c>
      <c r="L57" s="11">
        <f t="shared" si="3"/>
        <v>3.4000000000000002E-2</v>
      </c>
      <c r="M57" s="11">
        <f t="shared" si="5"/>
        <v>-9.7294626464416876</v>
      </c>
      <c r="N57" s="54"/>
      <c r="O57" s="54"/>
      <c r="P57" s="54"/>
      <c r="Q57" s="54"/>
      <c r="R57" s="54"/>
      <c r="S57" s="54"/>
      <c r="T57" s="72"/>
      <c r="U57" s="73"/>
      <c r="V57" s="74"/>
      <c r="W57" s="73"/>
      <c r="X57" s="74"/>
      <c r="Y57" s="73"/>
      <c r="Z57" s="60"/>
      <c r="AA57" s="2">
        <f t="shared" si="4"/>
        <v>4.5999999999999999E-2</v>
      </c>
      <c r="AH57" s="60"/>
      <c r="AI57" s="60"/>
    </row>
    <row r="58" spans="1:35" hidden="1" x14ac:dyDescent="0.25">
      <c r="A58" s="1">
        <v>10</v>
      </c>
      <c r="B58" s="2">
        <v>2.74322E-2</v>
      </c>
      <c r="C58" s="2">
        <v>8.5801000000000002E-3</v>
      </c>
      <c r="D58" s="2">
        <v>5.4935000000000001E-3</v>
      </c>
      <c r="E58" s="2"/>
      <c r="F58" s="2">
        <v>7.0960099999999998E-2</v>
      </c>
      <c r="G58" s="2">
        <v>-3.01569E-2</v>
      </c>
      <c r="H58" s="2">
        <v>4.9049000000000002E-3</v>
      </c>
      <c r="I58" s="6"/>
      <c r="J58" s="2">
        <v>2.0376100000000001E-2</v>
      </c>
      <c r="K58" s="2">
        <v>6.1106300000000002E-2</v>
      </c>
      <c r="L58" s="11">
        <f t="shared" si="3"/>
        <v>4.0730200000000001E-2</v>
      </c>
      <c r="M58" s="11">
        <f t="shared" si="5"/>
        <v>-9.2380375884800365</v>
      </c>
      <c r="N58" s="54"/>
      <c r="O58" s="54"/>
      <c r="P58" s="54"/>
      <c r="Q58" s="54"/>
      <c r="R58" s="54"/>
      <c r="S58" s="54"/>
      <c r="T58" s="72"/>
      <c r="U58" s="73"/>
      <c r="V58" s="74"/>
      <c r="W58" s="73"/>
      <c r="X58" s="74"/>
      <c r="Y58" s="73"/>
      <c r="Z58" s="60"/>
      <c r="AA58" s="2">
        <f t="shared" si="4"/>
        <v>4.0741200000000005E-2</v>
      </c>
      <c r="AH58" s="60"/>
      <c r="AI58" s="60"/>
    </row>
    <row r="59" spans="1:35" hidden="1" x14ac:dyDescent="0.25">
      <c r="A59" s="1">
        <v>164</v>
      </c>
      <c r="B59" s="24">
        <v>4.1007000000000002E-2</v>
      </c>
      <c r="C59" s="24">
        <v>-1.4484199999999999E-2</v>
      </c>
      <c r="D59" s="24">
        <v>1.07405E-2</v>
      </c>
      <c r="E59" s="24"/>
      <c r="F59" s="24">
        <v>5.6093299999999999E-2</v>
      </c>
      <c r="G59" s="24">
        <v>-2.9896300000000001E-2</v>
      </c>
      <c r="H59" s="24">
        <v>4.9464000000000001E-3</v>
      </c>
      <c r="I59" s="6"/>
      <c r="J59" s="2">
        <v>3.5999999999999997E-2</v>
      </c>
      <c r="K59" s="2">
        <v>0.06</v>
      </c>
      <c r="L59" s="11">
        <f t="shared" si="3"/>
        <v>2.4E-2</v>
      </c>
      <c r="M59" s="11">
        <f t="shared" si="5"/>
        <v>-9.3945896772992104</v>
      </c>
      <c r="N59" s="54"/>
      <c r="O59" s="54"/>
      <c r="P59" s="54"/>
      <c r="Q59" s="54"/>
      <c r="R59" s="54"/>
      <c r="S59" s="54"/>
      <c r="T59" s="72"/>
      <c r="U59" s="73"/>
      <c r="V59" s="74"/>
      <c r="W59" s="73"/>
      <c r="X59" s="74"/>
      <c r="Y59" s="73"/>
      <c r="Z59" s="60"/>
      <c r="AA59" s="6">
        <f t="shared" si="4"/>
        <v>4.8000000000000001E-2</v>
      </c>
      <c r="AH59" s="60"/>
      <c r="AI59" s="60"/>
    </row>
    <row r="60" spans="1:35" hidden="1" x14ac:dyDescent="0.25">
      <c r="A60" s="1">
        <v>43</v>
      </c>
      <c r="B60" s="2">
        <v>2.86743E-2</v>
      </c>
      <c r="C60" s="2">
        <v>-1.0479E-2</v>
      </c>
      <c r="D60" s="2">
        <v>1.10116E-2</v>
      </c>
      <c r="E60" s="2"/>
      <c r="F60" s="2">
        <v>5.6316600000000001E-2</v>
      </c>
      <c r="G60" s="2">
        <v>-2.98754E-2</v>
      </c>
      <c r="H60" s="2">
        <v>1.0421E-3</v>
      </c>
      <c r="I60" s="6"/>
      <c r="J60" s="2">
        <v>3.04017E-2</v>
      </c>
      <c r="K60" s="2">
        <v>5.9787100000000003E-2</v>
      </c>
      <c r="L60" s="11">
        <f t="shared" si="3"/>
        <v>2.9385400000000002E-2</v>
      </c>
      <c r="M60" s="11">
        <f t="shared" si="5"/>
        <v>-1.9977551266404658</v>
      </c>
      <c r="N60" s="54"/>
      <c r="O60" s="54"/>
      <c r="P60" s="54"/>
      <c r="Q60" s="54"/>
      <c r="R60" s="54"/>
      <c r="S60" s="54"/>
      <c r="T60" s="72"/>
      <c r="U60" s="73"/>
      <c r="V60" s="74"/>
      <c r="W60" s="73"/>
      <c r="X60" s="74"/>
      <c r="Y60" s="73"/>
      <c r="Z60" s="60"/>
      <c r="AA60" s="2">
        <f t="shared" si="4"/>
        <v>4.50944E-2</v>
      </c>
      <c r="AH60" s="60"/>
      <c r="AI60" s="60"/>
    </row>
    <row r="61" spans="1:35" hidden="1" x14ac:dyDescent="0.25">
      <c r="A61" s="1">
        <v>40</v>
      </c>
      <c r="B61" s="2">
        <v>2.7190200000000001E-2</v>
      </c>
      <c r="C61" s="2">
        <v>-4.4647999999999997E-3</v>
      </c>
      <c r="D61" s="2">
        <v>1.24096E-2</v>
      </c>
      <c r="E61" s="2"/>
      <c r="F61" s="2">
        <v>9.2844999999999994E-3</v>
      </c>
      <c r="G61" s="2">
        <v>-2.8703699999999999E-2</v>
      </c>
      <c r="H61" s="2">
        <v>-7.3112000000000003E-3</v>
      </c>
      <c r="I61" s="6"/>
      <c r="J61" s="2">
        <v>2.6376699999999999E-2</v>
      </c>
      <c r="K61" s="2">
        <v>5.9240500000000001E-2</v>
      </c>
      <c r="L61" s="11">
        <f t="shared" si="3"/>
        <v>3.2863799999999999E-2</v>
      </c>
      <c r="M61" s="11">
        <f t="shared" si="5"/>
        <v>14.290100496134826</v>
      </c>
      <c r="N61" s="54"/>
      <c r="O61" s="54"/>
      <c r="P61" s="54"/>
      <c r="Q61" s="54"/>
      <c r="R61" s="54"/>
      <c r="S61" s="54"/>
      <c r="T61" s="72"/>
      <c r="U61" s="73"/>
      <c r="V61" s="74"/>
      <c r="W61" s="73"/>
      <c r="X61" s="74"/>
      <c r="Y61" s="73"/>
      <c r="Z61" s="60"/>
      <c r="AA61" s="2">
        <f t="shared" si="4"/>
        <v>4.2808600000000002E-2</v>
      </c>
      <c r="AH61" s="60"/>
      <c r="AI61" s="60"/>
    </row>
    <row r="62" spans="1:35" hidden="1" x14ac:dyDescent="0.25">
      <c r="A62" s="1">
        <v>42</v>
      </c>
      <c r="B62" s="2">
        <v>1.7052600000000001E-2</v>
      </c>
      <c r="C62" s="2">
        <v>-2.2531999999999999E-3</v>
      </c>
      <c r="D62" s="2">
        <v>1.13218E-2</v>
      </c>
      <c r="E62" s="2"/>
      <c r="F62" s="2">
        <v>1.00242E-2</v>
      </c>
      <c r="G62" s="2">
        <v>-2.9221799999999999E-2</v>
      </c>
      <c r="H62" s="2">
        <v>2.7060999999999999E-3</v>
      </c>
      <c r="I62" s="6"/>
      <c r="J62" s="2">
        <v>2.3087699999999999E-2</v>
      </c>
      <c r="K62" s="2">
        <v>5.8693700000000001E-2</v>
      </c>
      <c r="L62" s="11">
        <f t="shared" si="3"/>
        <v>3.5605999999999999E-2</v>
      </c>
      <c r="M62" s="11">
        <f t="shared" si="5"/>
        <v>-5.2908156246279301</v>
      </c>
      <c r="N62" s="54"/>
      <c r="O62" s="54"/>
      <c r="P62" s="54"/>
      <c r="Q62" s="54"/>
      <c r="R62" s="54"/>
      <c r="S62" s="54"/>
      <c r="T62" s="72"/>
      <c r="U62" s="73"/>
      <c r="V62" s="74"/>
      <c r="W62" s="73"/>
      <c r="X62" s="74"/>
      <c r="Y62" s="73"/>
      <c r="Z62" s="60"/>
      <c r="AA62" s="2">
        <f t="shared" si="4"/>
        <v>4.0890700000000002E-2</v>
      </c>
      <c r="AH62" s="60"/>
      <c r="AI62" s="60"/>
    </row>
    <row r="63" spans="1:35" hidden="1" x14ac:dyDescent="0.25">
      <c r="A63" s="1">
        <v>49</v>
      </c>
      <c r="B63" s="2">
        <v>3.03848E-2</v>
      </c>
      <c r="C63" s="2">
        <v>9.2199999999999997E-4</v>
      </c>
      <c r="D63" s="2">
        <v>1.4154099999999999E-2</v>
      </c>
      <c r="E63" s="2"/>
      <c r="F63" s="2">
        <v>6.6006999999999996E-2</v>
      </c>
      <c r="G63" s="2">
        <v>-1.6519200000000001E-2</v>
      </c>
      <c r="H63" s="2">
        <v>2.4118400000000002E-2</v>
      </c>
      <c r="I63" s="6"/>
      <c r="J63" s="2">
        <v>2.83682E-2</v>
      </c>
      <c r="K63" s="2">
        <v>5.8466499999999998E-2</v>
      </c>
      <c r="L63" s="11">
        <f t="shared" si="3"/>
        <v>3.0098299999999998E-2</v>
      </c>
      <c r="M63" s="11">
        <f t="shared" si="5"/>
        <v>-55.59193532588786</v>
      </c>
      <c r="N63" s="54"/>
      <c r="O63" s="54"/>
      <c r="P63" s="54"/>
      <c r="Q63" s="54"/>
      <c r="R63" s="54"/>
      <c r="S63" s="54"/>
      <c r="T63" s="72"/>
      <c r="U63" s="73"/>
      <c r="V63" s="74"/>
      <c r="W63" s="73"/>
      <c r="X63" s="74"/>
      <c r="Y63" s="73"/>
      <c r="Z63" s="60"/>
      <c r="AA63" s="2">
        <f t="shared" si="4"/>
        <v>4.341735E-2</v>
      </c>
      <c r="AH63" s="60"/>
      <c r="AI63" s="60"/>
    </row>
    <row r="64" spans="1:35" hidden="1" x14ac:dyDescent="0.25">
      <c r="A64" s="25">
        <v>104</v>
      </c>
      <c r="B64" s="26">
        <v>4.9972999999999997E-2</v>
      </c>
      <c r="C64" s="26">
        <v>-6.3943000000000003E-3</v>
      </c>
      <c r="D64" s="26">
        <v>2.27563E-2</v>
      </c>
      <c r="E64" s="26"/>
      <c r="F64" s="26">
        <v>5.0056000000000003E-2</v>
      </c>
      <c r="G64" s="26">
        <v>-2.8672099999999999E-2</v>
      </c>
      <c r="H64" s="26">
        <v>3.2897E-3</v>
      </c>
      <c r="I64" s="27"/>
      <c r="J64" s="27">
        <v>4.9000000000000002E-2</v>
      </c>
      <c r="K64" s="27">
        <v>5.7000000000000002E-2</v>
      </c>
      <c r="L64" s="11">
        <f t="shared" si="3"/>
        <v>8.0000000000000002E-3</v>
      </c>
      <c r="M64" s="11">
        <f t="shared" si="5"/>
        <v>-6.5452237782254228</v>
      </c>
      <c r="N64" s="54"/>
      <c r="O64" s="54"/>
      <c r="P64" s="54"/>
      <c r="Q64" s="54"/>
      <c r="R64" s="54"/>
      <c r="S64" s="54"/>
      <c r="T64" s="72"/>
      <c r="U64" s="73"/>
      <c r="V64" s="74"/>
      <c r="W64" s="73"/>
      <c r="X64" s="74"/>
      <c r="Y64" s="73"/>
      <c r="Z64" s="60"/>
      <c r="AA64" s="2">
        <f t="shared" si="4"/>
        <v>5.3000000000000005E-2</v>
      </c>
      <c r="AH64" s="60"/>
      <c r="AI64" s="60"/>
    </row>
    <row r="65" spans="1:35" hidden="1" x14ac:dyDescent="0.25">
      <c r="A65" s="1">
        <v>79</v>
      </c>
      <c r="B65" s="2">
        <v>3.5007299999999998E-2</v>
      </c>
      <c r="C65" s="2">
        <v>-7.6570000000000002E-4</v>
      </c>
      <c r="D65" s="2">
        <v>1.6685499999999999E-2</v>
      </c>
      <c r="E65" s="2"/>
      <c r="F65" s="2">
        <v>5.84509E-2</v>
      </c>
      <c r="G65" s="2">
        <v>-2.6150699999999999E-2</v>
      </c>
      <c r="H65" s="2">
        <v>1.1224400000000001E-2</v>
      </c>
      <c r="I65" s="6"/>
      <c r="J65" s="2">
        <v>3.3406100000000001E-2</v>
      </c>
      <c r="K65" s="2">
        <v>5.69157E-2</v>
      </c>
      <c r="L65" s="11">
        <f t="shared" si="3"/>
        <v>2.3509599999999999E-2</v>
      </c>
      <c r="M65" s="11">
        <f t="shared" si="5"/>
        <v>-23.229970885405155</v>
      </c>
      <c r="N65" s="54"/>
      <c r="O65" s="54"/>
      <c r="P65" s="54"/>
      <c r="Q65" s="54"/>
      <c r="R65" s="54"/>
      <c r="S65" s="54"/>
      <c r="T65" s="72"/>
      <c r="U65" s="73"/>
      <c r="V65" s="74"/>
      <c r="W65" s="73"/>
      <c r="X65" s="74"/>
      <c r="Y65" s="73"/>
      <c r="Z65" s="60"/>
      <c r="AA65" s="2">
        <f t="shared" si="4"/>
        <v>4.5160900000000004E-2</v>
      </c>
      <c r="AH65" s="60"/>
      <c r="AI65" s="60"/>
    </row>
    <row r="66" spans="1:35" hidden="1" x14ac:dyDescent="0.25">
      <c r="A66" s="1">
        <v>9</v>
      </c>
      <c r="B66" s="2">
        <v>2.4658699999999999E-2</v>
      </c>
      <c r="C66" s="2">
        <v>-3.9388000000000001E-3</v>
      </c>
      <c r="D66" s="2">
        <v>1.30607E-2</v>
      </c>
      <c r="E66" s="2"/>
      <c r="F66" s="2">
        <v>5.9081500000000002E-2</v>
      </c>
      <c r="G66" s="2">
        <v>-2.4960599999999999E-2</v>
      </c>
      <c r="H66" s="2">
        <v>1.17213E-2</v>
      </c>
      <c r="I66" s="6"/>
      <c r="J66" s="2">
        <v>2.72833E-2</v>
      </c>
      <c r="K66" s="2">
        <v>5.5151400000000003E-2</v>
      </c>
      <c r="L66" s="11">
        <f t="shared" si="3"/>
        <v>2.7868100000000003E-2</v>
      </c>
      <c r="M66" s="11">
        <f t="shared" si="5"/>
        <v>-25.154378050842435</v>
      </c>
      <c r="N66" s="54"/>
      <c r="O66" s="54"/>
      <c r="P66" s="54"/>
      <c r="Q66" s="54"/>
      <c r="R66" s="54"/>
      <c r="S66" s="54"/>
      <c r="T66" s="72"/>
      <c r="U66" s="73"/>
      <c r="V66" s="74"/>
      <c r="W66" s="73"/>
      <c r="X66" s="74"/>
      <c r="Y66" s="73"/>
      <c r="Z66" s="60"/>
      <c r="AA66" s="2">
        <f t="shared" si="4"/>
        <v>4.121735E-2</v>
      </c>
      <c r="AH66" s="60"/>
      <c r="AI66" s="60"/>
    </row>
    <row r="67" spans="1:35" hidden="1" x14ac:dyDescent="0.25">
      <c r="A67" s="25">
        <v>98</v>
      </c>
      <c r="B67" s="26">
        <v>7.3734999999999998E-3</v>
      </c>
      <c r="C67" s="26">
        <v>-6.6636000000000004E-3</v>
      </c>
      <c r="D67" s="26">
        <v>-9.9360000000000008E-4</v>
      </c>
      <c r="E67" s="26"/>
      <c r="F67" s="26">
        <v>5.8653499999999997E-2</v>
      </c>
      <c r="G67" s="26">
        <v>-2.7992599999999999E-2</v>
      </c>
      <c r="H67" s="26">
        <v>5.5600000000000003E-5</v>
      </c>
      <c r="I67" s="27"/>
      <c r="J67" s="27">
        <v>1.2999999999999999E-2</v>
      </c>
      <c r="K67" s="27">
        <v>5.5E-2</v>
      </c>
      <c r="L67" s="11">
        <f t="shared" si="3"/>
        <v>4.2000000000000003E-2</v>
      </c>
      <c r="M67" s="11">
        <f t="shared" si="5"/>
        <v>-0.11380297477398957</v>
      </c>
      <c r="N67" s="54"/>
      <c r="O67" s="54"/>
      <c r="P67" s="54"/>
      <c r="Q67" s="54"/>
      <c r="R67" s="54"/>
      <c r="S67" s="54"/>
      <c r="T67" s="72"/>
      <c r="U67" s="73"/>
      <c r="V67" s="74"/>
      <c r="W67" s="73"/>
      <c r="X67" s="74"/>
      <c r="Y67" s="73"/>
      <c r="Z67" s="60"/>
      <c r="AA67" s="2">
        <f t="shared" si="4"/>
        <v>3.4000000000000002E-2</v>
      </c>
      <c r="AH67" s="60"/>
      <c r="AI67" s="60"/>
    </row>
    <row r="68" spans="1:35" hidden="1" x14ac:dyDescent="0.25">
      <c r="A68" s="25">
        <v>99</v>
      </c>
      <c r="B68" s="26">
        <v>4.7680300000000002E-2</v>
      </c>
      <c r="C68" s="26">
        <v>-1.1014E-3</v>
      </c>
      <c r="D68" s="26">
        <v>1.8109699999999999E-2</v>
      </c>
      <c r="E68" s="26"/>
      <c r="F68" s="26">
        <v>6.2913399999999994E-2</v>
      </c>
      <c r="G68" s="26">
        <v>-1.63746E-2</v>
      </c>
      <c r="H68" s="26">
        <v>2.24326E-2</v>
      </c>
      <c r="I68" s="27"/>
      <c r="J68" s="27">
        <v>3.5999999999999997E-2</v>
      </c>
      <c r="K68" s="27">
        <v>5.5E-2</v>
      </c>
      <c r="L68" s="11">
        <f t="shared" ref="L68:L99" si="6">ABS(J68-K68)</f>
        <v>1.9000000000000003E-2</v>
      </c>
      <c r="M68" s="11">
        <f t="shared" si="5"/>
        <v>-53.872552024619644</v>
      </c>
      <c r="N68" s="54"/>
      <c r="O68" s="54"/>
      <c r="P68" s="54"/>
      <c r="Q68" s="54"/>
      <c r="R68" s="54"/>
      <c r="S68" s="54"/>
      <c r="T68" s="72"/>
      <c r="U68" s="73"/>
      <c r="V68" s="74"/>
      <c r="W68" s="73"/>
      <c r="X68" s="74"/>
      <c r="Y68" s="73"/>
      <c r="Z68" s="60"/>
      <c r="AA68" s="2">
        <f t="shared" ref="AA68:AA99" si="7">AVERAGE(J68:K68)</f>
        <v>4.5499999999999999E-2</v>
      </c>
      <c r="AH68" s="60"/>
      <c r="AI68" s="60"/>
    </row>
    <row r="69" spans="1:35" hidden="1" x14ac:dyDescent="0.25">
      <c r="A69" s="25">
        <v>178</v>
      </c>
      <c r="B69" s="26">
        <v>5.3474099999999997E-2</v>
      </c>
      <c r="C69" s="26">
        <v>9.0600000000000001E-4</v>
      </c>
      <c r="D69" s="26">
        <v>2.7446499999999999E-2</v>
      </c>
      <c r="E69" s="26"/>
      <c r="F69" s="26">
        <v>5.3761299999999998E-2</v>
      </c>
      <c r="G69" s="26">
        <v>-7.4044000000000002E-3</v>
      </c>
      <c r="H69" s="26">
        <v>2.67254E-2</v>
      </c>
      <c r="I69" s="27"/>
      <c r="J69" s="27">
        <v>5.3999999999999999E-2</v>
      </c>
      <c r="K69" s="27">
        <v>5.5E-2</v>
      </c>
      <c r="L69" s="11">
        <f t="shared" si="6"/>
        <v>1.0000000000000009E-3</v>
      </c>
      <c r="M69" s="11">
        <f t="shared" si="5"/>
        <v>-74.514353139850769</v>
      </c>
      <c r="N69" s="54"/>
      <c r="O69" s="54"/>
      <c r="P69" s="54"/>
      <c r="Q69" s="54"/>
      <c r="R69" s="54"/>
      <c r="S69" s="54"/>
      <c r="T69" s="72"/>
      <c r="U69" s="73"/>
      <c r="V69" s="74"/>
      <c r="W69" s="73"/>
      <c r="X69" s="74"/>
      <c r="Y69" s="73"/>
      <c r="Z69" s="60"/>
      <c r="AA69" s="6">
        <f t="shared" si="7"/>
        <v>5.45E-2</v>
      </c>
      <c r="AH69" s="60"/>
      <c r="AI69" s="60"/>
    </row>
    <row r="70" spans="1:35" hidden="1" x14ac:dyDescent="0.25">
      <c r="A70" s="1">
        <v>28</v>
      </c>
      <c r="B70" s="2">
        <v>9.7528100000000006E-2</v>
      </c>
      <c r="C70" s="2">
        <v>2.7287499999999999E-2</v>
      </c>
      <c r="D70" s="2">
        <v>2.00561E-2</v>
      </c>
      <c r="E70" s="2"/>
      <c r="F70" s="2">
        <v>5.9844300000000003E-2</v>
      </c>
      <c r="G70" s="2">
        <v>-2.988E-4</v>
      </c>
      <c r="H70" s="2">
        <v>2.7471099999999998E-2</v>
      </c>
      <c r="I70" s="6"/>
      <c r="J70" s="2">
        <v>6.7730600000000002E-2</v>
      </c>
      <c r="K70" s="2">
        <v>5.4945399999999998E-2</v>
      </c>
      <c r="L70" s="11">
        <f t="shared" si="6"/>
        <v>1.2785200000000004E-2</v>
      </c>
      <c r="M70" s="11">
        <f t="shared" si="5"/>
        <v>-89.37682496038552</v>
      </c>
      <c r="N70" s="54"/>
      <c r="O70" s="54"/>
      <c r="P70" s="54"/>
      <c r="Q70" s="54"/>
      <c r="R70" s="54"/>
      <c r="S70" s="54"/>
      <c r="T70" s="72"/>
      <c r="U70" s="73"/>
      <c r="V70" s="74"/>
      <c r="W70" s="73"/>
      <c r="X70" s="74"/>
      <c r="Y70" s="73"/>
      <c r="Z70" s="60"/>
      <c r="AA70" s="2">
        <f t="shared" si="7"/>
        <v>6.1338000000000004E-2</v>
      </c>
      <c r="AH70" s="60"/>
      <c r="AI70" s="60"/>
    </row>
    <row r="71" spans="1:35" hidden="1" x14ac:dyDescent="0.25">
      <c r="A71" s="1">
        <v>2</v>
      </c>
      <c r="B71" s="2">
        <v>3.7549600000000002E-2</v>
      </c>
      <c r="C71" s="2">
        <v>-2.0210000000000001E-4</v>
      </c>
      <c r="D71" s="2">
        <v>2.5655000000000001E-3</v>
      </c>
      <c r="E71" s="2"/>
      <c r="F71" s="2">
        <v>5.4412700000000001E-2</v>
      </c>
      <c r="G71" s="2">
        <v>-2.7301599999999999E-2</v>
      </c>
      <c r="H71" s="2">
        <v>6.1839999999999996E-4</v>
      </c>
      <c r="I71" s="6"/>
      <c r="J71" s="2">
        <v>5.1469999999999997E-3</v>
      </c>
      <c r="K71" s="2">
        <v>5.4617100000000002E-2</v>
      </c>
      <c r="L71" s="11">
        <f t="shared" si="6"/>
        <v>4.9470100000000003E-2</v>
      </c>
      <c r="M71" s="11">
        <f t="shared" ref="M71:M102" si="8">ATAN(H71/G71)/PI()*180</f>
        <v>-1.2975668993651566</v>
      </c>
      <c r="N71" s="54"/>
      <c r="O71" s="54"/>
      <c r="P71" s="54"/>
      <c r="Q71" s="54"/>
      <c r="R71" s="54"/>
      <c r="S71" s="54"/>
      <c r="T71" s="72"/>
      <c r="U71" s="73"/>
      <c r="V71" s="74"/>
      <c r="W71" s="73"/>
      <c r="X71" s="74"/>
      <c r="Y71" s="73"/>
      <c r="Z71" s="60"/>
      <c r="AA71" s="2">
        <f t="shared" si="7"/>
        <v>2.988205E-2</v>
      </c>
      <c r="AH71" s="60"/>
      <c r="AI71" s="60"/>
    </row>
    <row r="72" spans="1:35" hidden="1" x14ac:dyDescent="0.25">
      <c r="A72" s="25">
        <v>134</v>
      </c>
      <c r="B72" s="26">
        <v>6.6815100000000002E-2</v>
      </c>
      <c r="C72" s="26">
        <v>-1.0602500000000001E-2</v>
      </c>
      <c r="D72" s="26">
        <v>1.9900500000000002E-2</v>
      </c>
      <c r="E72" s="26"/>
      <c r="F72" s="26">
        <v>5.5358699999999997E-2</v>
      </c>
      <c r="G72" s="26">
        <v>-1.15797E-2</v>
      </c>
      <c r="H72" s="26">
        <v>2.4876499999999999E-2</v>
      </c>
      <c r="I72" s="26"/>
      <c r="J72" s="26">
        <v>4.4999999999999998E-2</v>
      </c>
      <c r="K72" s="26">
        <v>5.3999999999999999E-2</v>
      </c>
      <c r="L72" s="11">
        <f t="shared" si="6"/>
        <v>9.0000000000000011E-3</v>
      </c>
      <c r="M72" s="11">
        <f t="shared" si="8"/>
        <v>-65.038610342637895</v>
      </c>
      <c r="N72" s="54"/>
      <c r="O72" s="54"/>
      <c r="P72" s="54"/>
      <c r="Q72" s="54"/>
      <c r="R72" s="54"/>
      <c r="S72" s="54"/>
      <c r="T72" s="72"/>
      <c r="U72" s="73"/>
      <c r="V72" s="74"/>
      <c r="W72" s="73"/>
      <c r="X72" s="74"/>
      <c r="Y72" s="73"/>
      <c r="Z72" s="60"/>
      <c r="AA72" s="6">
        <f t="shared" si="7"/>
        <v>4.9500000000000002E-2</v>
      </c>
      <c r="AH72" s="60"/>
      <c r="AI72" s="60"/>
    </row>
    <row r="73" spans="1:35" hidden="1" x14ac:dyDescent="0.25">
      <c r="A73" s="25">
        <v>137</v>
      </c>
      <c r="B73" s="26">
        <v>5.00501E-2</v>
      </c>
      <c r="C73" s="26">
        <v>1.7177700000000001E-2</v>
      </c>
      <c r="D73" s="26">
        <v>1.8543E-2</v>
      </c>
      <c r="E73" s="26"/>
      <c r="F73" s="26">
        <v>3.85128E-2</v>
      </c>
      <c r="G73" s="26">
        <v>-1.5517400000000001E-2</v>
      </c>
      <c r="H73" s="26">
        <v>2.2348900000000001E-2</v>
      </c>
      <c r="I73" s="26"/>
      <c r="J73" s="26">
        <v>0.05</v>
      </c>
      <c r="K73" s="26">
        <v>5.3999999999999999E-2</v>
      </c>
      <c r="L73" s="11">
        <f t="shared" si="6"/>
        <v>3.9999999999999966E-3</v>
      </c>
      <c r="M73" s="11">
        <f t="shared" si="8"/>
        <v>-55.226785946540886</v>
      </c>
      <c r="N73" s="54"/>
      <c r="O73" s="54"/>
      <c r="P73" s="54"/>
      <c r="Q73" s="54"/>
      <c r="R73" s="54"/>
      <c r="S73" s="54"/>
      <c r="T73" s="72"/>
      <c r="U73" s="73"/>
      <c r="V73" s="74"/>
      <c r="W73" s="73"/>
      <c r="X73" s="74"/>
      <c r="Y73" s="73"/>
      <c r="Z73" s="60"/>
      <c r="AA73" s="6">
        <f t="shared" si="7"/>
        <v>5.2000000000000005E-2</v>
      </c>
      <c r="AH73" s="60"/>
      <c r="AI73" s="60"/>
    </row>
    <row r="74" spans="1:35" hidden="1" x14ac:dyDescent="0.25">
      <c r="A74" s="1">
        <v>174</v>
      </c>
      <c r="B74" s="24">
        <v>1.23132E-2</v>
      </c>
      <c r="C74" s="24">
        <v>5.7237E-3</v>
      </c>
      <c r="D74" s="24">
        <v>8.9832000000000002E-3</v>
      </c>
      <c r="E74" s="24"/>
      <c r="F74" s="24">
        <v>4.55015E-2</v>
      </c>
      <c r="G74" s="24">
        <v>-1.09494E-2</v>
      </c>
      <c r="H74" s="24">
        <v>2.4946300000000001E-2</v>
      </c>
      <c r="I74" s="6"/>
      <c r="J74" s="2">
        <v>2.1000000000000001E-2</v>
      </c>
      <c r="K74" s="2">
        <v>5.3999999999999999E-2</v>
      </c>
      <c r="L74" s="11">
        <f t="shared" si="6"/>
        <v>3.3000000000000002E-2</v>
      </c>
      <c r="M74" s="11">
        <f t="shared" si="8"/>
        <v>-66.302426602175956</v>
      </c>
      <c r="N74" s="54"/>
      <c r="O74" s="54"/>
      <c r="P74" s="54"/>
      <c r="Q74" s="54"/>
      <c r="R74" s="54"/>
      <c r="S74" s="54"/>
      <c r="T74" s="72"/>
      <c r="U74" s="73"/>
      <c r="V74" s="74"/>
      <c r="W74" s="73"/>
      <c r="X74" s="74"/>
      <c r="Y74" s="73"/>
      <c r="Z74" s="60"/>
      <c r="AA74" s="6">
        <f t="shared" si="7"/>
        <v>3.7499999999999999E-2</v>
      </c>
      <c r="AH74" s="60"/>
      <c r="AI74" s="60"/>
    </row>
    <row r="75" spans="1:35" hidden="1" x14ac:dyDescent="0.25">
      <c r="A75" s="1">
        <v>86</v>
      </c>
      <c r="B75" s="24">
        <v>6.0044199999999999E-2</v>
      </c>
      <c r="C75" s="24">
        <v>2.17165E-2</v>
      </c>
      <c r="D75" s="24">
        <v>2.5703899999999998E-2</v>
      </c>
      <c r="E75" s="24"/>
      <c r="F75" s="24">
        <v>5.3710599999999997E-2</v>
      </c>
      <c r="G75" s="24">
        <v>3.3582E-3</v>
      </c>
      <c r="H75" s="24">
        <v>2.7011799999999999E-2</v>
      </c>
      <c r="I75" s="6"/>
      <c r="J75" s="2">
        <v>6.7000000000000004E-2</v>
      </c>
      <c r="K75" s="2">
        <v>5.3999999999999999E-2</v>
      </c>
      <c r="L75" s="11">
        <f t="shared" si="6"/>
        <v>1.3000000000000005E-2</v>
      </c>
      <c r="M75" s="11">
        <f t="shared" si="8"/>
        <v>82.913154270747071</v>
      </c>
      <c r="N75" s="54"/>
      <c r="O75" s="54"/>
      <c r="P75" s="54"/>
      <c r="Q75" s="54"/>
      <c r="R75" s="54"/>
      <c r="S75" s="54"/>
      <c r="T75" s="72"/>
      <c r="U75" s="73"/>
      <c r="V75" s="74"/>
      <c r="W75" s="73"/>
      <c r="X75" s="74"/>
      <c r="Y75" s="73"/>
      <c r="Z75" s="60"/>
      <c r="AA75" s="2">
        <f t="shared" si="7"/>
        <v>6.0499999999999998E-2</v>
      </c>
      <c r="AH75" s="60"/>
      <c r="AI75" s="60"/>
    </row>
    <row r="76" spans="1:35" hidden="1" x14ac:dyDescent="0.25">
      <c r="A76" s="1">
        <v>149</v>
      </c>
      <c r="B76" s="24">
        <v>5.9469300000000003E-2</v>
      </c>
      <c r="C76" s="24">
        <v>-6.9867999999999996E-3</v>
      </c>
      <c r="D76" s="24">
        <v>2.6259299999999999E-2</v>
      </c>
      <c r="E76" s="24"/>
      <c r="F76" s="24">
        <v>2.41906E-2</v>
      </c>
      <c r="G76" s="24">
        <v>-2.5817300000000001E-2</v>
      </c>
      <c r="H76" s="24">
        <v>8.9198999999999997E-3</v>
      </c>
      <c r="I76" s="6"/>
      <c r="J76" s="2">
        <v>5.3999999999999999E-2</v>
      </c>
      <c r="K76" s="2">
        <v>5.3999999999999999E-2</v>
      </c>
      <c r="L76" s="11">
        <f t="shared" si="6"/>
        <v>0</v>
      </c>
      <c r="M76" s="11">
        <f t="shared" si="8"/>
        <v>-19.06007646940844</v>
      </c>
      <c r="N76" s="54"/>
      <c r="O76" s="54"/>
      <c r="P76" s="54"/>
      <c r="Q76" s="54"/>
      <c r="R76" s="54"/>
      <c r="S76" s="54"/>
      <c r="T76" s="72"/>
      <c r="U76" s="73"/>
      <c r="V76" s="74"/>
      <c r="W76" s="73"/>
      <c r="X76" s="74"/>
      <c r="Y76" s="73"/>
      <c r="Z76" s="60"/>
      <c r="AA76" s="6">
        <f t="shared" si="7"/>
        <v>5.3999999999999999E-2</v>
      </c>
      <c r="AB76" s="17"/>
      <c r="AC76" s="17"/>
      <c r="AD76" s="17"/>
      <c r="AH76" s="60"/>
      <c r="AI76" s="60"/>
    </row>
    <row r="77" spans="1:35" hidden="1" x14ac:dyDescent="0.25">
      <c r="A77" s="25">
        <v>100</v>
      </c>
      <c r="B77" s="26">
        <v>6.5841700000000003E-2</v>
      </c>
      <c r="C77" s="26">
        <v>2.1203900000000001E-2</v>
      </c>
      <c r="D77" s="26">
        <v>2.8624500000000001E-2</v>
      </c>
      <c r="E77" s="26"/>
      <c r="F77" s="26">
        <v>5.57444E-2</v>
      </c>
      <c r="G77" s="26">
        <v>-3.8989999999999999E-4</v>
      </c>
      <c r="H77" s="26">
        <v>2.6864699999999998E-2</v>
      </c>
      <c r="I77" s="27"/>
      <c r="J77" s="27">
        <v>7.0999999999999994E-2</v>
      </c>
      <c r="K77" s="27">
        <v>5.2999999999999999E-2</v>
      </c>
      <c r="L77" s="11">
        <f t="shared" si="6"/>
        <v>1.7999999999999995E-2</v>
      </c>
      <c r="M77" s="11">
        <f t="shared" si="8"/>
        <v>-89.168497839731614</v>
      </c>
      <c r="N77" s="54"/>
      <c r="O77" s="54"/>
      <c r="P77" s="54"/>
      <c r="Q77" s="54"/>
      <c r="R77" s="54"/>
      <c r="S77" s="54"/>
      <c r="T77" s="72"/>
      <c r="U77" s="73"/>
      <c r="V77" s="74"/>
      <c r="W77" s="73"/>
      <c r="X77" s="74"/>
      <c r="Y77" s="73"/>
      <c r="Z77" s="60"/>
      <c r="AA77" s="2">
        <f t="shared" si="7"/>
        <v>6.2E-2</v>
      </c>
      <c r="AH77" s="60"/>
      <c r="AI77" s="60"/>
    </row>
    <row r="78" spans="1:35" hidden="1" x14ac:dyDescent="0.25">
      <c r="A78" s="1">
        <v>8</v>
      </c>
      <c r="B78" s="2">
        <v>8.7761900000000004E-2</v>
      </c>
      <c r="C78" s="2">
        <v>4.46644E-2</v>
      </c>
      <c r="D78" s="2">
        <v>-1.3952000000000001E-3</v>
      </c>
      <c r="E78" s="2"/>
      <c r="F78" s="2">
        <v>5.5502200000000002E-2</v>
      </c>
      <c r="G78" s="2">
        <v>2.6127999999999998E-2</v>
      </c>
      <c r="H78" s="2">
        <v>-4.2665000000000003E-3</v>
      </c>
      <c r="I78" s="6"/>
      <c r="J78" s="2">
        <v>8.9372300000000002E-2</v>
      </c>
      <c r="K78" s="2">
        <v>5.2948200000000001E-2</v>
      </c>
      <c r="L78" s="11">
        <f t="shared" si="6"/>
        <v>3.6424100000000001E-2</v>
      </c>
      <c r="M78" s="11">
        <f t="shared" si="8"/>
        <v>-9.2741056560630764</v>
      </c>
      <c r="N78" s="54"/>
      <c r="O78" s="54"/>
      <c r="P78" s="54"/>
      <c r="Q78" s="54"/>
      <c r="R78" s="54"/>
      <c r="S78" s="54"/>
      <c r="T78" s="72"/>
      <c r="U78" s="73"/>
      <c r="V78" s="74"/>
      <c r="W78" s="73"/>
      <c r="X78" s="74"/>
      <c r="Y78" s="73"/>
      <c r="Z78" s="60"/>
      <c r="AA78" s="2">
        <f t="shared" si="7"/>
        <v>7.1160250000000008E-2</v>
      </c>
      <c r="AH78" s="60"/>
      <c r="AI78" s="60"/>
    </row>
    <row r="79" spans="1:35" hidden="1" x14ac:dyDescent="0.25">
      <c r="A79" s="1">
        <v>122</v>
      </c>
      <c r="B79" s="24">
        <v>2.8592900000000001E-2</v>
      </c>
      <c r="C79" s="24">
        <v>-1.2522999999999999E-2</v>
      </c>
      <c r="D79" s="24">
        <v>-4.1709E-3</v>
      </c>
      <c r="E79" s="24"/>
      <c r="F79" s="24">
        <v>5.6791399999999999E-2</v>
      </c>
      <c r="G79" s="24">
        <v>-2.1406000000000001E-2</v>
      </c>
      <c r="H79" s="24">
        <v>1.3932699999999999E-2</v>
      </c>
      <c r="I79" s="28"/>
      <c r="J79" s="24">
        <v>2.5999999999999999E-2</v>
      </c>
      <c r="K79" s="24">
        <v>5.0999999999999997E-2</v>
      </c>
      <c r="L79" s="11">
        <f t="shared" si="6"/>
        <v>2.4999999999999998E-2</v>
      </c>
      <c r="M79" s="11">
        <f t="shared" si="8"/>
        <v>-33.059228054160549</v>
      </c>
      <c r="N79" s="54"/>
      <c r="O79" s="54"/>
      <c r="P79" s="54"/>
      <c r="Q79" s="54"/>
      <c r="R79" s="54"/>
      <c r="S79" s="54"/>
      <c r="T79" s="72"/>
      <c r="U79" s="73"/>
      <c r="V79" s="74"/>
      <c r="W79" s="73"/>
      <c r="X79" s="74"/>
      <c r="Y79" s="73"/>
      <c r="Z79" s="60"/>
      <c r="AA79" s="6">
        <f t="shared" si="7"/>
        <v>3.85E-2</v>
      </c>
      <c r="AH79" s="60"/>
      <c r="AI79" s="60"/>
    </row>
    <row r="80" spans="1:35" hidden="1" x14ac:dyDescent="0.25">
      <c r="A80" s="1">
        <v>126</v>
      </c>
      <c r="B80" s="24">
        <v>6.4586599999999994E-2</v>
      </c>
      <c r="C80" s="24">
        <v>2.1034600000000001E-2</v>
      </c>
      <c r="D80" s="24">
        <v>1.8611800000000001E-2</v>
      </c>
      <c r="E80" s="24"/>
      <c r="F80" s="24">
        <v>2.41245E-2</v>
      </c>
      <c r="G80" s="24">
        <v>-2.24829E-2</v>
      </c>
      <c r="H80" s="24">
        <v>1.1824599999999999E-2</v>
      </c>
      <c r="I80" s="28"/>
      <c r="J80" s="24">
        <v>5.6000000000000001E-2</v>
      </c>
      <c r="K80" s="24">
        <v>0.05</v>
      </c>
      <c r="L80" s="11">
        <f t="shared" si="6"/>
        <v>5.9999999999999984E-3</v>
      </c>
      <c r="M80" s="11">
        <f t="shared" si="8"/>
        <v>-27.741564731042562</v>
      </c>
      <c r="N80" s="54"/>
      <c r="O80" s="54"/>
      <c r="P80" s="54"/>
      <c r="Q80" s="54"/>
      <c r="R80" s="54"/>
      <c r="S80" s="54"/>
      <c r="T80" s="72"/>
      <c r="U80" s="73"/>
      <c r="V80" s="74"/>
      <c r="W80" s="73"/>
      <c r="X80" s="74"/>
      <c r="Y80" s="73"/>
      <c r="Z80" s="60"/>
      <c r="AA80" s="6">
        <f t="shared" si="7"/>
        <v>5.3000000000000005E-2</v>
      </c>
      <c r="AH80" s="60"/>
      <c r="AI80" s="60"/>
    </row>
    <row r="81" spans="1:35" hidden="1" x14ac:dyDescent="0.25">
      <c r="A81" s="1">
        <v>171</v>
      </c>
      <c r="B81" s="24">
        <v>5.1138999999999997E-2</v>
      </c>
      <c r="C81" s="24">
        <v>2.1345699999999999E-2</v>
      </c>
      <c r="D81" s="24">
        <v>1.46103E-2</v>
      </c>
      <c r="E81" s="24"/>
      <c r="F81" s="24">
        <v>5.2063900000000003E-2</v>
      </c>
      <c r="G81" s="24">
        <v>-1.8618800000000001E-2</v>
      </c>
      <c r="H81" s="24">
        <v>1.7093000000000001E-2</v>
      </c>
      <c r="I81" s="6"/>
      <c r="J81" s="2">
        <v>5.0999999999999997E-2</v>
      </c>
      <c r="K81" s="2">
        <v>0.05</v>
      </c>
      <c r="L81" s="11">
        <f t="shared" si="6"/>
        <v>9.9999999999999395E-4</v>
      </c>
      <c r="M81" s="11">
        <f t="shared" si="8"/>
        <v>-42.553504343696979</v>
      </c>
      <c r="N81" s="54"/>
      <c r="O81" s="54"/>
      <c r="P81" s="54"/>
      <c r="Q81" s="54"/>
      <c r="R81" s="54"/>
      <c r="S81" s="54"/>
      <c r="T81" s="72"/>
      <c r="U81" s="73"/>
      <c r="V81" s="74"/>
      <c r="W81" s="73"/>
      <c r="X81" s="74"/>
      <c r="Y81" s="73"/>
      <c r="Z81" s="60"/>
      <c r="AA81" s="6">
        <f t="shared" si="7"/>
        <v>5.0500000000000003E-2</v>
      </c>
      <c r="AH81" s="60"/>
      <c r="AI81" s="60"/>
    </row>
    <row r="82" spans="1:35" hidden="1" x14ac:dyDescent="0.25">
      <c r="A82" s="1">
        <v>81</v>
      </c>
      <c r="B82" s="2">
        <v>3.55614E-2</v>
      </c>
      <c r="C82" s="2">
        <v>-4.1511999999999999E-3</v>
      </c>
      <c r="D82" s="2">
        <v>1.8028200000000001E-2</v>
      </c>
      <c r="E82" s="2"/>
      <c r="F82" s="2">
        <v>4.8352899999999997E-2</v>
      </c>
      <c r="G82" s="2">
        <v>-1.7871100000000001E-2</v>
      </c>
      <c r="H82" s="2">
        <v>1.7001200000000001E-2</v>
      </c>
      <c r="I82" s="6"/>
      <c r="J82" s="2">
        <v>3.6999799999999999E-2</v>
      </c>
      <c r="K82" s="2">
        <v>4.9332300000000003E-2</v>
      </c>
      <c r="L82" s="11">
        <f t="shared" si="6"/>
        <v>1.2332500000000003E-2</v>
      </c>
      <c r="M82" s="11">
        <f t="shared" si="8"/>
        <v>-43.571035917358181</v>
      </c>
      <c r="N82" s="54"/>
      <c r="O82" s="54"/>
      <c r="P82" s="54"/>
      <c r="Q82" s="54"/>
      <c r="R82" s="54"/>
      <c r="S82" s="54"/>
      <c r="T82" s="72"/>
      <c r="U82" s="73"/>
      <c r="V82" s="74"/>
      <c r="W82" s="73"/>
      <c r="X82" s="74"/>
      <c r="Y82" s="73"/>
      <c r="Z82" s="60"/>
      <c r="AA82" s="2">
        <f t="shared" si="7"/>
        <v>4.3166049999999997E-2</v>
      </c>
      <c r="AH82" s="60"/>
      <c r="AI82" s="60"/>
    </row>
    <row r="83" spans="1:35" hidden="1" x14ac:dyDescent="0.25">
      <c r="A83" s="25">
        <v>142</v>
      </c>
      <c r="B83" s="26">
        <v>3.9611100000000003E-2</v>
      </c>
      <c r="C83" s="26">
        <v>1.27362E-2</v>
      </c>
      <c r="D83" s="26">
        <v>2.1763600000000001E-2</v>
      </c>
      <c r="E83" s="26"/>
      <c r="F83" s="26">
        <v>5.2090699999999997E-2</v>
      </c>
      <c r="G83" s="34">
        <v>-1.5148999999999999E-2</v>
      </c>
      <c r="H83" s="34">
        <v>1.87113E-2</v>
      </c>
      <c r="I83" s="26"/>
      <c r="J83" s="26">
        <v>0.05</v>
      </c>
      <c r="K83" s="26">
        <v>4.8000000000000001E-2</v>
      </c>
      <c r="L83" s="11">
        <f t="shared" si="6"/>
        <v>2.0000000000000018E-3</v>
      </c>
      <c r="M83" s="11">
        <f t="shared" si="8"/>
        <v>-51.005755671875399</v>
      </c>
      <c r="N83" s="54"/>
      <c r="O83" s="54"/>
      <c r="P83" s="54"/>
      <c r="Q83" s="54"/>
      <c r="R83" s="54"/>
      <c r="S83" s="54"/>
      <c r="T83" s="72"/>
      <c r="U83" s="73"/>
      <c r="V83" s="74"/>
      <c r="W83" s="73"/>
      <c r="X83" s="74"/>
      <c r="Y83" s="73"/>
      <c r="Z83" s="60"/>
      <c r="AA83" s="6">
        <f t="shared" si="7"/>
        <v>4.9000000000000002E-2</v>
      </c>
      <c r="AH83" s="60"/>
      <c r="AI83" s="60"/>
    </row>
    <row r="84" spans="1:35" hidden="1" x14ac:dyDescent="0.25">
      <c r="A84" s="1">
        <v>58</v>
      </c>
      <c r="B84" s="2">
        <v>6.7644700000000002E-2</v>
      </c>
      <c r="C84" s="2">
        <v>2.4807000000000002E-3</v>
      </c>
      <c r="D84" s="2">
        <v>4.24246E-2</v>
      </c>
      <c r="E84" s="2"/>
      <c r="F84" s="2">
        <v>5.0372300000000002E-2</v>
      </c>
      <c r="G84" s="2">
        <v>-5.2176999999999996E-3</v>
      </c>
      <c r="H84" s="2">
        <v>2.3402300000000001E-2</v>
      </c>
      <c r="I84" s="6"/>
      <c r="J84" s="2">
        <v>8.4994100000000003E-2</v>
      </c>
      <c r="K84" s="2">
        <v>4.7953799999999998E-2</v>
      </c>
      <c r="L84" s="11">
        <f t="shared" si="6"/>
        <v>3.7040300000000005E-2</v>
      </c>
      <c r="M84" s="11">
        <f t="shared" si="8"/>
        <v>-77.431095430170686</v>
      </c>
      <c r="N84" s="54"/>
      <c r="O84" s="54"/>
      <c r="P84" s="54"/>
      <c r="Q84" s="54"/>
      <c r="R84" s="54"/>
      <c r="S84" s="54"/>
      <c r="T84" s="72"/>
      <c r="U84" s="73"/>
      <c r="V84" s="74"/>
      <c r="W84" s="73"/>
      <c r="X84" s="74"/>
      <c r="Y84" s="73"/>
      <c r="Z84" s="60"/>
      <c r="AA84" s="2">
        <f t="shared" si="7"/>
        <v>6.6473950000000004E-2</v>
      </c>
      <c r="AH84" s="60"/>
      <c r="AI84" s="60"/>
    </row>
    <row r="85" spans="1:35" hidden="1" x14ac:dyDescent="0.25">
      <c r="A85" s="1">
        <v>18</v>
      </c>
      <c r="B85" s="2">
        <v>4.7988799999999998E-2</v>
      </c>
      <c r="C85" s="2">
        <v>1.84642E-2</v>
      </c>
      <c r="D85" s="2">
        <v>2.3889299999999999E-2</v>
      </c>
      <c r="E85" s="2"/>
      <c r="F85" s="2">
        <v>4.9402799999999997E-2</v>
      </c>
      <c r="G85" s="2">
        <v>-3.2265000000000002E-3</v>
      </c>
      <c r="H85" s="2">
        <v>2.3677199999999999E-2</v>
      </c>
      <c r="I85" s="6"/>
      <c r="J85" s="2">
        <v>6.0386200000000001E-2</v>
      </c>
      <c r="K85" s="2">
        <v>4.7792099999999997E-2</v>
      </c>
      <c r="L85" s="11">
        <f t="shared" si="6"/>
        <v>1.2594100000000004E-2</v>
      </c>
      <c r="M85" s="11">
        <f t="shared" si="8"/>
        <v>-82.24008217392597</v>
      </c>
      <c r="N85" s="54"/>
      <c r="O85" s="54"/>
      <c r="P85" s="54"/>
      <c r="Q85" s="54"/>
      <c r="R85" s="54"/>
      <c r="S85" s="54"/>
      <c r="T85" s="72"/>
      <c r="U85" s="73"/>
      <c r="V85" s="74"/>
      <c r="W85" s="73"/>
      <c r="X85" s="74"/>
      <c r="Y85" s="73"/>
      <c r="Z85" s="60"/>
      <c r="AA85" s="2">
        <f t="shared" si="7"/>
        <v>5.4089150000000003E-2</v>
      </c>
      <c r="AH85" s="60"/>
      <c r="AI85" s="60"/>
    </row>
    <row r="86" spans="1:35" hidden="1" x14ac:dyDescent="0.25">
      <c r="A86" s="1">
        <v>163</v>
      </c>
      <c r="B86" s="24">
        <v>3.4156699999999998E-2</v>
      </c>
      <c r="C86" s="24">
        <v>3.215E-3</v>
      </c>
      <c r="D86" s="24">
        <v>1.48123E-2</v>
      </c>
      <c r="E86" s="24"/>
      <c r="F86" s="24">
        <v>4.4395999999999998E-2</v>
      </c>
      <c r="G86" s="24">
        <v>-2.0517799999999999E-2</v>
      </c>
      <c r="H86" s="24">
        <v>1.2391299999999999E-2</v>
      </c>
      <c r="I86" s="6"/>
      <c r="J86" s="2">
        <v>0.03</v>
      </c>
      <c r="K86" s="2">
        <v>4.7E-2</v>
      </c>
      <c r="L86" s="11">
        <f t="shared" si="6"/>
        <v>1.7000000000000001E-2</v>
      </c>
      <c r="M86" s="11">
        <f t="shared" si="8"/>
        <v>-31.129006857312618</v>
      </c>
      <c r="N86" s="54"/>
      <c r="O86" s="54"/>
      <c r="P86" s="54"/>
      <c r="Q86" s="54"/>
      <c r="R86" s="54"/>
      <c r="S86" s="54"/>
      <c r="T86" s="72"/>
      <c r="U86" s="73"/>
      <c r="V86" s="74"/>
      <c r="W86" s="73"/>
      <c r="X86" s="74"/>
      <c r="Y86" s="73"/>
      <c r="Z86" s="60"/>
      <c r="AA86" s="6">
        <f t="shared" si="7"/>
        <v>3.85E-2</v>
      </c>
      <c r="AH86" s="60"/>
      <c r="AI86" s="60"/>
    </row>
    <row r="87" spans="1:35" hidden="1" x14ac:dyDescent="0.25">
      <c r="A87" s="1">
        <v>11</v>
      </c>
      <c r="B87" s="2">
        <v>9.2146800000000001E-2</v>
      </c>
      <c r="C87" s="2">
        <v>1.6888799999999999E-2</v>
      </c>
      <c r="D87" s="2">
        <v>3.9868300000000002E-2</v>
      </c>
      <c r="E87" s="2"/>
      <c r="F87" s="2">
        <v>4.8152899999999998E-2</v>
      </c>
      <c r="G87" s="2">
        <v>-8.0713999999999994E-3</v>
      </c>
      <c r="H87" s="2">
        <v>2.1933899999999999E-2</v>
      </c>
      <c r="I87" s="6"/>
      <c r="J87" s="2">
        <v>8.6595900000000003E-2</v>
      </c>
      <c r="K87" s="2">
        <v>4.6743699999999999E-2</v>
      </c>
      <c r="L87" s="11">
        <f t="shared" si="6"/>
        <v>3.9852200000000004E-2</v>
      </c>
      <c r="M87" s="11">
        <f t="shared" si="8"/>
        <v>-69.797017970431511</v>
      </c>
      <c r="N87" s="54"/>
      <c r="O87" s="54"/>
      <c r="P87" s="54"/>
      <c r="Q87" s="54"/>
      <c r="R87" s="54"/>
      <c r="S87" s="54"/>
      <c r="T87" s="72"/>
      <c r="U87" s="73"/>
      <c r="V87" s="74"/>
      <c r="W87" s="73"/>
      <c r="X87" s="74"/>
      <c r="Y87" s="73"/>
      <c r="Z87" s="60"/>
      <c r="AA87" s="2">
        <f t="shared" si="7"/>
        <v>6.6669800000000001E-2</v>
      </c>
      <c r="AH87" s="60"/>
      <c r="AI87" s="60"/>
    </row>
    <row r="88" spans="1:35" hidden="1" x14ac:dyDescent="0.25">
      <c r="A88" s="1">
        <v>159</v>
      </c>
      <c r="B88" s="24">
        <v>5.57864E-2</v>
      </c>
      <c r="C88" s="24">
        <v>2.0381799999999999E-2</v>
      </c>
      <c r="D88" s="24">
        <v>1.54454E-2</v>
      </c>
      <c r="E88" s="24"/>
      <c r="F88" s="24">
        <v>4.6603400000000003E-2</v>
      </c>
      <c r="G88" s="24">
        <v>-1.3896800000000001E-2</v>
      </c>
      <c r="H88" s="24">
        <v>1.8671900000000002E-2</v>
      </c>
      <c r="I88" s="6"/>
      <c r="J88" s="2">
        <v>5.0999999999999997E-2</v>
      </c>
      <c r="K88" s="2">
        <v>4.5999999999999999E-2</v>
      </c>
      <c r="L88" s="11">
        <f t="shared" si="6"/>
        <v>4.9999999999999975E-3</v>
      </c>
      <c r="M88" s="11">
        <f t="shared" si="8"/>
        <v>-53.341062592140375</v>
      </c>
      <c r="N88" s="54"/>
      <c r="O88" s="54"/>
      <c r="P88" s="54"/>
      <c r="Q88" s="54"/>
      <c r="R88" s="54"/>
      <c r="S88" s="54"/>
      <c r="T88" s="72"/>
      <c r="U88" s="73"/>
      <c r="V88" s="74"/>
      <c r="W88" s="73"/>
      <c r="X88" s="74"/>
      <c r="Y88" s="73"/>
      <c r="Z88" s="60"/>
      <c r="AA88" s="6">
        <f t="shared" si="7"/>
        <v>4.8500000000000001E-2</v>
      </c>
      <c r="AH88" s="60"/>
      <c r="AI88" s="60"/>
    </row>
    <row r="89" spans="1:35" hidden="1" x14ac:dyDescent="0.25">
      <c r="A89" s="1">
        <v>15</v>
      </c>
      <c r="B89" s="2">
        <v>7.4927400000000005E-2</v>
      </c>
      <c r="C89" s="2">
        <v>2.4902299999999999E-2</v>
      </c>
      <c r="D89" s="2">
        <v>3.0140299999999998E-2</v>
      </c>
      <c r="E89" s="2"/>
      <c r="F89" s="2">
        <v>4.7121799999999998E-2</v>
      </c>
      <c r="G89" s="2">
        <v>-7.4777000000000003E-3</v>
      </c>
      <c r="H89" s="2">
        <v>2.15196E-2</v>
      </c>
      <c r="I89" s="6"/>
      <c r="J89" s="2">
        <v>7.8193600000000002E-2</v>
      </c>
      <c r="K89" s="2">
        <v>4.55635E-2</v>
      </c>
      <c r="L89" s="11">
        <f t="shared" si="6"/>
        <v>3.2630100000000002E-2</v>
      </c>
      <c r="M89" s="11">
        <f t="shared" si="8"/>
        <v>-70.838518248892399</v>
      </c>
      <c r="N89" s="54"/>
      <c r="O89" s="54"/>
      <c r="P89" s="54"/>
      <c r="Q89" s="54"/>
      <c r="R89" s="54"/>
      <c r="S89" s="54"/>
      <c r="T89" s="72"/>
      <c r="U89" s="73"/>
      <c r="V89" s="74"/>
      <c r="W89" s="73"/>
      <c r="X89" s="74"/>
      <c r="Y89" s="73"/>
      <c r="Z89" s="60"/>
      <c r="AA89" s="2">
        <f t="shared" si="7"/>
        <v>6.1878550000000004E-2</v>
      </c>
      <c r="AH89" s="60"/>
      <c r="AI89" s="60"/>
    </row>
    <row r="90" spans="1:35" hidden="1" x14ac:dyDescent="0.25">
      <c r="A90" s="1">
        <v>65</v>
      </c>
      <c r="B90" s="2">
        <v>4.6054999999999999E-2</v>
      </c>
      <c r="C90" s="2">
        <v>1.16256E-2</v>
      </c>
      <c r="D90" s="2">
        <v>1.6748800000000001E-2</v>
      </c>
      <c r="E90" s="2"/>
      <c r="F90" s="2">
        <v>1.7810200000000002E-2</v>
      </c>
      <c r="G90" s="2">
        <v>-2.0245200000000001E-2</v>
      </c>
      <c r="H90" s="2">
        <v>1.00918E-2</v>
      </c>
      <c r="I90" s="6"/>
      <c r="J90" s="2">
        <v>4.0776399999999997E-2</v>
      </c>
      <c r="K90" s="2">
        <v>4.52421E-2</v>
      </c>
      <c r="L90" s="11">
        <f t="shared" si="6"/>
        <v>4.465700000000003E-3</v>
      </c>
      <c r="M90" s="11">
        <f t="shared" si="8"/>
        <v>-26.495275282134756</v>
      </c>
      <c r="N90" s="54"/>
      <c r="O90" s="54"/>
      <c r="P90" s="54"/>
      <c r="Q90" s="54"/>
      <c r="R90" s="54"/>
      <c r="S90" s="54"/>
      <c r="T90" s="72"/>
      <c r="U90" s="73"/>
      <c r="V90" s="74"/>
      <c r="W90" s="73"/>
      <c r="X90" s="74"/>
      <c r="Y90" s="73"/>
      <c r="Z90" s="60"/>
      <c r="AA90" s="2">
        <f t="shared" si="7"/>
        <v>4.3009249999999999E-2</v>
      </c>
      <c r="AH90" s="60"/>
      <c r="AI90" s="60"/>
    </row>
    <row r="91" spans="1:35" hidden="1" x14ac:dyDescent="0.25">
      <c r="A91" s="25">
        <v>143</v>
      </c>
      <c r="B91" s="26">
        <v>6.2472199999999999E-2</v>
      </c>
      <c r="C91" s="26">
        <v>1.04531E-2</v>
      </c>
      <c r="D91" s="26">
        <v>3.4809199999999998E-2</v>
      </c>
      <c r="E91" s="26"/>
      <c r="F91" s="26">
        <v>5.5587400000000002E-2</v>
      </c>
      <c r="G91" s="26">
        <v>-1.31089E-2</v>
      </c>
      <c r="H91" s="26">
        <v>1.8708099999999998E-2</v>
      </c>
      <c r="I91" s="26"/>
      <c r="J91" s="26">
        <v>7.1999999999999995E-2</v>
      </c>
      <c r="K91" s="26">
        <v>4.4999999999999998E-2</v>
      </c>
      <c r="L91" s="11">
        <f t="shared" si="6"/>
        <v>2.6999999999999996E-2</v>
      </c>
      <c r="M91" s="11">
        <f t="shared" si="8"/>
        <v>-54.980795246313853</v>
      </c>
      <c r="N91" s="54"/>
      <c r="O91" s="54"/>
      <c r="P91" s="54"/>
      <c r="Q91" s="54"/>
      <c r="R91" s="54"/>
      <c r="S91" s="54"/>
      <c r="T91" s="72"/>
      <c r="U91" s="73"/>
      <c r="V91" s="74"/>
      <c r="W91" s="73"/>
      <c r="X91" s="74"/>
      <c r="Y91" s="73"/>
      <c r="Z91" s="60"/>
      <c r="AA91" s="6">
        <f t="shared" si="7"/>
        <v>5.8499999999999996E-2</v>
      </c>
      <c r="AH91" s="60"/>
      <c r="AI91" s="60"/>
    </row>
    <row r="92" spans="1:35" hidden="1" x14ac:dyDescent="0.25">
      <c r="A92" s="25">
        <v>102</v>
      </c>
      <c r="B92" s="26">
        <v>7.4940400000000004E-2</v>
      </c>
      <c r="C92" s="26">
        <v>1.13899E-2</v>
      </c>
      <c r="D92" s="26">
        <v>2.47771E-2</v>
      </c>
      <c r="E92" s="26"/>
      <c r="F92" s="26">
        <v>2.36496E-2</v>
      </c>
      <c r="G92" s="26">
        <v>-1.9007799999999998E-2</v>
      </c>
      <c r="H92" s="26">
        <v>1.27476E-2</v>
      </c>
      <c r="I92" s="27"/>
      <c r="J92" s="27">
        <v>5.3999999999999999E-2</v>
      </c>
      <c r="K92" s="27">
        <v>4.4999999999999998E-2</v>
      </c>
      <c r="L92" s="11">
        <f t="shared" si="6"/>
        <v>9.0000000000000011E-3</v>
      </c>
      <c r="M92" s="11">
        <f t="shared" si="8"/>
        <v>-33.847820665406175</v>
      </c>
      <c r="N92" s="54"/>
      <c r="O92" s="54"/>
      <c r="P92" s="54"/>
      <c r="Q92" s="54"/>
      <c r="R92" s="54"/>
      <c r="S92" s="54"/>
      <c r="T92" s="72"/>
      <c r="U92" s="73"/>
      <c r="V92" s="74"/>
      <c r="W92" s="73"/>
      <c r="X92" s="74"/>
      <c r="Y92" s="73"/>
      <c r="Z92" s="60"/>
      <c r="AA92" s="2">
        <f t="shared" si="7"/>
        <v>4.9500000000000002E-2</v>
      </c>
      <c r="AH92" s="60"/>
      <c r="AI92" s="60"/>
    </row>
    <row r="93" spans="1:35" hidden="1" x14ac:dyDescent="0.25">
      <c r="A93" s="1">
        <v>160</v>
      </c>
      <c r="B93" s="24">
        <v>9.02139E-2</v>
      </c>
      <c r="C93" s="24">
        <v>3.0571399999999999E-2</v>
      </c>
      <c r="D93" s="24">
        <v>3.4472700000000002E-2</v>
      </c>
      <c r="E93" s="24"/>
      <c r="F93" s="24">
        <v>4.5491799999999999E-2</v>
      </c>
      <c r="G93" s="24">
        <v>-3.4537999999999999E-3</v>
      </c>
      <c r="H93" s="24">
        <v>2.2318399999999999E-2</v>
      </c>
      <c r="I93" s="6"/>
      <c r="J93" s="2">
        <v>9.1999999999999998E-2</v>
      </c>
      <c r="K93" s="2">
        <v>4.4999999999999998E-2</v>
      </c>
      <c r="L93" s="11">
        <f t="shared" si="6"/>
        <v>4.7E-2</v>
      </c>
      <c r="M93" s="11">
        <f t="shared" si="8"/>
        <v>-81.20318623141749</v>
      </c>
      <c r="N93" s="54"/>
      <c r="O93" s="54"/>
      <c r="P93" s="54"/>
      <c r="Q93" s="54"/>
      <c r="R93" s="54"/>
      <c r="S93" s="54"/>
      <c r="T93" s="72"/>
      <c r="U93" s="73"/>
      <c r="V93" s="74"/>
      <c r="W93" s="73"/>
      <c r="X93" s="74"/>
      <c r="Y93" s="73"/>
      <c r="Z93" s="60"/>
      <c r="AA93" s="6">
        <f t="shared" si="7"/>
        <v>6.8500000000000005E-2</v>
      </c>
      <c r="AH93" s="60"/>
      <c r="AI93" s="60"/>
    </row>
    <row r="94" spans="1:35" hidden="1" x14ac:dyDescent="0.25">
      <c r="A94" s="1">
        <v>150</v>
      </c>
      <c r="B94" s="24">
        <v>7.8181399999999998E-2</v>
      </c>
      <c r="C94" s="24">
        <v>2.3666300000000001E-2</v>
      </c>
      <c r="D94" s="24">
        <v>3.5050600000000001E-2</v>
      </c>
      <c r="E94" s="24"/>
      <c r="F94" s="24">
        <v>4.9064099999999999E-2</v>
      </c>
      <c r="G94" s="24">
        <v>2.0371999999999999E-3</v>
      </c>
      <c r="H94" s="24">
        <v>2.21079E-2</v>
      </c>
      <c r="I94" s="6"/>
      <c r="J94" s="2">
        <v>8.4000000000000005E-2</v>
      </c>
      <c r="K94" s="2">
        <v>4.3999999999999997E-2</v>
      </c>
      <c r="L94" s="11">
        <f t="shared" si="6"/>
        <v>4.0000000000000008E-2</v>
      </c>
      <c r="M94" s="11">
        <f t="shared" si="8"/>
        <v>84.735173404271862</v>
      </c>
      <c r="N94" s="54"/>
      <c r="O94" s="54"/>
      <c r="P94" s="54"/>
      <c r="Q94" s="54"/>
      <c r="R94" s="54"/>
      <c r="S94" s="54"/>
      <c r="T94" s="72"/>
      <c r="U94" s="73"/>
      <c r="V94" s="74"/>
      <c r="W94" s="73"/>
      <c r="X94" s="74"/>
      <c r="Y94" s="73"/>
      <c r="Z94" s="60"/>
      <c r="AA94" s="6">
        <f t="shared" si="7"/>
        <v>6.4000000000000001E-2</v>
      </c>
      <c r="AH94" s="60"/>
      <c r="AI94" s="60"/>
    </row>
    <row r="95" spans="1:35" hidden="1" x14ac:dyDescent="0.25">
      <c r="A95" s="1">
        <v>5</v>
      </c>
      <c r="B95" s="2">
        <v>3.0818000000000002E-2</v>
      </c>
      <c r="C95" s="2">
        <v>1.6508E-3</v>
      </c>
      <c r="D95" s="2">
        <v>1.8445599999999999E-2</v>
      </c>
      <c r="E95" s="2"/>
      <c r="F95" s="2">
        <v>1.2389300000000001E-2</v>
      </c>
      <c r="G95" s="2">
        <v>-2.1202200000000001E-2</v>
      </c>
      <c r="H95" s="2">
        <v>5.7771000000000003E-3</v>
      </c>
      <c r="I95" s="6"/>
      <c r="J95" s="2">
        <v>3.7038700000000001E-2</v>
      </c>
      <c r="K95" s="2">
        <v>4.3950299999999998E-2</v>
      </c>
      <c r="L95" s="11">
        <f t="shared" si="6"/>
        <v>6.9115999999999969E-3</v>
      </c>
      <c r="M95" s="11">
        <f t="shared" si="8"/>
        <v>-15.241741215672311</v>
      </c>
      <c r="N95" s="54"/>
      <c r="O95" s="54"/>
      <c r="P95" s="54"/>
      <c r="Q95" s="54"/>
      <c r="R95" s="54"/>
      <c r="S95" s="54"/>
      <c r="T95" s="72"/>
      <c r="U95" s="73"/>
      <c r="V95" s="74"/>
      <c r="W95" s="73"/>
      <c r="X95" s="74"/>
      <c r="Y95" s="73"/>
      <c r="Z95" s="60"/>
      <c r="AA95" s="2">
        <f t="shared" si="7"/>
        <v>4.0494500000000003E-2</v>
      </c>
      <c r="AH95" s="60"/>
      <c r="AI95" s="60"/>
    </row>
    <row r="96" spans="1:35" hidden="1" x14ac:dyDescent="0.25">
      <c r="A96" s="1">
        <v>76</v>
      </c>
      <c r="B96" s="2">
        <v>2.2284600000000002E-2</v>
      </c>
      <c r="C96" s="2">
        <v>4.1948999999999997E-3</v>
      </c>
      <c r="D96" s="2">
        <v>1.1565799999999999E-2</v>
      </c>
      <c r="E96" s="2"/>
      <c r="F96" s="2">
        <v>2.4717900000000001E-2</v>
      </c>
      <c r="G96" s="2">
        <v>-1.7299800000000001E-2</v>
      </c>
      <c r="H96" s="2">
        <v>1.3518199999999999E-2</v>
      </c>
      <c r="I96" s="6"/>
      <c r="J96" s="2">
        <v>2.4605999999999999E-2</v>
      </c>
      <c r="K96" s="2">
        <v>4.3910100000000001E-2</v>
      </c>
      <c r="L96" s="11">
        <f t="shared" si="6"/>
        <v>1.9304100000000001E-2</v>
      </c>
      <c r="M96" s="11">
        <f t="shared" si="8"/>
        <v>-38.004349243555552</v>
      </c>
      <c r="N96" s="54"/>
      <c r="O96" s="54"/>
      <c r="P96" s="54"/>
      <c r="Q96" s="54"/>
      <c r="R96" s="54"/>
      <c r="S96" s="54"/>
      <c r="T96" s="72"/>
      <c r="U96" s="73"/>
      <c r="V96" s="74"/>
      <c r="W96" s="73"/>
      <c r="X96" s="74"/>
      <c r="Y96" s="73"/>
      <c r="Z96" s="60"/>
      <c r="AA96" s="2">
        <f t="shared" si="7"/>
        <v>3.4258049999999998E-2</v>
      </c>
      <c r="AH96" s="60"/>
      <c r="AI96" s="60"/>
    </row>
    <row r="97" spans="1:35" hidden="1" x14ac:dyDescent="0.25">
      <c r="A97" s="1">
        <v>37</v>
      </c>
      <c r="B97" s="2">
        <v>4.3180999999999997E-2</v>
      </c>
      <c r="C97" s="2">
        <v>1.7290799999999999E-2</v>
      </c>
      <c r="D97" s="2">
        <v>1.42652E-2</v>
      </c>
      <c r="E97" s="2"/>
      <c r="F97" s="2">
        <v>4.34101E-2</v>
      </c>
      <c r="G97" s="2">
        <v>-1.0937499999999999E-2</v>
      </c>
      <c r="H97" s="2">
        <v>1.9021300000000001E-2</v>
      </c>
      <c r="I97" s="6"/>
      <c r="J97" s="2">
        <v>4.4831599999999999E-2</v>
      </c>
      <c r="K97" s="2">
        <v>4.3883499999999999E-2</v>
      </c>
      <c r="L97" s="11">
        <f t="shared" si="6"/>
        <v>9.4810000000000033E-4</v>
      </c>
      <c r="M97" s="11">
        <f t="shared" si="8"/>
        <v>-60.100526570033232</v>
      </c>
      <c r="N97" s="54"/>
      <c r="O97" s="54"/>
      <c r="P97" s="54"/>
      <c r="Q97" s="54"/>
      <c r="R97" s="54"/>
      <c r="S97" s="54"/>
      <c r="T97" s="72"/>
      <c r="U97" s="73"/>
      <c r="V97" s="74"/>
      <c r="W97" s="73"/>
      <c r="X97" s="74"/>
      <c r="Y97" s="73"/>
      <c r="Z97" s="60"/>
      <c r="AA97" s="2">
        <f t="shared" si="7"/>
        <v>4.4357549999999996E-2</v>
      </c>
      <c r="AB97" s="15"/>
      <c r="AC97" s="15"/>
      <c r="AD97" s="15"/>
      <c r="AH97" s="60"/>
      <c r="AI97" s="60"/>
    </row>
    <row r="98" spans="1:35" hidden="1" x14ac:dyDescent="0.25">
      <c r="A98" s="1">
        <v>55</v>
      </c>
      <c r="B98" s="2">
        <v>4.7768199999999997E-2</v>
      </c>
      <c r="C98" s="2">
        <v>2.60711E-2</v>
      </c>
      <c r="D98" s="2">
        <v>-8.3833999999999992E-3</v>
      </c>
      <c r="E98" s="2"/>
      <c r="F98" s="2">
        <v>4.4164500000000002E-2</v>
      </c>
      <c r="G98" s="2">
        <v>2.1321199999999998E-2</v>
      </c>
      <c r="H98" s="2">
        <v>-4.849E-3</v>
      </c>
      <c r="I98" s="6"/>
      <c r="J98" s="2">
        <v>5.4771599999999997E-2</v>
      </c>
      <c r="K98" s="2">
        <v>4.3731300000000001E-2</v>
      </c>
      <c r="L98" s="11">
        <f t="shared" si="6"/>
        <v>1.1040299999999996E-2</v>
      </c>
      <c r="M98" s="11">
        <f t="shared" si="8"/>
        <v>-12.812628523757507</v>
      </c>
      <c r="N98" s="54"/>
      <c r="O98" s="54"/>
      <c r="P98" s="54"/>
      <c r="Q98" s="54"/>
      <c r="R98" s="54"/>
      <c r="S98" s="54"/>
      <c r="T98" s="72"/>
      <c r="U98" s="73"/>
      <c r="V98" s="74"/>
      <c r="W98" s="73"/>
      <c r="X98" s="74"/>
      <c r="Y98" s="73"/>
      <c r="Z98" s="60"/>
      <c r="AA98" s="2">
        <f t="shared" si="7"/>
        <v>4.9251450000000002E-2</v>
      </c>
      <c r="AH98" s="60"/>
      <c r="AI98" s="60"/>
    </row>
    <row r="99" spans="1:35" hidden="1" x14ac:dyDescent="0.25">
      <c r="A99" s="1">
        <v>68</v>
      </c>
      <c r="B99" s="2">
        <v>5.3169899999999999E-2</v>
      </c>
      <c r="C99" s="2">
        <v>1.5313200000000001E-2</v>
      </c>
      <c r="D99" s="2">
        <v>2.2532099999999999E-2</v>
      </c>
      <c r="E99" s="2"/>
      <c r="F99" s="2">
        <v>4.4138700000000003E-2</v>
      </c>
      <c r="G99" s="2">
        <v>-1.93213E-2</v>
      </c>
      <c r="H99" s="2">
        <v>9.6983E-3</v>
      </c>
      <c r="I99" s="6"/>
      <c r="J99" s="2">
        <v>5.4486199999999999E-2</v>
      </c>
      <c r="K99" s="2">
        <v>4.3237499999999998E-2</v>
      </c>
      <c r="L99" s="11">
        <f t="shared" si="6"/>
        <v>1.12487E-2</v>
      </c>
      <c r="M99" s="11">
        <f t="shared" si="8"/>
        <v>-26.654300005872884</v>
      </c>
      <c r="N99" s="54"/>
      <c r="O99" s="54"/>
      <c r="P99" s="54"/>
      <c r="Q99" s="54"/>
      <c r="R99" s="54"/>
      <c r="S99" s="54"/>
      <c r="T99" s="72"/>
      <c r="U99" s="73"/>
      <c r="V99" s="74"/>
      <c r="W99" s="73"/>
      <c r="X99" s="74"/>
      <c r="Y99" s="73"/>
      <c r="Z99" s="60"/>
      <c r="AA99" s="2">
        <f t="shared" si="7"/>
        <v>4.8861849999999998E-2</v>
      </c>
      <c r="AH99" s="60"/>
      <c r="AI99" s="60"/>
    </row>
    <row r="100" spans="1:35" hidden="1" x14ac:dyDescent="0.25">
      <c r="A100" s="1">
        <v>94</v>
      </c>
      <c r="B100" s="24">
        <v>4.3281399999999998E-2</v>
      </c>
      <c r="C100" s="24">
        <v>1.40333E-2</v>
      </c>
      <c r="D100" s="24">
        <v>2.29094E-2</v>
      </c>
      <c r="E100" s="24"/>
      <c r="F100" s="24">
        <v>5.2260000000000001E-2</v>
      </c>
      <c r="G100" s="24">
        <v>1.20564E-2</v>
      </c>
      <c r="H100" s="24">
        <v>1.7244099999999998E-2</v>
      </c>
      <c r="I100" s="6"/>
      <c r="J100" s="2">
        <v>5.2999999999999999E-2</v>
      </c>
      <c r="K100" s="2">
        <v>4.2000000000000003E-2</v>
      </c>
      <c r="L100" s="11">
        <f t="shared" ref="L100:L131" si="9">ABS(J100-K100)</f>
        <v>1.0999999999999996E-2</v>
      </c>
      <c r="M100" s="11">
        <f t="shared" si="8"/>
        <v>55.040259952488611</v>
      </c>
      <c r="N100" s="54"/>
      <c r="O100" s="54"/>
      <c r="P100" s="54"/>
      <c r="Q100" s="54"/>
      <c r="R100" s="54"/>
      <c r="S100" s="54"/>
      <c r="T100" s="72"/>
      <c r="U100" s="73"/>
      <c r="V100" s="74"/>
      <c r="W100" s="73"/>
      <c r="X100" s="74"/>
      <c r="Y100" s="73"/>
      <c r="Z100" s="60"/>
      <c r="AA100" s="2">
        <f t="shared" ref="AA100:AA131" si="10">AVERAGE(J100:K100)</f>
        <v>4.7500000000000001E-2</v>
      </c>
      <c r="AH100" s="60"/>
      <c r="AI100" s="60"/>
    </row>
    <row r="101" spans="1:35" hidden="1" x14ac:dyDescent="0.25">
      <c r="A101" s="25">
        <v>106</v>
      </c>
      <c r="B101" s="26">
        <v>5.0725899999999997E-2</v>
      </c>
      <c r="C101" s="26">
        <v>1.33758E-2</v>
      </c>
      <c r="D101" s="26">
        <v>1.9727499999999999E-2</v>
      </c>
      <c r="E101" s="26"/>
      <c r="F101" s="26">
        <v>9.3488000000000009E-3</v>
      </c>
      <c r="G101" s="26">
        <v>-2.1150200000000001E-2</v>
      </c>
      <c r="H101" s="26">
        <v>6.7100000000000005E-4</v>
      </c>
      <c r="I101" s="27"/>
      <c r="J101" s="27">
        <v>4.7E-2</v>
      </c>
      <c r="K101" s="27">
        <v>4.2000000000000003E-2</v>
      </c>
      <c r="L101" s="11">
        <f t="shared" si="9"/>
        <v>4.9999999999999975E-3</v>
      </c>
      <c r="M101" s="11">
        <f t="shared" si="8"/>
        <v>-1.8171259521979861</v>
      </c>
      <c r="N101" s="54"/>
      <c r="O101" s="54"/>
      <c r="P101" s="54"/>
      <c r="Q101" s="54"/>
      <c r="R101" s="54"/>
      <c r="S101" s="54"/>
      <c r="T101" s="72"/>
      <c r="U101" s="73"/>
      <c r="V101" s="74"/>
      <c r="W101" s="73"/>
      <c r="X101" s="74"/>
      <c r="Y101" s="73"/>
      <c r="Z101" s="60"/>
      <c r="AA101" s="16">
        <f t="shared" si="10"/>
        <v>4.4499999999999998E-2</v>
      </c>
      <c r="AH101" s="60"/>
      <c r="AI101" s="60"/>
    </row>
    <row r="102" spans="1:35" hidden="1" x14ac:dyDescent="0.25">
      <c r="A102" s="1">
        <v>12</v>
      </c>
      <c r="B102" s="2">
        <v>7.2279899999999994E-2</v>
      </c>
      <c r="C102" s="2">
        <v>1.8560299999999998E-2</v>
      </c>
      <c r="D102" s="2">
        <v>2.8425300000000001E-2</v>
      </c>
      <c r="E102" s="2"/>
      <c r="F102" s="2">
        <v>4.7998600000000002E-2</v>
      </c>
      <c r="G102" s="2">
        <v>6.5260000000000003E-4</v>
      </c>
      <c r="H102" s="2">
        <v>2.0671999999999999E-2</v>
      </c>
      <c r="I102" s="6"/>
      <c r="J102" s="2">
        <v>6.7896499999999999E-2</v>
      </c>
      <c r="K102" s="2">
        <v>4.1364600000000001E-2</v>
      </c>
      <c r="L102" s="11">
        <f t="shared" si="9"/>
        <v>2.6531899999999997E-2</v>
      </c>
      <c r="M102" s="11">
        <f t="shared" si="8"/>
        <v>88.191814457663114</v>
      </c>
      <c r="N102" s="54"/>
      <c r="O102" s="54"/>
      <c r="P102" s="54"/>
      <c r="Q102" s="54"/>
      <c r="R102" s="54"/>
      <c r="S102" s="54"/>
      <c r="T102" s="72"/>
      <c r="U102" s="73"/>
      <c r="V102" s="74"/>
      <c r="W102" s="73"/>
      <c r="X102" s="74"/>
      <c r="Y102" s="73"/>
      <c r="Z102" s="60"/>
      <c r="AA102" s="2">
        <f t="shared" si="10"/>
        <v>5.463055E-2</v>
      </c>
      <c r="AH102" s="60"/>
      <c r="AI102" s="60"/>
    </row>
    <row r="103" spans="1:35" hidden="1" x14ac:dyDescent="0.25">
      <c r="A103" s="1">
        <v>75</v>
      </c>
      <c r="B103" s="2">
        <v>4.9881599999999998E-2</v>
      </c>
      <c r="C103" s="2">
        <v>2.1959300000000001E-2</v>
      </c>
      <c r="D103" s="2">
        <v>1.5166499999999999E-2</v>
      </c>
      <c r="E103" s="2"/>
      <c r="F103" s="2">
        <v>3.7229900000000003E-2</v>
      </c>
      <c r="G103" s="2">
        <v>-2.0745E-3</v>
      </c>
      <c r="H103" s="2">
        <v>2.05604E-2</v>
      </c>
      <c r="I103" s="6"/>
      <c r="J103" s="2">
        <v>5.3375400000000003E-2</v>
      </c>
      <c r="K103" s="2">
        <v>4.1329499999999998E-2</v>
      </c>
      <c r="L103" s="11">
        <f t="shared" si="9"/>
        <v>1.2045900000000005E-2</v>
      </c>
      <c r="M103" s="11">
        <f t="shared" ref="M103:M134" si="11">ATAN(H103/G103)/PI()*180</f>
        <v>-84.23847815243866</v>
      </c>
      <c r="N103" s="54"/>
      <c r="O103" s="54"/>
      <c r="P103" s="54"/>
      <c r="Q103" s="54"/>
      <c r="R103" s="54"/>
      <c r="S103" s="54"/>
      <c r="T103" s="72"/>
      <c r="U103" s="73"/>
      <c r="V103" s="74"/>
      <c r="W103" s="73"/>
      <c r="X103" s="74"/>
      <c r="Y103" s="73"/>
      <c r="Z103" s="60"/>
      <c r="AA103" s="2">
        <f t="shared" si="10"/>
        <v>4.7352450000000004E-2</v>
      </c>
      <c r="AH103" s="60"/>
      <c r="AI103" s="60"/>
    </row>
    <row r="104" spans="1:35" hidden="1" x14ac:dyDescent="0.25">
      <c r="A104" s="1">
        <v>120</v>
      </c>
      <c r="B104" s="24">
        <v>2.8472299999999999E-2</v>
      </c>
      <c r="C104" s="24">
        <v>-1.6760899999999999E-2</v>
      </c>
      <c r="D104" s="24">
        <v>7.5085999999999998E-3</v>
      </c>
      <c r="E104" s="24"/>
      <c r="F104" s="24">
        <v>4.0527500000000001E-2</v>
      </c>
      <c r="G104" s="24">
        <v>-1.84373E-2</v>
      </c>
      <c r="H104" s="24">
        <v>8.1189000000000001E-3</v>
      </c>
      <c r="I104" s="6"/>
      <c r="J104" s="2">
        <v>3.5999999999999997E-2</v>
      </c>
      <c r="K104" s="2">
        <v>0.04</v>
      </c>
      <c r="L104" s="11">
        <f t="shared" si="9"/>
        <v>4.0000000000000036E-3</v>
      </c>
      <c r="M104" s="11">
        <f t="shared" si="11"/>
        <v>-23.766384156308121</v>
      </c>
      <c r="N104" s="54"/>
      <c r="O104" s="54"/>
      <c r="P104" s="54"/>
      <c r="Q104" s="54"/>
      <c r="R104" s="54"/>
      <c r="S104" s="54"/>
      <c r="T104" s="72"/>
      <c r="U104" s="73"/>
      <c r="V104" s="74"/>
      <c r="W104" s="73"/>
      <c r="X104" s="74"/>
      <c r="Y104" s="73"/>
      <c r="Z104" s="60"/>
      <c r="AA104" s="2">
        <f t="shared" si="10"/>
        <v>3.7999999999999999E-2</v>
      </c>
      <c r="AH104" s="60"/>
      <c r="AI104" s="60"/>
    </row>
    <row r="105" spans="1:35" hidden="1" x14ac:dyDescent="0.25">
      <c r="A105" s="1">
        <v>176</v>
      </c>
      <c r="B105" s="24">
        <v>4.0800999999999997E-2</v>
      </c>
      <c r="C105" s="24">
        <v>9.5946E-3</v>
      </c>
      <c r="D105" s="24">
        <v>2.1170100000000001E-2</v>
      </c>
      <c r="E105" s="24"/>
      <c r="F105" s="24">
        <v>3.9264500000000001E-2</v>
      </c>
      <c r="G105" s="24">
        <v>-1.0417900000000001E-2</v>
      </c>
      <c r="H105" s="24">
        <v>1.65592E-2</v>
      </c>
      <c r="I105" s="6"/>
      <c r="J105" s="2">
        <v>0.04</v>
      </c>
      <c r="K105" s="2">
        <v>3.9E-2</v>
      </c>
      <c r="L105" s="11">
        <f t="shared" si="9"/>
        <v>1.0000000000000009E-3</v>
      </c>
      <c r="M105" s="11">
        <f t="shared" si="11"/>
        <v>-57.824744489787399</v>
      </c>
      <c r="N105" s="54"/>
      <c r="O105" s="54"/>
      <c r="P105" s="54"/>
      <c r="Q105" s="54"/>
      <c r="R105" s="54"/>
      <c r="S105" s="54"/>
      <c r="T105" s="72"/>
      <c r="U105" s="73"/>
      <c r="V105" s="74"/>
      <c r="W105" s="73"/>
      <c r="X105" s="74"/>
      <c r="Y105" s="73"/>
      <c r="Z105" s="60"/>
      <c r="AA105" s="6">
        <f t="shared" si="10"/>
        <v>3.95E-2</v>
      </c>
      <c r="AB105" s="19"/>
      <c r="AC105" s="19"/>
      <c r="AD105" s="19"/>
      <c r="AH105" s="60"/>
      <c r="AI105" s="60"/>
    </row>
    <row r="106" spans="1:35" hidden="1" x14ac:dyDescent="0.25">
      <c r="A106" s="1">
        <v>158</v>
      </c>
      <c r="B106" s="24">
        <v>5.5153500000000001E-2</v>
      </c>
      <c r="C106" s="24">
        <v>2.4446800000000001E-2</v>
      </c>
      <c r="D106" s="24">
        <v>1.6137100000000001E-2</v>
      </c>
      <c r="E106" s="24"/>
      <c r="F106" s="24">
        <v>4.3755200000000001E-2</v>
      </c>
      <c r="G106" s="24">
        <v>4.2335000000000003E-3</v>
      </c>
      <c r="H106" s="24">
        <v>1.84443E-2</v>
      </c>
      <c r="I106" s="6"/>
      <c r="J106" s="2">
        <v>5.8000000000000003E-2</v>
      </c>
      <c r="K106" s="2">
        <v>3.6999999999999998E-2</v>
      </c>
      <c r="L106" s="11">
        <f t="shared" si="9"/>
        <v>2.1000000000000005E-2</v>
      </c>
      <c r="M106" s="11">
        <f t="shared" si="11"/>
        <v>77.072873702031345</v>
      </c>
      <c r="N106" s="54"/>
      <c r="O106" s="54"/>
      <c r="P106" s="54"/>
      <c r="Q106" s="54"/>
      <c r="R106" s="54"/>
      <c r="S106" s="54"/>
      <c r="T106" s="72"/>
      <c r="U106" s="73"/>
      <c r="V106" s="74"/>
      <c r="W106" s="73"/>
      <c r="X106" s="74"/>
      <c r="Y106" s="73"/>
      <c r="Z106" s="60"/>
      <c r="AA106" s="6">
        <f t="shared" si="10"/>
        <v>4.7500000000000001E-2</v>
      </c>
      <c r="AH106" s="60"/>
      <c r="AI106" s="60"/>
    </row>
    <row r="107" spans="1:35" hidden="1" x14ac:dyDescent="0.25">
      <c r="A107" s="1">
        <v>44</v>
      </c>
      <c r="B107" s="2">
        <v>7.2098899999999994E-2</v>
      </c>
      <c r="C107" s="2">
        <v>2.3375400000000001E-2</v>
      </c>
      <c r="D107" s="2">
        <v>-2.7307399999999999E-2</v>
      </c>
      <c r="E107" s="2"/>
      <c r="F107" s="2">
        <v>3.3507000000000002E-2</v>
      </c>
      <c r="G107" s="2">
        <v>3.2885000000000002E-3</v>
      </c>
      <c r="H107" s="2">
        <v>-1.8109E-2</v>
      </c>
      <c r="I107" s="6"/>
      <c r="J107" s="2">
        <v>7.18916E-2</v>
      </c>
      <c r="K107" s="2">
        <v>3.68104E-2</v>
      </c>
      <c r="L107" s="11">
        <f t="shared" si="9"/>
        <v>3.50812E-2</v>
      </c>
      <c r="M107" s="11">
        <f t="shared" si="11"/>
        <v>-79.70754400509189</v>
      </c>
      <c r="N107" s="54"/>
      <c r="O107" s="54"/>
      <c r="P107" s="54"/>
      <c r="Q107" s="54"/>
      <c r="R107" s="54"/>
      <c r="S107" s="54"/>
      <c r="T107" s="72"/>
      <c r="U107" s="73"/>
      <c r="V107" s="74"/>
      <c r="W107" s="73"/>
      <c r="X107" s="74"/>
      <c r="Y107" s="73"/>
      <c r="Z107" s="60"/>
      <c r="AA107" s="2">
        <f t="shared" si="10"/>
        <v>5.4350999999999997E-2</v>
      </c>
      <c r="AH107" s="60"/>
      <c r="AI107" s="60"/>
    </row>
    <row r="108" spans="1:35" hidden="1" x14ac:dyDescent="0.25">
      <c r="A108" s="1">
        <v>51</v>
      </c>
      <c r="B108" s="2">
        <v>4.3285999999999998E-2</v>
      </c>
      <c r="C108" s="2">
        <v>1.48608E-2</v>
      </c>
      <c r="D108" s="2">
        <v>2.0230499999999998E-2</v>
      </c>
      <c r="E108" s="2"/>
      <c r="F108" s="2">
        <v>3.9700600000000003E-2</v>
      </c>
      <c r="G108" s="2">
        <v>-1.22322E-2</v>
      </c>
      <c r="H108" s="2">
        <v>1.3452E-2</v>
      </c>
      <c r="I108" s="6"/>
      <c r="J108" s="2">
        <v>5.02043E-2</v>
      </c>
      <c r="K108" s="2">
        <v>3.6363899999999998E-2</v>
      </c>
      <c r="L108" s="11">
        <f t="shared" si="9"/>
        <v>1.3840400000000003E-2</v>
      </c>
      <c r="M108" s="11">
        <f t="shared" si="11"/>
        <v>-47.71906142251774</v>
      </c>
      <c r="N108" s="54"/>
      <c r="O108" s="54"/>
      <c r="P108" s="54"/>
      <c r="Q108" s="54"/>
      <c r="R108" s="54"/>
      <c r="S108" s="54"/>
      <c r="T108" s="72"/>
      <c r="U108" s="73"/>
      <c r="V108" s="74"/>
      <c r="W108" s="73"/>
      <c r="X108" s="74"/>
      <c r="Y108" s="73"/>
      <c r="Z108" s="60"/>
      <c r="AA108" s="2">
        <f t="shared" si="10"/>
        <v>4.3284099999999999E-2</v>
      </c>
      <c r="AH108" s="60"/>
      <c r="AI108" s="60"/>
    </row>
    <row r="109" spans="1:35" hidden="1" x14ac:dyDescent="0.25">
      <c r="A109" s="1">
        <v>82</v>
      </c>
      <c r="B109" s="24">
        <v>8.2451499999999997E-2</v>
      </c>
      <c r="C109" s="24">
        <v>1.61894E-2</v>
      </c>
      <c r="D109" s="24">
        <v>3.9145899999999997E-2</v>
      </c>
      <c r="E109" s="24"/>
      <c r="F109" s="24">
        <v>3.6668300000000001E-2</v>
      </c>
      <c r="G109" s="24">
        <v>1.8404000000000001E-3</v>
      </c>
      <c r="H109" s="24">
        <v>1.8357100000000001E-2</v>
      </c>
      <c r="I109" s="6"/>
      <c r="J109" s="2">
        <v>8.4000000000000005E-2</v>
      </c>
      <c r="K109" s="2">
        <v>3.5999999999999997E-2</v>
      </c>
      <c r="L109" s="11">
        <f t="shared" si="9"/>
        <v>4.8000000000000008E-2</v>
      </c>
      <c r="M109" s="11">
        <f t="shared" si="11"/>
        <v>84.274913837789626</v>
      </c>
      <c r="N109" s="54"/>
      <c r="O109" s="54"/>
      <c r="P109" s="54"/>
      <c r="Q109" s="54"/>
      <c r="R109" s="54"/>
      <c r="S109" s="54"/>
      <c r="T109" s="72"/>
      <c r="U109" s="73"/>
      <c r="V109" s="74"/>
      <c r="W109" s="73"/>
      <c r="X109" s="74"/>
      <c r="Y109" s="73"/>
      <c r="Z109" s="60"/>
      <c r="AA109" s="2">
        <f t="shared" si="10"/>
        <v>0.06</v>
      </c>
      <c r="AH109" s="60"/>
      <c r="AI109" s="60"/>
    </row>
    <row r="110" spans="1:35" hidden="1" x14ac:dyDescent="0.25">
      <c r="A110" s="1">
        <v>148</v>
      </c>
      <c r="B110" s="24">
        <v>8.8783500000000001E-2</v>
      </c>
      <c r="C110" s="24">
        <v>2.6316699999999998E-2</v>
      </c>
      <c r="D110" s="24">
        <v>2.5455700000000001E-2</v>
      </c>
      <c r="E110" s="24"/>
      <c r="F110" s="24">
        <v>3.10291E-2</v>
      </c>
      <c r="G110" s="24">
        <v>-9.3647000000000001E-3</v>
      </c>
      <c r="H110" s="24">
        <v>1.5470899999999999E-2</v>
      </c>
      <c r="I110" s="6"/>
      <c r="J110" s="2">
        <v>7.2999999999999995E-2</v>
      </c>
      <c r="K110" s="2">
        <v>3.5999999999999997E-2</v>
      </c>
      <c r="L110" s="11">
        <f t="shared" si="9"/>
        <v>3.6999999999999998E-2</v>
      </c>
      <c r="M110" s="11">
        <f t="shared" si="11"/>
        <v>-58.813035315777704</v>
      </c>
      <c r="N110" s="54"/>
      <c r="O110" s="54"/>
      <c r="P110" s="54"/>
      <c r="Q110" s="54"/>
      <c r="R110" s="54"/>
      <c r="S110" s="54"/>
      <c r="T110" s="72"/>
      <c r="U110" s="73"/>
      <c r="V110" s="74"/>
      <c r="W110" s="73"/>
      <c r="X110" s="74"/>
      <c r="Y110" s="73"/>
      <c r="Z110" s="60"/>
      <c r="AA110" s="6">
        <f t="shared" si="10"/>
        <v>5.4499999999999993E-2</v>
      </c>
      <c r="AH110" s="60"/>
      <c r="AI110" s="60"/>
    </row>
    <row r="111" spans="1:35" hidden="1" x14ac:dyDescent="0.25">
      <c r="A111" s="1">
        <v>7</v>
      </c>
      <c r="B111" s="2">
        <v>6.7153400000000002E-2</v>
      </c>
      <c r="C111" s="2">
        <v>3.8484299999999999E-2</v>
      </c>
      <c r="D111" s="2">
        <v>2.3584999999999999E-3</v>
      </c>
      <c r="E111" s="2"/>
      <c r="F111" s="2">
        <v>3.7588900000000001E-2</v>
      </c>
      <c r="G111" s="2">
        <v>1.7717299999999998E-2</v>
      </c>
      <c r="H111" s="2">
        <v>-2.2442999999999999E-3</v>
      </c>
      <c r="I111" s="6"/>
      <c r="J111" s="2">
        <v>7.7113000000000001E-2</v>
      </c>
      <c r="K111" s="2">
        <v>3.5717800000000001E-2</v>
      </c>
      <c r="L111" s="11">
        <f t="shared" si="9"/>
        <v>4.13952E-2</v>
      </c>
      <c r="M111" s="11">
        <f t="shared" si="11"/>
        <v>-7.219366691291687</v>
      </c>
      <c r="N111" s="54"/>
      <c r="O111" s="54"/>
      <c r="P111" s="54"/>
      <c r="Q111" s="54"/>
      <c r="R111" s="54"/>
      <c r="S111" s="54"/>
      <c r="T111" s="72"/>
      <c r="U111" s="73"/>
      <c r="V111" s="74"/>
      <c r="W111" s="73"/>
      <c r="X111" s="74"/>
      <c r="Y111" s="73"/>
      <c r="Z111" s="60"/>
      <c r="AA111" s="2">
        <f t="shared" si="10"/>
        <v>5.6415400000000004E-2</v>
      </c>
      <c r="AH111" s="60"/>
      <c r="AI111" s="60"/>
    </row>
    <row r="112" spans="1:35" hidden="1" x14ac:dyDescent="0.25">
      <c r="A112" s="1">
        <v>56</v>
      </c>
      <c r="B112" s="2">
        <v>9.4802300000000006E-2</v>
      </c>
      <c r="C112" s="2">
        <v>3.4767100000000002E-2</v>
      </c>
      <c r="D112" s="2">
        <v>3.0285300000000001E-2</v>
      </c>
      <c r="E112" s="2"/>
      <c r="F112" s="2">
        <v>3.3837600000000002E-2</v>
      </c>
      <c r="G112" s="2">
        <v>6.9221999999999999E-3</v>
      </c>
      <c r="H112" s="2">
        <v>1.6455399999999999E-2</v>
      </c>
      <c r="I112" s="6"/>
      <c r="J112" s="2">
        <v>9.2216000000000006E-2</v>
      </c>
      <c r="K112" s="2">
        <v>3.5704300000000001E-2</v>
      </c>
      <c r="L112" s="11">
        <f t="shared" si="9"/>
        <v>5.6511700000000005E-2</v>
      </c>
      <c r="M112" s="11">
        <f t="shared" si="11"/>
        <v>67.185245649815627</v>
      </c>
      <c r="N112" s="54"/>
      <c r="O112" s="54"/>
      <c r="P112" s="54"/>
      <c r="Q112" s="54"/>
      <c r="R112" s="54"/>
      <c r="S112" s="54"/>
      <c r="T112" s="72"/>
      <c r="U112" s="73"/>
      <c r="V112" s="74"/>
      <c r="W112" s="73"/>
      <c r="X112" s="74"/>
      <c r="Y112" s="73"/>
      <c r="Z112" s="60"/>
      <c r="AA112" s="2">
        <f t="shared" si="10"/>
        <v>6.3960150000000007E-2</v>
      </c>
      <c r="AH112" s="60"/>
      <c r="AI112" s="60"/>
    </row>
    <row r="113" spans="1:35" hidden="1" x14ac:dyDescent="0.25">
      <c r="A113" s="1">
        <v>147</v>
      </c>
      <c r="B113" s="24">
        <v>5.49457E-2</v>
      </c>
      <c r="C113" s="24">
        <v>2.1683000000000002E-3</v>
      </c>
      <c r="D113" s="24">
        <v>2.6778900000000001E-2</v>
      </c>
      <c r="E113" s="24"/>
      <c r="F113" s="24">
        <v>3.3765400000000001E-2</v>
      </c>
      <c r="G113" s="24">
        <v>-1.63704E-2</v>
      </c>
      <c r="H113" s="24">
        <v>6.4719E-3</v>
      </c>
      <c r="I113" s="6"/>
      <c r="J113" s="2">
        <v>5.2999999999999999E-2</v>
      </c>
      <c r="K113" s="2">
        <v>3.5000000000000003E-2</v>
      </c>
      <c r="L113" s="11">
        <f t="shared" si="9"/>
        <v>1.7999999999999995E-2</v>
      </c>
      <c r="M113" s="11">
        <f t="shared" si="11"/>
        <v>-21.570948190511292</v>
      </c>
      <c r="N113" s="54"/>
      <c r="O113" s="54"/>
      <c r="P113" s="54"/>
      <c r="Q113" s="54"/>
      <c r="R113" s="54"/>
      <c r="S113" s="54"/>
      <c r="T113" s="72"/>
      <c r="U113" s="73"/>
      <c r="V113" s="74"/>
      <c r="W113" s="73"/>
      <c r="X113" s="74"/>
      <c r="Y113" s="73"/>
      <c r="Z113" s="60"/>
      <c r="AA113" s="6">
        <f t="shared" si="10"/>
        <v>4.3999999999999997E-2</v>
      </c>
      <c r="AH113" s="60"/>
      <c r="AI113" s="60"/>
    </row>
    <row r="114" spans="1:35" hidden="1" x14ac:dyDescent="0.25">
      <c r="A114" s="1">
        <v>173</v>
      </c>
      <c r="B114" s="24">
        <v>5.4852900000000003E-2</v>
      </c>
      <c r="C114" s="24">
        <v>7.1925000000000001E-3</v>
      </c>
      <c r="D114" s="24">
        <v>2.07117E-2</v>
      </c>
      <c r="E114" s="24"/>
      <c r="F114" s="24">
        <v>6.9050000000000003E-4</v>
      </c>
      <c r="G114" s="24">
        <v>-1.7705200000000001E-2</v>
      </c>
      <c r="H114" s="24">
        <v>-2.7569999999999998E-4</v>
      </c>
      <c r="I114" s="6"/>
      <c r="J114" s="2">
        <v>4.2999999999999997E-2</v>
      </c>
      <c r="K114" s="2">
        <v>3.5000000000000003E-2</v>
      </c>
      <c r="L114" s="11">
        <f t="shared" si="9"/>
        <v>7.9999999999999932E-3</v>
      </c>
      <c r="M114" s="11">
        <f t="shared" si="11"/>
        <v>0.89212038470723853</v>
      </c>
      <c r="N114" s="54"/>
      <c r="O114" s="54"/>
      <c r="P114" s="54"/>
      <c r="Q114" s="54"/>
      <c r="R114" s="54"/>
      <c r="S114" s="54"/>
      <c r="T114" s="72"/>
      <c r="U114" s="73"/>
      <c r="V114" s="74"/>
      <c r="W114" s="73"/>
      <c r="X114" s="74"/>
      <c r="Y114" s="73"/>
      <c r="Z114" s="60"/>
      <c r="AA114" s="6">
        <f t="shared" si="10"/>
        <v>3.9E-2</v>
      </c>
      <c r="AH114" s="60"/>
      <c r="AI114" s="60"/>
    </row>
    <row r="115" spans="1:35" hidden="1" x14ac:dyDescent="0.25">
      <c r="A115" s="1">
        <v>69</v>
      </c>
      <c r="B115" s="2">
        <v>6.4096500000000001E-2</v>
      </c>
      <c r="C115" s="2">
        <v>2.35455E-2</v>
      </c>
      <c r="D115" s="2">
        <v>2.17632E-2</v>
      </c>
      <c r="E115" s="2"/>
      <c r="F115" s="2">
        <v>3.2026600000000002E-2</v>
      </c>
      <c r="G115" s="2">
        <v>7.3907E-3</v>
      </c>
      <c r="H115" s="2">
        <v>1.5830799999999999E-2</v>
      </c>
      <c r="I115" s="6"/>
      <c r="J115" s="2">
        <v>6.4125799999999997E-2</v>
      </c>
      <c r="K115" s="2">
        <v>3.4942099999999997E-2</v>
      </c>
      <c r="L115" s="11">
        <f t="shared" si="9"/>
        <v>2.91837E-2</v>
      </c>
      <c r="M115" s="11">
        <f t="shared" si="11"/>
        <v>64.97421092004717</v>
      </c>
      <c r="N115" s="54"/>
      <c r="O115" s="54"/>
      <c r="P115" s="54"/>
      <c r="Q115" s="54"/>
      <c r="R115" s="54"/>
      <c r="S115" s="54"/>
      <c r="T115" s="72"/>
      <c r="U115" s="73"/>
      <c r="V115" s="74"/>
      <c r="W115" s="73"/>
      <c r="X115" s="74"/>
      <c r="Y115" s="73"/>
      <c r="Z115" s="60"/>
      <c r="AA115" s="2">
        <f t="shared" si="10"/>
        <v>4.9533949999999993E-2</v>
      </c>
      <c r="AH115" s="60"/>
      <c r="AI115" s="60"/>
    </row>
    <row r="116" spans="1:35" hidden="1" x14ac:dyDescent="0.25">
      <c r="A116" s="1">
        <v>59</v>
      </c>
      <c r="B116" s="2">
        <v>3.78485E-2</v>
      </c>
      <c r="C116" s="2">
        <v>-9.3700000000000001E-4</v>
      </c>
      <c r="D116" s="2">
        <v>1.91513E-2</v>
      </c>
      <c r="E116" s="2"/>
      <c r="F116" s="2">
        <v>3.5585499999999999E-2</v>
      </c>
      <c r="G116" s="2">
        <v>-1.5351399999999999E-2</v>
      </c>
      <c r="H116" s="2">
        <v>7.6952000000000001E-3</v>
      </c>
      <c r="I116" s="6"/>
      <c r="J116" s="2">
        <v>3.8348500000000001E-2</v>
      </c>
      <c r="K116" s="2">
        <v>3.4344199999999998E-2</v>
      </c>
      <c r="L116" s="11">
        <f t="shared" si="9"/>
        <v>4.0043000000000023E-3</v>
      </c>
      <c r="M116" s="11">
        <f t="shared" si="11"/>
        <v>-26.623245214075421</v>
      </c>
      <c r="N116" s="54"/>
      <c r="O116" s="54"/>
      <c r="P116" s="54"/>
      <c r="Q116" s="54"/>
      <c r="R116" s="54"/>
      <c r="S116" s="54"/>
      <c r="T116" s="72"/>
      <c r="U116" s="73"/>
      <c r="V116" s="74"/>
      <c r="W116" s="73"/>
      <c r="X116" s="74"/>
      <c r="Y116" s="73"/>
      <c r="Z116" s="60"/>
      <c r="AA116" s="2">
        <f t="shared" si="10"/>
        <v>3.6346349999999999E-2</v>
      </c>
      <c r="AH116" s="60"/>
      <c r="AI116" s="60"/>
    </row>
    <row r="117" spans="1:35" hidden="1" x14ac:dyDescent="0.25">
      <c r="A117" s="25">
        <v>107</v>
      </c>
      <c r="B117" s="26">
        <v>7.45479E-2</v>
      </c>
      <c r="C117" s="26">
        <v>2.70835E-2</v>
      </c>
      <c r="D117" s="26">
        <v>7.8829E-3</v>
      </c>
      <c r="E117" s="26"/>
      <c r="F117" s="26">
        <v>4.3030699999999998E-2</v>
      </c>
      <c r="G117" s="26">
        <v>1.6844499999999998E-2</v>
      </c>
      <c r="H117" s="26">
        <v>-4.0306999999999999E-3</v>
      </c>
      <c r="I117" s="27"/>
      <c r="J117" s="27">
        <v>7.3999999999999996E-2</v>
      </c>
      <c r="K117" s="27">
        <v>3.4000000000000002E-2</v>
      </c>
      <c r="L117" s="11">
        <f t="shared" si="9"/>
        <v>3.9999999999999994E-2</v>
      </c>
      <c r="M117" s="11">
        <f t="shared" si="11"/>
        <v>-13.457196989427398</v>
      </c>
      <c r="N117" s="54"/>
      <c r="O117" s="54"/>
      <c r="P117" s="54"/>
      <c r="Q117" s="54"/>
      <c r="R117" s="54"/>
      <c r="S117" s="54"/>
      <c r="T117" s="72"/>
      <c r="U117" s="73"/>
      <c r="V117" s="74"/>
      <c r="W117" s="73"/>
      <c r="X117" s="74"/>
      <c r="Y117" s="73"/>
      <c r="Z117" s="60"/>
      <c r="AA117" s="2">
        <f t="shared" si="10"/>
        <v>5.3999999999999999E-2</v>
      </c>
      <c r="AH117" s="60"/>
      <c r="AI117" s="60"/>
    </row>
    <row r="118" spans="1:35" hidden="1" x14ac:dyDescent="0.25">
      <c r="A118" s="1">
        <v>41</v>
      </c>
      <c r="B118" s="2">
        <v>3.8584100000000003E-2</v>
      </c>
      <c r="C118" s="2">
        <v>1.1598300000000001E-2</v>
      </c>
      <c r="D118" s="2">
        <v>1.9906099999999999E-2</v>
      </c>
      <c r="E118" s="2"/>
      <c r="F118" s="2">
        <v>2.1831400000000001E-2</v>
      </c>
      <c r="G118" s="2">
        <v>-1.36813E-2</v>
      </c>
      <c r="H118" s="2">
        <v>9.9579999999999998E-3</v>
      </c>
      <c r="I118" s="6"/>
      <c r="J118" s="2">
        <v>4.6077E-2</v>
      </c>
      <c r="K118" s="2">
        <v>3.3843199999999997E-2</v>
      </c>
      <c r="L118" s="11">
        <f t="shared" si="9"/>
        <v>1.2233800000000003E-2</v>
      </c>
      <c r="M118" s="11">
        <f t="shared" si="11"/>
        <v>-36.049180593633501</v>
      </c>
      <c r="N118" s="54"/>
      <c r="O118" s="54"/>
      <c r="P118" s="54"/>
      <c r="Q118" s="54"/>
      <c r="R118" s="54"/>
      <c r="S118" s="54"/>
      <c r="T118" s="72"/>
      <c r="U118" s="73"/>
      <c r="V118" s="74"/>
      <c r="W118" s="73"/>
      <c r="X118" s="74"/>
      <c r="Y118" s="73"/>
      <c r="Z118" s="60"/>
      <c r="AA118" s="2">
        <f t="shared" si="10"/>
        <v>3.9960099999999998E-2</v>
      </c>
      <c r="AH118" s="60"/>
      <c r="AI118" s="60"/>
    </row>
    <row r="119" spans="1:35" hidden="1" x14ac:dyDescent="0.25">
      <c r="A119" s="1">
        <v>4</v>
      </c>
      <c r="B119" s="2">
        <v>8.9485400000000007E-2</v>
      </c>
      <c r="C119" s="2">
        <v>2.1102200000000002E-2</v>
      </c>
      <c r="D119" s="2">
        <v>3.4037999999999999E-2</v>
      </c>
      <c r="E119" s="2"/>
      <c r="F119" s="2">
        <v>3.1854599999999997E-2</v>
      </c>
      <c r="G119" s="2">
        <v>-8.4043E-3</v>
      </c>
      <c r="H119" s="2">
        <v>1.42124E-2</v>
      </c>
      <c r="I119" s="6"/>
      <c r="J119" s="2">
        <v>8.0097100000000004E-2</v>
      </c>
      <c r="K119" s="2">
        <v>3.3022700000000002E-2</v>
      </c>
      <c r="L119" s="11">
        <f t="shared" si="9"/>
        <v>4.7074400000000002E-2</v>
      </c>
      <c r="M119" s="11">
        <f t="shared" si="11"/>
        <v>-59.402658084063198</v>
      </c>
      <c r="N119" s="54"/>
      <c r="O119" s="54"/>
      <c r="P119" s="54"/>
      <c r="Q119" s="54"/>
      <c r="R119" s="54"/>
      <c r="S119" s="54"/>
      <c r="T119" s="72"/>
      <c r="U119" s="73"/>
      <c r="V119" s="74"/>
      <c r="W119" s="73"/>
      <c r="X119" s="74"/>
      <c r="Y119" s="73"/>
      <c r="Z119" s="60"/>
      <c r="AA119" s="2">
        <f t="shared" si="10"/>
        <v>5.6559900000000003E-2</v>
      </c>
      <c r="AH119" s="60"/>
      <c r="AI119" s="60"/>
    </row>
    <row r="120" spans="1:35" hidden="1" x14ac:dyDescent="0.25">
      <c r="A120" s="1">
        <v>162</v>
      </c>
      <c r="B120" s="24">
        <v>4.1704400000000003E-2</v>
      </c>
      <c r="C120" s="24">
        <v>7.1339000000000003E-3</v>
      </c>
      <c r="D120" s="24">
        <v>2.2706199999999999E-2</v>
      </c>
      <c r="E120" s="24"/>
      <c r="F120" s="24">
        <v>1.0804599999999999E-2</v>
      </c>
      <c r="G120" s="24">
        <v>-1.52982E-2</v>
      </c>
      <c r="H120" s="24">
        <v>6.3163999999999998E-3</v>
      </c>
      <c r="I120" s="6"/>
      <c r="J120" s="2">
        <v>4.7E-2</v>
      </c>
      <c r="K120" s="2">
        <v>3.3000000000000002E-2</v>
      </c>
      <c r="L120" s="11">
        <f t="shared" si="9"/>
        <v>1.3999999999999999E-2</v>
      </c>
      <c r="M120" s="11">
        <f t="shared" si="11"/>
        <v>-22.435004759443924</v>
      </c>
      <c r="N120" s="54"/>
      <c r="O120" s="54"/>
      <c r="P120" s="54"/>
      <c r="Q120" s="54"/>
      <c r="R120" s="54"/>
      <c r="S120" s="54"/>
      <c r="T120" s="72"/>
      <c r="U120" s="73"/>
      <c r="V120" s="74"/>
      <c r="W120" s="73"/>
      <c r="X120" s="74"/>
      <c r="Y120" s="73"/>
      <c r="Z120" s="60"/>
      <c r="AA120" s="6">
        <f t="shared" si="10"/>
        <v>0.04</v>
      </c>
      <c r="AH120" s="60"/>
      <c r="AI120" s="60"/>
    </row>
    <row r="121" spans="1:35" hidden="1" x14ac:dyDescent="0.25">
      <c r="A121" s="25">
        <v>112</v>
      </c>
      <c r="B121" s="26">
        <v>7.8728500000000007E-2</v>
      </c>
      <c r="C121" s="26">
        <v>2.1653200000000001E-2</v>
      </c>
      <c r="D121" s="26">
        <v>3.1919500000000003E-2</v>
      </c>
      <c r="E121" s="26"/>
      <c r="F121" s="26">
        <v>3.5555900000000001E-2</v>
      </c>
      <c r="G121" s="26">
        <v>-1.05299E-2</v>
      </c>
      <c r="H121" s="26">
        <v>1.30636E-2</v>
      </c>
      <c r="I121" s="27"/>
      <c r="J121" s="27">
        <v>7.6999999999999999E-2</v>
      </c>
      <c r="K121" s="27">
        <v>3.3000000000000002E-2</v>
      </c>
      <c r="L121" s="11">
        <f t="shared" si="9"/>
        <v>4.3999999999999997E-2</v>
      </c>
      <c r="M121" s="11">
        <f t="shared" si="11"/>
        <v>-51.129488412652428</v>
      </c>
      <c r="N121" s="54"/>
      <c r="O121" s="54"/>
      <c r="P121" s="54"/>
      <c r="Q121" s="54"/>
      <c r="R121" s="54"/>
      <c r="S121" s="54"/>
      <c r="T121" s="72"/>
      <c r="U121" s="73"/>
      <c r="V121" s="74"/>
      <c r="W121" s="73"/>
      <c r="X121" s="74"/>
      <c r="Y121" s="73"/>
      <c r="Z121" s="60"/>
      <c r="AA121" s="2">
        <f t="shared" si="10"/>
        <v>5.5E-2</v>
      </c>
      <c r="AH121" s="60"/>
      <c r="AI121" s="60"/>
    </row>
    <row r="122" spans="1:35" hidden="1" x14ac:dyDescent="0.25">
      <c r="A122" s="1">
        <v>67</v>
      </c>
      <c r="B122" s="2">
        <v>6.4840800000000004E-2</v>
      </c>
      <c r="C122" s="2">
        <v>3.3399199999999997E-2</v>
      </c>
      <c r="D122" s="2">
        <v>1.6456999999999999E-3</v>
      </c>
      <c r="E122" s="2"/>
      <c r="F122" s="2">
        <v>3.7739599999999998E-2</v>
      </c>
      <c r="G122" s="2">
        <v>1.36738E-2</v>
      </c>
      <c r="H122" s="2">
        <v>-8.6680999999999998E-3</v>
      </c>
      <c r="I122" s="6"/>
      <c r="J122" s="2">
        <v>6.6879400000000006E-2</v>
      </c>
      <c r="K122" s="2">
        <v>3.2379499999999999E-2</v>
      </c>
      <c r="L122" s="11">
        <f t="shared" si="9"/>
        <v>3.4499900000000007E-2</v>
      </c>
      <c r="M122" s="11">
        <f t="shared" si="11"/>
        <v>-32.371441817955194</v>
      </c>
      <c r="N122" s="54"/>
      <c r="O122" s="54"/>
      <c r="P122" s="54"/>
      <c r="Q122" s="54"/>
      <c r="R122" s="54"/>
      <c r="S122" s="54"/>
      <c r="T122" s="72"/>
      <c r="U122" s="73"/>
      <c r="V122" s="74"/>
      <c r="W122" s="73"/>
      <c r="X122" s="74"/>
      <c r="Y122" s="73"/>
      <c r="Z122" s="60"/>
      <c r="AA122" s="2">
        <f t="shared" si="10"/>
        <v>4.9629450000000006E-2</v>
      </c>
      <c r="AH122" s="60"/>
      <c r="AI122" s="60"/>
    </row>
    <row r="123" spans="1:35" hidden="1" x14ac:dyDescent="0.25">
      <c r="A123" s="1">
        <v>47</v>
      </c>
      <c r="B123" s="2">
        <v>3.8067900000000002E-2</v>
      </c>
      <c r="C123" s="2">
        <v>9.3424000000000007E-3</v>
      </c>
      <c r="D123" s="2">
        <v>2.50732E-2</v>
      </c>
      <c r="E123" s="2"/>
      <c r="F123" s="2">
        <v>3.2123400000000003E-2</v>
      </c>
      <c r="G123" s="2">
        <v>-4.6278999999999999E-3</v>
      </c>
      <c r="H123" s="2">
        <v>1.54777E-2</v>
      </c>
      <c r="I123" s="6"/>
      <c r="J123" s="2">
        <v>5.3514199999999998E-2</v>
      </c>
      <c r="K123" s="2">
        <v>3.2309600000000001E-2</v>
      </c>
      <c r="L123" s="11">
        <f t="shared" si="9"/>
        <v>2.1204599999999997E-2</v>
      </c>
      <c r="M123" s="11">
        <f t="shared" si="11"/>
        <v>-73.353105110969977</v>
      </c>
      <c r="N123" s="54"/>
      <c r="O123" s="54"/>
      <c r="P123" s="54"/>
      <c r="Q123" s="54"/>
      <c r="R123" s="54"/>
      <c r="S123" s="54"/>
      <c r="T123" s="72"/>
      <c r="U123" s="73"/>
      <c r="V123" s="74"/>
      <c r="W123" s="73"/>
      <c r="X123" s="74"/>
      <c r="Y123" s="73"/>
      <c r="Z123" s="60"/>
      <c r="AA123" s="2">
        <f t="shared" si="10"/>
        <v>4.2911900000000003E-2</v>
      </c>
      <c r="AH123" s="60"/>
      <c r="AI123" s="60"/>
    </row>
    <row r="124" spans="1:35" hidden="1" x14ac:dyDescent="0.25">
      <c r="A124" s="1">
        <v>121</v>
      </c>
      <c r="B124" s="24">
        <v>7.5844499999999995E-2</v>
      </c>
      <c r="C124" s="24">
        <v>2.10352E-2</v>
      </c>
      <c r="D124" s="24">
        <v>3.0337599999999999E-2</v>
      </c>
      <c r="E124" s="24"/>
      <c r="F124" s="24">
        <v>3.4581099999999997E-2</v>
      </c>
      <c r="G124" s="24">
        <v>-8.1010000000000006E-3</v>
      </c>
      <c r="H124" s="24">
        <v>1.35967E-2</v>
      </c>
      <c r="I124" s="28"/>
      <c r="J124" s="24">
        <v>7.2999999999999995E-2</v>
      </c>
      <c r="K124" s="24">
        <v>3.1E-2</v>
      </c>
      <c r="L124" s="11">
        <f t="shared" si="9"/>
        <v>4.1999999999999996E-2</v>
      </c>
      <c r="M124" s="11">
        <f t="shared" si="11"/>
        <v>-59.213246331549982</v>
      </c>
      <c r="N124" s="54"/>
      <c r="O124" s="54"/>
      <c r="P124" s="54"/>
      <c r="Q124" s="54"/>
      <c r="R124" s="54"/>
      <c r="S124" s="54"/>
      <c r="T124" s="72"/>
      <c r="U124" s="73"/>
      <c r="V124" s="74"/>
      <c r="W124" s="73"/>
      <c r="X124" s="74"/>
      <c r="Y124" s="73"/>
      <c r="Z124" s="60"/>
      <c r="AA124" s="29">
        <f t="shared" si="10"/>
        <v>5.1999999999999998E-2</v>
      </c>
      <c r="AH124" s="60"/>
      <c r="AI124" s="60"/>
    </row>
    <row r="125" spans="1:35" hidden="1" x14ac:dyDescent="0.25">
      <c r="A125" s="1">
        <v>91</v>
      </c>
      <c r="B125" s="24">
        <v>6.5701499999999996E-2</v>
      </c>
      <c r="C125" s="24">
        <v>1.5523500000000001E-2</v>
      </c>
      <c r="D125" s="24">
        <v>2.7291200000000002E-2</v>
      </c>
      <c r="E125" s="24"/>
      <c r="F125" s="24">
        <v>2.5669999999999998E-2</v>
      </c>
      <c r="G125" s="24">
        <v>-1.03284E-2</v>
      </c>
      <c r="H125" s="24">
        <v>1.15675E-2</v>
      </c>
      <c r="I125" s="6"/>
      <c r="J125" s="2">
        <v>6.2E-2</v>
      </c>
      <c r="K125" s="2">
        <v>3.1E-2</v>
      </c>
      <c r="L125" s="11">
        <f t="shared" si="9"/>
        <v>3.1E-2</v>
      </c>
      <c r="M125" s="11">
        <f t="shared" si="11"/>
        <v>-48.238942389381251</v>
      </c>
      <c r="N125" s="54"/>
      <c r="O125" s="54"/>
      <c r="P125" s="54"/>
      <c r="Q125" s="54"/>
      <c r="R125" s="54"/>
      <c r="S125" s="54"/>
      <c r="T125" s="72"/>
      <c r="U125" s="73"/>
      <c r="V125" s="74"/>
      <c r="W125" s="73"/>
      <c r="X125" s="74"/>
      <c r="Y125" s="73"/>
      <c r="Z125" s="60"/>
      <c r="AA125" s="35">
        <f t="shared" si="10"/>
        <v>4.65E-2</v>
      </c>
      <c r="AH125" s="60"/>
      <c r="AI125" s="60"/>
    </row>
    <row r="126" spans="1:35" hidden="1" x14ac:dyDescent="0.25">
      <c r="A126" s="25">
        <v>110</v>
      </c>
      <c r="B126" s="26">
        <v>6.0356E-2</v>
      </c>
      <c r="C126" s="26">
        <v>2.4502800000000002E-2</v>
      </c>
      <c r="D126" s="26">
        <v>1.4605399999999999E-2</v>
      </c>
      <c r="E126" s="26"/>
      <c r="F126" s="26">
        <v>3.3145899999999999E-2</v>
      </c>
      <c r="G126" s="26">
        <v>-8.6324000000000001E-3</v>
      </c>
      <c r="H126" s="26">
        <v>1.32224E-2</v>
      </c>
      <c r="I126" s="27"/>
      <c r="J126" s="27">
        <v>3.3000000000000002E-2</v>
      </c>
      <c r="K126" s="27">
        <v>3.1E-2</v>
      </c>
      <c r="L126" s="11">
        <f t="shared" si="9"/>
        <v>2.0000000000000018E-3</v>
      </c>
      <c r="M126" s="11">
        <f t="shared" si="11"/>
        <v>-56.861014490338704</v>
      </c>
      <c r="N126" s="54"/>
      <c r="O126" s="54"/>
      <c r="P126" s="54"/>
      <c r="Q126" s="54"/>
      <c r="R126" s="54"/>
      <c r="S126" s="54"/>
      <c r="T126" s="72"/>
      <c r="U126" s="73"/>
      <c r="V126" s="74"/>
      <c r="W126" s="73"/>
      <c r="X126" s="74"/>
      <c r="Y126" s="73"/>
      <c r="Z126" s="60"/>
      <c r="AA126" s="35">
        <f t="shared" si="10"/>
        <v>3.2000000000000001E-2</v>
      </c>
      <c r="AH126" s="60"/>
      <c r="AI126" s="60"/>
    </row>
    <row r="127" spans="1:35" hidden="1" x14ac:dyDescent="0.25">
      <c r="A127" s="1">
        <v>88</v>
      </c>
      <c r="B127" s="24">
        <v>6.6877800000000001E-2</v>
      </c>
      <c r="C127" s="24">
        <v>3.6001900000000003E-2</v>
      </c>
      <c r="D127" s="24">
        <v>3.2959E-3</v>
      </c>
      <c r="E127" s="24"/>
      <c r="F127" s="24">
        <v>2.3642400000000001E-2</v>
      </c>
      <c r="G127" s="24">
        <v>9.9585999999999997E-3</v>
      </c>
      <c r="H127" s="24">
        <v>-1.1535500000000001E-2</v>
      </c>
      <c r="I127" s="6"/>
      <c r="J127" s="2">
        <v>7.1999999999999995E-2</v>
      </c>
      <c r="K127" s="2">
        <v>0.03</v>
      </c>
      <c r="L127" s="11">
        <f t="shared" si="9"/>
        <v>4.1999999999999996E-2</v>
      </c>
      <c r="M127" s="11">
        <f t="shared" si="11"/>
        <v>-49.19594861205745</v>
      </c>
      <c r="N127" s="54"/>
      <c r="O127" s="54"/>
      <c r="P127" s="54"/>
      <c r="Q127" s="54"/>
      <c r="R127" s="54"/>
      <c r="S127" s="54"/>
      <c r="T127" s="72"/>
      <c r="U127" s="73"/>
      <c r="V127" s="74"/>
      <c r="W127" s="73"/>
      <c r="X127" s="74"/>
      <c r="Y127" s="73"/>
      <c r="Z127" s="60"/>
      <c r="AA127" s="35">
        <f t="shared" si="10"/>
        <v>5.0999999999999997E-2</v>
      </c>
      <c r="AH127" s="60"/>
      <c r="AI127" s="60"/>
    </row>
    <row r="128" spans="1:35" hidden="1" x14ac:dyDescent="0.25">
      <c r="A128" s="25">
        <v>116</v>
      </c>
      <c r="B128" s="26">
        <v>4.6671600000000001E-2</v>
      </c>
      <c r="C128" s="26">
        <v>9.1868999999999996E-3</v>
      </c>
      <c r="D128" s="26">
        <v>2.46012E-2</v>
      </c>
      <c r="E128" s="26"/>
      <c r="F128" s="26">
        <v>3.5563699999999997E-2</v>
      </c>
      <c r="G128" s="26">
        <v>-1.29596E-2</v>
      </c>
      <c r="H128" s="26">
        <v>8.1255000000000008E-3</v>
      </c>
      <c r="I128" s="27"/>
      <c r="J128" s="27">
        <v>5.1999999999999998E-2</v>
      </c>
      <c r="K128" s="27">
        <v>0.03</v>
      </c>
      <c r="L128" s="11">
        <f t="shared" si="9"/>
        <v>2.1999999999999999E-2</v>
      </c>
      <c r="M128" s="11">
        <f t="shared" si="11"/>
        <v>-32.087175105914007</v>
      </c>
      <c r="N128" s="54"/>
      <c r="O128" s="54"/>
      <c r="P128" s="54"/>
      <c r="Q128" s="54"/>
      <c r="R128" s="54"/>
      <c r="S128" s="54"/>
      <c r="T128" s="72"/>
      <c r="U128" s="73"/>
      <c r="V128" s="74"/>
      <c r="W128" s="73"/>
      <c r="X128" s="74"/>
      <c r="Y128" s="73"/>
      <c r="Z128" s="60"/>
      <c r="AA128" s="35">
        <f t="shared" si="10"/>
        <v>4.0999999999999995E-2</v>
      </c>
      <c r="AH128" s="60"/>
      <c r="AI128" s="60"/>
    </row>
    <row r="129" spans="1:35" hidden="1" x14ac:dyDescent="0.25">
      <c r="A129" s="1">
        <v>53</v>
      </c>
      <c r="B129" s="2">
        <v>4.9754699999999999E-2</v>
      </c>
      <c r="C129" s="2">
        <v>2.3173300000000001E-2</v>
      </c>
      <c r="D129" s="2">
        <v>-8.0199999999999998E-4</v>
      </c>
      <c r="E129" s="2"/>
      <c r="F129" s="2">
        <v>2.7872299999999999E-2</v>
      </c>
      <c r="G129" s="2">
        <v>-8.4028000000000002E-3</v>
      </c>
      <c r="H129" s="2">
        <v>-1.23632E-2</v>
      </c>
      <c r="I129" s="6"/>
      <c r="J129" s="2">
        <v>4.6374400000000003E-2</v>
      </c>
      <c r="K129" s="2">
        <v>2.9896800000000001E-2</v>
      </c>
      <c r="L129" s="11">
        <f t="shared" si="9"/>
        <v>1.6477600000000002E-2</v>
      </c>
      <c r="M129" s="11">
        <f t="shared" si="11"/>
        <v>55.797533791358262</v>
      </c>
      <c r="N129" s="54"/>
      <c r="O129" s="54"/>
      <c r="P129" s="54"/>
      <c r="Q129" s="54"/>
      <c r="R129" s="54"/>
      <c r="S129" s="54"/>
      <c r="T129" s="72"/>
      <c r="U129" s="73"/>
      <c r="V129" s="74"/>
      <c r="W129" s="73"/>
      <c r="X129" s="74"/>
      <c r="Y129" s="73"/>
      <c r="Z129" s="60"/>
      <c r="AA129" s="35">
        <f t="shared" si="10"/>
        <v>3.8135600000000006E-2</v>
      </c>
      <c r="AH129" s="60"/>
      <c r="AI129" s="60"/>
    </row>
    <row r="130" spans="1:35" hidden="1" x14ac:dyDescent="0.25">
      <c r="A130" s="1">
        <v>73</v>
      </c>
      <c r="B130" s="2">
        <v>8.2246E-2</v>
      </c>
      <c r="C130" s="2">
        <v>2.7190700000000002E-2</v>
      </c>
      <c r="D130" s="2">
        <v>1.7058E-2</v>
      </c>
      <c r="E130" s="2"/>
      <c r="F130" s="2">
        <v>3.5945900000000003E-2</v>
      </c>
      <c r="G130" s="2">
        <v>1.6448000000000001E-3</v>
      </c>
      <c r="H130" s="2">
        <v>1.48065E-2</v>
      </c>
      <c r="I130" s="6"/>
      <c r="J130" s="2">
        <v>6.4196900000000001E-2</v>
      </c>
      <c r="K130" s="2">
        <v>2.9795200000000001E-2</v>
      </c>
      <c r="L130" s="11">
        <f t="shared" si="9"/>
        <v>3.44017E-2</v>
      </c>
      <c r="M130" s="11">
        <f t="shared" si="11"/>
        <v>83.661209821526583</v>
      </c>
      <c r="N130" s="54"/>
      <c r="O130" s="54"/>
      <c r="P130" s="54"/>
      <c r="Q130" s="54"/>
      <c r="R130" s="54"/>
      <c r="S130" s="54"/>
      <c r="T130" s="72"/>
      <c r="U130" s="73"/>
      <c r="V130" s="74"/>
      <c r="W130" s="73"/>
      <c r="X130" s="74"/>
      <c r="Y130" s="73"/>
      <c r="Z130" s="60"/>
      <c r="AA130" s="35">
        <f t="shared" si="10"/>
        <v>4.6996049999999998E-2</v>
      </c>
      <c r="AH130" s="60"/>
      <c r="AI130" s="60"/>
    </row>
    <row r="131" spans="1:35" hidden="1" x14ac:dyDescent="0.25">
      <c r="A131" s="1">
        <v>80</v>
      </c>
      <c r="B131" s="2">
        <v>9.57591E-2</v>
      </c>
      <c r="C131" s="2">
        <v>3.6681900000000003E-2</v>
      </c>
      <c r="D131" s="2">
        <v>3.9181100000000003E-2</v>
      </c>
      <c r="E131" s="2"/>
      <c r="F131" s="2">
        <v>2.5314699999999999E-2</v>
      </c>
      <c r="G131" s="2">
        <v>2.9012999999999999E-3</v>
      </c>
      <c r="H131" s="2">
        <v>1.41031E-2</v>
      </c>
      <c r="I131" s="6"/>
      <c r="J131" s="2">
        <v>0.1073446</v>
      </c>
      <c r="K131" s="40">
        <v>2.8797E-2</v>
      </c>
      <c r="L131" s="11">
        <f t="shared" si="9"/>
        <v>7.8547599999999995E-2</v>
      </c>
      <c r="M131" s="11">
        <f t="shared" si="11"/>
        <v>78.375250142829515</v>
      </c>
      <c r="N131" s="54"/>
      <c r="O131" s="54"/>
      <c r="P131" s="54"/>
      <c r="Q131" s="54"/>
      <c r="R131" s="54"/>
      <c r="S131" s="54"/>
      <c r="T131" s="72"/>
      <c r="U131" s="73"/>
      <c r="V131" s="74"/>
      <c r="W131" s="73"/>
      <c r="X131" s="74"/>
      <c r="Y131" s="73"/>
      <c r="Z131" s="60"/>
      <c r="AA131" s="35">
        <f t="shared" si="10"/>
        <v>6.8070800000000001E-2</v>
      </c>
      <c r="AH131" s="60"/>
      <c r="AI131" s="60"/>
    </row>
    <row r="132" spans="1:35" hidden="1" x14ac:dyDescent="0.25">
      <c r="A132" s="1">
        <v>90</v>
      </c>
      <c r="B132" s="24">
        <v>6.55139E-2</v>
      </c>
      <c r="C132" s="24">
        <v>1.7776900000000002E-2</v>
      </c>
      <c r="D132" s="24">
        <v>2.1303800000000001E-2</v>
      </c>
      <c r="E132" s="24"/>
      <c r="F132" s="24">
        <v>2.4738400000000001E-2</v>
      </c>
      <c r="G132" s="24">
        <v>-1.2441900000000001E-2</v>
      </c>
      <c r="H132" s="24">
        <v>7.1155000000000003E-3</v>
      </c>
      <c r="I132" s="6"/>
      <c r="J132" s="2">
        <v>5.5E-2</v>
      </c>
      <c r="K132" s="2">
        <v>2.8000000000000001E-2</v>
      </c>
      <c r="L132" s="11">
        <f t="shared" ref="L132:L165" si="12">ABS(J132-K132)</f>
        <v>2.7E-2</v>
      </c>
      <c r="M132" s="11">
        <f t="shared" si="11"/>
        <v>-29.765160741366046</v>
      </c>
      <c r="N132" s="54"/>
      <c r="O132" s="54"/>
      <c r="P132" s="54"/>
      <c r="Q132" s="54"/>
      <c r="R132" s="54"/>
      <c r="S132" s="54"/>
      <c r="T132" s="72"/>
      <c r="U132" s="73"/>
      <c r="V132" s="74"/>
      <c r="W132" s="73"/>
      <c r="X132" s="74"/>
      <c r="Y132" s="73"/>
      <c r="Z132" s="60"/>
      <c r="AA132" s="35">
        <f t="shared" ref="AA132:AA165" si="13">AVERAGE(J132:K132)</f>
        <v>4.1500000000000002E-2</v>
      </c>
      <c r="AH132" s="60"/>
      <c r="AI132" s="60"/>
    </row>
    <row r="133" spans="1:35" hidden="1" x14ac:dyDescent="0.25">
      <c r="A133" s="1">
        <v>77</v>
      </c>
      <c r="B133" s="3">
        <v>5.5543099999999998E-2</v>
      </c>
      <c r="C133" s="3">
        <v>1.5956999999999999E-2</v>
      </c>
      <c r="D133" s="3">
        <v>2.0822899999999998E-2</v>
      </c>
      <c r="E133" s="2"/>
      <c r="F133" s="3">
        <v>2.31162E-2</v>
      </c>
      <c r="G133" s="3">
        <v>-4.9778000000000001E-3</v>
      </c>
      <c r="H133" s="3">
        <v>1.2906000000000001E-2</v>
      </c>
      <c r="I133" s="6"/>
      <c r="J133" s="2">
        <v>5.2468000000000001E-2</v>
      </c>
      <c r="K133" s="2">
        <v>2.76654E-2</v>
      </c>
      <c r="L133" s="11">
        <f t="shared" si="12"/>
        <v>2.4802600000000001E-2</v>
      </c>
      <c r="M133" s="11">
        <f t="shared" si="11"/>
        <v>-68.908543818778057</v>
      </c>
      <c r="N133" s="54"/>
      <c r="O133" s="54"/>
      <c r="P133" s="54"/>
      <c r="Q133" s="54"/>
      <c r="R133" s="54"/>
      <c r="S133" s="54"/>
      <c r="T133" s="72"/>
      <c r="U133" s="73"/>
      <c r="V133" s="74"/>
      <c r="W133" s="73"/>
      <c r="X133" s="74"/>
      <c r="Y133" s="73"/>
      <c r="Z133" s="60"/>
      <c r="AA133" s="35">
        <f t="shared" si="13"/>
        <v>4.0066699999999997E-2</v>
      </c>
      <c r="AH133" s="60"/>
      <c r="AI133" s="60"/>
    </row>
    <row r="134" spans="1:35" hidden="1" x14ac:dyDescent="0.25">
      <c r="A134" s="1">
        <v>57</v>
      </c>
      <c r="B134" s="2">
        <v>0.1135026</v>
      </c>
      <c r="C134" s="2">
        <v>4.29475E-2</v>
      </c>
      <c r="D134" s="2">
        <v>2.8302899999999999E-2</v>
      </c>
      <c r="E134" s="2"/>
      <c r="F134" s="2">
        <v>3.0064899999999999E-2</v>
      </c>
      <c r="G134" s="2">
        <v>-6.5164999999999997E-3</v>
      </c>
      <c r="H134" s="2">
        <v>1.19217E-2</v>
      </c>
      <c r="I134" s="6"/>
      <c r="J134" s="2">
        <v>0.10286969999999999</v>
      </c>
      <c r="K134" s="41">
        <v>2.7172999999999999E-2</v>
      </c>
      <c r="L134" s="11">
        <f t="shared" si="12"/>
        <v>7.5696699999999992E-2</v>
      </c>
      <c r="M134" s="11">
        <f t="shared" si="11"/>
        <v>-61.33861830467319</v>
      </c>
      <c r="N134" s="54"/>
      <c r="O134" s="54"/>
      <c r="P134" s="54"/>
      <c r="Q134" s="54"/>
      <c r="R134" s="54"/>
      <c r="S134" s="54"/>
      <c r="T134" s="72"/>
      <c r="U134" s="73"/>
      <c r="V134" s="74"/>
      <c r="W134" s="73"/>
      <c r="X134" s="74"/>
      <c r="Y134" s="73"/>
      <c r="Z134" s="60"/>
      <c r="AA134" s="35">
        <f t="shared" si="13"/>
        <v>6.5021349999999992E-2</v>
      </c>
      <c r="AH134" s="60"/>
      <c r="AI134" s="60"/>
    </row>
    <row r="135" spans="1:35" hidden="1" x14ac:dyDescent="0.25">
      <c r="A135" s="1">
        <v>84</v>
      </c>
      <c r="B135" s="24">
        <v>4.3469300000000002E-2</v>
      </c>
      <c r="C135" s="24">
        <v>2.56067E-2</v>
      </c>
      <c r="D135" s="24">
        <v>5.8950000000000001E-3</v>
      </c>
      <c r="E135" s="24"/>
      <c r="F135" s="24">
        <v>2.19396E-2</v>
      </c>
      <c r="G135" s="24">
        <v>1.34953E-2</v>
      </c>
      <c r="H135" s="24">
        <v>-2.3671E-3</v>
      </c>
      <c r="I135" s="6"/>
      <c r="J135" s="2">
        <v>5.1999999999999998E-2</v>
      </c>
      <c r="K135" s="2">
        <v>2.7E-2</v>
      </c>
      <c r="L135" s="11">
        <f t="shared" si="12"/>
        <v>2.4999999999999998E-2</v>
      </c>
      <c r="M135" s="11">
        <f t="shared" ref="M135:M168" si="14">ATAN(H135/G135)/PI()*180</f>
        <v>-9.9485817084837063</v>
      </c>
      <c r="N135" s="54"/>
      <c r="O135" s="54"/>
      <c r="P135" s="54"/>
      <c r="Q135" s="54"/>
      <c r="R135" s="54"/>
      <c r="S135" s="54"/>
      <c r="T135" s="72"/>
      <c r="U135" s="73"/>
      <c r="V135" s="74"/>
      <c r="W135" s="73"/>
      <c r="X135" s="74"/>
      <c r="Y135" s="73"/>
      <c r="Z135" s="60"/>
      <c r="AA135" s="35">
        <f t="shared" si="13"/>
        <v>3.95E-2</v>
      </c>
      <c r="AH135" s="60"/>
      <c r="AI135" s="60"/>
    </row>
    <row r="136" spans="1:35" hidden="1" x14ac:dyDescent="0.25">
      <c r="A136" s="1">
        <v>165</v>
      </c>
      <c r="B136" s="24">
        <v>3.2600299999999999E-2</v>
      </c>
      <c r="C136" s="24">
        <v>8.0804999999999991E-3</v>
      </c>
      <c r="D136" s="24">
        <v>1.8057799999999999E-2</v>
      </c>
      <c r="E136" s="24"/>
      <c r="F136" s="24">
        <v>2.83816E-2</v>
      </c>
      <c r="G136" s="24">
        <v>-1.28299E-2</v>
      </c>
      <c r="H136" s="24">
        <v>4.4574000000000003E-3</v>
      </c>
      <c r="I136" s="6"/>
      <c r="J136" s="2">
        <v>3.9E-2</v>
      </c>
      <c r="K136" s="2">
        <v>2.7E-2</v>
      </c>
      <c r="L136" s="11">
        <f t="shared" si="12"/>
        <v>1.2E-2</v>
      </c>
      <c r="M136" s="11">
        <f t="shared" si="14"/>
        <v>-19.158393478953744</v>
      </c>
      <c r="N136" s="54"/>
      <c r="O136" s="54"/>
      <c r="P136" s="54"/>
      <c r="Q136" s="54"/>
      <c r="R136" s="54"/>
      <c r="S136" s="54"/>
      <c r="T136" s="72"/>
      <c r="U136" s="73"/>
      <c r="V136" s="74"/>
      <c r="W136" s="73"/>
      <c r="X136" s="74"/>
      <c r="Y136" s="73"/>
      <c r="Z136" s="60"/>
      <c r="AA136" s="29">
        <f t="shared" si="13"/>
        <v>3.3000000000000002E-2</v>
      </c>
      <c r="AH136" s="60"/>
      <c r="AI136" s="60"/>
    </row>
    <row r="137" spans="1:35" hidden="1" x14ac:dyDescent="0.25">
      <c r="A137" s="25">
        <v>118</v>
      </c>
      <c r="B137" s="26">
        <v>5.47114E-2</v>
      </c>
      <c r="C137" s="26">
        <v>2.2974100000000001E-2</v>
      </c>
      <c r="D137" s="26">
        <v>1.27473E-2</v>
      </c>
      <c r="E137" s="26"/>
      <c r="F137" s="26">
        <v>1.7896200000000001E-2</v>
      </c>
      <c r="G137" s="26">
        <v>-1.1785800000000001E-2</v>
      </c>
      <c r="H137" s="26">
        <v>7.1376E-3</v>
      </c>
      <c r="I137" s="27"/>
      <c r="J137" s="27">
        <v>5.1999999999999998E-2</v>
      </c>
      <c r="K137" s="27">
        <v>2.7E-2</v>
      </c>
      <c r="L137" s="11">
        <f t="shared" si="12"/>
        <v>2.4999999999999998E-2</v>
      </c>
      <c r="M137" s="11">
        <f t="shared" si="14"/>
        <v>-31.199522693598698</v>
      </c>
      <c r="N137" s="54"/>
      <c r="O137" s="54"/>
      <c r="P137" s="54"/>
      <c r="Q137" s="54"/>
      <c r="R137" s="54"/>
      <c r="S137" s="54"/>
      <c r="T137" s="72"/>
      <c r="U137" s="73"/>
      <c r="V137" s="74"/>
      <c r="W137" s="73"/>
      <c r="X137" s="74"/>
      <c r="Y137" s="73"/>
      <c r="Z137" s="60"/>
      <c r="AA137" s="36">
        <f t="shared" si="13"/>
        <v>3.95E-2</v>
      </c>
      <c r="AH137" s="60"/>
      <c r="AI137" s="60"/>
    </row>
    <row r="138" spans="1:35" hidden="1" x14ac:dyDescent="0.25">
      <c r="A138" s="1">
        <v>50</v>
      </c>
      <c r="B138" s="2">
        <v>1.1689400000000001E-2</v>
      </c>
      <c r="C138" s="2">
        <v>1.39162E-2</v>
      </c>
      <c r="D138" s="2">
        <v>1.10849E-2</v>
      </c>
      <c r="E138" s="2"/>
      <c r="F138" s="2">
        <v>2.3911100000000001E-2</v>
      </c>
      <c r="G138" s="2">
        <v>1.5298E-3</v>
      </c>
      <c r="H138" s="2">
        <v>1.33457E-2</v>
      </c>
      <c r="I138" s="6"/>
      <c r="J138" s="2">
        <v>3.5582900000000001E-2</v>
      </c>
      <c r="K138" s="2">
        <v>2.68662E-2</v>
      </c>
      <c r="L138" s="11">
        <f t="shared" si="12"/>
        <v>8.7167000000000008E-3</v>
      </c>
      <c r="M138" s="11">
        <f t="shared" si="14"/>
        <v>83.46080175465552</v>
      </c>
      <c r="N138" s="54"/>
      <c r="O138" s="54"/>
      <c r="P138" s="54"/>
      <c r="Q138" s="54"/>
      <c r="R138" s="54"/>
      <c r="S138" s="54"/>
      <c r="T138" s="72"/>
      <c r="U138" s="73"/>
      <c r="V138" s="74"/>
      <c r="W138" s="73"/>
      <c r="X138" s="74"/>
      <c r="Y138" s="73"/>
      <c r="Z138" s="60"/>
      <c r="AA138" s="35">
        <f t="shared" si="13"/>
        <v>3.122455E-2</v>
      </c>
      <c r="AH138" s="60"/>
      <c r="AI138" s="60"/>
    </row>
    <row r="139" spans="1:35" hidden="1" x14ac:dyDescent="0.25">
      <c r="A139" s="1">
        <v>175</v>
      </c>
      <c r="B139" s="24">
        <v>3.0233099999999999E-2</v>
      </c>
      <c r="C139" s="24">
        <v>1.00173E-2</v>
      </c>
      <c r="D139" s="24">
        <v>1.9696200000000001E-2</v>
      </c>
      <c r="E139" s="24"/>
      <c r="F139" s="24">
        <v>2.2842399999999999E-2</v>
      </c>
      <c r="G139" s="24">
        <v>-1.22904E-2</v>
      </c>
      <c r="H139" s="24">
        <v>4.5580999999999998E-3</v>
      </c>
      <c r="I139" s="6"/>
      <c r="J139" s="2">
        <v>4.3999999999999997E-2</v>
      </c>
      <c r="K139" s="2">
        <v>2.5999999999999999E-2</v>
      </c>
      <c r="L139" s="11">
        <f t="shared" si="12"/>
        <v>1.7999999999999999E-2</v>
      </c>
      <c r="M139" s="11">
        <f t="shared" si="14"/>
        <v>-20.348139662797657</v>
      </c>
      <c r="N139" s="54"/>
      <c r="O139" s="54"/>
      <c r="P139" s="54"/>
      <c r="Q139" s="54"/>
      <c r="R139" s="54"/>
      <c r="S139" s="54"/>
      <c r="T139" s="72"/>
      <c r="U139" s="73"/>
      <c r="V139" s="74"/>
      <c r="W139" s="73"/>
      <c r="X139" s="74"/>
      <c r="Y139" s="73"/>
      <c r="Z139" s="60"/>
      <c r="AA139" s="29">
        <f t="shared" si="13"/>
        <v>3.4999999999999996E-2</v>
      </c>
      <c r="AH139" s="60"/>
      <c r="AI139" s="60"/>
    </row>
    <row r="140" spans="1:35" hidden="1" x14ac:dyDescent="0.25">
      <c r="A140" s="25">
        <v>103</v>
      </c>
      <c r="B140" s="26">
        <v>6.2804499999999999E-2</v>
      </c>
      <c r="C140" s="26">
        <v>3.47482E-2</v>
      </c>
      <c r="D140" s="26">
        <v>-6.6797000000000002E-3</v>
      </c>
      <c r="E140" s="26"/>
      <c r="F140" s="26">
        <v>2.8318699999999999E-2</v>
      </c>
      <c r="G140" s="26">
        <v>1.1594500000000001E-2</v>
      </c>
      <c r="H140" s="26">
        <v>-6.8715E-3</v>
      </c>
      <c r="I140" s="27"/>
      <c r="J140" s="27">
        <v>7.0000000000000007E-2</v>
      </c>
      <c r="K140" s="27">
        <v>2.5999999999999999E-2</v>
      </c>
      <c r="L140" s="11">
        <f t="shared" si="12"/>
        <v>4.4000000000000011E-2</v>
      </c>
      <c r="M140" s="11">
        <f t="shared" si="14"/>
        <v>-30.653173827494317</v>
      </c>
      <c r="N140" s="54"/>
      <c r="O140" s="54"/>
      <c r="P140" s="54"/>
      <c r="Q140" s="54"/>
      <c r="R140" s="54"/>
      <c r="S140" s="54"/>
      <c r="T140" s="72"/>
      <c r="U140" s="73"/>
      <c r="V140" s="74"/>
      <c r="W140" s="73"/>
      <c r="X140" s="74"/>
      <c r="Y140" s="73"/>
      <c r="Z140" s="60"/>
      <c r="AA140" s="35">
        <f t="shared" si="13"/>
        <v>4.8000000000000001E-2</v>
      </c>
      <c r="AH140" s="60"/>
      <c r="AI140" s="60"/>
    </row>
    <row r="141" spans="1:35" hidden="1" x14ac:dyDescent="0.25">
      <c r="A141" s="12">
        <v>3</v>
      </c>
      <c r="B141" s="13">
        <v>4.2647600000000001E-2</v>
      </c>
      <c r="C141" s="13">
        <v>1.24273E-2</v>
      </c>
      <c r="D141" s="13">
        <v>-7.1716000000000002E-3</v>
      </c>
      <c r="E141" s="13"/>
      <c r="F141" s="13">
        <v>3.3481299999999999E-2</v>
      </c>
      <c r="G141" s="13">
        <v>1.26956E-2</v>
      </c>
      <c r="H141" s="13">
        <v>-1.9459999999999999E-4</v>
      </c>
      <c r="I141" s="13"/>
      <c r="J141" s="13">
        <v>2.86964E-2</v>
      </c>
      <c r="K141" s="13">
        <v>2.5394199999999999E-2</v>
      </c>
      <c r="L141" s="14">
        <f t="shared" si="12"/>
        <v>3.3022000000000017E-3</v>
      </c>
      <c r="M141" s="14">
        <f t="shared" si="14"/>
        <v>-0.8781692552401249</v>
      </c>
      <c r="N141" s="58"/>
      <c r="O141" s="58"/>
      <c r="P141" s="58"/>
      <c r="Q141" s="58"/>
      <c r="R141" s="58"/>
      <c r="S141" s="58"/>
      <c r="T141" s="72"/>
      <c r="U141" s="73"/>
      <c r="V141" s="74"/>
      <c r="W141" s="73"/>
      <c r="X141" s="74"/>
      <c r="Y141" s="73"/>
      <c r="Z141" s="82"/>
      <c r="AA141" s="37">
        <f t="shared" si="13"/>
        <v>2.7045300000000001E-2</v>
      </c>
      <c r="AB141" s="17"/>
      <c r="AC141" s="17"/>
      <c r="AD141" s="17"/>
      <c r="AH141" s="60"/>
      <c r="AI141" s="60"/>
    </row>
    <row r="142" spans="1:35" hidden="1" x14ac:dyDescent="0.25">
      <c r="A142" s="1">
        <v>119</v>
      </c>
      <c r="B142" s="24">
        <v>6.8133200000000005E-2</v>
      </c>
      <c r="C142" s="24">
        <v>3.0664500000000001E-2</v>
      </c>
      <c r="D142" s="24">
        <v>2.1032700000000001E-2</v>
      </c>
      <c r="E142" s="24"/>
      <c r="F142" s="24">
        <v>3.1248100000000001E-2</v>
      </c>
      <c r="G142" s="24">
        <v>3.1619E-3</v>
      </c>
      <c r="H142" s="24">
        <v>1.2310700000000001E-2</v>
      </c>
      <c r="I142" s="6"/>
      <c r="J142" s="2">
        <v>7.3999999999999996E-2</v>
      </c>
      <c r="K142" s="2">
        <v>2.5000000000000001E-2</v>
      </c>
      <c r="L142" s="11">
        <f t="shared" si="12"/>
        <v>4.8999999999999995E-2</v>
      </c>
      <c r="M142" s="11">
        <f t="shared" si="14"/>
        <v>75.595417772446353</v>
      </c>
      <c r="N142" s="54"/>
      <c r="O142" s="54"/>
      <c r="P142" s="54"/>
      <c r="Q142" s="54"/>
      <c r="R142" s="54"/>
      <c r="S142" s="54"/>
      <c r="T142" s="72"/>
      <c r="U142" s="73"/>
      <c r="V142" s="74"/>
      <c r="W142" s="73"/>
      <c r="X142" s="74"/>
      <c r="Y142" s="73"/>
      <c r="Z142" s="60"/>
      <c r="AA142" s="35">
        <f t="shared" si="13"/>
        <v>4.9500000000000002E-2</v>
      </c>
      <c r="AH142" s="60"/>
      <c r="AI142" s="60"/>
    </row>
    <row r="143" spans="1:35" hidden="1" x14ac:dyDescent="0.25">
      <c r="A143" s="1">
        <v>36</v>
      </c>
      <c r="B143" s="2">
        <v>5.9870300000000001E-2</v>
      </c>
      <c r="C143" s="2">
        <v>2.4215299999999999E-2</v>
      </c>
      <c r="D143" s="2">
        <v>1.9030200000000001E-2</v>
      </c>
      <c r="E143" s="2"/>
      <c r="F143" s="2">
        <v>2.89015E-2</v>
      </c>
      <c r="G143" s="2">
        <v>-8.7781999999999999E-3</v>
      </c>
      <c r="H143" s="2">
        <v>8.8036E-3</v>
      </c>
      <c r="I143" s="6"/>
      <c r="J143" s="2">
        <v>6.15963E-2</v>
      </c>
      <c r="K143" s="2">
        <v>2.4864500000000001E-2</v>
      </c>
      <c r="L143" s="11">
        <f t="shared" si="12"/>
        <v>3.6731799999999995E-2</v>
      </c>
      <c r="M143" s="11">
        <f t="shared" si="14"/>
        <v>-45.082773765324269</v>
      </c>
      <c r="N143" s="54"/>
      <c r="O143" s="54"/>
      <c r="P143" s="54"/>
      <c r="Q143" s="54"/>
      <c r="R143" s="54"/>
      <c r="S143" s="54"/>
      <c r="T143" s="72"/>
      <c r="U143" s="73"/>
      <c r="V143" s="74"/>
      <c r="W143" s="73"/>
      <c r="X143" s="74"/>
      <c r="Y143" s="73"/>
      <c r="Z143" s="60"/>
      <c r="AA143" s="35">
        <f t="shared" si="13"/>
        <v>4.3230400000000002E-2</v>
      </c>
      <c r="AH143" s="60"/>
      <c r="AI143" s="60"/>
    </row>
    <row r="144" spans="1:35" hidden="1" x14ac:dyDescent="0.25">
      <c r="A144" s="1">
        <v>166</v>
      </c>
      <c r="B144" s="24">
        <v>3.7785800000000001E-2</v>
      </c>
      <c r="C144" s="24">
        <v>3.7590000000000002E-3</v>
      </c>
      <c r="D144" s="24">
        <v>2.1220300000000001E-2</v>
      </c>
      <c r="E144" s="24"/>
      <c r="F144" s="24">
        <v>2.06842E-2</v>
      </c>
      <c r="G144" s="24">
        <v>-5.0949999999999997E-4</v>
      </c>
      <c r="H144" s="24">
        <v>1.2253099999999999E-2</v>
      </c>
      <c r="I144" s="6"/>
      <c r="J144" s="2">
        <v>4.2999999999999997E-2</v>
      </c>
      <c r="K144" s="2">
        <v>2.4E-2</v>
      </c>
      <c r="L144" s="11">
        <f t="shared" si="12"/>
        <v>1.8999999999999996E-2</v>
      </c>
      <c r="M144" s="11">
        <f t="shared" si="14"/>
        <v>-87.618937852369541</v>
      </c>
      <c r="N144" s="54"/>
      <c r="O144" s="54"/>
      <c r="P144" s="54"/>
      <c r="Q144" s="54"/>
      <c r="R144" s="54"/>
      <c r="S144" s="54"/>
      <c r="T144" s="72"/>
      <c r="U144" s="73"/>
      <c r="V144" s="74"/>
      <c r="W144" s="73"/>
      <c r="X144" s="74"/>
      <c r="Y144" s="73"/>
      <c r="Z144" s="60"/>
      <c r="AA144" s="29">
        <f t="shared" si="13"/>
        <v>3.3500000000000002E-2</v>
      </c>
      <c r="AH144" s="60"/>
      <c r="AI144" s="60"/>
    </row>
    <row r="145" spans="1:35" x14ac:dyDescent="0.25">
      <c r="A145" s="1"/>
      <c r="B145" s="59"/>
      <c r="C145" s="59"/>
      <c r="D145" s="59"/>
      <c r="E145" s="24"/>
      <c r="F145" s="59"/>
      <c r="G145" s="59"/>
      <c r="H145" s="59"/>
      <c r="I145" s="6"/>
      <c r="J145" s="2"/>
      <c r="K145" s="2"/>
      <c r="L145" s="11"/>
      <c r="M145" s="11"/>
      <c r="N145" s="54">
        <f>COUNTIF(N12:N56,"x")</f>
        <v>13</v>
      </c>
      <c r="O145" s="54">
        <f t="shared" ref="O145:Q145" si="15">COUNTIF(O12:O56,"x")</f>
        <v>9</v>
      </c>
      <c r="P145" s="54">
        <f t="shared" si="15"/>
        <v>16</v>
      </c>
      <c r="Q145" s="54">
        <f t="shared" si="15"/>
        <v>6</v>
      </c>
      <c r="R145" s="54">
        <f>AVERAGE(R12:R56)</f>
        <v>6.3954545454545472E-2</v>
      </c>
      <c r="S145" s="54">
        <f>AVERAGE(S12:S56)</f>
        <v>7.4136363636363639E-2</v>
      </c>
      <c r="T145" s="72"/>
      <c r="U145" s="73"/>
      <c r="V145" s="74"/>
      <c r="W145" s="73"/>
      <c r="X145" s="74"/>
      <c r="Y145" s="73"/>
      <c r="Z145" s="60"/>
      <c r="AA145" s="29"/>
      <c r="AH145" s="60"/>
      <c r="AI145" s="60"/>
    </row>
    <row r="146" spans="1:35" x14ac:dyDescent="0.25">
      <c r="A146" s="1"/>
      <c r="B146" s="59"/>
      <c r="C146" s="59"/>
      <c r="D146" s="59"/>
      <c r="E146" s="24"/>
      <c r="F146" s="59"/>
      <c r="G146" s="59"/>
      <c r="H146" s="59"/>
      <c r="I146" s="6"/>
      <c r="J146" s="2"/>
      <c r="K146" s="2"/>
      <c r="L146" s="11"/>
      <c r="M146" s="11"/>
      <c r="N146" s="54"/>
      <c r="O146" s="54"/>
      <c r="P146" s="54"/>
      <c r="Q146" s="54"/>
      <c r="R146" s="67" t="s">
        <v>22</v>
      </c>
      <c r="S146" s="67"/>
      <c r="T146" s="72"/>
      <c r="U146" s="73"/>
      <c r="V146" s="74"/>
      <c r="W146" s="73"/>
      <c r="X146" s="74"/>
      <c r="Y146" s="73"/>
      <c r="Z146" s="60"/>
      <c r="AA146" s="29"/>
      <c r="AH146" s="60"/>
      <c r="AI146" s="60"/>
    </row>
    <row r="147" spans="1:35" x14ac:dyDescent="0.25">
      <c r="A147" s="30">
        <v>130</v>
      </c>
      <c r="B147" s="31">
        <v>2.82086E-2</v>
      </c>
      <c r="C147" s="31">
        <v>1.43359E-2</v>
      </c>
      <c r="D147" s="31">
        <v>5.5623000000000001E-3</v>
      </c>
      <c r="E147" s="32"/>
      <c r="F147" s="31">
        <v>2.6283500000000001E-2</v>
      </c>
      <c r="G147" s="33">
        <v>5.9417000000000003E-3</v>
      </c>
      <c r="H147" s="33">
        <v>-1.0790599999999999E-2</v>
      </c>
      <c r="I147" s="32"/>
      <c r="J147" s="32">
        <v>2.8000000000000001E-2</v>
      </c>
      <c r="K147" s="45">
        <v>2.4E-2</v>
      </c>
      <c r="L147" s="11">
        <f t="shared" si="12"/>
        <v>4.0000000000000001E-3</v>
      </c>
      <c r="M147" s="11">
        <f t="shared" si="14"/>
        <v>-61.161207466689063</v>
      </c>
      <c r="N147" s="54" t="s">
        <v>20</v>
      </c>
      <c r="O147" s="54"/>
      <c r="P147" s="54" t="s">
        <v>20</v>
      </c>
      <c r="Q147" s="54"/>
      <c r="R147" s="54">
        <v>1.7000000000000001E-2</v>
      </c>
      <c r="S147" s="54">
        <v>3.5000000000000003E-2</v>
      </c>
      <c r="T147" s="72">
        <v>85</v>
      </c>
      <c r="U147" s="73">
        <v>285</v>
      </c>
      <c r="V147" s="74">
        <v>93</v>
      </c>
      <c r="W147" s="73">
        <v>257</v>
      </c>
      <c r="X147" s="74">
        <v>103</v>
      </c>
      <c r="Y147" s="73">
        <v>258</v>
      </c>
      <c r="Z147" s="60" t="s">
        <v>20</v>
      </c>
      <c r="AA147" s="29">
        <f t="shared" si="13"/>
        <v>2.6000000000000002E-2</v>
      </c>
      <c r="AB147" s="53"/>
      <c r="AC147" s="53"/>
      <c r="AD147" s="53"/>
      <c r="AE147" s="53"/>
      <c r="AH147" s="60"/>
      <c r="AI147" s="60"/>
    </row>
    <row r="148" spans="1:35" hidden="1" x14ac:dyDescent="0.25">
      <c r="A148" s="1">
        <v>30</v>
      </c>
      <c r="B148" s="2">
        <v>5.22742E-2</v>
      </c>
      <c r="C148" s="2">
        <v>1.8544700000000001E-2</v>
      </c>
      <c r="D148" s="2">
        <v>-2.7801000000000002E-3</v>
      </c>
      <c r="E148" s="2"/>
      <c r="F148" s="2">
        <v>1.56226E-2</v>
      </c>
      <c r="G148" s="2">
        <v>8.3934000000000005E-3</v>
      </c>
      <c r="H148" s="2">
        <v>-8.1578999999999992E-3</v>
      </c>
      <c r="I148" s="6"/>
      <c r="J148" s="2">
        <v>3.7503799999999997E-2</v>
      </c>
      <c r="K148" s="2">
        <v>2.34095E-2</v>
      </c>
      <c r="L148" s="11">
        <f t="shared" si="12"/>
        <v>1.4094299999999997E-2</v>
      </c>
      <c r="M148" s="11">
        <f t="shared" si="14"/>
        <v>-44.18482260468074</v>
      </c>
      <c r="N148" s="54"/>
      <c r="O148" s="54"/>
      <c r="P148" s="54"/>
      <c r="Q148" s="54"/>
      <c r="R148" s="54"/>
      <c r="S148" s="54"/>
      <c r="T148" s="72"/>
      <c r="U148" s="73"/>
      <c r="V148" s="74"/>
      <c r="W148" s="73"/>
      <c r="X148" s="74"/>
      <c r="Y148" s="73"/>
      <c r="Z148" s="60"/>
      <c r="AA148" s="35">
        <f t="shared" si="13"/>
        <v>3.0456649999999998E-2</v>
      </c>
      <c r="AH148" s="60"/>
      <c r="AI148" s="60"/>
    </row>
    <row r="149" spans="1:35" hidden="1" x14ac:dyDescent="0.25">
      <c r="A149" s="1">
        <v>20</v>
      </c>
      <c r="B149" s="2">
        <v>6.9248400000000002E-2</v>
      </c>
      <c r="C149" s="2">
        <v>2.57643E-2</v>
      </c>
      <c r="D149" s="2">
        <v>3.0188099999999999E-2</v>
      </c>
      <c r="E149" s="2"/>
      <c r="F149" s="2">
        <v>2.9182E-2</v>
      </c>
      <c r="G149" s="2">
        <v>2.7953000000000001E-3</v>
      </c>
      <c r="H149" s="2">
        <v>1.0757900000000001E-2</v>
      </c>
      <c r="I149" s="6"/>
      <c r="J149" s="2">
        <v>7.9375699999999993E-2</v>
      </c>
      <c r="K149" s="2">
        <v>2.2230199999999999E-2</v>
      </c>
      <c r="L149" s="11">
        <f t="shared" si="12"/>
        <v>5.7145499999999995E-2</v>
      </c>
      <c r="M149" s="11">
        <f t="shared" si="14"/>
        <v>75.434534312553254</v>
      </c>
      <c r="N149" s="54"/>
      <c r="O149" s="54"/>
      <c r="P149" s="54"/>
      <c r="Q149" s="54"/>
      <c r="R149" s="54"/>
      <c r="S149" s="54"/>
      <c r="T149" s="72"/>
      <c r="U149" s="73"/>
      <c r="V149" s="74"/>
      <c r="W149" s="73"/>
      <c r="X149" s="74"/>
      <c r="Y149" s="73"/>
      <c r="Z149" s="60"/>
      <c r="AA149" s="35">
        <f t="shared" si="13"/>
        <v>5.0802949999999999E-2</v>
      </c>
      <c r="AH149" s="60"/>
      <c r="AI149" s="60"/>
    </row>
    <row r="150" spans="1:35" hidden="1" x14ac:dyDescent="0.25">
      <c r="A150" s="1">
        <v>170</v>
      </c>
      <c r="B150" s="24">
        <v>6.4387E-2</v>
      </c>
      <c r="C150" s="24">
        <v>2.3921000000000001E-2</v>
      </c>
      <c r="D150" s="24">
        <v>2.1312299999999999E-2</v>
      </c>
      <c r="E150" s="24"/>
      <c r="F150" s="24">
        <v>2.33663E-2</v>
      </c>
      <c r="G150" s="24">
        <v>-2.1824000000000001E-3</v>
      </c>
      <c r="H150" s="24">
        <v>1.0844700000000001E-2</v>
      </c>
      <c r="I150" s="6"/>
      <c r="J150" s="2">
        <v>6.4000000000000001E-2</v>
      </c>
      <c r="K150" s="2">
        <v>2.1999999999999999E-2</v>
      </c>
      <c r="L150" s="11">
        <f t="shared" si="12"/>
        <v>4.2000000000000003E-2</v>
      </c>
      <c r="M150" s="11">
        <f t="shared" si="14"/>
        <v>-78.621705809715053</v>
      </c>
      <c r="N150" s="54"/>
      <c r="O150" s="54"/>
      <c r="P150" s="54"/>
      <c r="Q150" s="54"/>
      <c r="R150" s="54"/>
      <c r="S150" s="54"/>
      <c r="T150" s="72"/>
      <c r="U150" s="73"/>
      <c r="V150" s="74"/>
      <c r="W150" s="73"/>
      <c r="X150" s="74"/>
      <c r="Y150" s="73"/>
      <c r="Z150" s="60"/>
      <c r="AA150" s="29">
        <f t="shared" si="13"/>
        <v>4.2999999999999997E-2</v>
      </c>
      <c r="AH150" s="60"/>
      <c r="AI150" s="60"/>
    </row>
    <row r="151" spans="1:35" hidden="1" x14ac:dyDescent="0.25">
      <c r="A151" s="1">
        <v>152</v>
      </c>
      <c r="B151" s="24">
        <v>2.5638399999999999E-2</v>
      </c>
      <c r="C151" s="24">
        <v>2.4284799999999999E-2</v>
      </c>
      <c r="D151" s="24">
        <v>9.5224999999999997E-3</v>
      </c>
      <c r="E151" s="24"/>
      <c r="F151" s="24">
        <v>2.4773E-2</v>
      </c>
      <c r="G151" s="24">
        <v>9.6930000000000002E-3</v>
      </c>
      <c r="H151" s="24">
        <v>-5.9905999999999996E-3</v>
      </c>
      <c r="I151" s="6"/>
      <c r="J151" s="2">
        <v>5.1999999999999998E-2</v>
      </c>
      <c r="K151" s="2">
        <v>2.1999999999999999E-2</v>
      </c>
      <c r="L151" s="11">
        <f t="shared" si="12"/>
        <v>0.03</v>
      </c>
      <c r="M151" s="11">
        <f t="shared" si="14"/>
        <v>-31.717459642234196</v>
      </c>
      <c r="N151" s="54"/>
      <c r="O151" s="54"/>
      <c r="P151" s="54"/>
      <c r="Q151" s="54"/>
      <c r="R151" s="54"/>
      <c r="S151" s="54"/>
      <c r="T151" s="72"/>
      <c r="U151" s="73"/>
      <c r="V151" s="74"/>
      <c r="W151" s="73"/>
      <c r="X151" s="74"/>
      <c r="Y151" s="73"/>
      <c r="Z151" s="60"/>
      <c r="AA151" s="29">
        <f t="shared" si="13"/>
        <v>3.6999999999999998E-2</v>
      </c>
      <c r="AH151" s="60"/>
      <c r="AI151" s="60"/>
    </row>
    <row r="152" spans="1:35" hidden="1" x14ac:dyDescent="0.25">
      <c r="A152" s="1">
        <v>60</v>
      </c>
      <c r="B152" s="2">
        <v>6.5298099999999998E-2</v>
      </c>
      <c r="C152" s="2">
        <v>1.12882E-2</v>
      </c>
      <c r="D152" s="2">
        <v>2.0178399999999999E-2</v>
      </c>
      <c r="E152" s="2"/>
      <c r="F152" s="2">
        <v>3.2291500000000001E-2</v>
      </c>
      <c r="G152" s="2">
        <v>2.5517000000000001E-3</v>
      </c>
      <c r="H152" s="2">
        <v>1.05469E-2</v>
      </c>
      <c r="I152" s="6"/>
      <c r="J152" s="2">
        <v>4.6242499999999999E-2</v>
      </c>
      <c r="K152" s="2">
        <v>2.17024E-2</v>
      </c>
      <c r="L152" s="11">
        <f t="shared" si="12"/>
        <v>2.4540099999999999E-2</v>
      </c>
      <c r="M152" s="11">
        <f t="shared" si="14"/>
        <v>76.399300209998955</v>
      </c>
      <c r="N152" s="54"/>
      <c r="O152" s="54"/>
      <c r="P152" s="54"/>
      <c r="Q152" s="54"/>
      <c r="R152" s="54"/>
      <c r="S152" s="54"/>
      <c r="T152" s="72"/>
      <c r="U152" s="73"/>
      <c r="V152" s="74"/>
      <c r="W152" s="73"/>
      <c r="X152" s="74"/>
      <c r="Y152" s="73"/>
      <c r="Z152" s="60"/>
      <c r="AA152" s="35">
        <f t="shared" si="13"/>
        <v>3.3972450000000001E-2</v>
      </c>
      <c r="AH152" s="60"/>
      <c r="AI152" s="60"/>
    </row>
    <row r="153" spans="1:35" x14ac:dyDescent="0.25">
      <c r="A153" s="25">
        <v>136</v>
      </c>
      <c r="B153" s="26">
        <v>0.1050652</v>
      </c>
      <c r="C153" s="26">
        <v>4.5008100000000002E-2</v>
      </c>
      <c r="D153" s="26">
        <v>2.6087099999999998E-2</v>
      </c>
      <c r="E153" s="26"/>
      <c r="F153" s="26">
        <v>1.8945699999999999E-2</v>
      </c>
      <c r="G153" s="26">
        <v>2.4361000000000001E-3</v>
      </c>
      <c r="H153" s="26">
        <v>1.0335499999999999E-2</v>
      </c>
      <c r="I153" s="26"/>
      <c r="J153" s="26">
        <v>0.105</v>
      </c>
      <c r="K153" s="39">
        <v>2.1000000000000001E-2</v>
      </c>
      <c r="L153" s="11">
        <f t="shared" si="12"/>
        <v>8.3999999999999991E-2</v>
      </c>
      <c r="M153" s="11">
        <f t="shared" si="14"/>
        <v>76.737327732662195</v>
      </c>
      <c r="N153" s="54" t="s">
        <v>20</v>
      </c>
      <c r="O153" s="54"/>
      <c r="P153" s="54" t="s">
        <v>20</v>
      </c>
      <c r="Q153" s="54"/>
      <c r="R153" s="54">
        <v>3.5000000000000003E-2</v>
      </c>
      <c r="S153" s="54">
        <v>6.5000000000000002E-2</v>
      </c>
      <c r="T153" s="72">
        <v>88</v>
      </c>
      <c r="U153" s="78">
        <v>69</v>
      </c>
      <c r="V153" s="79">
        <v>82</v>
      </c>
      <c r="W153" s="78">
        <v>58</v>
      </c>
      <c r="X153" s="79">
        <v>85</v>
      </c>
      <c r="Y153" s="78">
        <v>56</v>
      </c>
      <c r="Z153" s="60" t="s">
        <v>20</v>
      </c>
      <c r="AA153" s="29">
        <f t="shared" si="13"/>
        <v>6.3E-2</v>
      </c>
      <c r="AH153" s="60"/>
      <c r="AI153" s="60"/>
    </row>
    <row r="154" spans="1:35" hidden="1" x14ac:dyDescent="0.25">
      <c r="A154" s="25">
        <v>113</v>
      </c>
      <c r="B154" s="26">
        <v>5.71703E-2</v>
      </c>
      <c r="C154" s="26">
        <v>2.9091200000000001E-2</v>
      </c>
      <c r="D154" s="26">
        <v>-7.3110000000000004E-4</v>
      </c>
      <c r="E154" s="26"/>
      <c r="F154" s="26">
        <v>6.2164000000000004E-3</v>
      </c>
      <c r="G154" s="26">
        <v>1.03581E-2</v>
      </c>
      <c r="H154" s="26">
        <v>-3.3668000000000001E-3</v>
      </c>
      <c r="I154" s="27"/>
      <c r="J154" s="27">
        <v>5.8000000000000003E-2</v>
      </c>
      <c r="K154" s="27">
        <v>2.1000000000000001E-2</v>
      </c>
      <c r="L154" s="11">
        <f t="shared" si="12"/>
        <v>3.7000000000000005E-2</v>
      </c>
      <c r="M154" s="11">
        <f t="shared" si="14"/>
        <v>-18.006250353767406</v>
      </c>
      <c r="N154" s="54"/>
      <c r="O154" s="54"/>
      <c r="P154" s="54"/>
      <c r="Q154" s="54"/>
      <c r="R154" s="54"/>
      <c r="S154" s="54"/>
      <c r="T154" s="72"/>
      <c r="U154" s="73"/>
      <c r="V154" s="74"/>
      <c r="W154" s="73"/>
      <c r="X154" s="74"/>
      <c r="Y154" s="73"/>
      <c r="Z154" s="60"/>
      <c r="AA154" s="35">
        <f t="shared" si="13"/>
        <v>3.95E-2</v>
      </c>
      <c r="AH154" s="60"/>
      <c r="AI154" s="60"/>
    </row>
    <row r="155" spans="1:35" x14ac:dyDescent="0.25">
      <c r="A155" s="1">
        <v>157</v>
      </c>
      <c r="B155" s="24">
        <v>1.8453500000000001E-2</v>
      </c>
      <c r="C155" s="24">
        <v>1.14111E-2</v>
      </c>
      <c r="D155" s="24">
        <v>6.7987000000000004E-3</v>
      </c>
      <c r="E155" s="24"/>
      <c r="F155" s="24">
        <v>2.51538E-2</v>
      </c>
      <c r="G155" s="24">
        <v>-9.5093E-3</v>
      </c>
      <c r="H155" s="24">
        <v>5.4000999999999997E-3</v>
      </c>
      <c r="I155" s="6"/>
      <c r="J155" s="2">
        <v>2.5999999999999999E-2</v>
      </c>
      <c r="K155" s="43">
        <v>2.1000000000000001E-2</v>
      </c>
      <c r="L155" s="11">
        <f t="shared" si="12"/>
        <v>4.9999999999999975E-3</v>
      </c>
      <c r="M155" s="11">
        <f t="shared" si="14"/>
        <v>-29.591188306442206</v>
      </c>
      <c r="N155" s="54" t="s">
        <v>20</v>
      </c>
      <c r="O155" s="54"/>
      <c r="P155" s="54" t="s">
        <v>20</v>
      </c>
      <c r="Q155" s="54"/>
      <c r="R155" s="54">
        <v>5.3999999999999999E-2</v>
      </c>
      <c r="S155" s="54">
        <v>5.5E-2</v>
      </c>
      <c r="T155" s="72">
        <v>42</v>
      </c>
      <c r="U155" s="78">
        <v>35</v>
      </c>
      <c r="V155" s="79">
        <v>42</v>
      </c>
      <c r="W155" s="78">
        <v>31</v>
      </c>
      <c r="X155" s="79">
        <v>38</v>
      </c>
      <c r="Y155" s="78">
        <v>27</v>
      </c>
      <c r="Z155" s="60" t="s">
        <v>20</v>
      </c>
      <c r="AA155" s="29">
        <f t="shared" si="13"/>
        <v>2.35E-2</v>
      </c>
      <c r="AH155" s="60"/>
      <c r="AI155" s="60"/>
    </row>
    <row r="156" spans="1:35" hidden="1" x14ac:dyDescent="0.25">
      <c r="A156" s="25">
        <v>133</v>
      </c>
      <c r="B156" s="26">
        <v>5.7826500000000003E-2</v>
      </c>
      <c r="C156" s="26">
        <v>2.3778199999999999E-2</v>
      </c>
      <c r="D156" s="26">
        <v>1.32023E-2</v>
      </c>
      <c r="E156" s="26"/>
      <c r="F156" s="26">
        <v>1.58551E-2</v>
      </c>
      <c r="G156" s="26">
        <v>8.3885000000000001E-3</v>
      </c>
      <c r="H156" s="26">
        <v>-6.1326999999999996E-3</v>
      </c>
      <c r="I156" s="26"/>
      <c r="J156" s="26">
        <v>5.3999999999999999E-2</v>
      </c>
      <c r="K156" s="26">
        <v>0.02</v>
      </c>
      <c r="L156" s="11">
        <f t="shared" si="12"/>
        <v>3.4000000000000002E-2</v>
      </c>
      <c r="M156" s="11">
        <f t="shared" si="14"/>
        <v>-36.16994861278647</v>
      </c>
      <c r="N156" s="54"/>
      <c r="O156" s="54"/>
      <c r="P156" s="54"/>
      <c r="Q156" s="54"/>
      <c r="R156" s="54"/>
      <c r="S156" s="54"/>
      <c r="T156" s="72"/>
      <c r="U156" s="73"/>
      <c r="V156" s="74"/>
      <c r="W156" s="73"/>
      <c r="X156" s="74"/>
      <c r="Y156" s="73"/>
      <c r="Z156" s="60"/>
      <c r="AA156" s="29">
        <f t="shared" si="13"/>
        <v>3.6999999999999998E-2</v>
      </c>
      <c r="AH156" s="60"/>
      <c r="AI156" s="60"/>
    </row>
    <row r="157" spans="1:35" x14ac:dyDescent="0.25">
      <c r="A157" s="1">
        <v>63</v>
      </c>
      <c r="B157" s="2">
        <v>3.3639099999999998E-2</v>
      </c>
      <c r="C157" s="2">
        <v>1.1061100000000001E-2</v>
      </c>
      <c r="D157" s="2">
        <v>-9.9290999999999997E-3</v>
      </c>
      <c r="E157" s="2"/>
      <c r="F157" s="2">
        <v>2.1341599999999999E-2</v>
      </c>
      <c r="G157" s="2">
        <v>7.3353999999999997E-3</v>
      </c>
      <c r="H157" s="2">
        <v>6.7222000000000002E-3</v>
      </c>
      <c r="I157" s="6"/>
      <c r="J157" s="2">
        <v>2.9727799999999999E-2</v>
      </c>
      <c r="K157" s="43">
        <v>1.9899300000000002E-2</v>
      </c>
      <c r="L157" s="11">
        <f t="shared" si="12"/>
        <v>9.828499999999997E-3</v>
      </c>
      <c r="M157" s="11">
        <f t="shared" si="14"/>
        <v>42.502310935159045</v>
      </c>
      <c r="N157" s="54" t="s">
        <v>20</v>
      </c>
      <c r="O157" s="54"/>
      <c r="P157" s="54" t="s">
        <v>20</v>
      </c>
      <c r="Q157" s="54"/>
      <c r="R157" s="54">
        <v>0.02</v>
      </c>
      <c r="S157" s="54">
        <v>2.1000000000000001E-2</v>
      </c>
      <c r="T157" s="72">
        <v>19</v>
      </c>
      <c r="U157" s="78">
        <v>11</v>
      </c>
      <c r="V157" s="79">
        <v>20</v>
      </c>
      <c r="W157" s="78">
        <v>11</v>
      </c>
      <c r="X157" s="79">
        <v>20</v>
      </c>
      <c r="Y157" s="78">
        <v>11</v>
      </c>
      <c r="Z157" s="60" t="s">
        <v>18</v>
      </c>
      <c r="AA157" s="35">
        <f t="shared" si="13"/>
        <v>2.481355E-2</v>
      </c>
      <c r="AH157" s="60"/>
      <c r="AI157" s="60"/>
    </row>
    <row r="158" spans="1:35" hidden="1" x14ac:dyDescent="0.25">
      <c r="A158" s="1">
        <v>70</v>
      </c>
      <c r="B158" s="2">
        <v>4.19654E-2</v>
      </c>
      <c r="C158" s="2">
        <v>1.32724E-2</v>
      </c>
      <c r="D158" s="2">
        <v>2.25571E-2</v>
      </c>
      <c r="E158" s="2"/>
      <c r="F158" s="2">
        <v>2.1465399999999999E-2</v>
      </c>
      <c r="G158" s="2">
        <v>-5.6204999999999996E-3</v>
      </c>
      <c r="H158" s="2">
        <v>8.1422999999999999E-3</v>
      </c>
      <c r="I158" s="6"/>
      <c r="J158" s="2">
        <v>5.2344300000000003E-2</v>
      </c>
      <c r="K158" s="2">
        <v>1.9787599999999999E-2</v>
      </c>
      <c r="L158" s="11">
        <f t="shared" si="12"/>
        <v>3.2556700000000008E-2</v>
      </c>
      <c r="M158" s="11">
        <f t="shared" si="14"/>
        <v>-55.383299470802115</v>
      </c>
      <c r="N158" s="54"/>
      <c r="O158" s="54"/>
      <c r="P158" s="54"/>
      <c r="Q158" s="54"/>
      <c r="R158" s="54"/>
      <c r="S158" s="54"/>
      <c r="T158" s="72"/>
      <c r="U158" s="73"/>
      <c r="V158" s="74"/>
      <c r="W158" s="73"/>
      <c r="X158" s="74"/>
      <c r="Y158" s="73"/>
      <c r="Z158" s="60"/>
      <c r="AA158" s="35">
        <f t="shared" si="13"/>
        <v>3.6065949999999999E-2</v>
      </c>
      <c r="AH158" s="60"/>
      <c r="AI158" s="60"/>
    </row>
    <row r="159" spans="1:35" hidden="1" x14ac:dyDescent="0.25">
      <c r="A159" s="1">
        <v>154</v>
      </c>
      <c r="B159" s="24">
        <v>5.3029399999999997E-2</v>
      </c>
      <c r="C159" s="24">
        <v>2.5321E-2</v>
      </c>
      <c r="D159" s="24">
        <v>1.0555E-3</v>
      </c>
      <c r="E159" s="24"/>
      <c r="F159" s="24">
        <v>3.0579499999999999E-2</v>
      </c>
      <c r="G159" s="24">
        <v>9.8455999999999995E-3</v>
      </c>
      <c r="H159" s="24">
        <v>3.4430000000000002E-4</v>
      </c>
      <c r="I159" s="6"/>
      <c r="J159" s="2">
        <v>0.05</v>
      </c>
      <c r="K159" s="2">
        <v>1.9E-2</v>
      </c>
      <c r="L159" s="11">
        <f t="shared" si="12"/>
        <v>3.1000000000000003E-2</v>
      </c>
      <c r="M159" s="11">
        <f t="shared" si="14"/>
        <v>2.0028135865767416</v>
      </c>
      <c r="N159" s="54"/>
      <c r="O159" s="54"/>
      <c r="P159" s="54"/>
      <c r="Q159" s="54"/>
      <c r="R159" s="54"/>
      <c r="S159" s="54"/>
      <c r="T159" s="72"/>
      <c r="U159" s="73"/>
      <c r="V159" s="74"/>
      <c r="W159" s="73"/>
      <c r="X159" s="74"/>
      <c r="Y159" s="73"/>
      <c r="Z159" s="60"/>
      <c r="AA159" s="29">
        <f t="shared" si="13"/>
        <v>3.4500000000000003E-2</v>
      </c>
      <c r="AH159" s="60"/>
      <c r="AI159" s="60"/>
    </row>
    <row r="160" spans="1:35" x14ac:dyDescent="0.25">
      <c r="A160" s="1">
        <v>125</v>
      </c>
      <c r="B160" s="24">
        <v>4.0880100000000003E-2</v>
      </c>
      <c r="C160" s="24">
        <v>2.19017E-2</v>
      </c>
      <c r="D160" s="24">
        <v>4.9836000000000004E-3</v>
      </c>
      <c r="E160" s="24"/>
      <c r="F160" s="24">
        <v>1.4330600000000001E-2</v>
      </c>
      <c r="G160" s="24">
        <v>7.2151999999999997E-3</v>
      </c>
      <c r="H160" s="24">
        <v>-6.6798999999999999E-3</v>
      </c>
      <c r="I160" s="28"/>
      <c r="J160" s="24">
        <v>1.4E-2</v>
      </c>
      <c r="K160" s="44">
        <v>1.9E-2</v>
      </c>
      <c r="L160" s="11">
        <f t="shared" si="12"/>
        <v>4.9999999999999992E-3</v>
      </c>
      <c r="M160" s="11">
        <f t="shared" si="14"/>
        <v>-42.793807073738343</v>
      </c>
      <c r="N160" s="54" t="s">
        <v>20</v>
      </c>
      <c r="O160" s="54"/>
      <c r="P160" s="54" t="s">
        <v>20</v>
      </c>
      <c r="Q160" s="54"/>
      <c r="R160" s="54">
        <v>5.3999999999999999E-2</v>
      </c>
      <c r="S160" s="54">
        <v>5.3999999999999999E-2</v>
      </c>
      <c r="T160" s="72">
        <v>58</v>
      </c>
      <c r="U160" s="73">
        <v>62</v>
      </c>
      <c r="V160" s="79">
        <v>62</v>
      </c>
      <c r="W160" s="78">
        <v>74</v>
      </c>
      <c r="X160" s="79">
        <v>70</v>
      </c>
      <c r="Y160" s="78">
        <v>77</v>
      </c>
      <c r="Z160" s="60" t="s">
        <v>20</v>
      </c>
      <c r="AA160" s="29">
        <f t="shared" si="13"/>
        <v>1.6500000000000001E-2</v>
      </c>
      <c r="AH160" s="60"/>
      <c r="AI160" s="60"/>
    </row>
    <row r="161" spans="1:35" hidden="1" x14ac:dyDescent="0.25">
      <c r="A161" s="1">
        <v>45</v>
      </c>
      <c r="B161" s="2">
        <v>2.9449199999999998E-2</v>
      </c>
      <c r="C161" s="2">
        <v>1.56077E-2</v>
      </c>
      <c r="D161" s="2">
        <v>-2.1675000000000002E-3</v>
      </c>
      <c r="E161" s="2"/>
      <c r="F161" s="2">
        <v>1.7618100000000001E-2</v>
      </c>
      <c r="G161" s="2">
        <v>2.8134000000000002E-3</v>
      </c>
      <c r="H161" s="2">
        <v>-9.0325000000000006E-3</v>
      </c>
      <c r="I161" s="6"/>
      <c r="J161" s="2">
        <v>3.1515099999999997E-2</v>
      </c>
      <c r="K161" s="2">
        <v>1.8921E-2</v>
      </c>
      <c r="L161" s="11">
        <f t="shared" si="12"/>
        <v>1.2594099999999997E-2</v>
      </c>
      <c r="M161" s="11">
        <f t="shared" si="14"/>
        <v>-72.699482287251342</v>
      </c>
      <c r="N161" s="54"/>
      <c r="O161" s="54"/>
      <c r="P161" s="54"/>
      <c r="Q161" s="54"/>
      <c r="R161" s="54"/>
      <c r="S161" s="54"/>
      <c r="T161" s="72"/>
      <c r="U161" s="73"/>
      <c r="V161" s="74"/>
      <c r="W161" s="73"/>
      <c r="X161" s="74"/>
      <c r="Y161" s="73"/>
      <c r="Z161" s="60"/>
      <c r="AA161" s="35">
        <f t="shared" si="13"/>
        <v>2.5218049999999999E-2</v>
      </c>
      <c r="AH161" s="60"/>
      <c r="AI161" s="60"/>
    </row>
    <row r="162" spans="1:35" x14ac:dyDescent="0.25">
      <c r="A162" s="25">
        <v>108</v>
      </c>
      <c r="B162" s="26">
        <v>3.3921199999999999E-2</v>
      </c>
      <c r="C162" s="26">
        <v>8.7478E-3</v>
      </c>
      <c r="D162" s="26">
        <v>8.6470000000000002E-3</v>
      </c>
      <c r="E162" s="26"/>
      <c r="F162" s="26">
        <v>2.1717E-2</v>
      </c>
      <c r="G162" s="26">
        <v>6.9149999999999995E-4</v>
      </c>
      <c r="H162" s="26">
        <v>-9.3430000000000006E-3</v>
      </c>
      <c r="I162" s="27"/>
      <c r="J162" s="27">
        <v>2.4E-2</v>
      </c>
      <c r="K162" s="43">
        <v>1.7999999999999999E-2</v>
      </c>
      <c r="L162" s="11">
        <f t="shared" si="12"/>
        <v>6.0000000000000019E-3</v>
      </c>
      <c r="M162" s="11">
        <f t="shared" si="14"/>
        <v>-85.767106504269236</v>
      </c>
      <c r="N162" s="54" t="s">
        <v>20</v>
      </c>
      <c r="O162" s="54"/>
      <c r="P162" s="54" t="s">
        <v>20</v>
      </c>
      <c r="Q162" s="54"/>
      <c r="R162" s="54">
        <v>3.1E-2</v>
      </c>
      <c r="S162" s="54">
        <v>4.9000000000000002E-2</v>
      </c>
      <c r="T162" s="72">
        <v>46</v>
      </c>
      <c r="U162" s="78">
        <v>45</v>
      </c>
      <c r="V162" s="79">
        <v>31</v>
      </c>
      <c r="W162" s="78">
        <v>40</v>
      </c>
      <c r="X162" s="79">
        <v>42</v>
      </c>
      <c r="Y162" s="78">
        <v>46</v>
      </c>
      <c r="Z162" s="60" t="s">
        <v>18</v>
      </c>
      <c r="AA162" s="35">
        <f t="shared" si="13"/>
        <v>2.0999999999999998E-2</v>
      </c>
      <c r="AH162" s="60"/>
      <c r="AI162" s="60"/>
    </row>
    <row r="163" spans="1:35" hidden="1" x14ac:dyDescent="0.25">
      <c r="A163" s="1">
        <v>33</v>
      </c>
      <c r="B163" s="2">
        <v>5.9785600000000001E-2</v>
      </c>
      <c r="C163" s="2">
        <v>2.82758E-2</v>
      </c>
      <c r="D163" s="2">
        <v>4.4225999999999996E-3</v>
      </c>
      <c r="E163" s="2"/>
      <c r="F163" s="2">
        <v>2.9793799999999999E-2</v>
      </c>
      <c r="G163" s="2">
        <v>8.0230000000000006E-3</v>
      </c>
      <c r="H163" s="2">
        <v>3.4710000000000001E-3</v>
      </c>
      <c r="I163" s="6"/>
      <c r="J163" s="2">
        <v>5.7239100000000001E-2</v>
      </c>
      <c r="K163" s="2">
        <v>1.74833E-2</v>
      </c>
      <c r="L163" s="11">
        <f t="shared" si="12"/>
        <v>3.9755800000000001E-2</v>
      </c>
      <c r="M163" s="11">
        <f t="shared" si="14"/>
        <v>23.394814064219361</v>
      </c>
      <c r="N163" s="54"/>
      <c r="O163" s="54"/>
      <c r="P163" s="54"/>
      <c r="Q163" s="54"/>
      <c r="R163" s="54"/>
      <c r="S163" s="54"/>
      <c r="T163" s="72"/>
      <c r="U163" s="73"/>
      <c r="V163" s="74"/>
      <c r="W163" s="73"/>
      <c r="X163" s="74"/>
      <c r="Y163" s="73"/>
      <c r="Z163" s="60"/>
      <c r="AA163" s="35">
        <f t="shared" si="13"/>
        <v>3.7361199999999997E-2</v>
      </c>
      <c r="AH163" s="60"/>
      <c r="AI163" s="60"/>
    </row>
    <row r="164" spans="1:35" x14ac:dyDescent="0.25">
      <c r="A164" s="1">
        <v>83</v>
      </c>
      <c r="B164" s="24">
        <v>2.99828E-2</v>
      </c>
      <c r="C164" s="24">
        <v>4.9826000000000002E-3</v>
      </c>
      <c r="D164" s="24">
        <v>1.38061E-2</v>
      </c>
      <c r="E164" s="24"/>
      <c r="F164" s="24">
        <v>1.9234299999999999E-2</v>
      </c>
      <c r="G164" s="24">
        <v>-5.2979000000000004E-3</v>
      </c>
      <c r="H164" s="24">
        <v>6.8831999999999999E-3</v>
      </c>
      <c r="I164" s="6"/>
      <c r="J164" s="2">
        <v>2.9000000000000001E-2</v>
      </c>
      <c r="K164" s="43">
        <v>1.7000000000000001E-2</v>
      </c>
      <c r="L164" s="11">
        <f t="shared" si="12"/>
        <v>1.2E-2</v>
      </c>
      <c r="M164" s="11">
        <f t="shared" si="14"/>
        <v>-52.415038966951428</v>
      </c>
      <c r="N164" s="54" t="s">
        <v>20</v>
      </c>
      <c r="O164" s="54"/>
      <c r="P164" s="54" t="s">
        <v>20</v>
      </c>
      <c r="Q164" s="54"/>
      <c r="R164" s="54">
        <v>2.8000000000000001E-2</v>
      </c>
      <c r="S164" s="54">
        <v>5.3999999999999999E-2</v>
      </c>
      <c r="T164" s="72">
        <v>37</v>
      </c>
      <c r="U164" s="73">
        <v>62</v>
      </c>
      <c r="V164" s="74">
        <v>34</v>
      </c>
      <c r="W164" s="73">
        <v>69</v>
      </c>
      <c r="X164" s="74">
        <v>45</v>
      </c>
      <c r="Y164" s="73">
        <v>66</v>
      </c>
      <c r="Z164" s="60" t="s">
        <v>20</v>
      </c>
      <c r="AA164" s="35">
        <f t="shared" si="13"/>
        <v>2.3E-2</v>
      </c>
      <c r="AH164" s="60"/>
      <c r="AI164" s="60"/>
    </row>
    <row r="165" spans="1:35" x14ac:dyDescent="0.25">
      <c r="A165" s="1">
        <v>17</v>
      </c>
      <c r="B165" s="2">
        <v>7.9394400000000004E-2</v>
      </c>
      <c r="C165" s="2">
        <v>2.5312100000000001E-2</v>
      </c>
      <c r="D165" s="2">
        <v>2.4751200000000001E-2</v>
      </c>
      <c r="E165" s="2"/>
      <c r="F165" s="2">
        <v>1.45258E-2</v>
      </c>
      <c r="G165" s="2">
        <v>-1.183E-3</v>
      </c>
      <c r="H165" s="2">
        <v>8.4110000000000001E-3</v>
      </c>
      <c r="I165" s="6"/>
      <c r="J165" s="2">
        <v>7.0804699999999998E-2</v>
      </c>
      <c r="K165" s="41">
        <v>1.6987599999999999E-2</v>
      </c>
      <c r="L165" s="11">
        <f t="shared" si="12"/>
        <v>5.38171E-2</v>
      </c>
      <c r="M165" s="11">
        <f t="shared" si="14"/>
        <v>-81.993914290941632</v>
      </c>
      <c r="N165" s="54" t="s">
        <v>20</v>
      </c>
      <c r="O165" s="54"/>
      <c r="P165" s="54" t="s">
        <v>20</v>
      </c>
      <c r="Q165" s="54"/>
      <c r="R165" s="54">
        <v>7.1999999999999995E-2</v>
      </c>
      <c r="S165" s="54">
        <v>0.11600000000000001</v>
      </c>
      <c r="T165" s="72">
        <v>83</v>
      </c>
      <c r="U165" s="73">
        <v>82</v>
      </c>
      <c r="V165" s="74">
        <v>80</v>
      </c>
      <c r="W165" s="73">
        <v>80</v>
      </c>
      <c r="X165" s="74">
        <v>90</v>
      </c>
      <c r="Y165" s="73">
        <v>86</v>
      </c>
      <c r="Z165" s="60" t="s">
        <v>20</v>
      </c>
      <c r="AA165" s="35">
        <f t="shared" si="13"/>
        <v>4.3896149999999995E-2</v>
      </c>
      <c r="AH165" s="60"/>
      <c r="AI165" s="60"/>
    </row>
    <row r="166" spans="1:35" hidden="1" x14ac:dyDescent="0.25">
      <c r="A166" s="1">
        <v>167</v>
      </c>
      <c r="B166" s="24">
        <v>6.2853900000000004E-2</v>
      </c>
      <c r="C166" s="24">
        <v>3.0983199999999999E-2</v>
      </c>
      <c r="D166" s="24">
        <v>3.6453000000000002E-3</v>
      </c>
      <c r="E166" s="24"/>
      <c r="F166" s="24">
        <v>1.6032399999999999E-2</v>
      </c>
      <c r="G166" s="24">
        <v>7.6385000000000003E-3</v>
      </c>
      <c r="H166" s="24">
        <v>-2.9960999999999998E-3</v>
      </c>
      <c r="I166" s="6"/>
      <c r="J166" s="2">
        <v>6.2E-2</v>
      </c>
      <c r="K166" s="2">
        <v>1.6E-2</v>
      </c>
      <c r="L166" s="11">
        <f t="shared" ref="L166:L185" si="16">ABS(J166-K166)</f>
        <v>4.5999999999999999E-2</v>
      </c>
      <c r="M166" s="11">
        <f t="shared" si="14"/>
        <v>-21.416933782374478</v>
      </c>
      <c r="N166" s="54"/>
      <c r="O166" s="54"/>
      <c r="P166" s="54"/>
      <c r="Q166" s="54"/>
      <c r="R166" s="54"/>
      <c r="S166" s="54"/>
      <c r="T166" s="72"/>
      <c r="U166" s="73"/>
      <c r="V166" s="74"/>
      <c r="W166" s="73"/>
      <c r="X166" s="74"/>
      <c r="Y166" s="73"/>
      <c r="Z166" s="60"/>
      <c r="AA166" s="29">
        <f t="shared" ref="AA166:AA185" si="17">AVERAGE(J166:K166)</f>
        <v>3.9E-2</v>
      </c>
    </row>
    <row r="167" spans="1:35" x14ac:dyDescent="0.25">
      <c r="A167" s="1">
        <v>89</v>
      </c>
      <c r="B167" s="24">
        <v>3.9340300000000002E-2</v>
      </c>
      <c r="C167" s="24">
        <v>1.87271E-2</v>
      </c>
      <c r="D167" s="24">
        <v>-4.0759999999999999E-4</v>
      </c>
      <c r="E167" s="24"/>
      <c r="F167" s="24">
        <v>1.47814E-2</v>
      </c>
      <c r="G167" s="24">
        <v>6.0927000000000004E-3</v>
      </c>
      <c r="H167" s="24">
        <v>4.7299999999999998E-3</v>
      </c>
      <c r="I167" s="6"/>
      <c r="J167" s="2">
        <v>3.6999999999999998E-2</v>
      </c>
      <c r="K167" s="43">
        <v>1.4999999999999999E-2</v>
      </c>
      <c r="L167" s="11">
        <f t="shared" si="16"/>
        <v>2.1999999999999999E-2</v>
      </c>
      <c r="M167" s="11">
        <f t="shared" si="14"/>
        <v>37.823580253826229</v>
      </c>
      <c r="N167" s="54" t="s">
        <v>20</v>
      </c>
      <c r="O167" s="54"/>
      <c r="P167" s="54" t="s">
        <v>20</v>
      </c>
      <c r="Q167" s="54"/>
      <c r="R167" s="54">
        <v>0.125</v>
      </c>
      <c r="S167" s="54">
        <v>0.18099999999999999</v>
      </c>
      <c r="T167" s="72">
        <v>129</v>
      </c>
      <c r="U167" s="73">
        <v>275</v>
      </c>
      <c r="V167" s="74">
        <v>152</v>
      </c>
      <c r="W167" s="73">
        <v>267</v>
      </c>
      <c r="X167" s="74">
        <v>149</v>
      </c>
      <c r="Y167" s="73">
        <v>264</v>
      </c>
      <c r="Z167" s="60" t="s">
        <v>20</v>
      </c>
      <c r="AA167" s="35">
        <f t="shared" si="17"/>
        <v>2.5999999999999999E-2</v>
      </c>
    </row>
    <row r="168" spans="1:35" hidden="1" x14ac:dyDescent="0.25">
      <c r="A168" s="1">
        <v>78</v>
      </c>
      <c r="B168" s="2">
        <v>5.5378200000000002E-2</v>
      </c>
      <c r="C168" s="2">
        <v>2.6229499999999999E-2</v>
      </c>
      <c r="D168" s="2">
        <v>1.36315E-2</v>
      </c>
      <c r="E168" s="2"/>
      <c r="F168" s="2">
        <v>4.2500999999999997E-3</v>
      </c>
      <c r="G168" s="2">
        <v>6.1199000000000002E-3</v>
      </c>
      <c r="H168" s="2">
        <v>4.0406000000000001E-3</v>
      </c>
      <c r="I168" s="6"/>
      <c r="J168" s="2">
        <v>5.9120399999999997E-2</v>
      </c>
      <c r="K168" s="2">
        <v>1.46669E-2</v>
      </c>
      <c r="L168" s="11">
        <f t="shared" si="16"/>
        <v>4.4453499999999993E-2</v>
      </c>
      <c r="M168" s="11">
        <f t="shared" si="14"/>
        <v>33.434370590598199</v>
      </c>
      <c r="N168" s="54"/>
      <c r="O168" s="54"/>
      <c r="P168" s="54"/>
      <c r="Q168" s="54"/>
      <c r="R168" s="54"/>
      <c r="S168" s="54"/>
      <c r="T168" s="72"/>
      <c r="U168" s="73"/>
      <c r="V168" s="74"/>
      <c r="W168" s="73"/>
      <c r="X168" s="74"/>
      <c r="Y168" s="73"/>
      <c r="Z168" s="60"/>
      <c r="AA168" s="35">
        <f t="shared" si="17"/>
        <v>3.689365E-2</v>
      </c>
    </row>
    <row r="169" spans="1:35" x14ac:dyDescent="0.25">
      <c r="A169" s="1">
        <v>38</v>
      </c>
      <c r="B169" s="2">
        <v>3.0422100000000001E-2</v>
      </c>
      <c r="C169" s="2">
        <v>1.26751E-2</v>
      </c>
      <c r="D169" s="2">
        <v>-5.3962999999999997E-3</v>
      </c>
      <c r="E169" s="2"/>
      <c r="F169" s="2">
        <v>1.14346E-2</v>
      </c>
      <c r="G169" s="2">
        <v>6.1444999999999998E-3</v>
      </c>
      <c r="H169" s="2">
        <v>3.7339000000000001E-3</v>
      </c>
      <c r="I169" s="6"/>
      <c r="J169" s="2">
        <v>2.7551900000000001E-2</v>
      </c>
      <c r="K169" s="43">
        <v>1.43801E-2</v>
      </c>
      <c r="L169" s="11">
        <f t="shared" si="16"/>
        <v>1.3171800000000001E-2</v>
      </c>
      <c r="M169" s="11">
        <f t="shared" ref="M169:M185" si="18">ATAN(H169/G169)/PI()*180</f>
        <v>31.28628292832256</v>
      </c>
      <c r="N169" s="54" t="s">
        <v>20</v>
      </c>
      <c r="O169" s="54"/>
      <c r="P169" s="54"/>
      <c r="Q169" s="54" t="s">
        <v>20</v>
      </c>
      <c r="R169" s="54"/>
      <c r="S169" s="54"/>
      <c r="T169" s="72">
        <v>66</v>
      </c>
      <c r="U169" s="73">
        <v>28</v>
      </c>
      <c r="V169" s="74">
        <v>87</v>
      </c>
      <c r="W169" s="73">
        <v>44</v>
      </c>
      <c r="X169" s="74">
        <v>147</v>
      </c>
      <c r="Y169" s="73">
        <v>48</v>
      </c>
      <c r="Z169" s="60" t="s">
        <v>20</v>
      </c>
      <c r="AA169" s="35">
        <f t="shared" si="17"/>
        <v>2.0965999999999999E-2</v>
      </c>
    </row>
    <row r="170" spans="1:35" hidden="1" x14ac:dyDescent="0.25">
      <c r="A170" s="1">
        <v>85</v>
      </c>
      <c r="B170" s="24">
        <v>6.0102700000000002E-2</v>
      </c>
      <c r="C170" s="24">
        <v>2.6706299999999999E-2</v>
      </c>
      <c r="D170" s="24">
        <v>-1.9426999999999999E-3</v>
      </c>
      <c r="E170" s="24"/>
      <c r="F170" s="24">
        <v>1.14675E-2</v>
      </c>
      <c r="G170" s="24">
        <v>-2.94E-5</v>
      </c>
      <c r="H170" s="24">
        <v>-7.2449000000000003E-3</v>
      </c>
      <c r="I170" s="6"/>
      <c r="J170" s="2">
        <v>5.2999999999999999E-2</v>
      </c>
      <c r="K170" s="2">
        <v>1.4E-2</v>
      </c>
      <c r="L170" s="11">
        <f t="shared" si="16"/>
        <v>3.9E-2</v>
      </c>
      <c r="M170" s="11">
        <f t="shared" si="18"/>
        <v>89.767493454533493</v>
      </c>
      <c r="N170" s="54"/>
      <c r="O170" s="54"/>
      <c r="P170" s="54"/>
      <c r="Q170" s="54"/>
      <c r="R170" s="54"/>
      <c r="S170" s="54"/>
      <c r="T170" s="72"/>
      <c r="U170" s="73"/>
      <c r="V170" s="74"/>
      <c r="W170" s="73"/>
      <c r="X170" s="74"/>
      <c r="Y170" s="73"/>
      <c r="Z170" s="60"/>
      <c r="AA170" s="35">
        <f t="shared" si="17"/>
        <v>3.3500000000000002E-2</v>
      </c>
    </row>
    <row r="171" spans="1:35" hidden="1" x14ac:dyDescent="0.25">
      <c r="A171" s="1">
        <v>161</v>
      </c>
      <c r="B171" s="24">
        <v>6.3136600000000001E-2</v>
      </c>
      <c r="C171" s="24">
        <v>2.2290899999999999E-2</v>
      </c>
      <c r="D171" s="24">
        <v>9.3769000000000005E-3</v>
      </c>
      <c r="E171" s="24"/>
      <c r="F171" s="24">
        <v>1.4497299999999999E-2</v>
      </c>
      <c r="G171" s="24">
        <v>4.6956000000000003E-3</v>
      </c>
      <c r="H171" s="24">
        <v>-5.2177999999999999E-3</v>
      </c>
      <c r="I171" s="6"/>
      <c r="J171" s="2">
        <v>4.8000000000000001E-2</v>
      </c>
      <c r="K171" s="2">
        <v>1.4E-2</v>
      </c>
      <c r="L171" s="11">
        <f t="shared" si="16"/>
        <v>3.4000000000000002E-2</v>
      </c>
      <c r="M171" s="11">
        <f t="shared" si="18"/>
        <v>-48.015335644280974</v>
      </c>
      <c r="N171" s="54"/>
      <c r="O171" s="54"/>
      <c r="P171" s="54"/>
      <c r="Q171" s="54"/>
      <c r="R171" s="54"/>
      <c r="S171" s="54"/>
      <c r="T171" s="72"/>
      <c r="U171" s="73"/>
      <c r="V171" s="74"/>
      <c r="W171" s="73"/>
      <c r="X171" s="74"/>
      <c r="Y171" s="73"/>
      <c r="Z171" s="60"/>
      <c r="AA171" s="29">
        <f t="shared" si="17"/>
        <v>3.1E-2</v>
      </c>
    </row>
    <row r="172" spans="1:35" x14ac:dyDescent="0.25">
      <c r="A172" s="25">
        <v>129</v>
      </c>
      <c r="B172" s="26">
        <v>6.8251300000000001E-2</v>
      </c>
      <c r="C172" s="26">
        <v>3.7775099999999999E-2</v>
      </c>
      <c r="D172" s="26">
        <v>1.25837E-2</v>
      </c>
      <c r="E172" s="26"/>
      <c r="F172" s="26">
        <v>2.3907600000000001E-2</v>
      </c>
      <c r="G172" s="26">
        <v>-7.0432000000000003E-3</v>
      </c>
      <c r="H172" s="26">
        <v>-4.6050000000000003E-4</v>
      </c>
      <c r="I172" s="26"/>
      <c r="J172" s="26">
        <v>7.9000000000000001E-2</v>
      </c>
      <c r="K172" s="39">
        <v>1.4E-2</v>
      </c>
      <c r="L172" s="11">
        <f t="shared" si="16"/>
        <v>6.5000000000000002E-2</v>
      </c>
      <c r="M172" s="11">
        <f t="shared" si="18"/>
        <v>3.7408004685123779</v>
      </c>
      <c r="N172" s="54" t="s">
        <v>20</v>
      </c>
      <c r="O172" s="54"/>
      <c r="P172" s="54" t="s">
        <v>20</v>
      </c>
      <c r="Q172" s="54"/>
      <c r="R172" s="54">
        <v>2.5999999999999999E-2</v>
      </c>
      <c r="S172" s="54">
        <v>7.0000000000000007E-2</v>
      </c>
      <c r="T172" s="72">
        <v>42</v>
      </c>
      <c r="U172" s="73">
        <v>62</v>
      </c>
      <c r="V172" s="74">
        <v>32</v>
      </c>
      <c r="W172" s="73">
        <v>63</v>
      </c>
      <c r="X172" s="74">
        <v>29</v>
      </c>
      <c r="Y172" s="73">
        <v>40</v>
      </c>
      <c r="Z172" s="60" t="s">
        <v>20</v>
      </c>
      <c r="AA172" s="29">
        <f t="shared" si="17"/>
        <v>4.65E-2</v>
      </c>
    </row>
    <row r="173" spans="1:35" x14ac:dyDescent="0.25">
      <c r="A173" s="1">
        <v>26</v>
      </c>
      <c r="B173" s="2">
        <v>3.43066E-2</v>
      </c>
      <c r="C173" s="2">
        <v>1.7382000000000002E-2</v>
      </c>
      <c r="D173" s="2">
        <v>-2.6183999999999999E-3</v>
      </c>
      <c r="E173" s="2"/>
      <c r="F173" s="2">
        <v>1.7196300000000001E-2</v>
      </c>
      <c r="G173" s="2">
        <v>6.4692999999999999E-3</v>
      </c>
      <c r="H173" s="2">
        <v>-2.0232000000000002E-3</v>
      </c>
      <c r="I173" s="6"/>
      <c r="J173" s="2">
        <v>3.5156199999999999E-2</v>
      </c>
      <c r="K173" s="43">
        <v>1.35566E-2</v>
      </c>
      <c r="L173" s="11">
        <f t="shared" si="16"/>
        <v>2.1599599999999997E-2</v>
      </c>
      <c r="M173" s="11">
        <f t="shared" si="18"/>
        <v>-17.366479714128843</v>
      </c>
      <c r="N173" s="54" t="s">
        <v>20</v>
      </c>
      <c r="O173" s="54"/>
      <c r="P173" s="54" t="s">
        <v>20</v>
      </c>
      <c r="Q173" s="54"/>
      <c r="R173" s="54">
        <v>3.5999999999999997E-2</v>
      </c>
      <c r="S173" s="54">
        <v>0.03</v>
      </c>
      <c r="T173" s="72">
        <v>32</v>
      </c>
      <c r="U173" s="73">
        <v>17</v>
      </c>
      <c r="V173" s="74">
        <v>26</v>
      </c>
      <c r="W173" s="73">
        <v>27</v>
      </c>
      <c r="X173" s="74">
        <v>31</v>
      </c>
      <c r="Y173" s="73">
        <v>23</v>
      </c>
      <c r="Z173" s="60" t="s">
        <v>18</v>
      </c>
      <c r="AA173" s="35">
        <f t="shared" si="17"/>
        <v>2.43564E-2</v>
      </c>
    </row>
    <row r="174" spans="1:35" hidden="1" x14ac:dyDescent="0.25">
      <c r="A174" s="25">
        <v>144</v>
      </c>
      <c r="B174" s="26">
        <v>4.7456999999999999E-2</v>
      </c>
      <c r="C174" s="26">
        <v>1.6271000000000001E-2</v>
      </c>
      <c r="D174" s="26">
        <v>2.07374E-2</v>
      </c>
      <c r="E174" s="26"/>
      <c r="F174" s="26">
        <v>1.43053E-2</v>
      </c>
      <c r="G174" s="26">
        <v>-6.8307000000000003E-3</v>
      </c>
      <c r="H174" s="26">
        <v>5.0980000000000003E-4</v>
      </c>
      <c r="I174" s="26"/>
      <c r="J174" s="26">
        <v>5.1999999999999998E-2</v>
      </c>
      <c r="K174" s="26">
        <v>1.2999999999999999E-2</v>
      </c>
      <c r="L174" s="11">
        <f t="shared" si="16"/>
        <v>3.9E-2</v>
      </c>
      <c r="M174" s="11">
        <f t="shared" si="18"/>
        <v>-4.2682792512672938</v>
      </c>
      <c r="N174" s="54"/>
      <c r="O174" s="54"/>
      <c r="P174" s="54"/>
      <c r="Q174" s="54"/>
      <c r="R174" s="54"/>
      <c r="S174" s="54"/>
      <c r="T174" s="72"/>
      <c r="U174" s="73"/>
      <c r="V174" s="74"/>
      <c r="W174" s="73"/>
      <c r="X174" s="74"/>
      <c r="Y174" s="73"/>
      <c r="Z174" s="60"/>
      <c r="AA174" s="29">
        <f t="shared" si="17"/>
        <v>3.2500000000000001E-2</v>
      </c>
    </row>
    <row r="175" spans="1:35" hidden="1" x14ac:dyDescent="0.25">
      <c r="A175" s="25">
        <v>145</v>
      </c>
      <c r="B175" s="26">
        <v>4.7711000000000003E-2</v>
      </c>
      <c r="C175" s="26">
        <v>1.9968400000000001E-2</v>
      </c>
      <c r="D175" s="26">
        <v>-7.8572999999999994E-3</v>
      </c>
      <c r="E175" s="26"/>
      <c r="F175" s="26">
        <v>3.9075999999999998E-3</v>
      </c>
      <c r="G175" s="26">
        <v>-4.5605999999999997E-3</v>
      </c>
      <c r="H175" s="26">
        <v>3.9462000000000004E-3</v>
      </c>
      <c r="I175" s="27"/>
      <c r="J175" s="27">
        <v>4.2000000000000003E-2</v>
      </c>
      <c r="K175" s="27">
        <v>1.2E-2</v>
      </c>
      <c r="L175" s="11">
        <f t="shared" si="16"/>
        <v>3.0000000000000002E-2</v>
      </c>
      <c r="M175" s="11">
        <f t="shared" si="18"/>
        <v>-40.869009759898375</v>
      </c>
      <c r="N175" s="54"/>
      <c r="O175" s="54"/>
      <c r="P175" s="54"/>
      <c r="Q175" s="54"/>
      <c r="R175" s="54"/>
      <c r="S175" s="54"/>
      <c r="T175" s="72"/>
      <c r="U175" s="73"/>
      <c r="V175" s="74"/>
      <c r="W175" s="73"/>
      <c r="X175" s="74"/>
      <c r="Y175" s="73"/>
      <c r="Z175" s="60"/>
      <c r="AA175" s="29">
        <f t="shared" si="17"/>
        <v>2.7000000000000003E-2</v>
      </c>
    </row>
    <row r="176" spans="1:35" x14ac:dyDescent="0.25">
      <c r="A176" s="1">
        <v>64</v>
      </c>
      <c r="B176" s="2">
        <v>5.6372999999999999E-2</v>
      </c>
      <c r="C176" s="2">
        <v>2.7697800000000002E-2</v>
      </c>
      <c r="D176" s="2">
        <v>9.9623000000000003E-3</v>
      </c>
      <c r="E176" s="2"/>
      <c r="F176" s="2">
        <v>5.5150000000000002E-4</v>
      </c>
      <c r="G176" s="2">
        <v>5.7365999999999997E-3</v>
      </c>
      <c r="H176" s="2">
        <v>-7.4319999999999996E-4</v>
      </c>
      <c r="I176" s="6"/>
      <c r="J176" s="2">
        <v>5.8869999999999999E-2</v>
      </c>
      <c r="K176" s="41">
        <v>1.15692E-2</v>
      </c>
      <c r="L176" s="11">
        <f t="shared" si="16"/>
        <v>4.7300799999999997E-2</v>
      </c>
      <c r="M176" s="11">
        <f t="shared" si="18"/>
        <v>-7.3817866068962195</v>
      </c>
      <c r="N176" s="54" t="s">
        <v>20</v>
      </c>
      <c r="O176" s="54"/>
      <c r="P176" s="54" t="s">
        <v>20</v>
      </c>
      <c r="Q176" s="54"/>
      <c r="R176" s="54">
        <v>6.8000000000000005E-2</v>
      </c>
      <c r="S176" s="54">
        <v>2.5999999999999999E-2</v>
      </c>
      <c r="T176" s="72">
        <v>53</v>
      </c>
      <c r="U176" s="73">
        <v>34</v>
      </c>
      <c r="V176" s="74">
        <v>52</v>
      </c>
      <c r="W176" s="73">
        <v>28</v>
      </c>
      <c r="X176" s="74">
        <v>24</v>
      </c>
      <c r="Y176" s="73">
        <v>31</v>
      </c>
      <c r="Z176" s="60" t="s">
        <v>20</v>
      </c>
      <c r="AA176" s="35">
        <f t="shared" si="17"/>
        <v>3.5219599999999997E-2</v>
      </c>
    </row>
    <row r="177" spans="1:27" x14ac:dyDescent="0.25">
      <c r="A177" s="1">
        <v>156</v>
      </c>
      <c r="B177" s="24">
        <v>7.8816999999999998E-2</v>
      </c>
      <c r="C177" s="24">
        <v>3.1821299999999997E-2</v>
      </c>
      <c r="D177" s="24">
        <v>-2.5971000000000002E-3</v>
      </c>
      <c r="E177" s="24"/>
      <c r="F177" s="24">
        <v>9.8963000000000002E-3</v>
      </c>
      <c r="G177" s="24">
        <v>-2.7615999999999999E-3</v>
      </c>
      <c r="H177" s="24">
        <v>-5.0860999999999996E-3</v>
      </c>
      <c r="I177" s="6"/>
      <c r="J177" s="2">
        <v>6.3E-2</v>
      </c>
      <c r="K177" s="41">
        <v>1.0999999999999999E-2</v>
      </c>
      <c r="L177" s="11">
        <f t="shared" si="16"/>
        <v>5.2000000000000005E-2</v>
      </c>
      <c r="M177" s="11">
        <f t="shared" si="18"/>
        <v>61.499364741359344</v>
      </c>
      <c r="N177" s="54" t="s">
        <v>20</v>
      </c>
      <c r="O177" s="54"/>
      <c r="P177" s="54" t="s">
        <v>20</v>
      </c>
      <c r="Q177" s="54"/>
      <c r="R177" s="54">
        <v>9.1999999999999998E-2</v>
      </c>
      <c r="S177" s="54">
        <v>8.6999999999999994E-2</v>
      </c>
      <c r="T177" s="72">
        <v>81</v>
      </c>
      <c r="U177" s="73">
        <v>122</v>
      </c>
      <c r="V177" s="74">
        <v>78</v>
      </c>
      <c r="W177" s="73">
        <v>104</v>
      </c>
      <c r="X177" s="74">
        <v>75</v>
      </c>
      <c r="Y177" s="73">
        <v>105</v>
      </c>
      <c r="Z177" s="60" t="s">
        <v>20</v>
      </c>
      <c r="AA177" s="29">
        <f t="shared" si="17"/>
        <v>3.6999999999999998E-2</v>
      </c>
    </row>
    <row r="178" spans="1:27" hidden="1" x14ac:dyDescent="0.25">
      <c r="A178" s="1">
        <v>16</v>
      </c>
      <c r="B178" s="2">
        <v>5.7790500000000002E-2</v>
      </c>
      <c r="C178" s="2">
        <v>2.5931900000000001E-2</v>
      </c>
      <c r="D178" s="2">
        <v>9.3559000000000003E-3</v>
      </c>
      <c r="E178" s="2"/>
      <c r="F178" s="2">
        <v>5.5274E-3</v>
      </c>
      <c r="G178" s="2">
        <v>-2.9891000000000002E-3</v>
      </c>
      <c r="H178" s="2">
        <v>-3.8397000000000001E-3</v>
      </c>
      <c r="I178" s="6"/>
      <c r="J178" s="2">
        <v>5.5135999999999998E-2</v>
      </c>
      <c r="K178" s="2">
        <v>9.7321000000000005E-3</v>
      </c>
      <c r="L178" s="11">
        <f t="shared" si="16"/>
        <v>4.5403899999999997E-2</v>
      </c>
      <c r="M178" s="11">
        <f t="shared" si="18"/>
        <v>52.10023131217676</v>
      </c>
      <c r="N178" s="54"/>
      <c r="O178" s="54"/>
      <c r="P178" s="54"/>
      <c r="Q178" s="54"/>
      <c r="R178" s="54"/>
      <c r="S178" s="54"/>
      <c r="T178" s="72"/>
      <c r="U178" s="73"/>
      <c r="V178" s="74"/>
      <c r="W178" s="73"/>
      <c r="X178" s="74"/>
      <c r="Y178" s="73"/>
      <c r="Z178" s="60"/>
      <c r="AA178" s="35">
        <f t="shared" si="17"/>
        <v>3.2434049999999999E-2</v>
      </c>
    </row>
    <row r="179" spans="1:27" x14ac:dyDescent="0.25">
      <c r="A179" s="1">
        <v>29</v>
      </c>
      <c r="B179" s="2">
        <v>5.8623099999999997E-2</v>
      </c>
      <c r="C179" s="2">
        <v>3.28986E-2</v>
      </c>
      <c r="D179" s="2">
        <v>-2.332E-4</v>
      </c>
      <c r="E179" s="2"/>
      <c r="F179" s="2">
        <v>5.7044000000000001E-3</v>
      </c>
      <c r="G179" s="2">
        <v>4.5681999999999997E-3</v>
      </c>
      <c r="H179" s="2">
        <v>-9.1379999999999999E-4</v>
      </c>
      <c r="I179" s="6"/>
      <c r="J179" s="2">
        <v>6.5798800000000005E-2</v>
      </c>
      <c r="K179" s="41">
        <v>9.3174E-3</v>
      </c>
      <c r="L179" s="11">
        <f t="shared" si="16"/>
        <v>5.6481400000000001E-2</v>
      </c>
      <c r="M179" s="11">
        <f t="shared" si="18"/>
        <v>-11.311862047141988</v>
      </c>
      <c r="N179" s="54"/>
      <c r="O179" s="54" t="s">
        <v>20</v>
      </c>
      <c r="P179" s="54" t="s">
        <v>20</v>
      </c>
      <c r="Q179" s="54"/>
      <c r="R179" s="54">
        <v>2.5000000000000001E-2</v>
      </c>
      <c r="S179" s="54">
        <v>3.7999999999999999E-2</v>
      </c>
      <c r="T179" s="72">
        <v>33</v>
      </c>
      <c r="U179" s="73">
        <v>49</v>
      </c>
      <c r="V179" s="74">
        <v>23</v>
      </c>
      <c r="W179" s="73">
        <v>36</v>
      </c>
      <c r="X179" s="74">
        <v>24</v>
      </c>
      <c r="Y179" s="73">
        <v>39</v>
      </c>
      <c r="Z179" s="60" t="s">
        <v>18</v>
      </c>
      <c r="AA179" s="35">
        <f t="shared" si="17"/>
        <v>3.7558100000000004E-2</v>
      </c>
    </row>
    <row r="180" spans="1:27" x14ac:dyDescent="0.25">
      <c r="A180" s="1">
        <v>52</v>
      </c>
      <c r="B180" s="2">
        <v>1.7623E-2</v>
      </c>
      <c r="C180" s="2">
        <v>9.8905999999999994E-3</v>
      </c>
      <c r="D180" s="2">
        <v>5.9696999999999997E-3</v>
      </c>
      <c r="E180" s="2"/>
      <c r="F180" s="2">
        <v>1.16674E-2</v>
      </c>
      <c r="G180" s="2">
        <v>2.4960999999999998E-3</v>
      </c>
      <c r="H180" s="2">
        <v>3.8467000000000002E-3</v>
      </c>
      <c r="I180" s="6"/>
      <c r="J180" s="2">
        <v>2.3105000000000001E-2</v>
      </c>
      <c r="K180" s="43">
        <v>9.1710999999999997E-3</v>
      </c>
      <c r="L180" s="11">
        <f t="shared" si="16"/>
        <v>1.3933900000000001E-2</v>
      </c>
      <c r="M180" s="11">
        <f t="shared" si="18"/>
        <v>57.020708443033229</v>
      </c>
      <c r="N180" s="54" t="s">
        <v>20</v>
      </c>
      <c r="O180" s="54"/>
      <c r="P180" s="54" t="s">
        <v>20</v>
      </c>
      <c r="Q180" s="54"/>
      <c r="R180" s="54">
        <v>2.1000000000000001E-2</v>
      </c>
      <c r="S180" s="54">
        <v>2.9000000000000001E-2</v>
      </c>
      <c r="T180" s="72">
        <v>17</v>
      </c>
      <c r="U180" s="78">
        <v>25</v>
      </c>
      <c r="V180" s="79">
        <v>27</v>
      </c>
      <c r="W180" s="78">
        <v>21</v>
      </c>
      <c r="X180" s="79">
        <v>25</v>
      </c>
      <c r="Y180" s="78">
        <v>27</v>
      </c>
      <c r="Z180" s="60" t="s">
        <v>18</v>
      </c>
      <c r="AA180" s="35">
        <f t="shared" si="17"/>
        <v>1.6138050000000001E-2</v>
      </c>
    </row>
    <row r="181" spans="1:27" hidden="1" x14ac:dyDescent="0.25">
      <c r="A181" s="25">
        <v>115</v>
      </c>
      <c r="B181" s="26">
        <v>3.2047899999999997E-2</v>
      </c>
      <c r="C181" s="26">
        <v>2.05065E-2</v>
      </c>
      <c r="D181" s="26">
        <v>-3.4519999999999999E-4</v>
      </c>
      <c r="E181" s="26"/>
      <c r="F181" s="26">
        <v>5.6327E-3</v>
      </c>
      <c r="G181" s="26">
        <v>2.6388000000000002E-3</v>
      </c>
      <c r="H181" s="26">
        <v>4.2240999999999997E-3</v>
      </c>
      <c r="I181" s="27"/>
      <c r="J181" s="27">
        <v>4.1000000000000002E-2</v>
      </c>
      <c r="K181" s="27">
        <v>8.9999999999999993E-3</v>
      </c>
      <c r="L181" s="11">
        <f t="shared" si="16"/>
        <v>3.2000000000000001E-2</v>
      </c>
      <c r="M181" s="11">
        <f t="shared" si="18"/>
        <v>58.006932747975853</v>
      </c>
      <c r="N181" s="54"/>
      <c r="O181" s="54"/>
      <c r="P181" s="54"/>
      <c r="Q181" s="54"/>
      <c r="R181" s="54"/>
      <c r="S181" s="54"/>
      <c r="T181" s="72"/>
      <c r="U181" s="73"/>
      <c r="V181" s="74"/>
      <c r="W181" s="73"/>
      <c r="X181" s="74"/>
      <c r="Y181" s="73"/>
      <c r="Z181" s="60"/>
      <c r="AA181" s="35">
        <f t="shared" si="17"/>
        <v>2.5000000000000001E-2</v>
      </c>
    </row>
    <row r="182" spans="1:27" hidden="1" x14ac:dyDescent="0.25">
      <c r="A182" s="1">
        <v>123</v>
      </c>
      <c r="B182" s="24">
        <v>4.4749200000000003E-2</v>
      </c>
      <c r="C182" s="24">
        <v>1.71287E-2</v>
      </c>
      <c r="D182" s="24">
        <v>1.23363E-2</v>
      </c>
      <c r="E182" s="24"/>
      <c r="F182" s="24">
        <v>1.19007E-2</v>
      </c>
      <c r="G182" s="24">
        <v>-2.7439000000000001E-3</v>
      </c>
      <c r="H182" s="24">
        <v>3.4318999999999999E-3</v>
      </c>
      <c r="I182" s="28"/>
      <c r="J182" s="24">
        <v>4.2000000000000003E-2</v>
      </c>
      <c r="K182" s="24">
        <v>8.0000000000000002E-3</v>
      </c>
      <c r="L182" s="11">
        <f t="shared" si="16"/>
        <v>3.4000000000000002E-2</v>
      </c>
      <c r="M182" s="11">
        <f t="shared" si="18"/>
        <v>-51.356687006322481</v>
      </c>
      <c r="N182" s="54"/>
      <c r="O182" s="54"/>
      <c r="P182" s="54"/>
      <c r="Q182" s="54"/>
      <c r="R182" s="54"/>
      <c r="S182" s="54"/>
      <c r="T182" s="72"/>
      <c r="U182" s="73"/>
      <c r="V182" s="74"/>
      <c r="W182" s="73"/>
      <c r="X182" s="74"/>
      <c r="Y182" s="73"/>
      <c r="Z182" s="60"/>
      <c r="AA182" s="29">
        <f t="shared" si="17"/>
        <v>2.5000000000000001E-2</v>
      </c>
    </row>
    <row r="183" spans="1:27" hidden="1" x14ac:dyDescent="0.25">
      <c r="A183" s="25">
        <v>140</v>
      </c>
      <c r="B183" s="26">
        <v>4.0469699999999997E-2</v>
      </c>
      <c r="C183" s="26">
        <v>1.8337699999999998E-2</v>
      </c>
      <c r="D183" s="26">
        <v>2.5179999999999999E-4</v>
      </c>
      <c r="E183" s="26"/>
      <c r="F183" s="26">
        <v>1.0230700000000001E-2</v>
      </c>
      <c r="G183" s="26">
        <v>1.2698E-3</v>
      </c>
      <c r="H183" s="26">
        <v>2.3625E-3</v>
      </c>
      <c r="I183" s="26"/>
      <c r="J183" s="26">
        <v>3.5999999999999997E-2</v>
      </c>
      <c r="K183" s="26">
        <v>5.0000000000000001E-3</v>
      </c>
      <c r="L183" s="11">
        <f t="shared" si="16"/>
        <v>3.0999999999999996E-2</v>
      </c>
      <c r="M183" s="11">
        <f t="shared" si="18"/>
        <v>61.742793595784853</v>
      </c>
      <c r="N183" s="54"/>
      <c r="O183" s="54"/>
      <c r="P183" s="54"/>
      <c r="Q183" s="54"/>
      <c r="R183" s="54"/>
      <c r="S183" s="54"/>
      <c r="T183" s="72"/>
      <c r="U183" s="73"/>
      <c r="V183" s="74"/>
      <c r="W183" s="73"/>
      <c r="X183" s="74"/>
      <c r="Y183" s="73"/>
      <c r="Z183" s="60"/>
      <c r="AA183" s="29">
        <f t="shared" si="17"/>
        <v>2.0499999999999997E-2</v>
      </c>
    </row>
    <row r="184" spans="1:27" x14ac:dyDescent="0.25">
      <c r="A184" s="1">
        <v>6</v>
      </c>
      <c r="B184" s="2">
        <v>4.4693700000000003E-2</v>
      </c>
      <c r="C184" s="2">
        <v>2.6157E-2</v>
      </c>
      <c r="D184" s="2">
        <v>8.0613999999999998E-3</v>
      </c>
      <c r="E184" s="2"/>
      <c r="F184" s="2">
        <v>3.0701999999999999E-3</v>
      </c>
      <c r="G184" s="2">
        <v>1.6870000000000001E-4</v>
      </c>
      <c r="H184" s="2">
        <v>2.2800000000000001E-4</v>
      </c>
      <c r="I184" s="6"/>
      <c r="J184" s="2">
        <v>5.4742100000000002E-2</v>
      </c>
      <c r="K184" s="41">
        <v>5.6740000000000002E-4</v>
      </c>
      <c r="L184" s="11">
        <f t="shared" si="16"/>
        <v>5.4174699999999999E-2</v>
      </c>
      <c r="M184" s="11">
        <f t="shared" si="18"/>
        <v>53.501806589743239</v>
      </c>
      <c r="N184" s="54" t="s">
        <v>20</v>
      </c>
      <c r="O184" s="54"/>
      <c r="P184" s="54" t="s">
        <v>20</v>
      </c>
      <c r="Q184" s="54"/>
      <c r="R184" s="54">
        <v>4.2999999999999997E-2</v>
      </c>
      <c r="S184" s="54">
        <v>0.03</v>
      </c>
      <c r="T184" s="75">
        <v>53</v>
      </c>
      <c r="U184" s="76">
        <v>61</v>
      </c>
      <c r="V184" s="77">
        <v>64</v>
      </c>
      <c r="W184" s="76">
        <v>121</v>
      </c>
      <c r="X184" s="77">
        <v>95</v>
      </c>
      <c r="Y184" s="76">
        <v>135</v>
      </c>
      <c r="Z184" s="60" t="s">
        <v>20</v>
      </c>
      <c r="AA184" s="35">
        <f t="shared" si="17"/>
        <v>2.7654750000000002E-2</v>
      </c>
    </row>
    <row r="185" spans="1:27" hidden="1" x14ac:dyDescent="0.25">
      <c r="A185" s="25">
        <v>114</v>
      </c>
      <c r="B185" s="26">
        <v>4.0561E-2</v>
      </c>
      <c r="C185" s="26">
        <v>1.06172E-2</v>
      </c>
      <c r="D185" s="26">
        <v>1.8647799999999999E-2</v>
      </c>
      <c r="E185" s="26"/>
      <c r="F185" s="26">
        <v>5.4167E-3</v>
      </c>
      <c r="G185" s="26">
        <v>-2.3006499999999999E-2</v>
      </c>
      <c r="H185" s="26">
        <v>2.6933999999999999E-3</v>
      </c>
      <c r="I185" s="27"/>
      <c r="J185" s="27">
        <v>4.2999999999999997E-2</v>
      </c>
      <c r="K185" s="27">
        <v>0</v>
      </c>
      <c r="L185" s="11">
        <f t="shared" si="16"/>
        <v>4.2999999999999997E-2</v>
      </c>
      <c r="M185" s="11">
        <f t="shared" si="18"/>
        <v>-6.6772943209383122</v>
      </c>
      <c r="N185" s="11"/>
      <c r="O185" s="11"/>
      <c r="P185" s="11"/>
      <c r="Q185" s="11"/>
      <c r="R185" s="11"/>
      <c r="S185" s="11"/>
      <c r="T185" s="63"/>
      <c r="U185" s="56"/>
      <c r="V185" s="56"/>
      <c r="W185" s="56"/>
      <c r="X185" s="56"/>
      <c r="Y185" s="56"/>
      <c r="AA185" s="35">
        <f t="shared" si="17"/>
        <v>2.1499999999999998E-2</v>
      </c>
    </row>
    <row r="186" spans="1:27" x14ac:dyDescent="0.25">
      <c r="N186" s="3">
        <f>COUNTIF(N147:N184,"x")</f>
        <v>16</v>
      </c>
      <c r="O186" s="3">
        <f t="shared" ref="O186:Q186" si="19">COUNTIF(O147:O184,"x")</f>
        <v>1</v>
      </c>
      <c r="P186" s="3">
        <f t="shared" si="19"/>
        <v>16</v>
      </c>
      <c r="Q186" s="3">
        <f t="shared" si="19"/>
        <v>1</v>
      </c>
      <c r="R186" s="3">
        <f>AVERAGE(R147:R184)</f>
        <v>4.6687500000000007E-2</v>
      </c>
      <c r="S186" s="3">
        <f>AVERAGE(S147:S184)</f>
        <v>5.8750000000000004E-2</v>
      </c>
    </row>
    <row r="187" spans="1:27" x14ac:dyDescent="0.25">
      <c r="R187" s="64" t="s">
        <v>22</v>
      </c>
      <c r="S187" s="64"/>
    </row>
  </sheetData>
  <sortState ref="A2:R181">
    <sortCondition descending="1" ref="K2:K181"/>
    <sortCondition descending="1" ref="L2:L181"/>
  </sortState>
  <mergeCells count="9">
    <mergeCell ref="T1:U1"/>
    <mergeCell ref="V1:W1"/>
    <mergeCell ref="X1:Y1"/>
    <mergeCell ref="R187:S187"/>
    <mergeCell ref="N1:Q1"/>
    <mergeCell ref="N10:O10"/>
    <mergeCell ref="P10:Q10"/>
    <mergeCell ref="R1:S1"/>
    <mergeCell ref="R146:S146"/>
  </mergeCells>
  <conditionalFormatting sqref="AA85:AA18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:AA8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:N184 O145:Q145">
    <cfRule type="containsText" dxfId="23" priority="15" operator="containsText" text="x">
      <formula>NOT(ISERROR(SEARCH("x",N12)))</formula>
    </cfRule>
  </conditionalFormatting>
  <conditionalFormatting sqref="O12:O144 O146:O184">
    <cfRule type="containsText" dxfId="22" priority="14" operator="containsText" text="x">
      <formula>NOT(ISERROR(SEARCH("x",O12)))</formula>
    </cfRule>
  </conditionalFormatting>
  <conditionalFormatting sqref="P12:P144 P146:P184">
    <cfRule type="containsText" dxfId="21" priority="13" operator="containsText" text="x">
      <formula>NOT(ISERROR(SEARCH("x",P12)))</formula>
    </cfRule>
  </conditionalFormatting>
  <conditionalFormatting sqref="Q12:Q144 Q146:Q184">
    <cfRule type="containsText" dxfId="20" priority="12" operator="containsText" text="x">
      <formula>NOT(ISERROR(SEARCH("x",Q12)))</formula>
    </cfRule>
  </conditionalFormatting>
  <conditionalFormatting sqref="R12:S56">
    <cfRule type="cellIs" dxfId="19" priority="6" operator="lessThan">
      <formula>0.055</formula>
    </cfRule>
    <cfRule type="cellIs" dxfId="18" priority="8" operator="greaterThanOrEqual">
      <formula>0.055</formula>
    </cfRule>
  </conditionalFormatting>
  <conditionalFormatting sqref="R147:S184">
    <cfRule type="cellIs" dxfId="17" priority="5" operator="lessThan">
      <formula>0.055</formula>
    </cfRule>
    <cfRule type="cellIs" dxfId="16" priority="7" operator="greaterThanOrEqual">
      <formula>0.055</formula>
    </cfRule>
  </conditionalFormatting>
  <conditionalFormatting sqref="T12:Y56">
    <cfRule type="cellIs" dxfId="6" priority="4" operator="greaterThanOrEqual">
      <formula>55</formula>
    </cfRule>
    <cfRule type="cellIs" dxfId="5" priority="3" operator="lessThan">
      <formula>55</formula>
    </cfRule>
  </conditionalFormatting>
  <conditionalFormatting sqref="T147:Y184">
    <cfRule type="cellIs" dxfId="2" priority="2" operator="greaterThanOrEqual">
      <formula>55</formula>
    </cfRule>
    <cfRule type="cellIs" dxfId="1" priority="1" operator="lessThan">
      <formula>55</formula>
    </cfRule>
  </conditionalFormatting>
  <pageMargins left="0.7" right="0.7" top="0.78740157499999996" bottom="0.78740157499999996" header="0.3" footer="0.3"/>
  <pageSetup paperSize="9" scale="6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PMDM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gv9392</dc:creator>
  <cp:lastModifiedBy>Benjamin Medina</cp:lastModifiedBy>
  <cp:lastPrinted>2018-08-02T10:38:48Z</cp:lastPrinted>
  <dcterms:created xsi:type="dcterms:W3CDTF">2018-08-02T06:38:25Z</dcterms:created>
  <dcterms:modified xsi:type="dcterms:W3CDTF">2018-08-23T09:09:06Z</dcterms:modified>
</cp:coreProperties>
</file>