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575" yWindow="-75" windowWidth="18540" windowHeight="12435"/>
  </bookViews>
  <sheets>
    <sheet name="GearMotor_ID_CMM" sheetId="6" r:id="rId1"/>
  </sheets>
  <calcPr calcId="145621"/>
</workbook>
</file>

<file path=xl/calcChain.xml><?xml version="1.0" encoding="utf-8"?>
<calcChain xmlns="http://schemas.openxmlformats.org/spreadsheetml/2006/main">
  <c r="C24" i="6" l="1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AF30" i="6"/>
  <c r="AE30" i="6"/>
  <c r="AD30" i="6"/>
  <c r="AF29" i="6"/>
  <c r="AE29" i="6"/>
  <c r="AD29" i="6"/>
  <c r="AF26" i="6"/>
  <c r="AE26" i="6"/>
  <c r="AD26" i="6"/>
  <c r="AF25" i="6"/>
  <c r="AE25" i="6"/>
  <c r="AD25" i="6"/>
  <c r="AF23" i="6"/>
  <c r="AE23" i="6"/>
  <c r="AD23" i="6"/>
  <c r="AF22" i="6"/>
  <c r="AE22" i="6"/>
  <c r="AD22" i="6"/>
  <c r="CN30" i="6"/>
  <c r="CM30" i="6"/>
  <c r="CL30" i="6"/>
  <c r="CN29" i="6"/>
  <c r="CM29" i="6"/>
  <c r="CL29" i="6"/>
  <c r="CN26" i="6"/>
  <c r="CM26" i="6"/>
  <c r="CL26" i="6"/>
  <c r="CN25" i="6"/>
  <c r="CM25" i="6"/>
  <c r="CL25" i="6"/>
  <c r="CN23" i="6"/>
  <c r="CM23" i="6"/>
  <c r="CL23" i="6"/>
  <c r="CN22" i="6"/>
  <c r="CM22" i="6"/>
  <c r="CL22" i="6"/>
  <c r="CK30" i="6"/>
  <c r="CJ30" i="6"/>
  <c r="CI30" i="6"/>
  <c r="CK29" i="6"/>
  <c r="CJ29" i="6"/>
  <c r="CI29" i="6"/>
  <c r="CK26" i="6"/>
  <c r="CJ26" i="6"/>
  <c r="CI26" i="6"/>
  <c r="CK25" i="6"/>
  <c r="CJ25" i="6"/>
  <c r="CI25" i="6"/>
  <c r="CK23" i="6"/>
  <c r="CJ23" i="6"/>
  <c r="CI23" i="6"/>
  <c r="CK22" i="6"/>
  <c r="CJ22" i="6"/>
  <c r="CI22" i="6"/>
  <c r="CH30" i="6"/>
  <c r="CG30" i="6"/>
  <c r="CF30" i="6"/>
  <c r="CH29" i="6"/>
  <c r="CG29" i="6"/>
  <c r="CF29" i="6"/>
  <c r="CH26" i="6"/>
  <c r="CG26" i="6"/>
  <c r="CF26" i="6"/>
  <c r="CH25" i="6"/>
  <c r="CG25" i="6"/>
  <c r="CF25" i="6"/>
  <c r="CH23" i="6"/>
  <c r="CG23" i="6"/>
  <c r="CF23" i="6"/>
  <c r="CH22" i="6"/>
  <c r="CG22" i="6"/>
  <c r="CF22" i="6"/>
  <c r="CE30" i="6"/>
  <c r="CD30" i="6"/>
  <c r="CC30" i="6"/>
  <c r="CE29" i="6"/>
  <c r="CD29" i="6"/>
  <c r="CC29" i="6"/>
  <c r="CE26" i="6"/>
  <c r="CD26" i="6"/>
  <c r="CC26" i="6"/>
  <c r="CE25" i="6"/>
  <c r="CD25" i="6"/>
  <c r="CC25" i="6"/>
  <c r="CE23" i="6"/>
  <c r="CD23" i="6"/>
  <c r="CC23" i="6"/>
  <c r="CE22" i="6"/>
  <c r="CD22" i="6"/>
  <c r="CC22" i="6"/>
  <c r="CB30" i="6"/>
  <c r="CA30" i="6"/>
  <c r="BZ30" i="6"/>
  <c r="CB29" i="6"/>
  <c r="CA29" i="6"/>
  <c r="BZ29" i="6"/>
  <c r="CB26" i="6"/>
  <c r="CA26" i="6"/>
  <c r="BZ26" i="6"/>
  <c r="CB25" i="6"/>
  <c r="CA25" i="6"/>
  <c r="BZ25" i="6"/>
  <c r="CB23" i="6"/>
  <c r="CA23" i="6"/>
  <c r="BZ23" i="6"/>
  <c r="CB22" i="6"/>
  <c r="CA22" i="6"/>
  <c r="BZ22" i="6"/>
  <c r="BY30" i="6"/>
  <c r="BX30" i="6"/>
  <c r="BW30" i="6"/>
  <c r="BY29" i="6"/>
  <c r="BX29" i="6"/>
  <c r="BW29" i="6"/>
  <c r="BY26" i="6"/>
  <c r="BX26" i="6"/>
  <c r="BW26" i="6"/>
  <c r="BY25" i="6"/>
  <c r="BX25" i="6"/>
  <c r="BW25" i="6"/>
  <c r="BY23" i="6"/>
  <c r="BX23" i="6"/>
  <c r="BW23" i="6"/>
  <c r="BY22" i="6"/>
  <c r="BX22" i="6"/>
  <c r="BW22" i="6"/>
  <c r="BV30" i="6"/>
  <c r="BU30" i="6"/>
  <c r="BT30" i="6"/>
  <c r="BV29" i="6"/>
  <c r="BU29" i="6"/>
  <c r="BT29" i="6"/>
  <c r="BV26" i="6"/>
  <c r="BU26" i="6"/>
  <c r="BT26" i="6"/>
  <c r="BV25" i="6"/>
  <c r="BU25" i="6"/>
  <c r="BT25" i="6"/>
  <c r="BV23" i="6"/>
  <c r="BU23" i="6"/>
  <c r="BT23" i="6"/>
  <c r="BV22" i="6"/>
  <c r="BU22" i="6"/>
  <c r="BT22" i="6"/>
  <c r="BS30" i="6"/>
  <c r="BR30" i="6"/>
  <c r="BQ30" i="6"/>
  <c r="BS29" i="6"/>
  <c r="BR29" i="6"/>
  <c r="BQ29" i="6"/>
  <c r="BS26" i="6"/>
  <c r="BR26" i="6"/>
  <c r="BQ26" i="6"/>
  <c r="BS25" i="6"/>
  <c r="BR25" i="6"/>
  <c r="BQ25" i="6"/>
  <c r="BS23" i="6"/>
  <c r="BR23" i="6"/>
  <c r="BQ23" i="6"/>
  <c r="BS22" i="6"/>
  <c r="BR22" i="6"/>
  <c r="BQ22" i="6"/>
  <c r="CQ30" i="6"/>
  <c r="CP30" i="6"/>
  <c r="CO30" i="6"/>
  <c r="CQ29" i="6"/>
  <c r="CP29" i="6"/>
  <c r="CO29" i="6"/>
  <c r="CQ26" i="6"/>
  <c r="CP26" i="6"/>
  <c r="CO26" i="6"/>
  <c r="CQ25" i="6"/>
  <c r="CP25" i="6"/>
  <c r="CO25" i="6"/>
  <c r="CQ23" i="6"/>
  <c r="CP23" i="6"/>
  <c r="CO23" i="6"/>
  <c r="CQ22" i="6"/>
  <c r="CP22" i="6"/>
  <c r="CO22" i="6"/>
  <c r="CU22" i="6"/>
  <c r="CU23" i="6"/>
  <c r="CU25" i="6"/>
  <c r="CU26" i="6"/>
  <c r="CU29" i="6"/>
  <c r="CU30" i="6"/>
  <c r="Z30" i="6"/>
  <c r="Y30" i="6"/>
  <c r="X30" i="6"/>
  <c r="Z29" i="6"/>
  <c r="Y29" i="6"/>
  <c r="X29" i="6"/>
  <c r="Z26" i="6"/>
  <c r="Y26" i="6"/>
  <c r="X26" i="6"/>
  <c r="Z25" i="6"/>
  <c r="Y25" i="6"/>
  <c r="X25" i="6"/>
  <c r="Z23" i="6"/>
  <c r="Y23" i="6"/>
  <c r="X23" i="6"/>
  <c r="Z22" i="6"/>
  <c r="Y22" i="6"/>
  <c r="X22" i="6"/>
  <c r="W30" i="6"/>
  <c r="V30" i="6"/>
  <c r="U30" i="6"/>
  <c r="W29" i="6"/>
  <c r="V29" i="6"/>
  <c r="U29" i="6"/>
  <c r="W26" i="6"/>
  <c r="V26" i="6"/>
  <c r="U26" i="6"/>
  <c r="W25" i="6"/>
  <c r="V25" i="6"/>
  <c r="U25" i="6"/>
  <c r="W23" i="6"/>
  <c r="V23" i="6"/>
  <c r="U23" i="6"/>
  <c r="W22" i="6"/>
  <c r="V22" i="6"/>
  <c r="U22" i="6"/>
  <c r="T30" i="6"/>
  <c r="S30" i="6"/>
  <c r="R30" i="6"/>
  <c r="T29" i="6"/>
  <c r="S29" i="6"/>
  <c r="R29" i="6"/>
  <c r="T26" i="6"/>
  <c r="S26" i="6"/>
  <c r="R26" i="6"/>
  <c r="T25" i="6"/>
  <c r="S25" i="6"/>
  <c r="R25" i="6"/>
  <c r="T23" i="6"/>
  <c r="S23" i="6"/>
  <c r="R23" i="6"/>
  <c r="T22" i="6"/>
  <c r="S22" i="6"/>
  <c r="R22" i="6"/>
  <c r="Q30" i="6"/>
  <c r="P30" i="6"/>
  <c r="O30" i="6"/>
  <c r="Q29" i="6"/>
  <c r="P29" i="6"/>
  <c r="O29" i="6"/>
  <c r="Q26" i="6"/>
  <c r="P26" i="6"/>
  <c r="O26" i="6"/>
  <c r="Q25" i="6"/>
  <c r="P25" i="6"/>
  <c r="O25" i="6"/>
  <c r="Q23" i="6"/>
  <c r="P23" i="6"/>
  <c r="O23" i="6"/>
  <c r="Q22" i="6"/>
  <c r="P22" i="6"/>
  <c r="O22" i="6"/>
  <c r="N30" i="6"/>
  <c r="M30" i="6"/>
  <c r="L30" i="6"/>
  <c r="N29" i="6"/>
  <c r="M29" i="6"/>
  <c r="L29" i="6"/>
  <c r="N26" i="6"/>
  <c r="M26" i="6"/>
  <c r="L26" i="6"/>
  <c r="N25" i="6"/>
  <c r="M25" i="6"/>
  <c r="L25" i="6"/>
  <c r="N23" i="6"/>
  <c r="M23" i="6"/>
  <c r="L23" i="6"/>
  <c r="N22" i="6"/>
  <c r="M22" i="6"/>
  <c r="L22" i="6"/>
  <c r="K30" i="6"/>
  <c r="J30" i="6"/>
  <c r="I30" i="6"/>
  <c r="K29" i="6"/>
  <c r="J29" i="6"/>
  <c r="I29" i="6"/>
  <c r="K26" i="6"/>
  <c r="J26" i="6"/>
  <c r="I26" i="6"/>
  <c r="K25" i="6"/>
  <c r="J25" i="6"/>
  <c r="I25" i="6"/>
  <c r="K23" i="6"/>
  <c r="J23" i="6"/>
  <c r="I23" i="6"/>
  <c r="K22" i="6"/>
  <c r="J22" i="6"/>
  <c r="I22" i="6"/>
  <c r="H30" i="6"/>
  <c r="G30" i="6"/>
  <c r="F30" i="6"/>
  <c r="H29" i="6"/>
  <c r="G29" i="6"/>
  <c r="F29" i="6"/>
  <c r="H26" i="6"/>
  <c r="G26" i="6"/>
  <c r="F26" i="6"/>
  <c r="H25" i="6"/>
  <c r="G25" i="6"/>
  <c r="F25" i="6"/>
  <c r="H23" i="6"/>
  <c r="G23" i="6"/>
  <c r="F23" i="6"/>
  <c r="H22" i="6"/>
  <c r="G22" i="6"/>
  <c r="F22" i="6"/>
  <c r="E30" i="6"/>
  <c r="D30" i="6"/>
  <c r="C30" i="6"/>
  <c r="E29" i="6"/>
  <c r="D29" i="6"/>
  <c r="C29" i="6"/>
  <c r="E26" i="6"/>
  <c r="D26" i="6"/>
  <c r="C26" i="6"/>
  <c r="E25" i="6"/>
  <c r="D25" i="6"/>
  <c r="C25" i="6"/>
  <c r="E23" i="6"/>
  <c r="D23" i="6"/>
  <c r="C23" i="6"/>
  <c r="E22" i="6"/>
  <c r="D22" i="6"/>
  <c r="C22" i="6"/>
  <c r="CT30" i="6"/>
  <c r="CS30" i="6"/>
  <c r="CR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C30" i="6"/>
  <c r="AB30" i="6"/>
  <c r="AA30" i="6"/>
  <c r="CT29" i="6"/>
  <c r="CS29" i="6"/>
  <c r="CR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C29" i="6"/>
  <c r="AB29" i="6"/>
  <c r="AA29" i="6"/>
  <c r="P32" i="6" l="1"/>
  <c r="CJ32" i="6"/>
  <c r="AE32" i="6"/>
  <c r="CP32" i="6"/>
  <c r="BU32" i="6"/>
  <c r="BT32" i="6"/>
  <c r="F32" i="6"/>
  <c r="CQ28" i="6"/>
  <c r="CO31" i="6"/>
  <c r="CP31" i="6"/>
  <c r="BS33" i="6"/>
  <c r="CO27" i="6"/>
  <c r="CQ31" i="6"/>
  <c r="BZ28" i="6"/>
  <c r="CF31" i="6"/>
  <c r="BR27" i="6"/>
  <c r="CA34" i="6"/>
  <c r="CN33" i="6"/>
  <c r="AD34" i="6"/>
  <c r="BT28" i="6"/>
  <c r="CF27" i="6"/>
  <c r="AD31" i="6"/>
  <c r="AE31" i="6"/>
  <c r="AF34" i="6"/>
  <c r="AF31" i="6"/>
  <c r="C28" i="6"/>
  <c r="E31" i="6"/>
  <c r="AF33" i="6"/>
  <c r="AD27" i="6"/>
  <c r="AE28" i="6"/>
  <c r="AF28" i="6"/>
  <c r="AF27" i="6"/>
  <c r="AD28" i="6"/>
  <c r="AD32" i="6"/>
  <c r="AE33" i="6"/>
  <c r="AD33" i="6"/>
  <c r="AE34" i="6"/>
  <c r="AE27" i="6"/>
  <c r="AF32" i="6"/>
  <c r="CD31" i="6"/>
  <c r="CK33" i="6"/>
  <c r="CI27" i="6"/>
  <c r="CK31" i="6"/>
  <c r="CL34" i="6"/>
  <c r="K27" i="6"/>
  <c r="Q31" i="6"/>
  <c r="BW31" i="6"/>
  <c r="CD27" i="6"/>
  <c r="CG32" i="6"/>
  <c r="CJ31" i="6"/>
  <c r="CU31" i="6"/>
  <c r="BY28" i="6"/>
  <c r="CB33" i="6"/>
  <c r="CA27" i="6"/>
  <c r="CP27" i="6"/>
  <c r="BQ34" i="6"/>
  <c r="BQ27" i="6"/>
  <c r="BV27" i="6"/>
  <c r="BW28" i="6"/>
  <c r="CE28" i="6"/>
  <c r="CC31" i="6"/>
  <c r="CH34" i="6"/>
  <c r="CG28" i="6"/>
  <c r="E27" i="6"/>
  <c r="C31" i="6"/>
  <c r="K31" i="6"/>
  <c r="Q27" i="6"/>
  <c r="T34" i="6"/>
  <c r="V34" i="6"/>
  <c r="U28" i="6"/>
  <c r="W31" i="6"/>
  <c r="CU28" i="6"/>
  <c r="BW34" i="6"/>
  <c r="CM32" i="6"/>
  <c r="CL27" i="6"/>
  <c r="CN31" i="6"/>
  <c r="CJ28" i="6"/>
  <c r="Z27" i="6"/>
  <c r="X31" i="6"/>
  <c r="CQ34" i="6"/>
  <c r="BR32" i="6"/>
  <c r="BS32" i="6"/>
  <c r="BQ28" i="6"/>
  <c r="BQ31" i="6"/>
  <c r="BR31" i="6"/>
  <c r="BV33" i="6"/>
  <c r="BU28" i="6"/>
  <c r="BV28" i="6"/>
  <c r="BV31" i="6"/>
  <c r="BY27" i="6"/>
  <c r="BZ34" i="6"/>
  <c r="BZ31" i="6"/>
  <c r="CA31" i="6"/>
  <c r="CE34" i="6"/>
  <c r="CG34" i="6"/>
  <c r="CH32" i="6"/>
  <c r="CF28" i="6"/>
  <c r="CG27" i="6"/>
  <c r="CG31" i="6"/>
  <c r="CI34" i="6"/>
  <c r="CN28" i="6"/>
  <c r="CL31" i="6"/>
  <c r="CM31" i="6"/>
  <c r="CQ33" i="6"/>
  <c r="BR28" i="6"/>
  <c r="BT27" i="6"/>
  <c r="BU31" i="6"/>
  <c r="BY33" i="6"/>
  <c r="BX28" i="6"/>
  <c r="BY31" i="6"/>
  <c r="BW32" i="6"/>
  <c r="CB28" i="6"/>
  <c r="CB27" i="6"/>
  <c r="CD32" i="6"/>
  <c r="CE33" i="6"/>
  <c r="CC27" i="6"/>
  <c r="CE31" i="6"/>
  <c r="CF34" i="6"/>
  <c r="CK28" i="6"/>
  <c r="CI31" i="6"/>
  <c r="CN34" i="6"/>
  <c r="CU27" i="6"/>
  <c r="CO34" i="6"/>
  <c r="BS28" i="6"/>
  <c r="BS31" i="6"/>
  <c r="BT34" i="6"/>
  <c r="BT31" i="6"/>
  <c r="BX32" i="6"/>
  <c r="BW27" i="6"/>
  <c r="BX31" i="6"/>
  <c r="CB34" i="6"/>
  <c r="CB31" i="6"/>
  <c r="CC34" i="6"/>
  <c r="CH28" i="6"/>
  <c r="CH31" i="6"/>
  <c r="CK34" i="6"/>
  <c r="CM28" i="6"/>
  <c r="CL28" i="6"/>
  <c r="CL32" i="6"/>
  <c r="CM33" i="6"/>
  <c r="CN27" i="6"/>
  <c r="CL33" i="6"/>
  <c r="CM34" i="6"/>
  <c r="CM27" i="6"/>
  <c r="CN32" i="6"/>
  <c r="CI28" i="6"/>
  <c r="CI32" i="6"/>
  <c r="CJ33" i="6"/>
  <c r="CK27" i="6"/>
  <c r="CI33" i="6"/>
  <c r="CJ34" i="6"/>
  <c r="CJ27" i="6"/>
  <c r="CK32" i="6"/>
  <c r="CH33" i="6"/>
  <c r="CF32" i="6"/>
  <c r="CG33" i="6"/>
  <c r="CH27" i="6"/>
  <c r="CF33" i="6"/>
  <c r="CD28" i="6"/>
  <c r="CC28" i="6"/>
  <c r="CC32" i="6"/>
  <c r="CD33" i="6"/>
  <c r="CE27" i="6"/>
  <c r="CC33" i="6"/>
  <c r="CD34" i="6"/>
  <c r="CE32" i="6"/>
  <c r="BZ27" i="6"/>
  <c r="CA28" i="6"/>
  <c r="CA32" i="6"/>
  <c r="BZ32" i="6"/>
  <c r="CA33" i="6"/>
  <c r="BZ33" i="6"/>
  <c r="CB32" i="6"/>
  <c r="BX33" i="6"/>
  <c r="BY34" i="6"/>
  <c r="BW33" i="6"/>
  <c r="BX34" i="6"/>
  <c r="BX27" i="6"/>
  <c r="BY32" i="6"/>
  <c r="BV34" i="6"/>
  <c r="BT33" i="6"/>
  <c r="BU34" i="6"/>
  <c r="BU27" i="6"/>
  <c r="BV32" i="6"/>
  <c r="BU33" i="6"/>
  <c r="BQ32" i="6"/>
  <c r="BR33" i="6"/>
  <c r="BS34" i="6"/>
  <c r="BS27" i="6"/>
  <c r="BQ33" i="6"/>
  <c r="BR34" i="6"/>
  <c r="CP28" i="6"/>
  <c r="CO28" i="6"/>
  <c r="CO32" i="6"/>
  <c r="CP33" i="6"/>
  <c r="CQ27" i="6"/>
  <c r="CO33" i="6"/>
  <c r="CP34" i="6"/>
  <c r="CQ32" i="6"/>
  <c r="R34" i="6"/>
  <c r="C32" i="6"/>
  <c r="H27" i="6"/>
  <c r="K34" i="6"/>
  <c r="M34" i="6"/>
  <c r="L28" i="6"/>
  <c r="N31" i="6"/>
  <c r="T27" i="6"/>
  <c r="Y34" i="6"/>
  <c r="Z33" i="6"/>
  <c r="X28" i="6"/>
  <c r="Y28" i="6"/>
  <c r="Z31" i="6"/>
  <c r="CU33" i="6"/>
  <c r="AB31" i="6"/>
  <c r="AM31" i="6"/>
  <c r="AU31" i="6"/>
  <c r="BC31" i="6"/>
  <c r="BG31" i="6"/>
  <c r="BO31" i="6"/>
  <c r="H28" i="6"/>
  <c r="E34" i="6"/>
  <c r="E28" i="6"/>
  <c r="H31" i="6"/>
  <c r="I32" i="6"/>
  <c r="N27" i="6"/>
  <c r="L31" i="6"/>
  <c r="M31" i="6"/>
  <c r="W27" i="6"/>
  <c r="U31" i="6"/>
  <c r="V31" i="6"/>
  <c r="K28" i="6"/>
  <c r="N33" i="6"/>
  <c r="M28" i="6"/>
  <c r="T28" i="6"/>
  <c r="W33" i="6"/>
  <c r="V28" i="6"/>
  <c r="AI31" i="6"/>
  <c r="AQ31" i="6"/>
  <c r="AY31" i="6"/>
  <c r="BK31" i="6"/>
  <c r="H34" i="6"/>
  <c r="Y31" i="6"/>
  <c r="CU34" i="6"/>
  <c r="CU32" i="6"/>
  <c r="N34" i="6"/>
  <c r="Q33" i="6"/>
  <c r="P28" i="6"/>
  <c r="Q28" i="6"/>
  <c r="O31" i="6"/>
  <c r="S32" i="6"/>
  <c r="T33" i="6"/>
  <c r="R28" i="6"/>
  <c r="S27" i="6"/>
  <c r="R31" i="6"/>
  <c r="S31" i="6"/>
  <c r="W34" i="6"/>
  <c r="Z34" i="6"/>
  <c r="D34" i="6"/>
  <c r="E33" i="6"/>
  <c r="D28" i="6"/>
  <c r="D31" i="6"/>
  <c r="G34" i="6"/>
  <c r="H33" i="6"/>
  <c r="F28" i="6"/>
  <c r="G28" i="6"/>
  <c r="F31" i="6"/>
  <c r="G31" i="6"/>
  <c r="J34" i="6"/>
  <c r="K33" i="6"/>
  <c r="I28" i="6"/>
  <c r="J27" i="6"/>
  <c r="I31" i="6"/>
  <c r="J31" i="6"/>
  <c r="L34" i="6"/>
  <c r="N28" i="6"/>
  <c r="O34" i="6"/>
  <c r="P33" i="6"/>
  <c r="O27" i="6"/>
  <c r="P31" i="6"/>
  <c r="T31" i="6"/>
  <c r="U34" i="6"/>
  <c r="W28" i="6"/>
  <c r="X34" i="6"/>
  <c r="Z28" i="6"/>
  <c r="I33" i="6"/>
  <c r="Y27" i="6"/>
  <c r="X27" i="6"/>
  <c r="Y32" i="6"/>
  <c r="X32" i="6"/>
  <c r="Y33" i="6"/>
  <c r="X33" i="6"/>
  <c r="Z32" i="6"/>
  <c r="V27" i="6"/>
  <c r="W32" i="6"/>
  <c r="U27" i="6"/>
  <c r="V32" i="6"/>
  <c r="U32" i="6"/>
  <c r="V33" i="6"/>
  <c r="U33" i="6"/>
  <c r="R27" i="6"/>
  <c r="S28" i="6"/>
  <c r="R32" i="6"/>
  <c r="S33" i="6"/>
  <c r="R33" i="6"/>
  <c r="S34" i="6"/>
  <c r="T32" i="6"/>
  <c r="O28" i="6"/>
  <c r="O32" i="6"/>
  <c r="Q34" i="6"/>
  <c r="O33" i="6"/>
  <c r="P34" i="6"/>
  <c r="P27" i="6"/>
  <c r="Q32" i="6"/>
  <c r="M27" i="6"/>
  <c r="N32" i="6"/>
  <c r="L27" i="6"/>
  <c r="M32" i="6"/>
  <c r="L32" i="6"/>
  <c r="M33" i="6"/>
  <c r="L33" i="6"/>
  <c r="K32" i="6"/>
  <c r="I34" i="6"/>
  <c r="I27" i="6"/>
  <c r="J28" i="6"/>
  <c r="J32" i="6"/>
  <c r="J33" i="6"/>
  <c r="F33" i="6"/>
  <c r="G27" i="6"/>
  <c r="H32" i="6"/>
  <c r="F34" i="6"/>
  <c r="F27" i="6"/>
  <c r="G32" i="6"/>
  <c r="G33" i="6"/>
  <c r="C33" i="6"/>
  <c r="D27" i="6"/>
  <c r="E32" i="6"/>
  <c r="C34" i="6"/>
  <c r="C27" i="6"/>
  <c r="D32" i="6"/>
  <c r="D33" i="6"/>
  <c r="BJ31" i="6"/>
  <c r="AA31" i="6"/>
  <c r="AH31" i="6"/>
  <c r="AL31" i="6"/>
  <c r="AP31" i="6"/>
  <c r="AT31" i="6"/>
  <c r="AX31" i="6"/>
  <c r="BB31" i="6"/>
  <c r="BF31" i="6"/>
  <c r="BN31" i="6"/>
  <c r="CT31" i="6"/>
  <c r="CS31" i="6" s="1"/>
  <c r="AG31" i="6"/>
  <c r="AK31" i="6"/>
  <c r="AO31" i="6"/>
  <c r="AS31" i="6"/>
  <c r="AW31" i="6"/>
  <c r="BA31" i="6"/>
  <c r="BE31" i="6"/>
  <c r="BI31" i="6"/>
  <c r="BM31" i="6"/>
  <c r="AC31" i="6"/>
  <c r="AJ31" i="6"/>
  <c r="AN31" i="6"/>
  <c r="AR31" i="6"/>
  <c r="AV31" i="6"/>
  <c r="AZ31" i="6"/>
  <c r="BD31" i="6"/>
  <c r="BH31" i="6"/>
  <c r="BL31" i="6"/>
  <c r="BP31" i="6"/>
  <c r="CR31" i="6"/>
  <c r="CT26" i="6"/>
  <c r="CS26" i="6"/>
  <c r="CR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C26" i="6"/>
  <c r="AB26" i="6"/>
  <c r="AA26" i="6"/>
  <c r="CT25" i="6"/>
  <c r="CS25" i="6"/>
  <c r="CR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C25" i="6"/>
  <c r="AB25" i="6"/>
  <c r="AA25" i="6"/>
  <c r="CT23" i="6"/>
  <c r="CS23" i="6"/>
  <c r="CR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C23" i="6"/>
  <c r="AB23" i="6"/>
  <c r="AA23" i="6"/>
  <c r="CT22" i="6"/>
  <c r="CS22" i="6"/>
  <c r="CR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C22" i="6"/>
  <c r="AB22" i="6"/>
  <c r="AA22" i="6"/>
  <c r="AN34" i="6" l="1"/>
  <c r="AV34" i="6"/>
  <c r="BD34" i="6"/>
  <c r="BH34" i="6"/>
  <c r="AI34" i="6"/>
  <c r="AM34" i="6"/>
  <c r="AQ34" i="6"/>
  <c r="AU34" i="6"/>
  <c r="AY34" i="6"/>
  <c r="BC34" i="6"/>
  <c r="BG34" i="6"/>
  <c r="BO34" i="6"/>
  <c r="BN34" i="6" s="1"/>
  <c r="AJ34" i="6"/>
  <c r="AR34" i="6"/>
  <c r="AZ34" i="6"/>
  <c r="BP34" i="6"/>
  <c r="AC34" i="6"/>
  <c r="AB34" i="6" s="1"/>
  <c r="AH34" i="6"/>
  <c r="AL34" i="6"/>
  <c r="AP34" i="6"/>
  <c r="AT34" i="6"/>
  <c r="AX34" i="6"/>
  <c r="BB34" i="6"/>
  <c r="BF34" i="6"/>
  <c r="BJ34" i="6"/>
  <c r="CT34" i="6"/>
  <c r="AG34" i="6"/>
  <c r="AK34" i="6"/>
  <c r="AO34" i="6"/>
  <c r="AS34" i="6"/>
  <c r="AW34" i="6"/>
  <c r="BA34" i="6"/>
  <c r="BE34" i="6"/>
  <c r="CS34" i="6"/>
  <c r="CR34" i="6" s="1"/>
  <c r="BO27" i="6"/>
  <c r="AA34" i="6"/>
  <c r="BM34" i="6"/>
  <c r="BL34" i="6" s="1"/>
  <c r="BK34" i="6" s="1"/>
  <c r="BI34" i="6"/>
  <c r="AA32" i="6"/>
  <c r="AH32" i="6"/>
  <c r="AL32" i="6"/>
  <c r="AP32" i="6"/>
  <c r="AT32" i="6"/>
  <c r="AX32" i="6"/>
  <c r="BB32" i="6"/>
  <c r="BF32" i="6"/>
  <c r="BJ32" i="6"/>
  <c r="CT32" i="6"/>
  <c r="AG32" i="6"/>
  <c r="AK32" i="6"/>
  <c r="AO32" i="6"/>
  <c r="AS32" i="6"/>
  <c r="AW32" i="6"/>
  <c r="BA32" i="6"/>
  <c r="BE32" i="6"/>
  <c r="AC32" i="6"/>
  <c r="AJ32" i="6"/>
  <c r="AN32" i="6"/>
  <c r="AR32" i="6"/>
  <c r="AV32" i="6"/>
  <c r="AZ32" i="6"/>
  <c r="BD32" i="6"/>
  <c r="BH32" i="6"/>
  <c r="CR32" i="6"/>
  <c r="AB32" i="6"/>
  <c r="AI32" i="6"/>
  <c r="AM32" i="6"/>
  <c r="AQ32" i="6"/>
  <c r="AU32" i="6"/>
  <c r="AY32" i="6"/>
  <c r="BC32" i="6"/>
  <c r="AW27" i="6"/>
  <c r="BM27" i="6"/>
  <c r="AN27" i="6"/>
  <c r="BD27" i="6"/>
  <c r="CR33" i="6"/>
  <c r="BI32" i="6"/>
  <c r="CS32" i="6"/>
  <c r="AK27" i="6"/>
  <c r="BP32" i="6"/>
  <c r="AO33" i="6"/>
  <c r="AO28" i="6"/>
  <c r="BA33" i="6"/>
  <c r="BA28" i="6"/>
  <c r="CS28" i="6"/>
  <c r="CR28" i="6" s="1"/>
  <c r="CS33" i="6"/>
  <c r="AJ33" i="6"/>
  <c r="AJ28" i="6"/>
  <c r="AV33" i="6"/>
  <c r="AV28" i="6"/>
  <c r="AB33" i="6"/>
  <c r="AB28" i="6"/>
  <c r="AI33" i="6"/>
  <c r="AI28" i="6"/>
  <c r="AM28" i="6"/>
  <c r="AM33" i="6"/>
  <c r="AQ33" i="6"/>
  <c r="AQ28" i="6"/>
  <c r="AU33" i="6"/>
  <c r="AU28" i="6"/>
  <c r="AY33" i="6"/>
  <c r="AY28" i="6"/>
  <c r="BC28" i="6"/>
  <c r="BC33" i="6"/>
  <c r="BG33" i="6"/>
  <c r="BG28" i="6"/>
  <c r="BK33" i="6"/>
  <c r="BK28" i="6"/>
  <c r="AA33" i="6"/>
  <c r="AA28" i="6"/>
  <c r="AH28" i="6"/>
  <c r="AH33" i="6"/>
  <c r="AL33" i="6"/>
  <c r="AL28" i="6"/>
  <c r="AP28" i="6"/>
  <c r="AP33" i="6"/>
  <c r="AT28" i="6"/>
  <c r="AT33" i="6"/>
  <c r="AX33" i="6"/>
  <c r="AX28" i="6"/>
  <c r="BB28" i="6"/>
  <c r="BB33" i="6"/>
  <c r="BF33" i="6"/>
  <c r="BF28" i="6"/>
  <c r="BJ28" i="6"/>
  <c r="BJ33" i="6"/>
  <c r="BN28" i="6"/>
  <c r="BN33" i="6"/>
  <c r="CT33" i="6"/>
  <c r="CT28" i="6"/>
  <c r="BO32" i="6"/>
  <c r="BN32" i="6" s="1"/>
  <c r="BM32" i="6" s="1"/>
  <c r="BL32" i="6" s="1"/>
  <c r="BK32" i="6" s="1"/>
  <c r="AB27" i="6"/>
  <c r="AI27" i="6"/>
  <c r="AM27" i="6"/>
  <c r="AQ27" i="6"/>
  <c r="AU27" i="6"/>
  <c r="AY27" i="6"/>
  <c r="BC27" i="6"/>
  <c r="BG27" i="6"/>
  <c r="BK27" i="6"/>
  <c r="CR27" i="6"/>
  <c r="BG32" i="6"/>
  <c r="AA27" i="6"/>
  <c r="AH27" i="6"/>
  <c r="AL27" i="6"/>
  <c r="AP27" i="6"/>
  <c r="AT27" i="6"/>
  <c r="AX27" i="6"/>
  <c r="BB27" i="6"/>
  <c r="BF27" i="6"/>
  <c r="BJ27" i="6"/>
  <c r="BN27" i="6"/>
  <c r="AG33" i="6"/>
  <c r="AG28" i="6"/>
  <c r="AS33" i="6"/>
  <c r="AS28" i="6"/>
  <c r="BE33" i="6"/>
  <c r="BE28" i="6"/>
  <c r="BI33" i="6"/>
  <c r="BI28" i="6"/>
  <c r="AG27" i="6"/>
  <c r="AO27" i="6"/>
  <c r="AS27" i="6"/>
  <c r="BA27" i="6"/>
  <c r="BE27" i="6"/>
  <c r="BI27" i="6"/>
  <c r="AK33" i="6"/>
  <c r="AK28" i="6"/>
  <c r="BM28" i="6"/>
  <c r="BM33" i="6"/>
  <c r="AC33" i="6"/>
  <c r="AC28" i="6"/>
  <c r="AR33" i="6"/>
  <c r="AR28" i="6"/>
  <c r="AZ33" i="6"/>
  <c r="AZ28" i="6"/>
  <c r="BH33" i="6"/>
  <c r="BH28" i="6"/>
  <c r="BL33" i="6"/>
  <c r="BL28" i="6"/>
  <c r="BP33" i="6"/>
  <c r="BP28" i="6"/>
  <c r="AC27" i="6"/>
  <c r="AJ27" i="6"/>
  <c r="AR27" i="6"/>
  <c r="AV27" i="6"/>
  <c r="AZ27" i="6"/>
  <c r="BH27" i="6"/>
  <c r="BL27" i="6"/>
  <c r="BP27" i="6"/>
  <c r="CS27" i="6"/>
  <c r="AW33" i="6"/>
  <c r="AW28" i="6"/>
  <c r="AN33" i="6"/>
  <c r="AN28" i="6"/>
  <c r="BD33" i="6"/>
  <c r="BD28" i="6"/>
  <c r="BO33" i="6"/>
  <c r="BO28" i="6"/>
  <c r="CT27" i="6"/>
</calcChain>
</file>

<file path=xl/sharedStrings.xml><?xml version="1.0" encoding="utf-8"?>
<sst xmlns="http://schemas.openxmlformats.org/spreadsheetml/2006/main" count="534" uniqueCount="85">
  <si>
    <t>INCOMING INSPECTION</t>
  </si>
  <si>
    <t>CUSTOMER :</t>
  </si>
  <si>
    <t>PROJECT-NAME :</t>
  </si>
  <si>
    <t>PART-NAME :</t>
  </si>
  <si>
    <t>PROJECT-NO :</t>
  </si>
  <si>
    <t>PART-NO :</t>
  </si>
  <si>
    <t>DATE :</t>
  </si>
  <si>
    <t>Measurement equipment</t>
  </si>
  <si>
    <t>Centermax</t>
  </si>
  <si>
    <t>Measurement no.</t>
  </si>
  <si>
    <t>Notation</t>
  </si>
  <si>
    <t>Specification</t>
  </si>
  <si>
    <t>Tolerance upper</t>
  </si>
  <si>
    <t>Tolerance lower</t>
  </si>
  <si>
    <t>Unit</t>
  </si>
  <si>
    <t>[mm]</t>
  </si>
  <si>
    <t>USL</t>
  </si>
  <si>
    <t>LSL</t>
  </si>
  <si>
    <t>Quantity</t>
  </si>
  <si>
    <t>avg.</t>
  </si>
  <si>
    <t>s</t>
  </si>
  <si>
    <t>max</t>
  </si>
  <si>
    <t>min</t>
  </si>
  <si>
    <t>R</t>
  </si>
  <si>
    <t>cp</t>
  </si>
  <si>
    <t>cpk</t>
  </si>
  <si>
    <t>Symbol</t>
  </si>
  <si>
    <t>avg + 5s</t>
  </si>
  <si>
    <t>avg - 5s</t>
  </si>
  <si>
    <t>REMARKS:</t>
  </si>
  <si>
    <r>
      <t>QC-NO :</t>
    </r>
    <r>
      <rPr>
        <sz val="11"/>
        <rFont val="Arial"/>
        <family val="2"/>
      </rPr>
      <t xml:space="preserve"> </t>
    </r>
  </si>
  <si>
    <r>
      <t>INSPECTOR :</t>
    </r>
    <r>
      <rPr>
        <sz val="11"/>
        <rFont val="Arial"/>
        <family val="2"/>
      </rPr>
      <t xml:space="preserve"> </t>
    </r>
  </si>
  <si>
    <t>TEAMLEADER:</t>
  </si>
  <si>
    <t>Ali Dogan</t>
  </si>
  <si>
    <t>n</t>
  </si>
  <si>
    <t>ID measurement on CMM</t>
  </si>
  <si>
    <t>2mm</t>
  </si>
  <si>
    <t>3mm</t>
  </si>
  <si>
    <t>LS Value</t>
  </si>
  <si>
    <t>MI Value</t>
  </si>
  <si>
    <t>MC Value</t>
  </si>
  <si>
    <t>10mm</t>
  </si>
  <si>
    <t>4mm</t>
  </si>
  <si>
    <t>5mm</t>
  </si>
  <si>
    <t>6mm</t>
  </si>
  <si>
    <t>7mm</t>
  </si>
  <si>
    <t>8mm</t>
  </si>
  <si>
    <t>9mm</t>
  </si>
  <si>
    <t>11mm</t>
  </si>
  <si>
    <t>12mm</t>
  </si>
  <si>
    <t>13mm</t>
  </si>
  <si>
    <t>14mm</t>
  </si>
  <si>
    <t>15mm</t>
  </si>
  <si>
    <t>16mm</t>
  </si>
  <si>
    <t>Part.no.:</t>
  </si>
  <si>
    <t>Cavity.no.:</t>
  </si>
  <si>
    <t>Taster 1,2mm  (Gribi-Taster)</t>
  </si>
  <si>
    <t>Messkraft 50mN = 5gr.</t>
  </si>
  <si>
    <t>Kreisbahnscan 499Punkte</t>
  </si>
  <si>
    <t>Filter 1/15 W/U_Gauss</t>
  </si>
  <si>
    <t>G. Bania</t>
  </si>
  <si>
    <t>LS = Gauss circle</t>
  </si>
  <si>
    <t>MI  = inscribed circle</t>
  </si>
  <si>
    <t>MC = enveloping circle</t>
  </si>
  <si>
    <t>Runout</t>
  </si>
  <si>
    <t>-</t>
  </si>
  <si>
    <t>0,4mm</t>
  </si>
  <si>
    <t>0,6mm</t>
  </si>
  <si>
    <t>0,8mm</t>
  </si>
  <si>
    <t>1mm</t>
  </si>
  <si>
    <t>1,2mm</t>
  </si>
  <si>
    <t>1,4mm</t>
  </si>
  <si>
    <t>1,6mm</t>
  </si>
  <si>
    <t>1,8mm</t>
  </si>
  <si>
    <t>14,2mm</t>
  </si>
  <si>
    <t>14,4mm</t>
  </si>
  <si>
    <t>14,6mm</t>
  </si>
  <si>
    <t>14,8mm</t>
  </si>
  <si>
    <t>15,2mm</t>
  </si>
  <si>
    <t>15,4mm</t>
  </si>
  <si>
    <t>15,6mm</t>
  </si>
  <si>
    <t>15,8mm</t>
  </si>
  <si>
    <t>2,2mm</t>
  </si>
  <si>
    <t>Reibahle Ø1,522 
mit Bohrer Ø1,5</t>
  </si>
  <si>
    <t>Reibahle 
Ø1,522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</si>
</sst>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GDT"/>
    </font>
    <font>
      <i/>
      <sz val="10"/>
      <name val="Arial"/>
      <family val="2"/>
    </font>
    <font>
      <b/>
      <sz val="10"/>
      <name val="Pview Symbol"/>
      <family val="3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color rgb="FF0070C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3" xfId="0" applyFont="1" applyBorder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0" fontId="6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>
      <alignment horizontal="left" vertical="center"/>
    </xf>
    <xf numFmtId="14" fontId="6" fillId="0" borderId="3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2" fontId="9" fillId="0" borderId="11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2" fontId="9" fillId="6" borderId="5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164" fontId="9" fillId="7" borderId="11" xfId="0" applyNumberFormat="1" applyFont="1" applyFill="1" applyBorder="1" applyAlignment="1">
      <alignment horizontal="center" vertical="center"/>
    </xf>
    <xf numFmtId="164" fontId="9" fillId="8" borderId="11" xfId="0" applyNumberFormat="1" applyFont="1" applyFill="1" applyBorder="1" applyAlignment="1">
      <alignment horizontal="center" vertical="center"/>
    </xf>
    <xf numFmtId="164" fontId="9" fillId="4" borderId="11" xfId="0" applyNumberFormat="1" applyFont="1" applyFill="1" applyBorder="1" applyAlignment="1">
      <alignment horizontal="center" vertical="center"/>
    </xf>
    <xf numFmtId="164" fontId="9" fillId="5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7" fillId="10" borderId="6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vertical="center"/>
    </xf>
    <xf numFmtId="0" fontId="6" fillId="10" borderId="7" xfId="0" applyFont="1" applyFill="1" applyBorder="1" applyAlignment="1">
      <alignment vertical="center"/>
    </xf>
    <xf numFmtId="0" fontId="7" fillId="0" borderId="3" xfId="0" quotePrefix="1" applyFont="1" applyBorder="1" applyAlignment="1">
      <alignment horizontal="right" vertical="center"/>
    </xf>
    <xf numFmtId="0" fontId="6" fillId="10" borderId="9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centerContinuous" vertical="center"/>
    </xf>
    <xf numFmtId="0" fontId="5" fillId="10" borderId="0" xfId="0" applyFont="1" applyFill="1" applyBorder="1" applyAlignment="1">
      <alignment vertical="center"/>
    </xf>
    <xf numFmtId="0" fontId="11" fillId="0" borderId="3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>
      <alignment vertical="center"/>
    </xf>
    <xf numFmtId="164" fontId="9" fillId="0" borderId="9" xfId="0" applyNumberFormat="1" applyFont="1" applyFill="1" applyBorder="1" applyAlignment="1">
      <alignment horizontal="center" vertical="center"/>
    </xf>
    <xf numFmtId="2" fontId="9" fillId="0" borderId="9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1" fillId="0" borderId="7" xfId="0" applyFont="1" applyBorder="1"/>
    <xf numFmtId="0" fontId="1" fillId="0" borderId="7" xfId="0" quotePrefix="1" applyFont="1" applyBorder="1" applyAlignment="1">
      <alignment horizontal="left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7" borderId="9" xfId="0" applyNumberFormat="1" applyFont="1" applyFill="1" applyBorder="1" applyAlignment="1">
      <alignment horizontal="center" vertical="center"/>
    </xf>
    <xf numFmtId="164" fontId="9" fillId="8" borderId="9" xfId="0" applyNumberFormat="1" applyFont="1" applyFill="1" applyBorder="1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vertical="center"/>
    </xf>
    <xf numFmtId="0" fontId="11" fillId="10" borderId="15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left" vertical="center"/>
    </xf>
    <xf numFmtId="0" fontId="1" fillId="0" borderId="0" xfId="0" applyFont="1" applyBorder="1"/>
    <xf numFmtId="0" fontId="6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left" vertical="center"/>
      <protection locked="0"/>
    </xf>
    <xf numFmtId="14" fontId="6" fillId="0" borderId="0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2" fillId="2" borderId="3" xfId="0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/>
    </xf>
    <xf numFmtId="164" fontId="9" fillId="0" borderId="3" xfId="0" applyNumberFormat="1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3" borderId="17" xfId="0" applyFon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164" fontId="0" fillId="12" borderId="3" xfId="0" applyNumberFormat="1" applyFill="1" applyBorder="1" applyAlignment="1">
      <alignment horizontal="center"/>
    </xf>
    <xf numFmtId="164" fontId="0" fillId="13" borderId="18" xfId="0" applyNumberFormat="1" applyFill="1" applyBorder="1" applyAlignment="1">
      <alignment horizontal="center"/>
    </xf>
    <xf numFmtId="164" fontId="0" fillId="13" borderId="19" xfId="0" applyNumberFormat="1" applyFill="1" applyBorder="1" applyAlignment="1">
      <alignment horizontal="center" vertical="center"/>
    </xf>
    <xf numFmtId="164" fontId="0" fillId="13" borderId="20" xfId="0" applyNumberFormat="1" applyFill="1" applyBorder="1" applyAlignment="1">
      <alignment horizontal="center" vertical="center"/>
    </xf>
    <xf numFmtId="0" fontId="6" fillId="13" borderId="21" xfId="0" applyFont="1" applyFill="1" applyBorder="1" applyAlignment="1">
      <alignment horizontal="center"/>
    </xf>
    <xf numFmtId="164" fontId="0" fillId="13" borderId="22" xfId="0" applyNumberFormat="1" applyFill="1" applyBorder="1" applyAlignment="1">
      <alignment horizontal="center"/>
    </xf>
    <xf numFmtId="164" fontId="0" fillId="13" borderId="23" xfId="0" applyNumberFormat="1" applyFill="1" applyBorder="1" applyAlignment="1">
      <alignment horizontal="center" vertical="center"/>
    </xf>
    <xf numFmtId="164" fontId="0" fillId="12" borderId="18" xfId="0" applyNumberFormat="1" applyFill="1" applyBorder="1" applyAlignment="1">
      <alignment horizontal="center"/>
    </xf>
    <xf numFmtId="164" fontId="0" fillId="12" borderId="19" xfId="0" applyNumberFormat="1" applyFill="1" applyBorder="1" applyAlignment="1">
      <alignment horizontal="center" vertical="center"/>
    </xf>
    <xf numFmtId="164" fontId="0" fillId="12" borderId="20" xfId="0" applyNumberForma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/>
    </xf>
    <xf numFmtId="164" fontId="0" fillId="12" borderId="22" xfId="0" applyNumberFormat="1" applyFill="1" applyBorder="1" applyAlignment="1">
      <alignment horizontal="center"/>
    </xf>
    <xf numFmtId="164" fontId="0" fillId="12" borderId="23" xfId="0" applyNumberForma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15" fillId="13" borderId="24" xfId="0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/>
    </xf>
    <xf numFmtId="0" fontId="15" fillId="13" borderId="26" xfId="0" applyFont="1" applyFill="1" applyBorder="1" applyAlignment="1">
      <alignment horizontal="center" vertical="center"/>
    </xf>
    <xf numFmtId="0" fontId="15" fillId="12" borderId="27" xfId="0" applyFont="1" applyFill="1" applyBorder="1" applyAlignment="1">
      <alignment horizontal="center" vertical="center" wrapText="1"/>
    </xf>
    <xf numFmtId="0" fontId="15" fillId="12" borderId="28" xfId="0" applyFont="1" applyFill="1" applyBorder="1" applyAlignment="1">
      <alignment horizontal="center" vertical="center"/>
    </xf>
    <xf numFmtId="0" fontId="15" fillId="12" borderId="2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5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FF3399"/>
      <color rgb="FFFFFF66"/>
      <color rgb="FF00CC00"/>
      <color rgb="FFFF7C80"/>
      <color rgb="FFFFFF99"/>
      <color rgb="FFFFCC99"/>
      <color rgb="FFFFCC66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362415</xdr:colOff>
      <xdr:row>15</xdr:row>
      <xdr:rowOff>51110</xdr:rowOff>
    </xdr:from>
    <xdr:to>
      <xdr:col>98</xdr:col>
      <xdr:colOff>529683</xdr:colOff>
      <xdr:row>15</xdr:row>
      <xdr:rowOff>195147</xdr:rowOff>
    </xdr:to>
    <xdr:cxnSp macro="">
      <xdr:nvCxnSpPr>
        <xdr:cNvPr id="10" name="Gerade Verbindung mit Pfeil 9"/>
        <xdr:cNvCxnSpPr/>
      </xdr:nvCxnSpPr>
      <xdr:spPr>
        <a:xfrm flipV="1">
          <a:off x="41161939" y="3020122"/>
          <a:ext cx="167268" cy="144037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324971</xdr:colOff>
      <xdr:row>2</xdr:row>
      <xdr:rowOff>0</xdr:rowOff>
    </xdr:from>
    <xdr:to>
      <xdr:col>13</xdr:col>
      <xdr:colOff>826432</xdr:colOff>
      <xdr:row>4</xdr:row>
      <xdr:rowOff>64738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31706" y="459441"/>
          <a:ext cx="1341902" cy="4457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112059</xdr:colOff>
      <xdr:row>54</xdr:row>
      <xdr:rowOff>56029</xdr:rowOff>
    </xdr:from>
    <xdr:to>
      <xdr:col>8</xdr:col>
      <xdr:colOff>44823</xdr:colOff>
      <xdr:row>98</xdr:row>
      <xdr:rowOff>107718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5381" t="11793" r="24557" b="6624"/>
        <a:stretch>
          <a:fillRect/>
        </a:stretch>
      </xdr:blipFill>
      <xdr:spPr bwMode="auto">
        <a:xfrm>
          <a:off x="112059" y="8292353"/>
          <a:ext cx="7877735" cy="7940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156880</xdr:colOff>
      <xdr:row>54</xdr:row>
      <xdr:rowOff>100851</xdr:rowOff>
    </xdr:from>
    <xdr:to>
      <xdr:col>18</xdr:col>
      <xdr:colOff>392206</xdr:colOff>
      <xdr:row>98</xdr:row>
      <xdr:rowOff>134469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4251" t="24248" r="18712" b="7240"/>
        <a:stretch>
          <a:fillRect/>
        </a:stretch>
      </xdr:blipFill>
      <xdr:spPr bwMode="auto">
        <a:xfrm>
          <a:off x="8101851" y="8337175"/>
          <a:ext cx="8639737" cy="79225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549089</xdr:colOff>
      <xdr:row>54</xdr:row>
      <xdr:rowOff>100852</xdr:rowOff>
    </xdr:from>
    <xdr:to>
      <xdr:col>24</xdr:col>
      <xdr:colOff>672353</xdr:colOff>
      <xdr:row>98</xdr:row>
      <xdr:rowOff>159466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36963" t="12907" r="31518" b="8569"/>
        <a:stretch>
          <a:fillRect/>
        </a:stretch>
      </xdr:blipFill>
      <xdr:spPr bwMode="auto">
        <a:xfrm>
          <a:off x="16898471" y="8337176"/>
          <a:ext cx="5165911" cy="7947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DM54"/>
  <sheetViews>
    <sheetView tabSelected="1" zoomScale="85" zoomScaleNormal="85" workbookViewId="0">
      <selection activeCell="CV39" sqref="CV39"/>
    </sheetView>
  </sheetViews>
  <sheetFormatPr baseColWidth="10" defaultRowHeight="14.25"/>
  <cols>
    <col min="1" max="1" width="16.625" customWidth="1"/>
    <col min="2" max="2" width="21.5" bestFit="1" customWidth="1"/>
    <col min="3" max="26" width="11" customWidth="1"/>
    <col min="27" max="34" width="11.625" customWidth="1"/>
  </cols>
  <sheetData>
    <row r="1" spans="1:117" ht="20.25" customHeight="1">
      <c r="A1" s="120" t="s">
        <v>0</v>
      </c>
      <c r="B1" s="121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24"/>
      <c r="AB1" s="24"/>
      <c r="AC1" s="24"/>
      <c r="AD1" s="24"/>
      <c r="AE1" s="24"/>
      <c r="AF1" s="24"/>
      <c r="AG1" s="24"/>
      <c r="AH1" s="24"/>
    </row>
    <row r="2" spans="1:117" ht="15.75">
      <c r="A2" s="25"/>
      <c r="B2" s="2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1"/>
      <c r="AB2" s="1"/>
      <c r="AC2" s="2"/>
      <c r="AD2" s="1"/>
      <c r="AE2" s="1"/>
      <c r="AF2" s="2"/>
      <c r="AG2" s="1"/>
      <c r="AH2" s="1"/>
    </row>
    <row r="3" spans="1:117" ht="15">
      <c r="A3" s="26" t="s">
        <v>1</v>
      </c>
      <c r="B3" s="4"/>
      <c r="C3" s="67"/>
      <c r="D3" s="67"/>
      <c r="E3" s="27" t="s">
        <v>29</v>
      </c>
      <c r="F3" s="28"/>
      <c r="G3" s="3"/>
      <c r="H3" s="27" t="s">
        <v>29</v>
      </c>
      <c r="I3" s="28"/>
      <c r="J3" s="28"/>
      <c r="K3" s="29"/>
      <c r="L3" s="67"/>
      <c r="M3" s="67"/>
      <c r="N3" s="67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3"/>
    </row>
    <row r="4" spans="1:117" ht="15">
      <c r="A4" s="30" t="s">
        <v>2</v>
      </c>
      <c r="B4" s="50"/>
      <c r="C4" s="68"/>
      <c r="D4" s="68"/>
      <c r="E4" s="31"/>
      <c r="F4" s="32"/>
      <c r="G4" s="3"/>
      <c r="H4" s="31"/>
      <c r="I4" s="32"/>
      <c r="J4" s="32"/>
      <c r="K4" s="33"/>
      <c r="L4" s="68"/>
      <c r="M4" s="68"/>
      <c r="N4" s="68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3"/>
    </row>
    <row r="5" spans="1:117" ht="15">
      <c r="A5" s="30" t="s">
        <v>3</v>
      </c>
      <c r="B5" s="5"/>
      <c r="C5" s="69"/>
      <c r="D5" s="69"/>
      <c r="E5" s="31" t="s">
        <v>35</v>
      </c>
      <c r="F5" s="32"/>
      <c r="G5" s="6"/>
      <c r="H5" s="31" t="s">
        <v>35</v>
      </c>
      <c r="I5" s="32"/>
      <c r="J5" s="32"/>
      <c r="K5" s="33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"/>
    </row>
    <row r="6" spans="1:117" ht="15">
      <c r="A6" s="30" t="s">
        <v>4</v>
      </c>
      <c r="B6" s="51"/>
      <c r="C6" s="70"/>
      <c r="D6" s="70"/>
      <c r="E6" s="31" t="s">
        <v>56</v>
      </c>
      <c r="F6" s="32"/>
      <c r="G6" s="6"/>
      <c r="H6" s="31" t="s">
        <v>56</v>
      </c>
      <c r="I6" s="32"/>
      <c r="J6" s="63" t="s">
        <v>61</v>
      </c>
      <c r="K6" s="33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6"/>
    </row>
    <row r="7" spans="1:117" ht="15">
      <c r="A7" s="30" t="s">
        <v>5</v>
      </c>
      <c r="B7" s="7"/>
      <c r="C7" s="71"/>
      <c r="D7" s="71"/>
      <c r="E7" s="31" t="s">
        <v>57</v>
      </c>
      <c r="F7" s="34"/>
      <c r="G7" s="8"/>
      <c r="H7" s="31" t="s">
        <v>57</v>
      </c>
      <c r="I7" s="34"/>
      <c r="J7" s="63" t="s">
        <v>62</v>
      </c>
      <c r="K7" s="35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8"/>
    </row>
    <row r="8" spans="1:117" ht="15">
      <c r="A8" s="30" t="s">
        <v>6</v>
      </c>
      <c r="B8" s="9"/>
      <c r="C8" s="72"/>
      <c r="D8" s="72"/>
      <c r="E8" s="31" t="s">
        <v>58</v>
      </c>
      <c r="F8" s="32"/>
      <c r="G8" s="10"/>
      <c r="H8" s="31" t="s">
        <v>58</v>
      </c>
      <c r="I8" s="32"/>
      <c r="J8" s="64" t="s">
        <v>63</v>
      </c>
      <c r="K8" s="35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10"/>
    </row>
    <row r="9" spans="1:117" ht="15.75">
      <c r="A9" s="26" t="s">
        <v>30</v>
      </c>
      <c r="B9" s="7"/>
      <c r="C9" s="71"/>
      <c r="D9" s="71"/>
      <c r="E9" s="60" t="s">
        <v>59</v>
      </c>
      <c r="F9" s="32"/>
      <c r="G9" s="11"/>
      <c r="H9" s="60" t="s">
        <v>59</v>
      </c>
      <c r="I9" s="32"/>
      <c r="J9" s="37"/>
      <c r="K9" s="33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11"/>
    </row>
    <row r="10" spans="1:117" ht="15">
      <c r="A10" s="26" t="s">
        <v>31</v>
      </c>
      <c r="B10" s="7" t="s">
        <v>60</v>
      </c>
      <c r="C10" s="71"/>
      <c r="D10" s="71"/>
      <c r="E10" s="36"/>
      <c r="F10" s="32"/>
      <c r="G10" s="11"/>
      <c r="H10" s="36"/>
      <c r="I10" s="32"/>
      <c r="J10" s="32"/>
      <c r="K10" s="33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11"/>
    </row>
    <row r="11" spans="1:117" ht="15">
      <c r="A11" s="26" t="s">
        <v>32</v>
      </c>
      <c r="B11" s="38" t="s">
        <v>33</v>
      </c>
      <c r="C11" s="73"/>
      <c r="D11" s="73"/>
      <c r="E11" s="31"/>
      <c r="F11" s="32"/>
      <c r="G11" s="39"/>
      <c r="H11" s="31"/>
      <c r="I11" s="32"/>
      <c r="J11" s="32"/>
      <c r="K11" s="3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39"/>
    </row>
    <row r="12" spans="1:117" ht="20.100000000000001" customHeight="1">
      <c r="A12" s="12"/>
      <c r="B12" s="12"/>
      <c r="C12" s="59" t="s">
        <v>38</v>
      </c>
      <c r="D12" s="59" t="s">
        <v>39</v>
      </c>
      <c r="E12" s="59" t="s">
        <v>40</v>
      </c>
      <c r="F12" s="59" t="s">
        <v>38</v>
      </c>
      <c r="G12" s="59" t="s">
        <v>39</v>
      </c>
      <c r="H12" s="59" t="s">
        <v>40</v>
      </c>
      <c r="I12" s="59" t="s">
        <v>38</v>
      </c>
      <c r="J12" s="59" t="s">
        <v>39</v>
      </c>
      <c r="K12" s="59" t="s">
        <v>40</v>
      </c>
      <c r="L12" s="59" t="s">
        <v>38</v>
      </c>
      <c r="M12" s="59" t="s">
        <v>39</v>
      </c>
      <c r="N12" s="59" t="s">
        <v>40</v>
      </c>
      <c r="O12" s="59" t="s">
        <v>38</v>
      </c>
      <c r="P12" s="59" t="s">
        <v>39</v>
      </c>
      <c r="Q12" s="59" t="s">
        <v>40</v>
      </c>
      <c r="R12" s="59" t="s">
        <v>38</v>
      </c>
      <c r="S12" s="59" t="s">
        <v>39</v>
      </c>
      <c r="T12" s="59" t="s">
        <v>40</v>
      </c>
      <c r="U12" s="59" t="s">
        <v>38</v>
      </c>
      <c r="V12" s="59" t="s">
        <v>39</v>
      </c>
      <c r="W12" s="59" t="s">
        <v>40</v>
      </c>
      <c r="X12" s="59" t="s">
        <v>38</v>
      </c>
      <c r="Y12" s="59" t="s">
        <v>39</v>
      </c>
      <c r="Z12" s="59" t="s">
        <v>40</v>
      </c>
      <c r="AA12" s="59" t="s">
        <v>38</v>
      </c>
      <c r="AB12" s="59" t="s">
        <v>39</v>
      </c>
      <c r="AC12" s="59" t="s">
        <v>40</v>
      </c>
      <c r="AD12" s="59" t="s">
        <v>38</v>
      </c>
      <c r="AE12" s="59" t="s">
        <v>39</v>
      </c>
      <c r="AF12" s="59" t="s">
        <v>40</v>
      </c>
      <c r="AG12" s="59" t="s">
        <v>38</v>
      </c>
      <c r="AH12" s="59" t="s">
        <v>39</v>
      </c>
      <c r="AI12" s="59" t="s">
        <v>40</v>
      </c>
      <c r="AJ12" s="59" t="s">
        <v>38</v>
      </c>
      <c r="AK12" s="59" t="s">
        <v>39</v>
      </c>
      <c r="AL12" s="59" t="s">
        <v>40</v>
      </c>
      <c r="AM12" s="59" t="s">
        <v>38</v>
      </c>
      <c r="AN12" s="59" t="s">
        <v>39</v>
      </c>
      <c r="AO12" s="59" t="s">
        <v>40</v>
      </c>
      <c r="AP12" s="59" t="s">
        <v>38</v>
      </c>
      <c r="AQ12" s="59" t="s">
        <v>39</v>
      </c>
      <c r="AR12" s="59" t="s">
        <v>40</v>
      </c>
      <c r="AS12" s="59" t="s">
        <v>38</v>
      </c>
      <c r="AT12" s="59" t="s">
        <v>39</v>
      </c>
      <c r="AU12" s="59" t="s">
        <v>40</v>
      </c>
      <c r="AV12" s="59" t="s">
        <v>38</v>
      </c>
      <c r="AW12" s="59" t="s">
        <v>39</v>
      </c>
      <c r="AX12" s="59" t="s">
        <v>40</v>
      </c>
      <c r="AY12" s="59" t="s">
        <v>38</v>
      </c>
      <c r="AZ12" s="59" t="s">
        <v>39</v>
      </c>
      <c r="BA12" s="59" t="s">
        <v>40</v>
      </c>
      <c r="BB12" s="59" t="s">
        <v>38</v>
      </c>
      <c r="BC12" s="59" t="s">
        <v>39</v>
      </c>
      <c r="BD12" s="59" t="s">
        <v>40</v>
      </c>
      <c r="BE12" s="59" t="s">
        <v>38</v>
      </c>
      <c r="BF12" s="59" t="s">
        <v>39</v>
      </c>
      <c r="BG12" s="59" t="s">
        <v>40</v>
      </c>
      <c r="BH12" s="59" t="s">
        <v>38</v>
      </c>
      <c r="BI12" s="59" t="s">
        <v>39</v>
      </c>
      <c r="BJ12" s="59" t="s">
        <v>40</v>
      </c>
      <c r="BK12" s="59" t="s">
        <v>38</v>
      </c>
      <c r="BL12" s="59" t="s">
        <v>39</v>
      </c>
      <c r="BM12" s="59" t="s">
        <v>40</v>
      </c>
      <c r="BN12" s="59" t="s">
        <v>38</v>
      </c>
      <c r="BO12" s="59" t="s">
        <v>39</v>
      </c>
      <c r="BP12" s="59" t="s">
        <v>40</v>
      </c>
      <c r="BQ12" s="59" t="s">
        <v>38</v>
      </c>
      <c r="BR12" s="59" t="s">
        <v>39</v>
      </c>
      <c r="BS12" s="59" t="s">
        <v>40</v>
      </c>
      <c r="BT12" s="59" t="s">
        <v>38</v>
      </c>
      <c r="BU12" s="59" t="s">
        <v>39</v>
      </c>
      <c r="BV12" s="59" t="s">
        <v>40</v>
      </c>
      <c r="BW12" s="59" t="s">
        <v>38</v>
      </c>
      <c r="BX12" s="59" t="s">
        <v>39</v>
      </c>
      <c r="BY12" s="59" t="s">
        <v>40</v>
      </c>
      <c r="BZ12" s="59" t="s">
        <v>38</v>
      </c>
      <c r="CA12" s="59" t="s">
        <v>39</v>
      </c>
      <c r="CB12" s="59" t="s">
        <v>40</v>
      </c>
      <c r="CC12" s="59" t="s">
        <v>38</v>
      </c>
      <c r="CD12" s="59" t="s">
        <v>39</v>
      </c>
      <c r="CE12" s="59" t="s">
        <v>40</v>
      </c>
      <c r="CF12" s="59" t="s">
        <v>38</v>
      </c>
      <c r="CG12" s="59" t="s">
        <v>39</v>
      </c>
      <c r="CH12" s="59" t="s">
        <v>40</v>
      </c>
      <c r="CI12" s="59" t="s">
        <v>38</v>
      </c>
      <c r="CJ12" s="59" t="s">
        <v>39</v>
      </c>
      <c r="CK12" s="59" t="s">
        <v>40</v>
      </c>
      <c r="CL12" s="59" t="s">
        <v>38</v>
      </c>
      <c r="CM12" s="59" t="s">
        <v>39</v>
      </c>
      <c r="CN12" s="59" t="s">
        <v>40</v>
      </c>
      <c r="CO12" s="59" t="s">
        <v>38</v>
      </c>
      <c r="CP12" s="59" t="s">
        <v>39</v>
      </c>
      <c r="CQ12" s="59" t="s">
        <v>40</v>
      </c>
      <c r="CR12" s="59" t="s">
        <v>38</v>
      </c>
      <c r="CS12" s="59" t="s">
        <v>39</v>
      </c>
      <c r="CT12" s="59" t="s">
        <v>40</v>
      </c>
      <c r="CU12" s="59" t="s">
        <v>64</v>
      </c>
    </row>
    <row r="13" spans="1:117">
      <c r="A13" s="122" t="s">
        <v>7</v>
      </c>
      <c r="B13" s="123"/>
      <c r="C13" s="16" t="s">
        <v>8</v>
      </c>
      <c r="D13" s="16" t="s">
        <v>8</v>
      </c>
      <c r="E13" s="16" t="s">
        <v>8</v>
      </c>
      <c r="F13" s="16" t="s">
        <v>8</v>
      </c>
      <c r="G13" s="16" t="s">
        <v>8</v>
      </c>
      <c r="H13" s="16" t="s">
        <v>8</v>
      </c>
      <c r="I13" s="16" t="s">
        <v>8</v>
      </c>
      <c r="J13" s="16" t="s">
        <v>8</v>
      </c>
      <c r="K13" s="16" t="s">
        <v>8</v>
      </c>
      <c r="L13" s="16" t="s">
        <v>8</v>
      </c>
      <c r="M13" s="16" t="s">
        <v>8</v>
      </c>
      <c r="N13" s="16" t="s">
        <v>8</v>
      </c>
      <c r="O13" s="16" t="s">
        <v>8</v>
      </c>
      <c r="P13" s="16" t="s">
        <v>8</v>
      </c>
      <c r="Q13" s="16" t="s">
        <v>8</v>
      </c>
      <c r="R13" s="16" t="s">
        <v>8</v>
      </c>
      <c r="S13" s="16" t="s">
        <v>8</v>
      </c>
      <c r="T13" s="16" t="s">
        <v>8</v>
      </c>
      <c r="U13" s="16" t="s">
        <v>8</v>
      </c>
      <c r="V13" s="16" t="s">
        <v>8</v>
      </c>
      <c r="W13" s="16" t="s">
        <v>8</v>
      </c>
      <c r="X13" s="16" t="s">
        <v>8</v>
      </c>
      <c r="Y13" s="16" t="s">
        <v>8</v>
      </c>
      <c r="Z13" s="16" t="s">
        <v>8</v>
      </c>
      <c r="AA13" s="16" t="s">
        <v>8</v>
      </c>
      <c r="AB13" s="16" t="s">
        <v>8</v>
      </c>
      <c r="AC13" s="16" t="s">
        <v>8</v>
      </c>
      <c r="AD13" s="16" t="s">
        <v>8</v>
      </c>
      <c r="AE13" s="16" t="s">
        <v>8</v>
      </c>
      <c r="AF13" s="16" t="s">
        <v>8</v>
      </c>
      <c r="AG13" s="16" t="s">
        <v>8</v>
      </c>
      <c r="AH13" s="16" t="s">
        <v>8</v>
      </c>
      <c r="AI13" s="16" t="s">
        <v>8</v>
      </c>
      <c r="AJ13" s="16" t="s">
        <v>8</v>
      </c>
      <c r="AK13" s="16" t="s">
        <v>8</v>
      </c>
      <c r="AL13" s="16" t="s">
        <v>8</v>
      </c>
      <c r="AM13" s="16" t="s">
        <v>8</v>
      </c>
      <c r="AN13" s="16" t="s">
        <v>8</v>
      </c>
      <c r="AO13" s="16" t="s">
        <v>8</v>
      </c>
      <c r="AP13" s="16" t="s">
        <v>8</v>
      </c>
      <c r="AQ13" s="16" t="s">
        <v>8</v>
      </c>
      <c r="AR13" s="16" t="s">
        <v>8</v>
      </c>
      <c r="AS13" s="16" t="s">
        <v>8</v>
      </c>
      <c r="AT13" s="16" t="s">
        <v>8</v>
      </c>
      <c r="AU13" s="16" t="s">
        <v>8</v>
      </c>
      <c r="AV13" s="16" t="s">
        <v>8</v>
      </c>
      <c r="AW13" s="16" t="s">
        <v>8</v>
      </c>
      <c r="AX13" s="16" t="s">
        <v>8</v>
      </c>
      <c r="AY13" s="16" t="s">
        <v>8</v>
      </c>
      <c r="AZ13" s="16" t="s">
        <v>8</v>
      </c>
      <c r="BA13" s="16" t="s">
        <v>8</v>
      </c>
      <c r="BB13" s="16" t="s">
        <v>8</v>
      </c>
      <c r="BC13" s="16" t="s">
        <v>8</v>
      </c>
      <c r="BD13" s="16" t="s">
        <v>8</v>
      </c>
      <c r="BE13" s="16" t="s">
        <v>8</v>
      </c>
      <c r="BF13" s="16" t="s">
        <v>8</v>
      </c>
      <c r="BG13" s="16" t="s">
        <v>8</v>
      </c>
      <c r="BH13" s="16" t="s">
        <v>8</v>
      </c>
      <c r="BI13" s="16" t="s">
        <v>8</v>
      </c>
      <c r="BJ13" s="16" t="s">
        <v>8</v>
      </c>
      <c r="BK13" s="16" t="s">
        <v>8</v>
      </c>
      <c r="BL13" s="16" t="s">
        <v>8</v>
      </c>
      <c r="BM13" s="16" t="s">
        <v>8</v>
      </c>
      <c r="BN13" s="16" t="s">
        <v>8</v>
      </c>
      <c r="BO13" s="16" t="s">
        <v>8</v>
      </c>
      <c r="BP13" s="16" t="s">
        <v>8</v>
      </c>
      <c r="BQ13" s="16" t="s">
        <v>8</v>
      </c>
      <c r="BR13" s="16" t="s">
        <v>8</v>
      </c>
      <c r="BS13" s="16" t="s">
        <v>8</v>
      </c>
      <c r="BT13" s="16" t="s">
        <v>8</v>
      </c>
      <c r="BU13" s="16" t="s">
        <v>8</v>
      </c>
      <c r="BV13" s="16" t="s">
        <v>8</v>
      </c>
      <c r="BW13" s="16" t="s">
        <v>8</v>
      </c>
      <c r="BX13" s="16" t="s">
        <v>8</v>
      </c>
      <c r="BY13" s="16" t="s">
        <v>8</v>
      </c>
      <c r="BZ13" s="16" t="s">
        <v>8</v>
      </c>
      <c r="CA13" s="16" t="s">
        <v>8</v>
      </c>
      <c r="CB13" s="16" t="s">
        <v>8</v>
      </c>
      <c r="CC13" s="16" t="s">
        <v>8</v>
      </c>
      <c r="CD13" s="16" t="s">
        <v>8</v>
      </c>
      <c r="CE13" s="16" t="s">
        <v>8</v>
      </c>
      <c r="CF13" s="16" t="s">
        <v>8</v>
      </c>
      <c r="CG13" s="16" t="s">
        <v>8</v>
      </c>
      <c r="CH13" s="16" t="s">
        <v>8</v>
      </c>
      <c r="CI13" s="16" t="s">
        <v>8</v>
      </c>
      <c r="CJ13" s="16" t="s">
        <v>8</v>
      </c>
      <c r="CK13" s="16" t="s">
        <v>8</v>
      </c>
      <c r="CL13" s="16" t="s">
        <v>8</v>
      </c>
      <c r="CM13" s="16" t="s">
        <v>8</v>
      </c>
      <c r="CN13" s="16" t="s">
        <v>8</v>
      </c>
      <c r="CO13" s="16" t="s">
        <v>8</v>
      </c>
      <c r="CP13" s="16" t="s">
        <v>8</v>
      </c>
      <c r="CQ13" s="16" t="s">
        <v>8</v>
      </c>
      <c r="CR13" s="16" t="s">
        <v>8</v>
      </c>
      <c r="CS13" s="16" t="s">
        <v>8</v>
      </c>
      <c r="CT13" s="16" t="s">
        <v>8</v>
      </c>
      <c r="CU13" s="16" t="s">
        <v>8</v>
      </c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G13" s="44"/>
      <c r="DH13" s="44"/>
      <c r="DI13" s="44"/>
      <c r="DJ13" s="44"/>
      <c r="DK13" s="44"/>
      <c r="DL13" s="44"/>
      <c r="DM13" s="44"/>
    </row>
    <row r="14" spans="1:117">
      <c r="A14" s="122" t="s">
        <v>9</v>
      </c>
      <c r="B14" s="123"/>
      <c r="C14" s="17">
        <v>62061</v>
      </c>
      <c r="D14" s="17">
        <v>62061</v>
      </c>
      <c r="E14" s="17">
        <v>62061</v>
      </c>
      <c r="F14" s="17">
        <v>62061</v>
      </c>
      <c r="G14" s="17">
        <v>62061</v>
      </c>
      <c r="H14" s="17">
        <v>62061</v>
      </c>
      <c r="I14" s="17">
        <v>62061</v>
      </c>
      <c r="J14" s="17">
        <v>62061</v>
      </c>
      <c r="K14" s="17">
        <v>62061</v>
      </c>
      <c r="L14" s="17">
        <v>62061</v>
      </c>
      <c r="M14" s="17">
        <v>62061</v>
      </c>
      <c r="N14" s="17">
        <v>62061</v>
      </c>
      <c r="O14" s="17">
        <v>62061</v>
      </c>
      <c r="P14" s="17">
        <v>62061</v>
      </c>
      <c r="Q14" s="17">
        <v>62061</v>
      </c>
      <c r="R14" s="17">
        <v>62061</v>
      </c>
      <c r="S14" s="17">
        <v>62061</v>
      </c>
      <c r="T14" s="17">
        <v>62061</v>
      </c>
      <c r="U14" s="17">
        <v>62061</v>
      </c>
      <c r="V14" s="17">
        <v>62061</v>
      </c>
      <c r="W14" s="17">
        <v>62061</v>
      </c>
      <c r="X14" s="17">
        <v>62061</v>
      </c>
      <c r="Y14" s="17">
        <v>62061</v>
      </c>
      <c r="Z14" s="17">
        <v>62061</v>
      </c>
      <c r="AA14" s="17">
        <v>62061</v>
      </c>
      <c r="AB14" s="17">
        <v>62061</v>
      </c>
      <c r="AC14" s="17">
        <v>62061</v>
      </c>
      <c r="AD14" s="17">
        <v>62061</v>
      </c>
      <c r="AE14" s="17">
        <v>62061</v>
      </c>
      <c r="AF14" s="17">
        <v>62061</v>
      </c>
      <c r="AG14" s="17">
        <v>62061</v>
      </c>
      <c r="AH14" s="17">
        <v>62061</v>
      </c>
      <c r="AI14" s="17">
        <v>62061</v>
      </c>
      <c r="AJ14" s="17">
        <v>62061</v>
      </c>
      <c r="AK14" s="17">
        <v>62061</v>
      </c>
      <c r="AL14" s="17">
        <v>62061</v>
      </c>
      <c r="AM14" s="17">
        <v>62061</v>
      </c>
      <c r="AN14" s="17">
        <v>62061</v>
      </c>
      <c r="AO14" s="17">
        <v>62061</v>
      </c>
      <c r="AP14" s="17">
        <v>62061</v>
      </c>
      <c r="AQ14" s="17">
        <v>62061</v>
      </c>
      <c r="AR14" s="17">
        <v>62061</v>
      </c>
      <c r="AS14" s="17">
        <v>62061</v>
      </c>
      <c r="AT14" s="17">
        <v>62061</v>
      </c>
      <c r="AU14" s="17">
        <v>62061</v>
      </c>
      <c r="AV14" s="17">
        <v>62061</v>
      </c>
      <c r="AW14" s="17">
        <v>62061</v>
      </c>
      <c r="AX14" s="17">
        <v>62061</v>
      </c>
      <c r="AY14" s="17">
        <v>62061</v>
      </c>
      <c r="AZ14" s="17">
        <v>62061</v>
      </c>
      <c r="BA14" s="17">
        <v>62061</v>
      </c>
      <c r="BB14" s="17">
        <v>62061</v>
      </c>
      <c r="BC14" s="17">
        <v>62061</v>
      </c>
      <c r="BD14" s="17">
        <v>62061</v>
      </c>
      <c r="BE14" s="17">
        <v>62061</v>
      </c>
      <c r="BF14" s="17">
        <v>62061</v>
      </c>
      <c r="BG14" s="17">
        <v>62061</v>
      </c>
      <c r="BH14" s="17">
        <v>62061</v>
      </c>
      <c r="BI14" s="17">
        <v>62061</v>
      </c>
      <c r="BJ14" s="17">
        <v>62061</v>
      </c>
      <c r="BK14" s="17">
        <v>62061</v>
      </c>
      <c r="BL14" s="17">
        <v>62061</v>
      </c>
      <c r="BM14" s="17">
        <v>62061</v>
      </c>
      <c r="BN14" s="17">
        <v>62061</v>
      </c>
      <c r="BO14" s="17">
        <v>62061</v>
      </c>
      <c r="BP14" s="17">
        <v>62061</v>
      </c>
      <c r="BQ14" s="17">
        <v>62061</v>
      </c>
      <c r="BR14" s="17">
        <v>62061</v>
      </c>
      <c r="BS14" s="17">
        <v>62061</v>
      </c>
      <c r="BT14" s="17">
        <v>62061</v>
      </c>
      <c r="BU14" s="17">
        <v>62061</v>
      </c>
      <c r="BV14" s="17">
        <v>62061</v>
      </c>
      <c r="BW14" s="17">
        <v>62061</v>
      </c>
      <c r="BX14" s="17">
        <v>62061</v>
      </c>
      <c r="BY14" s="17">
        <v>62061</v>
      </c>
      <c r="BZ14" s="17">
        <v>62061</v>
      </c>
      <c r="CA14" s="17">
        <v>62061</v>
      </c>
      <c r="CB14" s="17">
        <v>62061</v>
      </c>
      <c r="CC14" s="17">
        <v>62061</v>
      </c>
      <c r="CD14" s="17">
        <v>62061</v>
      </c>
      <c r="CE14" s="17">
        <v>62061</v>
      </c>
      <c r="CF14" s="17">
        <v>62061</v>
      </c>
      <c r="CG14" s="17">
        <v>62061</v>
      </c>
      <c r="CH14" s="17">
        <v>62061</v>
      </c>
      <c r="CI14" s="17">
        <v>62061</v>
      </c>
      <c r="CJ14" s="17">
        <v>62061</v>
      </c>
      <c r="CK14" s="17">
        <v>62061</v>
      </c>
      <c r="CL14" s="17">
        <v>62061</v>
      </c>
      <c r="CM14" s="17">
        <v>62061</v>
      </c>
      <c r="CN14" s="17">
        <v>62061</v>
      </c>
      <c r="CO14" s="17">
        <v>62061</v>
      </c>
      <c r="CP14" s="17">
        <v>62061</v>
      </c>
      <c r="CQ14" s="17">
        <v>62061</v>
      </c>
      <c r="CR14" s="17">
        <v>62061</v>
      </c>
      <c r="CS14" s="17">
        <v>62061</v>
      </c>
      <c r="CT14" s="17">
        <v>62061</v>
      </c>
      <c r="CU14" s="17">
        <v>62061</v>
      </c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G14" s="47"/>
      <c r="DH14" s="47"/>
      <c r="DI14" s="47"/>
      <c r="DJ14" s="47"/>
      <c r="DK14" s="47"/>
      <c r="DL14" s="47"/>
      <c r="DM14" s="47"/>
    </row>
    <row r="15" spans="1:117">
      <c r="A15" s="124" t="s">
        <v>10</v>
      </c>
      <c r="B15" s="125"/>
      <c r="C15" s="17" t="s">
        <v>66</v>
      </c>
      <c r="D15" s="17" t="s">
        <v>66</v>
      </c>
      <c r="E15" s="17" t="s">
        <v>66</v>
      </c>
      <c r="F15" s="17" t="s">
        <v>67</v>
      </c>
      <c r="G15" s="17" t="s">
        <v>67</v>
      </c>
      <c r="H15" s="17" t="s">
        <v>67</v>
      </c>
      <c r="I15" s="17" t="s">
        <v>68</v>
      </c>
      <c r="J15" s="17" t="s">
        <v>68</v>
      </c>
      <c r="K15" s="17" t="s">
        <v>68</v>
      </c>
      <c r="L15" s="17" t="s">
        <v>69</v>
      </c>
      <c r="M15" s="17" t="s">
        <v>69</v>
      </c>
      <c r="N15" s="17" t="s">
        <v>69</v>
      </c>
      <c r="O15" s="17" t="s">
        <v>70</v>
      </c>
      <c r="P15" s="17" t="s">
        <v>70</v>
      </c>
      <c r="Q15" s="17" t="s">
        <v>70</v>
      </c>
      <c r="R15" s="17" t="s">
        <v>71</v>
      </c>
      <c r="S15" s="17" t="s">
        <v>71</v>
      </c>
      <c r="T15" s="17" t="s">
        <v>71</v>
      </c>
      <c r="U15" s="17" t="s">
        <v>72</v>
      </c>
      <c r="V15" s="17" t="s">
        <v>72</v>
      </c>
      <c r="W15" s="17" t="s">
        <v>72</v>
      </c>
      <c r="X15" s="17" t="s">
        <v>73</v>
      </c>
      <c r="Y15" s="17" t="s">
        <v>73</v>
      </c>
      <c r="Z15" s="17" t="s">
        <v>73</v>
      </c>
      <c r="AA15" s="17" t="s">
        <v>36</v>
      </c>
      <c r="AB15" s="17" t="s">
        <v>36</v>
      </c>
      <c r="AC15" s="17" t="s">
        <v>36</v>
      </c>
      <c r="AD15" s="17" t="s">
        <v>82</v>
      </c>
      <c r="AE15" s="17" t="s">
        <v>82</v>
      </c>
      <c r="AF15" s="17" t="s">
        <v>82</v>
      </c>
      <c r="AG15" s="17" t="s">
        <v>37</v>
      </c>
      <c r="AH15" s="17" t="s">
        <v>37</v>
      </c>
      <c r="AI15" s="17" t="s">
        <v>37</v>
      </c>
      <c r="AJ15" s="17" t="s">
        <v>42</v>
      </c>
      <c r="AK15" s="17" t="s">
        <v>42</v>
      </c>
      <c r="AL15" s="17" t="s">
        <v>42</v>
      </c>
      <c r="AM15" s="17" t="s">
        <v>43</v>
      </c>
      <c r="AN15" s="17" t="s">
        <v>43</v>
      </c>
      <c r="AO15" s="17" t="s">
        <v>43</v>
      </c>
      <c r="AP15" s="17" t="s">
        <v>44</v>
      </c>
      <c r="AQ15" s="17" t="s">
        <v>44</v>
      </c>
      <c r="AR15" s="17" t="s">
        <v>44</v>
      </c>
      <c r="AS15" s="17" t="s">
        <v>45</v>
      </c>
      <c r="AT15" s="17" t="s">
        <v>45</v>
      </c>
      <c r="AU15" s="17" t="s">
        <v>45</v>
      </c>
      <c r="AV15" s="17" t="s">
        <v>46</v>
      </c>
      <c r="AW15" s="17" t="s">
        <v>46</v>
      </c>
      <c r="AX15" s="17" t="s">
        <v>46</v>
      </c>
      <c r="AY15" s="17" t="s">
        <v>47</v>
      </c>
      <c r="AZ15" s="17" t="s">
        <v>47</v>
      </c>
      <c r="BA15" s="17" t="s">
        <v>47</v>
      </c>
      <c r="BB15" s="17" t="s">
        <v>41</v>
      </c>
      <c r="BC15" s="17" t="s">
        <v>41</v>
      </c>
      <c r="BD15" s="17" t="s">
        <v>41</v>
      </c>
      <c r="BE15" s="17" t="s">
        <v>48</v>
      </c>
      <c r="BF15" s="17" t="s">
        <v>48</v>
      </c>
      <c r="BG15" s="17" t="s">
        <v>48</v>
      </c>
      <c r="BH15" s="17" t="s">
        <v>49</v>
      </c>
      <c r="BI15" s="17" t="s">
        <v>49</v>
      </c>
      <c r="BJ15" s="17" t="s">
        <v>49</v>
      </c>
      <c r="BK15" s="17" t="s">
        <v>50</v>
      </c>
      <c r="BL15" s="17" t="s">
        <v>50</v>
      </c>
      <c r="BM15" s="17" t="s">
        <v>50</v>
      </c>
      <c r="BN15" s="17" t="s">
        <v>51</v>
      </c>
      <c r="BO15" s="17" t="s">
        <v>51</v>
      </c>
      <c r="BP15" s="17" t="s">
        <v>51</v>
      </c>
      <c r="BQ15" s="17" t="s">
        <v>74</v>
      </c>
      <c r="BR15" s="17" t="s">
        <v>74</v>
      </c>
      <c r="BS15" s="17" t="s">
        <v>74</v>
      </c>
      <c r="BT15" s="17" t="s">
        <v>75</v>
      </c>
      <c r="BU15" s="17" t="s">
        <v>75</v>
      </c>
      <c r="BV15" s="17" t="s">
        <v>75</v>
      </c>
      <c r="BW15" s="17" t="s">
        <v>76</v>
      </c>
      <c r="BX15" s="17" t="s">
        <v>76</v>
      </c>
      <c r="BY15" s="17" t="s">
        <v>76</v>
      </c>
      <c r="BZ15" s="17">
        <v>14.8</v>
      </c>
      <c r="CA15" s="17" t="s">
        <v>77</v>
      </c>
      <c r="CB15" s="17" t="s">
        <v>77</v>
      </c>
      <c r="CC15" s="17" t="s">
        <v>52</v>
      </c>
      <c r="CD15" s="17" t="s">
        <v>52</v>
      </c>
      <c r="CE15" s="17" t="s">
        <v>52</v>
      </c>
      <c r="CF15" s="17" t="s">
        <v>78</v>
      </c>
      <c r="CG15" s="17" t="s">
        <v>78</v>
      </c>
      <c r="CH15" s="17" t="s">
        <v>78</v>
      </c>
      <c r="CI15" s="17" t="s">
        <v>79</v>
      </c>
      <c r="CJ15" s="17" t="s">
        <v>79</v>
      </c>
      <c r="CK15" s="17" t="s">
        <v>79</v>
      </c>
      <c r="CL15" s="17" t="s">
        <v>80</v>
      </c>
      <c r="CM15" s="17" t="s">
        <v>80</v>
      </c>
      <c r="CN15" s="17" t="s">
        <v>80</v>
      </c>
      <c r="CO15" s="17" t="s">
        <v>81</v>
      </c>
      <c r="CP15" s="17" t="s">
        <v>81</v>
      </c>
      <c r="CQ15" s="17" t="s">
        <v>81</v>
      </c>
      <c r="CR15" s="17" t="s">
        <v>53</v>
      </c>
      <c r="CS15" s="17" t="s">
        <v>53</v>
      </c>
      <c r="CT15" s="17" t="s">
        <v>53</v>
      </c>
      <c r="CU15" s="17" t="s">
        <v>65</v>
      </c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G15" s="47"/>
      <c r="DH15" s="47"/>
      <c r="DI15" s="47"/>
      <c r="DJ15" s="47"/>
      <c r="DK15" s="47"/>
      <c r="DL15" s="47"/>
      <c r="DM15" s="47"/>
    </row>
    <row r="16" spans="1:117">
      <c r="A16" s="124" t="s">
        <v>26</v>
      </c>
      <c r="B16" s="125"/>
      <c r="C16" s="74" t="s">
        <v>34</v>
      </c>
      <c r="D16" s="74" t="s">
        <v>34</v>
      </c>
      <c r="E16" s="74" t="s">
        <v>34</v>
      </c>
      <c r="F16" s="74" t="s">
        <v>34</v>
      </c>
      <c r="G16" s="74" t="s">
        <v>34</v>
      </c>
      <c r="H16" s="74" t="s">
        <v>34</v>
      </c>
      <c r="I16" s="74" t="s">
        <v>34</v>
      </c>
      <c r="J16" s="74" t="s">
        <v>34</v>
      </c>
      <c r="K16" s="74" t="s">
        <v>34</v>
      </c>
      <c r="L16" s="74" t="s">
        <v>34</v>
      </c>
      <c r="M16" s="74" t="s">
        <v>34</v>
      </c>
      <c r="N16" s="74" t="s">
        <v>34</v>
      </c>
      <c r="O16" s="74" t="s">
        <v>34</v>
      </c>
      <c r="P16" s="74" t="s">
        <v>34</v>
      </c>
      <c r="Q16" s="74" t="s">
        <v>34</v>
      </c>
      <c r="R16" s="74" t="s">
        <v>34</v>
      </c>
      <c r="S16" s="74" t="s">
        <v>34</v>
      </c>
      <c r="T16" s="74" t="s">
        <v>34</v>
      </c>
      <c r="U16" s="74" t="s">
        <v>34</v>
      </c>
      <c r="V16" s="74" t="s">
        <v>34</v>
      </c>
      <c r="W16" s="74" t="s">
        <v>34</v>
      </c>
      <c r="X16" s="74" t="s">
        <v>34</v>
      </c>
      <c r="Y16" s="74" t="s">
        <v>34</v>
      </c>
      <c r="Z16" s="74" t="s">
        <v>34</v>
      </c>
      <c r="AA16" s="74" t="s">
        <v>34</v>
      </c>
      <c r="AB16" s="74" t="s">
        <v>34</v>
      </c>
      <c r="AC16" s="74" t="s">
        <v>34</v>
      </c>
      <c r="AD16" s="74" t="s">
        <v>34</v>
      </c>
      <c r="AE16" s="74" t="s">
        <v>34</v>
      </c>
      <c r="AF16" s="74" t="s">
        <v>34</v>
      </c>
      <c r="AG16" s="74" t="s">
        <v>34</v>
      </c>
      <c r="AH16" s="74" t="s">
        <v>34</v>
      </c>
      <c r="AI16" s="74" t="s">
        <v>34</v>
      </c>
      <c r="AJ16" s="74" t="s">
        <v>34</v>
      </c>
      <c r="AK16" s="74" t="s">
        <v>34</v>
      </c>
      <c r="AL16" s="74" t="s">
        <v>34</v>
      </c>
      <c r="AM16" s="74" t="s">
        <v>34</v>
      </c>
      <c r="AN16" s="74" t="s">
        <v>34</v>
      </c>
      <c r="AO16" s="74" t="s">
        <v>34</v>
      </c>
      <c r="AP16" s="74" t="s">
        <v>34</v>
      </c>
      <c r="AQ16" s="74" t="s">
        <v>34</v>
      </c>
      <c r="AR16" s="74" t="s">
        <v>34</v>
      </c>
      <c r="AS16" s="74" t="s">
        <v>34</v>
      </c>
      <c r="AT16" s="74" t="s">
        <v>34</v>
      </c>
      <c r="AU16" s="74" t="s">
        <v>34</v>
      </c>
      <c r="AV16" s="74" t="s">
        <v>34</v>
      </c>
      <c r="AW16" s="74" t="s">
        <v>34</v>
      </c>
      <c r="AX16" s="74" t="s">
        <v>34</v>
      </c>
      <c r="AY16" s="74" t="s">
        <v>34</v>
      </c>
      <c r="AZ16" s="74" t="s">
        <v>34</v>
      </c>
      <c r="BA16" s="74" t="s">
        <v>34</v>
      </c>
      <c r="BB16" s="74" t="s">
        <v>34</v>
      </c>
      <c r="BC16" s="74" t="s">
        <v>34</v>
      </c>
      <c r="BD16" s="74" t="s">
        <v>34</v>
      </c>
      <c r="BE16" s="74" t="s">
        <v>34</v>
      </c>
      <c r="BF16" s="74" t="s">
        <v>34</v>
      </c>
      <c r="BG16" s="74" t="s">
        <v>34</v>
      </c>
      <c r="BH16" s="74" t="s">
        <v>34</v>
      </c>
      <c r="BI16" s="74" t="s">
        <v>34</v>
      </c>
      <c r="BJ16" s="74" t="s">
        <v>34</v>
      </c>
      <c r="BK16" s="74" t="s">
        <v>34</v>
      </c>
      <c r="BL16" s="74" t="s">
        <v>34</v>
      </c>
      <c r="BM16" s="74" t="s">
        <v>34</v>
      </c>
      <c r="BN16" s="74" t="s">
        <v>34</v>
      </c>
      <c r="BO16" s="74" t="s">
        <v>34</v>
      </c>
      <c r="BP16" s="74" t="s">
        <v>34</v>
      </c>
      <c r="BQ16" s="74" t="s">
        <v>34</v>
      </c>
      <c r="BR16" s="74" t="s">
        <v>34</v>
      </c>
      <c r="BS16" s="74" t="s">
        <v>34</v>
      </c>
      <c r="BT16" s="74" t="s">
        <v>34</v>
      </c>
      <c r="BU16" s="74" t="s">
        <v>34</v>
      </c>
      <c r="BV16" s="74" t="s">
        <v>34</v>
      </c>
      <c r="BW16" s="74" t="s">
        <v>34</v>
      </c>
      <c r="BX16" s="74" t="s">
        <v>34</v>
      </c>
      <c r="BY16" s="74" t="s">
        <v>34</v>
      </c>
      <c r="BZ16" s="74" t="s">
        <v>34</v>
      </c>
      <c r="CA16" s="74" t="s">
        <v>34</v>
      </c>
      <c r="CB16" s="74" t="s">
        <v>34</v>
      </c>
      <c r="CC16" s="74" t="s">
        <v>34</v>
      </c>
      <c r="CD16" s="74" t="s">
        <v>34</v>
      </c>
      <c r="CE16" s="74" t="s">
        <v>34</v>
      </c>
      <c r="CF16" s="74" t="s">
        <v>34</v>
      </c>
      <c r="CG16" s="74" t="s">
        <v>34</v>
      </c>
      <c r="CH16" s="74" t="s">
        <v>34</v>
      </c>
      <c r="CI16" s="74" t="s">
        <v>34</v>
      </c>
      <c r="CJ16" s="74" t="s">
        <v>34</v>
      </c>
      <c r="CK16" s="74" t="s">
        <v>34</v>
      </c>
      <c r="CL16" s="74" t="s">
        <v>34</v>
      </c>
      <c r="CM16" s="74" t="s">
        <v>34</v>
      </c>
      <c r="CN16" s="74" t="s">
        <v>34</v>
      </c>
      <c r="CO16" s="74" t="s">
        <v>34</v>
      </c>
      <c r="CP16" s="74" t="s">
        <v>34</v>
      </c>
      <c r="CQ16" s="74" t="s">
        <v>34</v>
      </c>
      <c r="CR16" s="74" t="s">
        <v>34</v>
      </c>
      <c r="CS16" s="74" t="s">
        <v>34</v>
      </c>
      <c r="CT16" s="74" t="s">
        <v>34</v>
      </c>
      <c r="CU16" s="74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G16" s="48"/>
      <c r="DH16" s="48"/>
      <c r="DI16" s="48"/>
      <c r="DJ16" s="48"/>
      <c r="DK16" s="48"/>
      <c r="DL16" s="48"/>
      <c r="DM16" s="48"/>
    </row>
    <row r="17" spans="1:117">
      <c r="A17" s="101" t="s">
        <v>11</v>
      </c>
      <c r="B17" s="101"/>
      <c r="C17" s="75">
        <v>1.504</v>
      </c>
      <c r="D17" s="75">
        <v>1.504</v>
      </c>
      <c r="E17" s="75">
        <v>1.504</v>
      </c>
      <c r="F17" s="75">
        <v>1.504</v>
      </c>
      <c r="G17" s="75">
        <v>1.504</v>
      </c>
      <c r="H17" s="75">
        <v>1.504</v>
      </c>
      <c r="I17" s="75">
        <v>1.504</v>
      </c>
      <c r="J17" s="75">
        <v>1.504</v>
      </c>
      <c r="K17" s="75">
        <v>1.504</v>
      </c>
      <c r="L17" s="75">
        <v>1.504</v>
      </c>
      <c r="M17" s="75">
        <v>1.504</v>
      </c>
      <c r="N17" s="75">
        <v>1.504</v>
      </c>
      <c r="O17" s="75">
        <v>1.504</v>
      </c>
      <c r="P17" s="75">
        <v>1.504</v>
      </c>
      <c r="Q17" s="75">
        <v>1.504</v>
      </c>
      <c r="R17" s="75">
        <v>1.504</v>
      </c>
      <c r="S17" s="75">
        <v>1.504</v>
      </c>
      <c r="T17" s="75">
        <v>1.504</v>
      </c>
      <c r="U17" s="75">
        <v>1.504</v>
      </c>
      <c r="V17" s="75">
        <v>1.504</v>
      </c>
      <c r="W17" s="75">
        <v>1.504</v>
      </c>
      <c r="X17" s="75">
        <v>1.504</v>
      </c>
      <c r="Y17" s="75">
        <v>1.504</v>
      </c>
      <c r="Z17" s="75">
        <v>1.504</v>
      </c>
      <c r="AA17" s="75">
        <v>1.504</v>
      </c>
      <c r="AB17" s="75">
        <v>1.504</v>
      </c>
      <c r="AC17" s="75">
        <v>1.504</v>
      </c>
      <c r="AD17" s="75">
        <v>1.504</v>
      </c>
      <c r="AE17" s="75">
        <v>1.504</v>
      </c>
      <c r="AF17" s="75">
        <v>1.504</v>
      </c>
      <c r="AG17" s="75">
        <v>1.504</v>
      </c>
      <c r="AH17" s="75">
        <v>1.504</v>
      </c>
      <c r="AI17" s="75">
        <v>1.504</v>
      </c>
      <c r="AJ17" s="75">
        <v>1.504</v>
      </c>
      <c r="AK17" s="75">
        <v>1.504</v>
      </c>
      <c r="AL17" s="75">
        <v>1.504</v>
      </c>
      <c r="AM17" s="75">
        <v>1.504</v>
      </c>
      <c r="AN17" s="75">
        <v>1.504</v>
      </c>
      <c r="AO17" s="75">
        <v>1.504</v>
      </c>
      <c r="AP17" s="75">
        <v>1.504</v>
      </c>
      <c r="AQ17" s="75">
        <v>1.504</v>
      </c>
      <c r="AR17" s="75">
        <v>1.504</v>
      </c>
      <c r="AS17" s="75">
        <v>1.504</v>
      </c>
      <c r="AT17" s="75">
        <v>1.504</v>
      </c>
      <c r="AU17" s="75">
        <v>1.504</v>
      </c>
      <c r="AV17" s="75">
        <v>1.504</v>
      </c>
      <c r="AW17" s="75">
        <v>1.504</v>
      </c>
      <c r="AX17" s="75">
        <v>1.504</v>
      </c>
      <c r="AY17" s="75">
        <v>1.504</v>
      </c>
      <c r="AZ17" s="75">
        <v>1.504</v>
      </c>
      <c r="BA17" s="75">
        <v>1.504</v>
      </c>
      <c r="BB17" s="75">
        <v>1.504</v>
      </c>
      <c r="BC17" s="75">
        <v>1.504</v>
      </c>
      <c r="BD17" s="75">
        <v>1.504</v>
      </c>
      <c r="BE17" s="75">
        <v>1.504</v>
      </c>
      <c r="BF17" s="75">
        <v>1.504</v>
      </c>
      <c r="BG17" s="75">
        <v>1.504</v>
      </c>
      <c r="BH17" s="75">
        <v>1.504</v>
      </c>
      <c r="BI17" s="75">
        <v>1.504</v>
      </c>
      <c r="BJ17" s="75">
        <v>1.504</v>
      </c>
      <c r="BK17" s="75">
        <v>1.504</v>
      </c>
      <c r="BL17" s="75">
        <v>1.504</v>
      </c>
      <c r="BM17" s="75">
        <v>1.504</v>
      </c>
      <c r="BN17" s="75">
        <v>1.504</v>
      </c>
      <c r="BO17" s="75">
        <v>1.504</v>
      </c>
      <c r="BP17" s="75">
        <v>1.504</v>
      </c>
      <c r="BQ17" s="75">
        <v>1.504</v>
      </c>
      <c r="BR17" s="75">
        <v>1.504</v>
      </c>
      <c r="BS17" s="75">
        <v>1.504</v>
      </c>
      <c r="BT17" s="75">
        <v>1.504</v>
      </c>
      <c r="BU17" s="75">
        <v>1.504</v>
      </c>
      <c r="BV17" s="75">
        <v>1.504</v>
      </c>
      <c r="BW17" s="75">
        <v>1.504</v>
      </c>
      <c r="BX17" s="75">
        <v>1.504</v>
      </c>
      <c r="BY17" s="75">
        <v>1.504</v>
      </c>
      <c r="BZ17" s="75">
        <v>1.504</v>
      </c>
      <c r="CA17" s="75">
        <v>1.504</v>
      </c>
      <c r="CB17" s="75">
        <v>1.504</v>
      </c>
      <c r="CC17" s="75">
        <v>1.504</v>
      </c>
      <c r="CD17" s="75">
        <v>1.504</v>
      </c>
      <c r="CE17" s="75">
        <v>1.504</v>
      </c>
      <c r="CF17" s="75">
        <v>1.504</v>
      </c>
      <c r="CG17" s="75">
        <v>1.504</v>
      </c>
      <c r="CH17" s="75">
        <v>1.504</v>
      </c>
      <c r="CI17" s="75">
        <v>1.504</v>
      </c>
      <c r="CJ17" s="75">
        <v>1.504</v>
      </c>
      <c r="CK17" s="75">
        <v>1.504</v>
      </c>
      <c r="CL17" s="75">
        <v>1.504</v>
      </c>
      <c r="CM17" s="75">
        <v>1.504</v>
      </c>
      <c r="CN17" s="75">
        <v>1.504</v>
      </c>
      <c r="CO17" s="75">
        <v>1.504</v>
      </c>
      <c r="CP17" s="75">
        <v>1.504</v>
      </c>
      <c r="CQ17" s="75">
        <v>1.504</v>
      </c>
      <c r="CR17" s="75">
        <v>1.504</v>
      </c>
      <c r="CS17" s="75">
        <v>1.504</v>
      </c>
      <c r="CT17" s="75">
        <v>1.504</v>
      </c>
      <c r="CU17" s="75">
        <v>0</v>
      </c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G17" s="42"/>
      <c r="DH17" s="42"/>
      <c r="DI17" s="42"/>
      <c r="DJ17" s="42"/>
      <c r="DK17" s="42"/>
      <c r="DL17" s="42"/>
      <c r="DM17" s="42"/>
    </row>
    <row r="18" spans="1:117">
      <c r="A18" s="101"/>
      <c r="B18" s="101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G18" s="42"/>
      <c r="DH18" s="42"/>
      <c r="DI18" s="42"/>
      <c r="DJ18" s="42"/>
      <c r="DK18" s="42"/>
      <c r="DL18" s="42"/>
      <c r="DM18" s="42"/>
    </row>
    <row r="19" spans="1:117">
      <c r="A19" s="101" t="s">
        <v>12</v>
      </c>
      <c r="B19" s="101"/>
      <c r="C19" s="75">
        <v>0.01</v>
      </c>
      <c r="D19" s="75">
        <v>0.01</v>
      </c>
      <c r="E19" s="75">
        <v>0.01</v>
      </c>
      <c r="F19" s="75">
        <v>0.01</v>
      </c>
      <c r="G19" s="75">
        <v>0.01</v>
      </c>
      <c r="H19" s="75">
        <v>0.01</v>
      </c>
      <c r="I19" s="75">
        <v>0.01</v>
      </c>
      <c r="J19" s="75">
        <v>0.01</v>
      </c>
      <c r="K19" s="75">
        <v>0.01</v>
      </c>
      <c r="L19" s="75">
        <v>0.01</v>
      </c>
      <c r="M19" s="75">
        <v>0.01</v>
      </c>
      <c r="N19" s="75">
        <v>0.01</v>
      </c>
      <c r="O19" s="75">
        <v>0.01</v>
      </c>
      <c r="P19" s="75">
        <v>0.01</v>
      </c>
      <c r="Q19" s="75">
        <v>0.01</v>
      </c>
      <c r="R19" s="75">
        <v>0.01</v>
      </c>
      <c r="S19" s="75">
        <v>0.01</v>
      </c>
      <c r="T19" s="75">
        <v>0.01</v>
      </c>
      <c r="U19" s="75">
        <v>0.01</v>
      </c>
      <c r="V19" s="75">
        <v>0.01</v>
      </c>
      <c r="W19" s="75">
        <v>0.01</v>
      </c>
      <c r="X19" s="75">
        <v>0.01</v>
      </c>
      <c r="Y19" s="75">
        <v>0.01</v>
      </c>
      <c r="Z19" s="75">
        <v>0.01</v>
      </c>
      <c r="AA19" s="75">
        <v>0.01</v>
      </c>
      <c r="AB19" s="75">
        <v>0.01</v>
      </c>
      <c r="AC19" s="75">
        <v>0.01</v>
      </c>
      <c r="AD19" s="75">
        <v>0.01</v>
      </c>
      <c r="AE19" s="75">
        <v>0.01</v>
      </c>
      <c r="AF19" s="75">
        <v>0.01</v>
      </c>
      <c r="AG19" s="75">
        <v>0.01</v>
      </c>
      <c r="AH19" s="75">
        <v>0.01</v>
      </c>
      <c r="AI19" s="75">
        <v>0.01</v>
      </c>
      <c r="AJ19" s="75">
        <v>0.01</v>
      </c>
      <c r="AK19" s="75">
        <v>0.01</v>
      </c>
      <c r="AL19" s="75">
        <v>0.01</v>
      </c>
      <c r="AM19" s="75">
        <v>0.01</v>
      </c>
      <c r="AN19" s="75">
        <v>0.01</v>
      </c>
      <c r="AO19" s="75">
        <v>0.01</v>
      </c>
      <c r="AP19" s="75">
        <v>0.01</v>
      </c>
      <c r="AQ19" s="75">
        <v>0.01</v>
      </c>
      <c r="AR19" s="75">
        <v>0.01</v>
      </c>
      <c r="AS19" s="75">
        <v>0.01</v>
      </c>
      <c r="AT19" s="75">
        <v>0.01</v>
      </c>
      <c r="AU19" s="75">
        <v>0.01</v>
      </c>
      <c r="AV19" s="75">
        <v>0.01</v>
      </c>
      <c r="AW19" s="75">
        <v>0.01</v>
      </c>
      <c r="AX19" s="75">
        <v>0.01</v>
      </c>
      <c r="AY19" s="75">
        <v>0.01</v>
      </c>
      <c r="AZ19" s="75">
        <v>0.01</v>
      </c>
      <c r="BA19" s="75">
        <v>0.01</v>
      </c>
      <c r="BB19" s="75">
        <v>0.01</v>
      </c>
      <c r="BC19" s="75">
        <v>0.01</v>
      </c>
      <c r="BD19" s="75">
        <v>0.01</v>
      </c>
      <c r="BE19" s="75">
        <v>0.01</v>
      </c>
      <c r="BF19" s="75">
        <v>0.01</v>
      </c>
      <c r="BG19" s="75">
        <v>0.01</v>
      </c>
      <c r="BH19" s="75">
        <v>0.01</v>
      </c>
      <c r="BI19" s="75">
        <v>0.01</v>
      </c>
      <c r="BJ19" s="75">
        <v>0.01</v>
      </c>
      <c r="BK19" s="75">
        <v>0.01</v>
      </c>
      <c r="BL19" s="75">
        <v>0.01</v>
      </c>
      <c r="BM19" s="75">
        <v>0.01</v>
      </c>
      <c r="BN19" s="75">
        <v>0.01</v>
      </c>
      <c r="BO19" s="75">
        <v>0.01</v>
      </c>
      <c r="BP19" s="75">
        <v>0.01</v>
      </c>
      <c r="BQ19" s="75">
        <v>0.01</v>
      </c>
      <c r="BR19" s="75">
        <v>0.01</v>
      </c>
      <c r="BS19" s="75">
        <v>0.01</v>
      </c>
      <c r="BT19" s="75">
        <v>0.01</v>
      </c>
      <c r="BU19" s="75">
        <v>0.01</v>
      </c>
      <c r="BV19" s="75">
        <v>0.01</v>
      </c>
      <c r="BW19" s="75">
        <v>0.01</v>
      </c>
      <c r="BX19" s="75">
        <v>0.01</v>
      </c>
      <c r="BY19" s="75">
        <v>0.01</v>
      </c>
      <c r="BZ19" s="75">
        <v>0.01</v>
      </c>
      <c r="CA19" s="75">
        <v>0.01</v>
      </c>
      <c r="CB19" s="75">
        <v>0.01</v>
      </c>
      <c r="CC19" s="75">
        <v>0.01</v>
      </c>
      <c r="CD19" s="75">
        <v>0.01</v>
      </c>
      <c r="CE19" s="75">
        <v>0.01</v>
      </c>
      <c r="CF19" s="75">
        <v>0.01</v>
      </c>
      <c r="CG19" s="75">
        <v>0.01</v>
      </c>
      <c r="CH19" s="75">
        <v>0.01</v>
      </c>
      <c r="CI19" s="75">
        <v>0.01</v>
      </c>
      <c r="CJ19" s="75">
        <v>0.01</v>
      </c>
      <c r="CK19" s="75">
        <v>0.01</v>
      </c>
      <c r="CL19" s="75">
        <v>0.01</v>
      </c>
      <c r="CM19" s="75">
        <v>0.01</v>
      </c>
      <c r="CN19" s="75">
        <v>0.01</v>
      </c>
      <c r="CO19" s="75">
        <v>0.01</v>
      </c>
      <c r="CP19" s="75">
        <v>0.01</v>
      </c>
      <c r="CQ19" s="75">
        <v>0.01</v>
      </c>
      <c r="CR19" s="75">
        <v>0.01</v>
      </c>
      <c r="CS19" s="75">
        <v>0.01</v>
      </c>
      <c r="CT19" s="75">
        <v>0.01</v>
      </c>
      <c r="CU19" s="75">
        <v>0.03</v>
      </c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G19" s="42"/>
      <c r="DH19" s="42"/>
      <c r="DI19" s="42"/>
      <c r="DJ19" s="42"/>
      <c r="DK19" s="42"/>
      <c r="DL19" s="42"/>
      <c r="DM19" s="42"/>
    </row>
    <row r="20" spans="1:117">
      <c r="A20" s="101" t="s">
        <v>13</v>
      </c>
      <c r="B20" s="101"/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v>0</v>
      </c>
      <c r="W20" s="76">
        <v>0</v>
      </c>
      <c r="X20" s="76">
        <v>0</v>
      </c>
      <c r="Y20" s="76">
        <v>0</v>
      </c>
      <c r="Z20" s="76">
        <v>0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  <c r="AF20" s="76">
        <v>0</v>
      </c>
      <c r="AG20" s="76">
        <v>0</v>
      </c>
      <c r="AH20" s="76">
        <v>0</v>
      </c>
      <c r="AI20" s="76">
        <v>0</v>
      </c>
      <c r="AJ20" s="76">
        <v>0</v>
      </c>
      <c r="AK20" s="76">
        <v>0</v>
      </c>
      <c r="AL20" s="76">
        <v>0</v>
      </c>
      <c r="AM20" s="76">
        <v>0</v>
      </c>
      <c r="AN20" s="76">
        <v>0</v>
      </c>
      <c r="AO20" s="76">
        <v>0</v>
      </c>
      <c r="AP20" s="76">
        <v>0</v>
      </c>
      <c r="AQ20" s="76">
        <v>0</v>
      </c>
      <c r="AR20" s="76">
        <v>0</v>
      </c>
      <c r="AS20" s="76">
        <v>0</v>
      </c>
      <c r="AT20" s="76">
        <v>0</v>
      </c>
      <c r="AU20" s="76">
        <v>0</v>
      </c>
      <c r="AV20" s="76">
        <v>0</v>
      </c>
      <c r="AW20" s="76">
        <v>0</v>
      </c>
      <c r="AX20" s="76">
        <v>0</v>
      </c>
      <c r="AY20" s="76">
        <v>0</v>
      </c>
      <c r="AZ20" s="76">
        <v>0</v>
      </c>
      <c r="BA20" s="76">
        <v>0</v>
      </c>
      <c r="BB20" s="76">
        <v>0</v>
      </c>
      <c r="BC20" s="76">
        <v>0</v>
      </c>
      <c r="BD20" s="76">
        <v>0</v>
      </c>
      <c r="BE20" s="76">
        <v>0</v>
      </c>
      <c r="BF20" s="76">
        <v>0</v>
      </c>
      <c r="BG20" s="76">
        <v>0</v>
      </c>
      <c r="BH20" s="76">
        <v>0</v>
      </c>
      <c r="BI20" s="76">
        <v>0</v>
      </c>
      <c r="BJ20" s="76">
        <v>0</v>
      </c>
      <c r="BK20" s="76">
        <v>0</v>
      </c>
      <c r="BL20" s="76">
        <v>0</v>
      </c>
      <c r="BM20" s="76">
        <v>0</v>
      </c>
      <c r="BN20" s="76">
        <v>0</v>
      </c>
      <c r="BO20" s="76">
        <v>0</v>
      </c>
      <c r="BP20" s="76">
        <v>0</v>
      </c>
      <c r="BQ20" s="76">
        <v>0</v>
      </c>
      <c r="BR20" s="76">
        <v>0</v>
      </c>
      <c r="BS20" s="76">
        <v>0</v>
      </c>
      <c r="BT20" s="76">
        <v>0</v>
      </c>
      <c r="BU20" s="76">
        <v>0</v>
      </c>
      <c r="BV20" s="76">
        <v>0</v>
      </c>
      <c r="BW20" s="76">
        <v>0</v>
      </c>
      <c r="BX20" s="76">
        <v>0</v>
      </c>
      <c r="BY20" s="76">
        <v>0</v>
      </c>
      <c r="BZ20" s="76">
        <v>0</v>
      </c>
      <c r="CA20" s="76">
        <v>0</v>
      </c>
      <c r="CB20" s="76">
        <v>0</v>
      </c>
      <c r="CC20" s="76">
        <v>0</v>
      </c>
      <c r="CD20" s="76">
        <v>0</v>
      </c>
      <c r="CE20" s="76">
        <v>0</v>
      </c>
      <c r="CF20" s="76">
        <v>0</v>
      </c>
      <c r="CG20" s="76">
        <v>0</v>
      </c>
      <c r="CH20" s="76">
        <v>0</v>
      </c>
      <c r="CI20" s="76">
        <v>0</v>
      </c>
      <c r="CJ20" s="76">
        <v>0</v>
      </c>
      <c r="CK20" s="76">
        <v>0</v>
      </c>
      <c r="CL20" s="76">
        <v>0</v>
      </c>
      <c r="CM20" s="76">
        <v>0</v>
      </c>
      <c r="CN20" s="76">
        <v>0</v>
      </c>
      <c r="CO20" s="76">
        <v>0</v>
      </c>
      <c r="CP20" s="76">
        <v>0</v>
      </c>
      <c r="CQ20" s="76">
        <v>0</v>
      </c>
      <c r="CR20" s="76">
        <v>0</v>
      </c>
      <c r="CS20" s="76">
        <v>0</v>
      </c>
      <c r="CT20" s="76">
        <v>0</v>
      </c>
      <c r="CU20" s="76">
        <v>0</v>
      </c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G20" s="43"/>
      <c r="DH20" s="43"/>
      <c r="DI20" s="43"/>
      <c r="DJ20" s="43"/>
      <c r="DK20" s="43"/>
      <c r="DL20" s="43"/>
      <c r="DM20" s="43"/>
    </row>
    <row r="21" spans="1:117">
      <c r="A21" s="101" t="s">
        <v>14</v>
      </c>
      <c r="B21" s="101"/>
      <c r="C21" s="76" t="s">
        <v>15</v>
      </c>
      <c r="D21" s="76" t="s">
        <v>15</v>
      </c>
      <c r="E21" s="76" t="s">
        <v>15</v>
      </c>
      <c r="F21" s="76" t="s">
        <v>15</v>
      </c>
      <c r="G21" s="76" t="s">
        <v>15</v>
      </c>
      <c r="H21" s="76" t="s">
        <v>15</v>
      </c>
      <c r="I21" s="76" t="s">
        <v>15</v>
      </c>
      <c r="J21" s="76" t="s">
        <v>15</v>
      </c>
      <c r="K21" s="76" t="s">
        <v>15</v>
      </c>
      <c r="L21" s="76" t="s">
        <v>15</v>
      </c>
      <c r="M21" s="76" t="s">
        <v>15</v>
      </c>
      <c r="N21" s="76" t="s">
        <v>15</v>
      </c>
      <c r="O21" s="76" t="s">
        <v>15</v>
      </c>
      <c r="P21" s="76" t="s">
        <v>15</v>
      </c>
      <c r="Q21" s="76" t="s">
        <v>15</v>
      </c>
      <c r="R21" s="76" t="s">
        <v>15</v>
      </c>
      <c r="S21" s="76" t="s">
        <v>15</v>
      </c>
      <c r="T21" s="76" t="s">
        <v>15</v>
      </c>
      <c r="U21" s="76" t="s">
        <v>15</v>
      </c>
      <c r="V21" s="76" t="s">
        <v>15</v>
      </c>
      <c r="W21" s="76" t="s">
        <v>15</v>
      </c>
      <c r="X21" s="76" t="s">
        <v>15</v>
      </c>
      <c r="Y21" s="76" t="s">
        <v>15</v>
      </c>
      <c r="Z21" s="76" t="s">
        <v>15</v>
      </c>
      <c r="AA21" s="76" t="s">
        <v>15</v>
      </c>
      <c r="AB21" s="76" t="s">
        <v>15</v>
      </c>
      <c r="AC21" s="76" t="s">
        <v>15</v>
      </c>
      <c r="AD21" s="76" t="s">
        <v>15</v>
      </c>
      <c r="AE21" s="76" t="s">
        <v>15</v>
      </c>
      <c r="AF21" s="76" t="s">
        <v>15</v>
      </c>
      <c r="AG21" s="76" t="s">
        <v>15</v>
      </c>
      <c r="AH21" s="76" t="s">
        <v>15</v>
      </c>
      <c r="AI21" s="76" t="s">
        <v>15</v>
      </c>
      <c r="AJ21" s="76" t="s">
        <v>15</v>
      </c>
      <c r="AK21" s="76" t="s">
        <v>15</v>
      </c>
      <c r="AL21" s="76" t="s">
        <v>15</v>
      </c>
      <c r="AM21" s="76" t="s">
        <v>15</v>
      </c>
      <c r="AN21" s="76" t="s">
        <v>15</v>
      </c>
      <c r="AO21" s="76" t="s">
        <v>15</v>
      </c>
      <c r="AP21" s="76" t="s">
        <v>15</v>
      </c>
      <c r="AQ21" s="76" t="s">
        <v>15</v>
      </c>
      <c r="AR21" s="76" t="s">
        <v>15</v>
      </c>
      <c r="AS21" s="76" t="s">
        <v>15</v>
      </c>
      <c r="AT21" s="76" t="s">
        <v>15</v>
      </c>
      <c r="AU21" s="76" t="s">
        <v>15</v>
      </c>
      <c r="AV21" s="76" t="s">
        <v>15</v>
      </c>
      <c r="AW21" s="76" t="s">
        <v>15</v>
      </c>
      <c r="AX21" s="76" t="s">
        <v>15</v>
      </c>
      <c r="AY21" s="76" t="s">
        <v>15</v>
      </c>
      <c r="AZ21" s="76" t="s">
        <v>15</v>
      </c>
      <c r="BA21" s="76" t="s">
        <v>15</v>
      </c>
      <c r="BB21" s="76" t="s">
        <v>15</v>
      </c>
      <c r="BC21" s="76" t="s">
        <v>15</v>
      </c>
      <c r="BD21" s="76" t="s">
        <v>15</v>
      </c>
      <c r="BE21" s="76" t="s">
        <v>15</v>
      </c>
      <c r="BF21" s="76" t="s">
        <v>15</v>
      </c>
      <c r="BG21" s="76" t="s">
        <v>15</v>
      </c>
      <c r="BH21" s="76" t="s">
        <v>15</v>
      </c>
      <c r="BI21" s="76" t="s">
        <v>15</v>
      </c>
      <c r="BJ21" s="76" t="s">
        <v>15</v>
      </c>
      <c r="BK21" s="76" t="s">
        <v>15</v>
      </c>
      <c r="BL21" s="76" t="s">
        <v>15</v>
      </c>
      <c r="BM21" s="76" t="s">
        <v>15</v>
      </c>
      <c r="BN21" s="76" t="s">
        <v>15</v>
      </c>
      <c r="BO21" s="76" t="s">
        <v>15</v>
      </c>
      <c r="BP21" s="76" t="s">
        <v>15</v>
      </c>
      <c r="BQ21" s="76" t="s">
        <v>15</v>
      </c>
      <c r="BR21" s="76" t="s">
        <v>15</v>
      </c>
      <c r="BS21" s="76" t="s">
        <v>15</v>
      </c>
      <c r="BT21" s="76" t="s">
        <v>15</v>
      </c>
      <c r="BU21" s="76" t="s">
        <v>15</v>
      </c>
      <c r="BV21" s="76" t="s">
        <v>15</v>
      </c>
      <c r="BW21" s="76" t="s">
        <v>15</v>
      </c>
      <c r="BX21" s="76" t="s">
        <v>15</v>
      </c>
      <c r="BY21" s="76" t="s">
        <v>15</v>
      </c>
      <c r="BZ21" s="76" t="s">
        <v>15</v>
      </c>
      <c r="CA21" s="76" t="s">
        <v>15</v>
      </c>
      <c r="CB21" s="76" t="s">
        <v>15</v>
      </c>
      <c r="CC21" s="76" t="s">
        <v>15</v>
      </c>
      <c r="CD21" s="76" t="s">
        <v>15</v>
      </c>
      <c r="CE21" s="76" t="s">
        <v>15</v>
      </c>
      <c r="CF21" s="76" t="s">
        <v>15</v>
      </c>
      <c r="CG21" s="76" t="s">
        <v>15</v>
      </c>
      <c r="CH21" s="76" t="s">
        <v>15</v>
      </c>
      <c r="CI21" s="76" t="s">
        <v>15</v>
      </c>
      <c r="CJ21" s="76" t="s">
        <v>15</v>
      </c>
      <c r="CK21" s="76" t="s">
        <v>15</v>
      </c>
      <c r="CL21" s="76" t="s">
        <v>15</v>
      </c>
      <c r="CM21" s="76" t="s">
        <v>15</v>
      </c>
      <c r="CN21" s="76" t="s">
        <v>15</v>
      </c>
      <c r="CO21" s="76" t="s">
        <v>15</v>
      </c>
      <c r="CP21" s="76" t="s">
        <v>15</v>
      </c>
      <c r="CQ21" s="76" t="s">
        <v>15</v>
      </c>
      <c r="CR21" s="76" t="s">
        <v>15</v>
      </c>
      <c r="CS21" s="76" t="s">
        <v>15</v>
      </c>
      <c r="CT21" s="76" t="s">
        <v>15</v>
      </c>
      <c r="CU21" s="76" t="s">
        <v>15</v>
      </c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G21" s="43"/>
      <c r="DH21" s="43"/>
      <c r="DI21" s="43"/>
      <c r="DJ21" s="43"/>
      <c r="DK21" s="43"/>
      <c r="DL21" s="43"/>
      <c r="DM21" s="43"/>
    </row>
    <row r="22" spans="1:117">
      <c r="A22" s="101" t="s">
        <v>16</v>
      </c>
      <c r="B22" s="101"/>
      <c r="C22" s="76">
        <f t="shared" ref="C22:AG22" si="0">C17+C19</f>
        <v>1.514</v>
      </c>
      <c r="D22" s="76">
        <f t="shared" si="0"/>
        <v>1.514</v>
      </c>
      <c r="E22" s="76">
        <f t="shared" si="0"/>
        <v>1.514</v>
      </c>
      <c r="F22" s="76">
        <f t="shared" si="0"/>
        <v>1.514</v>
      </c>
      <c r="G22" s="76">
        <f t="shared" si="0"/>
        <v>1.514</v>
      </c>
      <c r="H22" s="76">
        <f t="shared" si="0"/>
        <v>1.514</v>
      </c>
      <c r="I22" s="76">
        <f t="shared" si="0"/>
        <v>1.514</v>
      </c>
      <c r="J22" s="76">
        <f t="shared" si="0"/>
        <v>1.514</v>
      </c>
      <c r="K22" s="76">
        <f t="shared" si="0"/>
        <v>1.514</v>
      </c>
      <c r="L22" s="76">
        <f t="shared" si="0"/>
        <v>1.514</v>
      </c>
      <c r="M22" s="76">
        <f t="shared" si="0"/>
        <v>1.514</v>
      </c>
      <c r="N22" s="76">
        <f t="shared" si="0"/>
        <v>1.514</v>
      </c>
      <c r="O22" s="76">
        <f t="shared" si="0"/>
        <v>1.514</v>
      </c>
      <c r="P22" s="76">
        <f t="shared" si="0"/>
        <v>1.514</v>
      </c>
      <c r="Q22" s="76">
        <f t="shared" si="0"/>
        <v>1.514</v>
      </c>
      <c r="R22" s="76">
        <f t="shared" si="0"/>
        <v>1.514</v>
      </c>
      <c r="S22" s="76">
        <f t="shared" si="0"/>
        <v>1.514</v>
      </c>
      <c r="T22" s="76">
        <f t="shared" si="0"/>
        <v>1.514</v>
      </c>
      <c r="U22" s="76">
        <f t="shared" si="0"/>
        <v>1.514</v>
      </c>
      <c r="V22" s="76">
        <f t="shared" si="0"/>
        <v>1.514</v>
      </c>
      <c r="W22" s="76">
        <f t="shared" si="0"/>
        <v>1.514</v>
      </c>
      <c r="X22" s="76">
        <f t="shared" si="0"/>
        <v>1.514</v>
      </c>
      <c r="Y22" s="76">
        <f t="shared" si="0"/>
        <v>1.514</v>
      </c>
      <c r="Z22" s="76">
        <f t="shared" si="0"/>
        <v>1.514</v>
      </c>
      <c r="AA22" s="76">
        <f t="shared" si="0"/>
        <v>1.514</v>
      </c>
      <c r="AB22" s="76">
        <f t="shared" si="0"/>
        <v>1.514</v>
      </c>
      <c r="AC22" s="76">
        <f t="shared" si="0"/>
        <v>1.514</v>
      </c>
      <c r="AD22" s="76">
        <f t="shared" si="0"/>
        <v>1.514</v>
      </c>
      <c r="AE22" s="76">
        <f t="shared" si="0"/>
        <v>1.514</v>
      </c>
      <c r="AF22" s="76">
        <f t="shared" si="0"/>
        <v>1.514</v>
      </c>
      <c r="AG22" s="76">
        <f t="shared" si="0"/>
        <v>1.514</v>
      </c>
      <c r="AH22" s="76">
        <f t="shared" ref="AH22:BF22" si="1">AH17+AH19</f>
        <v>1.514</v>
      </c>
      <c r="AI22" s="76">
        <f t="shared" si="1"/>
        <v>1.514</v>
      </c>
      <c r="AJ22" s="76">
        <f t="shared" si="1"/>
        <v>1.514</v>
      </c>
      <c r="AK22" s="76">
        <f t="shared" si="1"/>
        <v>1.514</v>
      </c>
      <c r="AL22" s="76">
        <f t="shared" si="1"/>
        <v>1.514</v>
      </c>
      <c r="AM22" s="76">
        <f t="shared" si="1"/>
        <v>1.514</v>
      </c>
      <c r="AN22" s="76">
        <f t="shared" si="1"/>
        <v>1.514</v>
      </c>
      <c r="AO22" s="76">
        <f t="shared" si="1"/>
        <v>1.514</v>
      </c>
      <c r="AP22" s="76">
        <f t="shared" si="1"/>
        <v>1.514</v>
      </c>
      <c r="AQ22" s="76">
        <f t="shared" si="1"/>
        <v>1.514</v>
      </c>
      <c r="AR22" s="76">
        <f t="shared" si="1"/>
        <v>1.514</v>
      </c>
      <c r="AS22" s="76">
        <f t="shared" si="1"/>
        <v>1.514</v>
      </c>
      <c r="AT22" s="76">
        <f t="shared" si="1"/>
        <v>1.514</v>
      </c>
      <c r="AU22" s="76">
        <f t="shared" si="1"/>
        <v>1.514</v>
      </c>
      <c r="AV22" s="76">
        <f t="shared" si="1"/>
        <v>1.514</v>
      </c>
      <c r="AW22" s="76">
        <f t="shared" si="1"/>
        <v>1.514</v>
      </c>
      <c r="AX22" s="76">
        <f t="shared" si="1"/>
        <v>1.514</v>
      </c>
      <c r="AY22" s="76">
        <f t="shared" si="1"/>
        <v>1.514</v>
      </c>
      <c r="AZ22" s="76">
        <f t="shared" si="1"/>
        <v>1.514</v>
      </c>
      <c r="BA22" s="76">
        <f t="shared" si="1"/>
        <v>1.514</v>
      </c>
      <c r="BB22" s="76">
        <f t="shared" si="1"/>
        <v>1.514</v>
      </c>
      <c r="BC22" s="76">
        <f t="shared" si="1"/>
        <v>1.514</v>
      </c>
      <c r="BD22" s="76">
        <f t="shared" si="1"/>
        <v>1.514</v>
      </c>
      <c r="BE22" s="76">
        <f t="shared" si="1"/>
        <v>1.514</v>
      </c>
      <c r="BF22" s="76">
        <f t="shared" si="1"/>
        <v>1.514</v>
      </c>
      <c r="BG22" s="76">
        <f t="shared" ref="BG22:CT22" si="2">BG17+BG19</f>
        <v>1.514</v>
      </c>
      <c r="BH22" s="76">
        <f t="shared" si="2"/>
        <v>1.514</v>
      </c>
      <c r="BI22" s="76">
        <f t="shared" si="2"/>
        <v>1.514</v>
      </c>
      <c r="BJ22" s="76">
        <f t="shared" si="2"/>
        <v>1.514</v>
      </c>
      <c r="BK22" s="76">
        <f t="shared" si="2"/>
        <v>1.514</v>
      </c>
      <c r="BL22" s="76">
        <f t="shared" si="2"/>
        <v>1.514</v>
      </c>
      <c r="BM22" s="76">
        <f t="shared" si="2"/>
        <v>1.514</v>
      </c>
      <c r="BN22" s="76">
        <f t="shared" si="2"/>
        <v>1.514</v>
      </c>
      <c r="BO22" s="76">
        <f t="shared" si="2"/>
        <v>1.514</v>
      </c>
      <c r="BP22" s="76">
        <f t="shared" si="2"/>
        <v>1.514</v>
      </c>
      <c r="BQ22" s="76">
        <f t="shared" ref="BQ22:CN22" si="3">BQ17+BQ19</f>
        <v>1.514</v>
      </c>
      <c r="BR22" s="76">
        <f t="shared" si="3"/>
        <v>1.514</v>
      </c>
      <c r="BS22" s="76">
        <f t="shared" si="3"/>
        <v>1.514</v>
      </c>
      <c r="BT22" s="76">
        <f t="shared" si="3"/>
        <v>1.514</v>
      </c>
      <c r="BU22" s="76">
        <f t="shared" si="3"/>
        <v>1.514</v>
      </c>
      <c r="BV22" s="76">
        <f t="shared" si="3"/>
        <v>1.514</v>
      </c>
      <c r="BW22" s="76">
        <f t="shared" si="3"/>
        <v>1.514</v>
      </c>
      <c r="BX22" s="76">
        <f t="shared" si="3"/>
        <v>1.514</v>
      </c>
      <c r="BY22" s="76">
        <f t="shared" si="3"/>
        <v>1.514</v>
      </c>
      <c r="BZ22" s="76">
        <f t="shared" si="3"/>
        <v>1.514</v>
      </c>
      <c r="CA22" s="76">
        <f t="shared" si="3"/>
        <v>1.514</v>
      </c>
      <c r="CB22" s="76">
        <f t="shared" si="3"/>
        <v>1.514</v>
      </c>
      <c r="CC22" s="76">
        <f t="shared" si="3"/>
        <v>1.514</v>
      </c>
      <c r="CD22" s="76">
        <f t="shared" si="3"/>
        <v>1.514</v>
      </c>
      <c r="CE22" s="76">
        <f t="shared" si="3"/>
        <v>1.514</v>
      </c>
      <c r="CF22" s="76">
        <f t="shared" si="3"/>
        <v>1.514</v>
      </c>
      <c r="CG22" s="76">
        <f t="shared" si="3"/>
        <v>1.514</v>
      </c>
      <c r="CH22" s="76">
        <f t="shared" si="3"/>
        <v>1.514</v>
      </c>
      <c r="CI22" s="76">
        <f t="shared" si="3"/>
        <v>1.514</v>
      </c>
      <c r="CJ22" s="76">
        <f t="shared" si="3"/>
        <v>1.514</v>
      </c>
      <c r="CK22" s="76">
        <f t="shared" si="3"/>
        <v>1.514</v>
      </c>
      <c r="CL22" s="76">
        <f t="shared" si="3"/>
        <v>1.514</v>
      </c>
      <c r="CM22" s="76">
        <f t="shared" si="3"/>
        <v>1.514</v>
      </c>
      <c r="CN22" s="76">
        <f t="shared" si="3"/>
        <v>1.514</v>
      </c>
      <c r="CO22" s="76">
        <f t="shared" ref="CO22:CQ22" si="4">CO17+CO19</f>
        <v>1.514</v>
      </c>
      <c r="CP22" s="76">
        <f t="shared" si="4"/>
        <v>1.514</v>
      </c>
      <c r="CQ22" s="76">
        <f t="shared" si="4"/>
        <v>1.514</v>
      </c>
      <c r="CR22" s="76">
        <f t="shared" si="2"/>
        <v>1.514</v>
      </c>
      <c r="CS22" s="76">
        <f t="shared" si="2"/>
        <v>1.514</v>
      </c>
      <c r="CT22" s="76">
        <f t="shared" si="2"/>
        <v>1.514</v>
      </c>
      <c r="CU22" s="76">
        <f>CU17+CU19</f>
        <v>0.03</v>
      </c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G22" s="43"/>
      <c r="DH22" s="43"/>
      <c r="DI22" s="43"/>
      <c r="DJ22" s="43"/>
      <c r="DK22" s="43"/>
      <c r="DL22" s="43"/>
      <c r="DM22" s="43"/>
    </row>
    <row r="23" spans="1:117">
      <c r="A23" s="101" t="s">
        <v>17</v>
      </c>
      <c r="B23" s="101"/>
      <c r="C23" s="76">
        <f t="shared" ref="C23:AG23" si="5">C17+C20</f>
        <v>1.504</v>
      </c>
      <c r="D23" s="76">
        <f t="shared" si="5"/>
        <v>1.504</v>
      </c>
      <c r="E23" s="76">
        <f t="shared" si="5"/>
        <v>1.504</v>
      </c>
      <c r="F23" s="76">
        <f t="shared" si="5"/>
        <v>1.504</v>
      </c>
      <c r="G23" s="76">
        <f t="shared" si="5"/>
        <v>1.504</v>
      </c>
      <c r="H23" s="76">
        <f t="shared" si="5"/>
        <v>1.504</v>
      </c>
      <c r="I23" s="76">
        <f t="shared" si="5"/>
        <v>1.504</v>
      </c>
      <c r="J23" s="76">
        <f t="shared" si="5"/>
        <v>1.504</v>
      </c>
      <c r="K23" s="76">
        <f t="shared" si="5"/>
        <v>1.504</v>
      </c>
      <c r="L23" s="76">
        <f t="shared" si="5"/>
        <v>1.504</v>
      </c>
      <c r="M23" s="76">
        <f t="shared" si="5"/>
        <v>1.504</v>
      </c>
      <c r="N23" s="76">
        <f t="shared" si="5"/>
        <v>1.504</v>
      </c>
      <c r="O23" s="76">
        <f t="shared" si="5"/>
        <v>1.504</v>
      </c>
      <c r="P23" s="76">
        <f t="shared" si="5"/>
        <v>1.504</v>
      </c>
      <c r="Q23" s="76">
        <f t="shared" si="5"/>
        <v>1.504</v>
      </c>
      <c r="R23" s="76">
        <f t="shared" si="5"/>
        <v>1.504</v>
      </c>
      <c r="S23" s="76">
        <f t="shared" si="5"/>
        <v>1.504</v>
      </c>
      <c r="T23" s="76">
        <f t="shared" si="5"/>
        <v>1.504</v>
      </c>
      <c r="U23" s="76">
        <f t="shared" si="5"/>
        <v>1.504</v>
      </c>
      <c r="V23" s="76">
        <f t="shared" si="5"/>
        <v>1.504</v>
      </c>
      <c r="W23" s="76">
        <f t="shared" si="5"/>
        <v>1.504</v>
      </c>
      <c r="X23" s="76">
        <f t="shared" si="5"/>
        <v>1.504</v>
      </c>
      <c r="Y23" s="76">
        <f t="shared" si="5"/>
        <v>1.504</v>
      </c>
      <c r="Z23" s="76">
        <f t="shared" si="5"/>
        <v>1.504</v>
      </c>
      <c r="AA23" s="76">
        <f t="shared" si="5"/>
        <v>1.504</v>
      </c>
      <c r="AB23" s="76">
        <f t="shared" si="5"/>
        <v>1.504</v>
      </c>
      <c r="AC23" s="76">
        <f t="shared" si="5"/>
        <v>1.504</v>
      </c>
      <c r="AD23" s="76">
        <f t="shared" si="5"/>
        <v>1.504</v>
      </c>
      <c r="AE23" s="76">
        <f t="shared" si="5"/>
        <v>1.504</v>
      </c>
      <c r="AF23" s="76">
        <f t="shared" si="5"/>
        <v>1.504</v>
      </c>
      <c r="AG23" s="76">
        <f t="shared" si="5"/>
        <v>1.504</v>
      </c>
      <c r="AH23" s="76">
        <f t="shared" ref="AH23:BF23" si="6">AH17+AH20</f>
        <v>1.504</v>
      </c>
      <c r="AI23" s="76">
        <f t="shared" si="6"/>
        <v>1.504</v>
      </c>
      <c r="AJ23" s="76">
        <f t="shared" si="6"/>
        <v>1.504</v>
      </c>
      <c r="AK23" s="76">
        <f t="shared" si="6"/>
        <v>1.504</v>
      </c>
      <c r="AL23" s="76">
        <f t="shared" si="6"/>
        <v>1.504</v>
      </c>
      <c r="AM23" s="76">
        <f t="shared" si="6"/>
        <v>1.504</v>
      </c>
      <c r="AN23" s="76">
        <f t="shared" si="6"/>
        <v>1.504</v>
      </c>
      <c r="AO23" s="76">
        <f t="shared" si="6"/>
        <v>1.504</v>
      </c>
      <c r="AP23" s="76">
        <f t="shared" si="6"/>
        <v>1.504</v>
      </c>
      <c r="AQ23" s="76">
        <f t="shared" si="6"/>
        <v>1.504</v>
      </c>
      <c r="AR23" s="76">
        <f t="shared" si="6"/>
        <v>1.504</v>
      </c>
      <c r="AS23" s="76">
        <f t="shared" si="6"/>
        <v>1.504</v>
      </c>
      <c r="AT23" s="76">
        <f t="shared" si="6"/>
        <v>1.504</v>
      </c>
      <c r="AU23" s="76">
        <f t="shared" si="6"/>
        <v>1.504</v>
      </c>
      <c r="AV23" s="76">
        <f t="shared" si="6"/>
        <v>1.504</v>
      </c>
      <c r="AW23" s="76">
        <f t="shared" si="6"/>
        <v>1.504</v>
      </c>
      <c r="AX23" s="76">
        <f t="shared" si="6"/>
        <v>1.504</v>
      </c>
      <c r="AY23" s="76">
        <f t="shared" si="6"/>
        <v>1.504</v>
      </c>
      <c r="AZ23" s="76">
        <f t="shared" si="6"/>
        <v>1.504</v>
      </c>
      <c r="BA23" s="76">
        <f t="shared" si="6"/>
        <v>1.504</v>
      </c>
      <c r="BB23" s="76">
        <f t="shared" si="6"/>
        <v>1.504</v>
      </c>
      <c r="BC23" s="76">
        <f t="shared" si="6"/>
        <v>1.504</v>
      </c>
      <c r="BD23" s="76">
        <f t="shared" si="6"/>
        <v>1.504</v>
      </c>
      <c r="BE23" s="76">
        <f t="shared" si="6"/>
        <v>1.504</v>
      </c>
      <c r="BF23" s="76">
        <f t="shared" si="6"/>
        <v>1.504</v>
      </c>
      <c r="BG23" s="76">
        <f t="shared" ref="BG23:CT23" si="7">BG17+BG20</f>
        <v>1.504</v>
      </c>
      <c r="BH23" s="76">
        <f t="shared" si="7"/>
        <v>1.504</v>
      </c>
      <c r="BI23" s="76">
        <f t="shared" si="7"/>
        <v>1.504</v>
      </c>
      <c r="BJ23" s="76">
        <f t="shared" si="7"/>
        <v>1.504</v>
      </c>
      <c r="BK23" s="76">
        <f t="shared" si="7"/>
        <v>1.504</v>
      </c>
      <c r="BL23" s="76">
        <f t="shared" si="7"/>
        <v>1.504</v>
      </c>
      <c r="BM23" s="76">
        <f t="shared" si="7"/>
        <v>1.504</v>
      </c>
      <c r="BN23" s="76">
        <f t="shared" si="7"/>
        <v>1.504</v>
      </c>
      <c r="BO23" s="76">
        <f t="shared" si="7"/>
        <v>1.504</v>
      </c>
      <c r="BP23" s="76">
        <f t="shared" si="7"/>
        <v>1.504</v>
      </c>
      <c r="BQ23" s="76">
        <f t="shared" ref="BQ23:CN23" si="8">BQ17+BQ20</f>
        <v>1.504</v>
      </c>
      <c r="BR23" s="76">
        <f t="shared" si="8"/>
        <v>1.504</v>
      </c>
      <c r="BS23" s="76">
        <f t="shared" si="8"/>
        <v>1.504</v>
      </c>
      <c r="BT23" s="76">
        <f t="shared" si="8"/>
        <v>1.504</v>
      </c>
      <c r="BU23" s="76">
        <f t="shared" si="8"/>
        <v>1.504</v>
      </c>
      <c r="BV23" s="76">
        <f t="shared" si="8"/>
        <v>1.504</v>
      </c>
      <c r="BW23" s="76">
        <f t="shared" si="8"/>
        <v>1.504</v>
      </c>
      <c r="BX23" s="76">
        <f t="shared" si="8"/>
        <v>1.504</v>
      </c>
      <c r="BY23" s="76">
        <f t="shared" si="8"/>
        <v>1.504</v>
      </c>
      <c r="BZ23" s="76">
        <f t="shared" si="8"/>
        <v>1.504</v>
      </c>
      <c r="CA23" s="76">
        <f t="shared" si="8"/>
        <v>1.504</v>
      </c>
      <c r="CB23" s="76">
        <f t="shared" si="8"/>
        <v>1.504</v>
      </c>
      <c r="CC23" s="76">
        <f t="shared" si="8"/>
        <v>1.504</v>
      </c>
      <c r="CD23" s="76">
        <f t="shared" si="8"/>
        <v>1.504</v>
      </c>
      <c r="CE23" s="76">
        <f t="shared" si="8"/>
        <v>1.504</v>
      </c>
      <c r="CF23" s="76">
        <f t="shared" si="8"/>
        <v>1.504</v>
      </c>
      <c r="CG23" s="76">
        <f t="shared" si="8"/>
        <v>1.504</v>
      </c>
      <c r="CH23" s="76">
        <f t="shared" si="8"/>
        <v>1.504</v>
      </c>
      <c r="CI23" s="76">
        <f t="shared" si="8"/>
        <v>1.504</v>
      </c>
      <c r="CJ23" s="76">
        <f t="shared" si="8"/>
        <v>1.504</v>
      </c>
      <c r="CK23" s="76">
        <f t="shared" si="8"/>
        <v>1.504</v>
      </c>
      <c r="CL23" s="76">
        <f t="shared" si="8"/>
        <v>1.504</v>
      </c>
      <c r="CM23" s="76">
        <f t="shared" si="8"/>
        <v>1.504</v>
      </c>
      <c r="CN23" s="76">
        <f t="shared" si="8"/>
        <v>1.504</v>
      </c>
      <c r="CO23" s="76">
        <f t="shared" ref="CO23:CQ23" si="9">CO17+CO20</f>
        <v>1.504</v>
      </c>
      <c r="CP23" s="76">
        <f t="shared" si="9"/>
        <v>1.504</v>
      </c>
      <c r="CQ23" s="76">
        <f t="shared" si="9"/>
        <v>1.504</v>
      </c>
      <c r="CR23" s="76">
        <f t="shared" si="7"/>
        <v>1.504</v>
      </c>
      <c r="CS23" s="76">
        <f t="shared" si="7"/>
        <v>1.504</v>
      </c>
      <c r="CT23" s="76">
        <f t="shared" si="7"/>
        <v>1.504</v>
      </c>
      <c r="CU23" s="76">
        <f>CU17+CU20</f>
        <v>0</v>
      </c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G23" s="43"/>
      <c r="DH23" s="43"/>
      <c r="DI23" s="43"/>
      <c r="DJ23" s="43"/>
      <c r="DK23" s="43"/>
      <c r="DL23" s="43"/>
      <c r="DM23" s="43"/>
    </row>
    <row r="24" spans="1:117">
      <c r="A24" s="108" t="s">
        <v>18</v>
      </c>
      <c r="B24" s="109"/>
      <c r="C24" s="77">
        <f t="shared" ref="C24:BN24" si="10">COUNT(C35:C54)</f>
        <v>20</v>
      </c>
      <c r="D24" s="77">
        <f t="shared" si="10"/>
        <v>20</v>
      </c>
      <c r="E24" s="77">
        <f t="shared" si="10"/>
        <v>20</v>
      </c>
      <c r="F24" s="77">
        <f t="shared" si="10"/>
        <v>20</v>
      </c>
      <c r="G24" s="77">
        <f t="shared" si="10"/>
        <v>20</v>
      </c>
      <c r="H24" s="77">
        <f t="shared" si="10"/>
        <v>20</v>
      </c>
      <c r="I24" s="77">
        <f t="shared" si="10"/>
        <v>20</v>
      </c>
      <c r="J24" s="77">
        <f t="shared" si="10"/>
        <v>20</v>
      </c>
      <c r="K24" s="77">
        <f t="shared" si="10"/>
        <v>20</v>
      </c>
      <c r="L24" s="77">
        <f t="shared" si="10"/>
        <v>20</v>
      </c>
      <c r="M24" s="77">
        <f t="shared" si="10"/>
        <v>20</v>
      </c>
      <c r="N24" s="77">
        <f t="shared" si="10"/>
        <v>20</v>
      </c>
      <c r="O24" s="77">
        <f t="shared" si="10"/>
        <v>20</v>
      </c>
      <c r="P24" s="77">
        <f t="shared" si="10"/>
        <v>20</v>
      </c>
      <c r="Q24" s="77">
        <f t="shared" si="10"/>
        <v>20</v>
      </c>
      <c r="R24" s="77">
        <f t="shared" si="10"/>
        <v>20</v>
      </c>
      <c r="S24" s="77">
        <f t="shared" si="10"/>
        <v>20</v>
      </c>
      <c r="T24" s="77">
        <f t="shared" si="10"/>
        <v>20</v>
      </c>
      <c r="U24" s="77">
        <f t="shared" si="10"/>
        <v>20</v>
      </c>
      <c r="V24" s="77">
        <f t="shared" si="10"/>
        <v>20</v>
      </c>
      <c r="W24" s="77">
        <f t="shared" si="10"/>
        <v>20</v>
      </c>
      <c r="X24" s="77">
        <f t="shared" si="10"/>
        <v>20</v>
      </c>
      <c r="Y24" s="77">
        <f t="shared" si="10"/>
        <v>20</v>
      </c>
      <c r="Z24" s="77">
        <f t="shared" si="10"/>
        <v>20</v>
      </c>
      <c r="AA24" s="77">
        <f t="shared" si="10"/>
        <v>20</v>
      </c>
      <c r="AB24" s="77">
        <f t="shared" si="10"/>
        <v>20</v>
      </c>
      <c r="AC24" s="77">
        <f t="shared" si="10"/>
        <v>20</v>
      </c>
      <c r="AD24" s="77">
        <f t="shared" si="10"/>
        <v>20</v>
      </c>
      <c r="AE24" s="77">
        <f t="shared" si="10"/>
        <v>20</v>
      </c>
      <c r="AF24" s="77">
        <f t="shared" si="10"/>
        <v>20</v>
      </c>
      <c r="AG24" s="77">
        <f t="shared" si="10"/>
        <v>20</v>
      </c>
      <c r="AH24" s="77">
        <f t="shared" si="10"/>
        <v>20</v>
      </c>
      <c r="AI24" s="77">
        <f t="shared" si="10"/>
        <v>20</v>
      </c>
      <c r="AJ24" s="77">
        <f t="shared" si="10"/>
        <v>20</v>
      </c>
      <c r="AK24" s="77">
        <f t="shared" si="10"/>
        <v>20</v>
      </c>
      <c r="AL24" s="77">
        <f t="shared" si="10"/>
        <v>20</v>
      </c>
      <c r="AM24" s="77">
        <f t="shared" si="10"/>
        <v>20</v>
      </c>
      <c r="AN24" s="77">
        <f t="shared" si="10"/>
        <v>20</v>
      </c>
      <c r="AO24" s="77">
        <f t="shared" si="10"/>
        <v>20</v>
      </c>
      <c r="AP24" s="77">
        <f t="shared" si="10"/>
        <v>20</v>
      </c>
      <c r="AQ24" s="77">
        <f t="shared" si="10"/>
        <v>20</v>
      </c>
      <c r="AR24" s="77">
        <f t="shared" si="10"/>
        <v>20</v>
      </c>
      <c r="AS24" s="77">
        <f t="shared" si="10"/>
        <v>20</v>
      </c>
      <c r="AT24" s="77">
        <f t="shared" si="10"/>
        <v>20</v>
      </c>
      <c r="AU24" s="77">
        <f t="shared" si="10"/>
        <v>20</v>
      </c>
      <c r="AV24" s="77">
        <f t="shared" si="10"/>
        <v>20</v>
      </c>
      <c r="AW24" s="77">
        <f t="shared" si="10"/>
        <v>20</v>
      </c>
      <c r="AX24" s="77">
        <f t="shared" si="10"/>
        <v>20</v>
      </c>
      <c r="AY24" s="77">
        <f t="shared" si="10"/>
        <v>20</v>
      </c>
      <c r="AZ24" s="77">
        <f t="shared" si="10"/>
        <v>20</v>
      </c>
      <c r="BA24" s="77">
        <f t="shared" si="10"/>
        <v>20</v>
      </c>
      <c r="BB24" s="77">
        <f t="shared" si="10"/>
        <v>20</v>
      </c>
      <c r="BC24" s="77">
        <f t="shared" si="10"/>
        <v>20</v>
      </c>
      <c r="BD24" s="77">
        <f t="shared" si="10"/>
        <v>20</v>
      </c>
      <c r="BE24" s="77">
        <f t="shared" si="10"/>
        <v>20</v>
      </c>
      <c r="BF24" s="77">
        <f t="shared" si="10"/>
        <v>20</v>
      </c>
      <c r="BG24" s="77">
        <f t="shared" si="10"/>
        <v>20</v>
      </c>
      <c r="BH24" s="77">
        <f t="shared" si="10"/>
        <v>20</v>
      </c>
      <c r="BI24" s="77">
        <f t="shared" si="10"/>
        <v>20</v>
      </c>
      <c r="BJ24" s="77">
        <f t="shared" si="10"/>
        <v>20</v>
      </c>
      <c r="BK24" s="77">
        <f t="shared" si="10"/>
        <v>20</v>
      </c>
      <c r="BL24" s="77">
        <f t="shared" si="10"/>
        <v>20</v>
      </c>
      <c r="BM24" s="77">
        <f t="shared" si="10"/>
        <v>20</v>
      </c>
      <c r="BN24" s="77">
        <f t="shared" si="10"/>
        <v>20</v>
      </c>
      <c r="BO24" s="77">
        <f t="shared" ref="BO24:CS24" si="11">COUNT(BO35:BO54)</f>
        <v>20</v>
      </c>
      <c r="BP24" s="77">
        <f t="shared" si="11"/>
        <v>20</v>
      </c>
      <c r="BQ24" s="77">
        <f t="shared" si="11"/>
        <v>20</v>
      </c>
      <c r="BR24" s="77">
        <f t="shared" si="11"/>
        <v>20</v>
      </c>
      <c r="BS24" s="77">
        <f t="shared" si="11"/>
        <v>20</v>
      </c>
      <c r="BT24" s="77">
        <f t="shared" si="11"/>
        <v>20</v>
      </c>
      <c r="BU24" s="77">
        <f t="shared" si="11"/>
        <v>20</v>
      </c>
      <c r="BV24" s="77">
        <f t="shared" si="11"/>
        <v>20</v>
      </c>
      <c r="BW24" s="77">
        <f t="shared" si="11"/>
        <v>20</v>
      </c>
      <c r="BX24" s="77">
        <f t="shared" si="11"/>
        <v>20</v>
      </c>
      <c r="BY24" s="77">
        <f t="shared" si="11"/>
        <v>20</v>
      </c>
      <c r="BZ24" s="77">
        <f t="shared" si="11"/>
        <v>20</v>
      </c>
      <c r="CA24" s="77">
        <f t="shared" si="11"/>
        <v>20</v>
      </c>
      <c r="CB24" s="77">
        <f t="shared" si="11"/>
        <v>20</v>
      </c>
      <c r="CC24" s="77">
        <f t="shared" si="11"/>
        <v>20</v>
      </c>
      <c r="CD24" s="77">
        <f t="shared" si="11"/>
        <v>20</v>
      </c>
      <c r="CE24" s="77">
        <f t="shared" si="11"/>
        <v>20</v>
      </c>
      <c r="CF24" s="77">
        <f t="shared" si="11"/>
        <v>20</v>
      </c>
      <c r="CG24" s="77">
        <f t="shared" si="11"/>
        <v>20</v>
      </c>
      <c r="CH24" s="77">
        <f t="shared" si="11"/>
        <v>20</v>
      </c>
      <c r="CI24" s="77">
        <f t="shared" si="11"/>
        <v>20</v>
      </c>
      <c r="CJ24" s="77">
        <f t="shared" si="11"/>
        <v>20</v>
      </c>
      <c r="CK24" s="77">
        <f t="shared" si="11"/>
        <v>20</v>
      </c>
      <c r="CL24" s="77">
        <f t="shared" si="11"/>
        <v>20</v>
      </c>
      <c r="CM24" s="77">
        <f t="shared" si="11"/>
        <v>20</v>
      </c>
      <c r="CN24" s="77">
        <f t="shared" si="11"/>
        <v>20</v>
      </c>
      <c r="CO24" s="77">
        <f t="shared" si="11"/>
        <v>20</v>
      </c>
      <c r="CP24" s="77">
        <f t="shared" si="11"/>
        <v>20</v>
      </c>
      <c r="CQ24" s="77">
        <f t="shared" si="11"/>
        <v>20</v>
      </c>
      <c r="CR24" s="77">
        <f t="shared" si="11"/>
        <v>20</v>
      </c>
      <c r="CS24" s="77">
        <f t="shared" si="11"/>
        <v>20</v>
      </c>
      <c r="CT24" s="77">
        <f>COUNT(CT35:CT54)</f>
        <v>20</v>
      </c>
      <c r="CU24" s="77">
        <f>COUNT(CU35:CU54)</f>
        <v>20</v>
      </c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G24" s="44"/>
      <c r="DH24" s="44"/>
      <c r="DI24" s="44"/>
      <c r="DJ24" s="44"/>
      <c r="DK24" s="44"/>
      <c r="DL24" s="44"/>
      <c r="DM24" s="44"/>
    </row>
    <row r="25" spans="1:117">
      <c r="A25" s="110" t="s">
        <v>19</v>
      </c>
      <c r="B25" s="111"/>
      <c r="C25" s="78">
        <f>AVERAGE(C35:C51)</f>
        <v>1.5405103470588237</v>
      </c>
      <c r="D25" s="78">
        <f t="shared" ref="D25:E25" si="12">AVERAGE(D35:D50)</f>
        <v>1.5090158812500001</v>
      </c>
      <c r="E25" s="78">
        <f t="shared" si="12"/>
        <v>1.5690198375000002</v>
      </c>
      <c r="F25" s="78">
        <f>AVERAGE(F35:F51)</f>
        <v>1.5378940529411766</v>
      </c>
      <c r="G25" s="78">
        <f t="shared" ref="G25:H25" si="13">AVERAGE(G35:G50)</f>
        <v>1.505714175</v>
      </c>
      <c r="H25" s="78">
        <f t="shared" si="13"/>
        <v>1.5693356687500002</v>
      </c>
      <c r="I25" s="78">
        <f>AVERAGE(I35:I51)</f>
        <v>1.5423189470588237</v>
      </c>
      <c r="J25" s="78">
        <f t="shared" ref="J25:K25" si="14">AVERAGE(J35:J50)</f>
        <v>1.5119635437500005</v>
      </c>
      <c r="K25" s="78">
        <f t="shared" si="14"/>
        <v>1.57028285625</v>
      </c>
      <c r="L25" s="78">
        <f>AVERAGE(L35:L51)</f>
        <v>1.5440374235294119</v>
      </c>
      <c r="M25" s="78">
        <f t="shared" ref="M25:N25" si="15">AVERAGE(M35:M50)</f>
        <v>1.5108695312499998</v>
      </c>
      <c r="N25" s="78">
        <f t="shared" si="15"/>
        <v>1.5727460562500002</v>
      </c>
      <c r="O25" s="78">
        <f>AVERAGE(O35:O51)</f>
        <v>1.5468476411764707</v>
      </c>
      <c r="P25" s="78">
        <f t="shared" ref="P25:Q25" si="16">AVERAGE(P35:P50)</f>
        <v>1.5148062250000001</v>
      </c>
      <c r="Q25" s="78">
        <f t="shared" si="16"/>
        <v>1.5752845125000001</v>
      </c>
      <c r="R25" s="78">
        <f>AVERAGE(R35:R51)</f>
        <v>1.5491320294117648</v>
      </c>
      <c r="S25" s="78">
        <f t="shared" ref="S25:T25" si="17">AVERAGE(S35:S50)</f>
        <v>1.5154224312500002</v>
      </c>
      <c r="T25" s="78">
        <f t="shared" si="17"/>
        <v>1.5782633312499998</v>
      </c>
      <c r="U25" s="78">
        <f>AVERAGE(U35:U51)</f>
        <v>1.550257311764706</v>
      </c>
      <c r="V25" s="78">
        <f t="shared" ref="V25:W25" si="18">AVERAGE(V35:V50)</f>
        <v>1.5156044624999998</v>
      </c>
      <c r="W25" s="78">
        <f t="shared" si="18"/>
        <v>1.5804165812500002</v>
      </c>
      <c r="X25" s="78">
        <f>AVERAGE(X35:X51)</f>
        <v>1.5504979352941177</v>
      </c>
      <c r="Y25" s="78">
        <f t="shared" ref="Y25:Z25" si="19">AVERAGE(Y35:Y50)</f>
        <v>1.5161217499999999</v>
      </c>
      <c r="Z25" s="78">
        <f t="shared" si="19"/>
        <v>1.5812884749999998</v>
      </c>
      <c r="AA25" s="19">
        <f>AVERAGE(AA35:AA51)</f>
        <v>1.5505037705882354</v>
      </c>
      <c r="AB25" s="19">
        <f t="shared" ref="AB25:CT25" si="20">AVERAGE(AB35:AB50)</f>
        <v>1.5164989312499999</v>
      </c>
      <c r="AC25" s="19">
        <f t="shared" si="20"/>
        <v>1.5803898312499998</v>
      </c>
      <c r="AD25" s="19">
        <f>AVERAGE(AD35:AD51)</f>
        <v>1.5500701235294116</v>
      </c>
      <c r="AE25" s="19">
        <f t="shared" ref="AE25:AF25" si="21">AVERAGE(AE35:AE50)</f>
        <v>1.5151590937500001</v>
      </c>
      <c r="AF25" s="19">
        <f t="shared" si="21"/>
        <v>1.5816171374999997</v>
      </c>
      <c r="AG25" s="52">
        <f t="shared" si="20"/>
        <v>1.5495270062499999</v>
      </c>
      <c r="AH25" s="52">
        <f t="shared" si="20"/>
        <v>1.5155524375</v>
      </c>
      <c r="AI25" s="52">
        <f t="shared" si="20"/>
        <v>1.5828613687500002</v>
      </c>
      <c r="AJ25" s="52">
        <f t="shared" si="20"/>
        <v>1.5560979562499999</v>
      </c>
      <c r="AK25" s="52">
        <f t="shared" si="20"/>
        <v>1.51847378125</v>
      </c>
      <c r="AL25" s="52">
        <f t="shared" si="20"/>
        <v>1.5925178062500001</v>
      </c>
      <c r="AM25" s="52">
        <f t="shared" si="20"/>
        <v>1.5614704562500004</v>
      </c>
      <c r="AN25" s="52">
        <f t="shared" si="20"/>
        <v>1.5218044562500002</v>
      </c>
      <c r="AO25" s="52">
        <f t="shared" si="20"/>
        <v>1.5986912062499998</v>
      </c>
      <c r="AP25" s="52">
        <f t="shared" si="20"/>
        <v>1.5621270187500005</v>
      </c>
      <c r="AQ25" s="52">
        <f t="shared" si="20"/>
        <v>1.522572625</v>
      </c>
      <c r="AR25" s="52">
        <f t="shared" si="20"/>
        <v>1.60044386875</v>
      </c>
      <c r="AS25" s="52">
        <f t="shared" si="20"/>
        <v>1.5613239812499997</v>
      </c>
      <c r="AT25" s="52">
        <f t="shared" si="20"/>
        <v>1.5229347874999999</v>
      </c>
      <c r="AU25" s="52">
        <f t="shared" si="20"/>
        <v>1.5986703437500001</v>
      </c>
      <c r="AV25" s="52">
        <f t="shared" si="20"/>
        <v>1.5575598874999999</v>
      </c>
      <c r="AW25" s="52">
        <f t="shared" si="20"/>
        <v>1.5209784499999999</v>
      </c>
      <c r="AX25" s="52">
        <f t="shared" si="20"/>
        <v>1.5917815937499999</v>
      </c>
      <c r="AY25" s="52">
        <f t="shared" si="20"/>
        <v>1.584345925</v>
      </c>
      <c r="AZ25" s="52">
        <f t="shared" si="20"/>
        <v>1.5486315562500002</v>
      </c>
      <c r="BA25" s="52">
        <f t="shared" si="20"/>
        <v>1.5131340062500001</v>
      </c>
      <c r="BB25" s="52">
        <f t="shared" si="20"/>
        <v>1.5806263999999999</v>
      </c>
      <c r="BC25" s="52">
        <f t="shared" si="20"/>
        <v>1.5470331749999999</v>
      </c>
      <c r="BD25" s="52">
        <f t="shared" si="20"/>
        <v>1.5112208812499999</v>
      </c>
      <c r="BE25" s="52">
        <f t="shared" si="20"/>
        <v>1.5439665624999999</v>
      </c>
      <c r="BF25" s="52">
        <f t="shared" si="20"/>
        <v>1.5099917812499999</v>
      </c>
      <c r="BG25" s="52">
        <f t="shared" si="20"/>
        <v>1.5729652750000001</v>
      </c>
      <c r="BH25" s="52">
        <f t="shared" si="20"/>
        <v>1.5411211187500002</v>
      </c>
      <c r="BI25" s="52">
        <f t="shared" si="20"/>
        <v>1.5124438937499998</v>
      </c>
      <c r="BJ25" s="52">
        <f t="shared" si="20"/>
        <v>1.5663936749999998</v>
      </c>
      <c r="BK25" s="52">
        <f t="shared" si="20"/>
        <v>1.53788818125</v>
      </c>
      <c r="BL25" s="52">
        <f t="shared" si="20"/>
        <v>1.5179218312499998</v>
      </c>
      <c r="BM25" s="52">
        <f t="shared" si="20"/>
        <v>1.5565389187500001</v>
      </c>
      <c r="BN25" s="52">
        <f t="shared" si="20"/>
        <v>1.53172201875</v>
      </c>
      <c r="BO25" s="52">
        <f t="shared" si="20"/>
        <v>1.5155305187500001</v>
      </c>
      <c r="BP25" s="52">
        <f t="shared" si="20"/>
        <v>1.5467673312500001</v>
      </c>
      <c r="BQ25" s="52">
        <f t="shared" ref="BQ25:CN25" si="22">AVERAGE(BQ35:BQ50)</f>
        <v>1.5313968062500001</v>
      </c>
      <c r="BR25" s="52">
        <f t="shared" si="22"/>
        <v>1.5166421624999997</v>
      </c>
      <c r="BS25" s="52">
        <f t="shared" si="22"/>
        <v>1.5461002874999998</v>
      </c>
      <c r="BT25" s="52">
        <f t="shared" si="22"/>
        <v>1.53055825625</v>
      </c>
      <c r="BU25" s="52">
        <f t="shared" si="22"/>
        <v>1.5164938750000001</v>
      </c>
      <c r="BV25" s="52">
        <f t="shared" si="22"/>
        <v>1.544554475</v>
      </c>
      <c r="BW25" s="52">
        <f t="shared" si="22"/>
        <v>1.5298518062499999</v>
      </c>
      <c r="BX25" s="52">
        <f t="shared" si="22"/>
        <v>1.51644210625</v>
      </c>
      <c r="BY25" s="52">
        <f t="shared" si="22"/>
        <v>1.5432738999999995</v>
      </c>
      <c r="BZ25" s="52">
        <f t="shared" si="22"/>
        <v>1.5296318875000001</v>
      </c>
      <c r="CA25" s="52">
        <f t="shared" si="22"/>
        <v>1.5168227124999998</v>
      </c>
      <c r="CB25" s="52">
        <f t="shared" si="22"/>
        <v>1.5429440562500001</v>
      </c>
      <c r="CC25" s="52">
        <f t="shared" si="22"/>
        <v>1.5292328562500002</v>
      </c>
      <c r="CD25" s="52">
        <f t="shared" si="22"/>
        <v>1.5167860312500001</v>
      </c>
      <c r="CE25" s="52">
        <f t="shared" si="22"/>
        <v>1.5419382187500001</v>
      </c>
      <c r="CF25" s="52">
        <f t="shared" si="22"/>
        <v>1.5286419375000002</v>
      </c>
      <c r="CG25" s="52">
        <f t="shared" si="22"/>
        <v>1.5144945187500001</v>
      </c>
      <c r="CH25" s="52">
        <f t="shared" si="22"/>
        <v>1.5434545124999999</v>
      </c>
      <c r="CI25" s="52">
        <f t="shared" si="22"/>
        <v>1.52875236875</v>
      </c>
      <c r="CJ25" s="52">
        <f t="shared" si="22"/>
        <v>1.5138145874999998</v>
      </c>
      <c r="CK25" s="52">
        <f t="shared" si="22"/>
        <v>1.5444047250000001</v>
      </c>
      <c r="CL25" s="52">
        <f t="shared" si="22"/>
        <v>1.5297503374999999</v>
      </c>
      <c r="CM25" s="52">
        <f t="shared" si="22"/>
        <v>1.5142638625</v>
      </c>
      <c r="CN25" s="52">
        <f t="shared" si="22"/>
        <v>1.54570349375</v>
      </c>
      <c r="CO25" s="52">
        <f t="shared" ref="CO25:CQ25" si="23">AVERAGE(CO35:CO50)</f>
        <v>1.5302733562500002</v>
      </c>
      <c r="CP25" s="52">
        <f t="shared" si="23"/>
        <v>1.51403151875</v>
      </c>
      <c r="CQ25" s="52">
        <f t="shared" si="23"/>
        <v>1.54643176875</v>
      </c>
      <c r="CR25" s="52">
        <f t="shared" si="20"/>
        <v>1.52088100625</v>
      </c>
      <c r="CS25" s="52">
        <f t="shared" si="20"/>
        <v>1.4994640562500001</v>
      </c>
      <c r="CT25" s="19">
        <f t="shared" si="20"/>
        <v>1.5373986062500002</v>
      </c>
      <c r="CU25" s="19">
        <f>AVERAGE(CU35:CU50)</f>
        <v>7.5937499999999991E-2</v>
      </c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G25" s="43"/>
      <c r="DH25" s="43"/>
      <c r="DI25" s="43"/>
      <c r="DJ25" s="43"/>
      <c r="DK25" s="43"/>
      <c r="DL25" s="43"/>
      <c r="DM25" s="43"/>
    </row>
    <row r="26" spans="1:117">
      <c r="A26" s="104" t="s">
        <v>20</v>
      </c>
      <c r="B26" s="105"/>
      <c r="C26" s="18">
        <f>STDEV(C35:C51)</f>
        <v>8.8750791955000165E-3</v>
      </c>
      <c r="D26" s="18">
        <f t="shared" ref="D26:E26" si="24">STDEV(D35:D50)</f>
        <v>1.5568311341534706E-2</v>
      </c>
      <c r="E26" s="18">
        <f t="shared" si="24"/>
        <v>2.2478917582122008E-2</v>
      </c>
      <c r="F26" s="18">
        <f>STDEV(F35:F51)</f>
        <v>1.0684447366915964E-2</v>
      </c>
      <c r="G26" s="18">
        <f t="shared" ref="G26:H26" si="25">STDEV(G35:G50)</f>
        <v>3.0632011076160183E-2</v>
      </c>
      <c r="H26" s="18">
        <f t="shared" si="25"/>
        <v>2.5336273839582094E-2</v>
      </c>
      <c r="I26" s="18">
        <f>STDEV(I35:I51)</f>
        <v>1.0408163418209132E-2</v>
      </c>
      <c r="J26" s="18">
        <f t="shared" ref="J26:K26" si="26">STDEV(J35:J50)</f>
        <v>8.8893333072822735E-3</v>
      </c>
      <c r="K26" s="18">
        <f t="shared" si="26"/>
        <v>2.2396242164046742E-2</v>
      </c>
      <c r="L26" s="18">
        <f>STDEV(L35:L51)</f>
        <v>1.3961668437123204E-2</v>
      </c>
      <c r="M26" s="18">
        <f t="shared" ref="M26:N26" si="27">STDEV(M35:M50)</f>
        <v>1.7674865299768409E-2</v>
      </c>
      <c r="N26" s="18">
        <f t="shared" si="27"/>
        <v>2.2057485451941816E-2</v>
      </c>
      <c r="O26" s="18">
        <f>STDEV(O35:O51)</f>
        <v>1.2166544702947663E-2</v>
      </c>
      <c r="P26" s="18">
        <f t="shared" ref="P26:Q26" si="28">STDEV(P35:P50)</f>
        <v>3.0183399504804852E-3</v>
      </c>
      <c r="Q26" s="18">
        <f t="shared" si="28"/>
        <v>2.2534219675088972E-2</v>
      </c>
      <c r="R26" s="18">
        <f>STDEV(R35:R51)</f>
        <v>1.204042229859302E-2</v>
      </c>
      <c r="S26" s="18">
        <f t="shared" ref="S26:T26" si="29">STDEV(S35:S50)</f>
        <v>2.9862063569505025E-3</v>
      </c>
      <c r="T26" s="18">
        <f t="shared" si="29"/>
        <v>2.2443772617921413E-2</v>
      </c>
      <c r="U26" s="18">
        <f>STDEV(U35:U51)</f>
        <v>1.1282992394356359E-2</v>
      </c>
      <c r="V26" s="18">
        <f t="shared" ref="V26:W26" si="30">STDEV(V35:V50)</f>
        <v>5.0171173380571437E-3</v>
      </c>
      <c r="W26" s="18">
        <f t="shared" si="30"/>
        <v>2.2002448335922964E-2</v>
      </c>
      <c r="X26" s="18">
        <f>STDEV(X35:X51)</f>
        <v>1.0940050375966138E-2</v>
      </c>
      <c r="Y26" s="18">
        <f t="shared" ref="Y26:Z26" si="31">STDEV(Y35:Y50)</f>
        <v>5.0869434002486615E-3</v>
      </c>
      <c r="Z26" s="18">
        <f t="shared" si="31"/>
        <v>2.1840247346050508E-2</v>
      </c>
      <c r="AA26" s="18">
        <f>STDEV(AA35:AA51)</f>
        <v>1.034511200469606E-2</v>
      </c>
      <c r="AB26" s="18">
        <f t="shared" ref="AB26:CT26" si="32">STDEV(AB35:AB50)</f>
        <v>7.029044962982174E-3</v>
      </c>
      <c r="AC26" s="18">
        <f t="shared" si="32"/>
        <v>2.1390262884334994E-2</v>
      </c>
      <c r="AD26" s="18">
        <f>STDEV(AD35:AD51)</f>
        <v>9.8605628857795051E-3</v>
      </c>
      <c r="AE26" s="18">
        <f t="shared" ref="AE26:AF26" si="33">STDEV(AE35:AE50)</f>
        <v>9.9344422927153571E-3</v>
      </c>
      <c r="AF26" s="18">
        <f t="shared" si="33"/>
        <v>2.0475306311420596E-2</v>
      </c>
      <c r="AG26" s="40">
        <f t="shared" si="32"/>
        <v>1.0984818215729587E-2</v>
      </c>
      <c r="AH26" s="40">
        <f t="shared" si="32"/>
        <v>7.7486311852589035E-3</v>
      </c>
      <c r="AI26" s="40">
        <f t="shared" si="32"/>
        <v>2.0752539395608716E-2</v>
      </c>
      <c r="AJ26" s="40">
        <f t="shared" si="32"/>
        <v>1.3312340203383639E-2</v>
      </c>
      <c r="AK26" s="40">
        <f t="shared" si="32"/>
        <v>1.1037394549332077E-2</v>
      </c>
      <c r="AL26" s="40">
        <f t="shared" si="32"/>
        <v>2.1986577176130853E-2</v>
      </c>
      <c r="AM26" s="40">
        <f t="shared" si="32"/>
        <v>1.3209852202300584E-2</v>
      </c>
      <c r="AN26" s="40">
        <f t="shared" si="32"/>
        <v>4.8543889396392382E-3</v>
      </c>
      <c r="AO26" s="40">
        <f t="shared" si="32"/>
        <v>2.3743718619246641E-2</v>
      </c>
      <c r="AP26" s="40">
        <f t="shared" si="32"/>
        <v>1.4003886660934219E-2</v>
      </c>
      <c r="AQ26" s="40">
        <f t="shared" si="32"/>
        <v>4.3729600378538316E-3</v>
      </c>
      <c r="AR26" s="40">
        <f t="shared" si="32"/>
        <v>2.4175505316103709E-2</v>
      </c>
      <c r="AS26" s="40">
        <f t="shared" si="32"/>
        <v>1.367033516137375E-2</v>
      </c>
      <c r="AT26" s="40">
        <f t="shared" si="32"/>
        <v>2.9015246065646036E-3</v>
      </c>
      <c r="AU26" s="40">
        <f t="shared" si="32"/>
        <v>2.368838434403293E-2</v>
      </c>
      <c r="AV26" s="40">
        <f t="shared" si="32"/>
        <v>1.2957346780359796E-2</v>
      </c>
      <c r="AW26" s="40">
        <f t="shared" si="32"/>
        <v>3.3349151533434876E-3</v>
      </c>
      <c r="AX26" s="40">
        <f t="shared" si="32"/>
        <v>2.1762523361426273E-2</v>
      </c>
      <c r="AY26" s="40">
        <f t="shared" si="32"/>
        <v>4.0997311209484633E-2</v>
      </c>
      <c r="AZ26" s="40">
        <f t="shared" si="32"/>
        <v>1.7070443510347318E-2</v>
      </c>
      <c r="BA26" s="40">
        <f t="shared" si="32"/>
        <v>1.6991355667180432E-2</v>
      </c>
      <c r="BB26" s="40">
        <f t="shared" si="32"/>
        <v>2.380116284162043E-2</v>
      </c>
      <c r="BC26" s="40">
        <f t="shared" si="32"/>
        <v>2.2212189550349728E-2</v>
      </c>
      <c r="BD26" s="40">
        <f t="shared" si="32"/>
        <v>1.476016085888943E-2</v>
      </c>
      <c r="BE26" s="40">
        <f t="shared" si="32"/>
        <v>1.7041083693234784E-2</v>
      </c>
      <c r="BF26" s="40">
        <f t="shared" si="32"/>
        <v>1.9550388261966169E-2</v>
      </c>
      <c r="BG26" s="40">
        <f t="shared" si="32"/>
        <v>2.1404762771760233E-2</v>
      </c>
      <c r="BH26" s="40">
        <f t="shared" si="32"/>
        <v>1.5069501649898412E-2</v>
      </c>
      <c r="BI26" s="40">
        <f t="shared" si="32"/>
        <v>1.86716065910594E-2</v>
      </c>
      <c r="BJ26" s="40">
        <f t="shared" si="32"/>
        <v>2.0787960486252602E-2</v>
      </c>
      <c r="BK26" s="40">
        <f t="shared" si="32"/>
        <v>1.1375624639331155E-2</v>
      </c>
      <c r="BL26" s="40">
        <f t="shared" si="32"/>
        <v>9.8555897750612353E-3</v>
      </c>
      <c r="BM26" s="40">
        <f t="shared" si="32"/>
        <v>1.7706429772570149E-2</v>
      </c>
      <c r="BN26" s="40">
        <f t="shared" si="32"/>
        <v>1.1101207229259245E-2</v>
      </c>
      <c r="BO26" s="40">
        <f t="shared" si="32"/>
        <v>1.3281732392938238E-2</v>
      </c>
      <c r="BP26" s="40">
        <f t="shared" si="32"/>
        <v>1.4594770746799176E-2</v>
      </c>
      <c r="BQ26" s="40">
        <f t="shared" ref="BQ26:CN26" si="34">STDEV(BQ35:BQ50)</f>
        <v>1.1548491213918733E-2</v>
      </c>
      <c r="BR26" s="40">
        <f t="shared" si="34"/>
        <v>1.4190575860895586E-2</v>
      </c>
      <c r="BS26" s="40">
        <f t="shared" si="34"/>
        <v>1.3720388757994438E-2</v>
      </c>
      <c r="BT26" s="40">
        <f t="shared" si="34"/>
        <v>1.1198815238287096E-2</v>
      </c>
      <c r="BU26" s="40">
        <f t="shared" si="34"/>
        <v>1.4805986674112571E-2</v>
      </c>
      <c r="BV26" s="40">
        <f t="shared" si="34"/>
        <v>1.1248976355769763E-2</v>
      </c>
      <c r="BW26" s="40">
        <f t="shared" si="34"/>
        <v>1.1024357072136153E-2</v>
      </c>
      <c r="BX26" s="40">
        <f t="shared" si="34"/>
        <v>1.5714815696510443E-2</v>
      </c>
      <c r="BY26" s="40">
        <f t="shared" si="34"/>
        <v>1.0439721739586722E-2</v>
      </c>
      <c r="BZ26" s="40">
        <f t="shared" si="34"/>
        <v>1.1233627149344951E-2</v>
      </c>
      <c r="CA26" s="40">
        <f t="shared" si="34"/>
        <v>1.6418337772741615E-2</v>
      </c>
      <c r="CB26" s="40">
        <f t="shared" si="34"/>
        <v>1.0302472944037544E-2</v>
      </c>
      <c r="CC26" s="40">
        <f t="shared" si="34"/>
        <v>1.1658014130486581E-2</v>
      </c>
      <c r="CD26" s="40">
        <f t="shared" si="34"/>
        <v>1.6687790658630977E-2</v>
      </c>
      <c r="CE26" s="40">
        <f t="shared" si="34"/>
        <v>1.061754632616649E-2</v>
      </c>
      <c r="CF26" s="40">
        <f t="shared" si="34"/>
        <v>1.1648562447608429E-2</v>
      </c>
      <c r="CG26" s="40">
        <f t="shared" si="34"/>
        <v>1.6548708221941613E-2</v>
      </c>
      <c r="CH26" s="40">
        <f t="shared" si="34"/>
        <v>1.088052623800124E-2</v>
      </c>
      <c r="CI26" s="40">
        <f t="shared" si="34"/>
        <v>1.2028015589875634E-2</v>
      </c>
      <c r="CJ26" s="40">
        <f t="shared" si="34"/>
        <v>1.6757891962052799E-2</v>
      </c>
      <c r="CK26" s="40">
        <f t="shared" si="34"/>
        <v>1.040897920518624E-2</v>
      </c>
      <c r="CL26" s="40">
        <f t="shared" si="34"/>
        <v>1.2678828377778723E-2</v>
      </c>
      <c r="CM26" s="40">
        <f t="shared" si="34"/>
        <v>1.6882428326354608E-2</v>
      </c>
      <c r="CN26" s="40">
        <f t="shared" si="34"/>
        <v>1.0726560888962757E-2</v>
      </c>
      <c r="CO26" s="40">
        <f t="shared" ref="CO26:CQ26" si="35">STDEV(CO35:CO50)</f>
        <v>1.3447291030437779E-2</v>
      </c>
      <c r="CP26" s="40">
        <f t="shared" si="35"/>
        <v>1.8425655680281559E-2</v>
      </c>
      <c r="CQ26" s="40">
        <f t="shared" si="35"/>
        <v>1.1298261731949071E-2</v>
      </c>
      <c r="CR26" s="40">
        <f t="shared" si="32"/>
        <v>4.2361103152860541E-2</v>
      </c>
      <c r="CS26" s="40">
        <f t="shared" si="32"/>
        <v>5.9703085145062867E-2</v>
      </c>
      <c r="CT26" s="18">
        <f t="shared" si="32"/>
        <v>4.6268698750270593E-2</v>
      </c>
      <c r="CU26" s="18">
        <f>STDEV(CU35:CU50)</f>
        <v>1.9914713990749032E-2</v>
      </c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G26" s="43"/>
      <c r="DH26" s="43"/>
      <c r="DI26" s="43"/>
      <c r="DJ26" s="43"/>
      <c r="DK26" s="43"/>
      <c r="DL26" s="43"/>
      <c r="DM26" s="43"/>
    </row>
    <row r="27" spans="1:117">
      <c r="A27" s="112" t="s">
        <v>27</v>
      </c>
      <c r="B27" s="113"/>
      <c r="C27" s="20">
        <f t="shared" ref="C27:AG27" si="36">C25+5*C26</f>
        <v>1.5848857430363239</v>
      </c>
      <c r="D27" s="20">
        <f t="shared" si="36"/>
        <v>1.5868574379576736</v>
      </c>
      <c r="E27" s="20">
        <f t="shared" si="36"/>
        <v>1.6814144254106103</v>
      </c>
      <c r="F27" s="20">
        <f t="shared" si="36"/>
        <v>1.5913162897757565</v>
      </c>
      <c r="G27" s="20">
        <f t="shared" si="36"/>
        <v>1.6588742303808011</v>
      </c>
      <c r="H27" s="20">
        <f t="shared" si="36"/>
        <v>1.6960170379479107</v>
      </c>
      <c r="I27" s="20">
        <f t="shared" si="36"/>
        <v>1.5943597641498692</v>
      </c>
      <c r="J27" s="20">
        <f t="shared" si="36"/>
        <v>1.5564102102864119</v>
      </c>
      <c r="K27" s="20">
        <f t="shared" si="36"/>
        <v>1.6822640670702338</v>
      </c>
      <c r="L27" s="20">
        <f t="shared" si="36"/>
        <v>1.6138457657150278</v>
      </c>
      <c r="M27" s="20">
        <f t="shared" si="36"/>
        <v>1.5992438577488419</v>
      </c>
      <c r="N27" s="20">
        <f t="shared" si="36"/>
        <v>1.6830334835097092</v>
      </c>
      <c r="O27" s="20">
        <f t="shared" si="36"/>
        <v>1.607680364691209</v>
      </c>
      <c r="P27" s="20">
        <f t="shared" si="36"/>
        <v>1.5298979247524025</v>
      </c>
      <c r="Q27" s="20">
        <f t="shared" si="36"/>
        <v>1.687955610875445</v>
      </c>
      <c r="R27" s="20">
        <f t="shared" si="36"/>
        <v>1.6093341409047299</v>
      </c>
      <c r="S27" s="20">
        <f t="shared" si="36"/>
        <v>1.5303534630347526</v>
      </c>
      <c r="T27" s="20">
        <f t="shared" si="36"/>
        <v>1.6904821943396069</v>
      </c>
      <c r="U27" s="20">
        <f t="shared" si="36"/>
        <v>1.6066722737364878</v>
      </c>
      <c r="V27" s="20">
        <f t="shared" si="36"/>
        <v>1.5406900491902855</v>
      </c>
      <c r="W27" s="20">
        <f t="shared" si="36"/>
        <v>1.6904288229296149</v>
      </c>
      <c r="X27" s="20">
        <f t="shared" si="36"/>
        <v>1.6051981871739485</v>
      </c>
      <c r="Y27" s="20">
        <f t="shared" si="36"/>
        <v>1.5415564670012432</v>
      </c>
      <c r="Z27" s="20">
        <f t="shared" si="36"/>
        <v>1.6904897117302524</v>
      </c>
      <c r="AA27" s="20">
        <f t="shared" si="36"/>
        <v>1.6022293306117157</v>
      </c>
      <c r="AB27" s="20">
        <f t="shared" si="36"/>
        <v>1.5516441560649108</v>
      </c>
      <c r="AC27" s="20">
        <f t="shared" si="36"/>
        <v>1.6873411456716747</v>
      </c>
      <c r="AD27" s="20">
        <f t="shared" si="36"/>
        <v>1.5993729379583093</v>
      </c>
      <c r="AE27" s="20">
        <f t="shared" si="36"/>
        <v>1.5648313052135769</v>
      </c>
      <c r="AF27" s="20">
        <f t="shared" si="36"/>
        <v>1.6839936690571027</v>
      </c>
      <c r="AG27" s="53">
        <f t="shared" si="36"/>
        <v>1.6044510973286479</v>
      </c>
      <c r="AH27" s="53">
        <f t="shared" ref="AH27:BF27" si="37">AH25+5*AH26</f>
        <v>1.5542955934262945</v>
      </c>
      <c r="AI27" s="53">
        <f t="shared" si="37"/>
        <v>1.6866240657280438</v>
      </c>
      <c r="AJ27" s="53">
        <f t="shared" si="37"/>
        <v>1.6226596572669181</v>
      </c>
      <c r="AK27" s="53">
        <f t="shared" si="37"/>
        <v>1.5736607539966603</v>
      </c>
      <c r="AL27" s="53">
        <f t="shared" si="37"/>
        <v>1.7024506921306544</v>
      </c>
      <c r="AM27" s="53">
        <f t="shared" si="37"/>
        <v>1.6275197172615032</v>
      </c>
      <c r="AN27" s="53">
        <f t="shared" si="37"/>
        <v>1.5460764009481964</v>
      </c>
      <c r="AO27" s="53">
        <f t="shared" si="37"/>
        <v>1.7174097993462329</v>
      </c>
      <c r="AP27" s="53">
        <f t="shared" si="37"/>
        <v>1.6321464520546716</v>
      </c>
      <c r="AQ27" s="53">
        <f t="shared" si="37"/>
        <v>1.5444374251892692</v>
      </c>
      <c r="AR27" s="53">
        <f t="shared" si="37"/>
        <v>1.7213213953305186</v>
      </c>
      <c r="AS27" s="53">
        <f t="shared" si="37"/>
        <v>1.6296756570568685</v>
      </c>
      <c r="AT27" s="53">
        <f t="shared" si="37"/>
        <v>1.5374424105328228</v>
      </c>
      <c r="AU27" s="53">
        <f t="shared" si="37"/>
        <v>1.7171122654701647</v>
      </c>
      <c r="AV27" s="53">
        <f t="shared" si="37"/>
        <v>1.6223466214017987</v>
      </c>
      <c r="AW27" s="53">
        <f t="shared" si="37"/>
        <v>1.5376530257667174</v>
      </c>
      <c r="AX27" s="53">
        <f t="shared" si="37"/>
        <v>1.7005942105571312</v>
      </c>
      <c r="AY27" s="53">
        <f t="shared" si="37"/>
        <v>1.7893324810474232</v>
      </c>
      <c r="AZ27" s="53">
        <f t="shared" si="37"/>
        <v>1.6339837738017366</v>
      </c>
      <c r="BA27" s="53">
        <f t="shared" si="37"/>
        <v>1.5980907845859023</v>
      </c>
      <c r="BB27" s="53">
        <f t="shared" si="37"/>
        <v>1.699632214208102</v>
      </c>
      <c r="BC27" s="53">
        <f t="shared" si="37"/>
        <v>1.6580941227517485</v>
      </c>
      <c r="BD27" s="53">
        <f t="shared" si="37"/>
        <v>1.585021685544447</v>
      </c>
      <c r="BE27" s="53">
        <f t="shared" si="37"/>
        <v>1.6291719809661738</v>
      </c>
      <c r="BF27" s="53">
        <f t="shared" si="37"/>
        <v>1.6077437225598308</v>
      </c>
      <c r="BG27" s="53">
        <f t="shared" ref="BG27:CT27" si="38">BG25+5*BG26</f>
        <v>1.6799890888588012</v>
      </c>
      <c r="BH27" s="53">
        <f t="shared" si="38"/>
        <v>1.6164686269994923</v>
      </c>
      <c r="BI27" s="53">
        <f t="shared" si="38"/>
        <v>1.6058019267052968</v>
      </c>
      <c r="BJ27" s="53">
        <f t="shared" si="38"/>
        <v>1.6703334774312628</v>
      </c>
      <c r="BK27" s="53">
        <f t="shared" si="38"/>
        <v>1.5947663044466558</v>
      </c>
      <c r="BL27" s="53">
        <f t="shared" si="38"/>
        <v>1.5671997801253059</v>
      </c>
      <c r="BM27" s="53">
        <f t="shared" si="38"/>
        <v>1.6450710676128508</v>
      </c>
      <c r="BN27" s="53">
        <f t="shared" si="38"/>
        <v>1.5872280548962963</v>
      </c>
      <c r="BO27" s="53">
        <f t="shared" si="38"/>
        <v>1.5819391807146914</v>
      </c>
      <c r="BP27" s="53">
        <f t="shared" si="38"/>
        <v>1.619741184983996</v>
      </c>
      <c r="BQ27" s="53">
        <f t="shared" ref="BQ27:CN27" si="39">BQ25+5*BQ26</f>
        <v>1.5891392623195937</v>
      </c>
      <c r="BR27" s="53">
        <f t="shared" si="39"/>
        <v>1.5875950418044777</v>
      </c>
      <c r="BS27" s="53">
        <f t="shared" si="39"/>
        <v>1.6147022312899719</v>
      </c>
      <c r="BT27" s="53">
        <f t="shared" si="39"/>
        <v>1.5865523324414355</v>
      </c>
      <c r="BU27" s="53">
        <f t="shared" si="39"/>
        <v>1.5905238083705631</v>
      </c>
      <c r="BV27" s="53">
        <f t="shared" si="39"/>
        <v>1.6007993567788488</v>
      </c>
      <c r="BW27" s="53">
        <f t="shared" si="39"/>
        <v>1.5849735916106806</v>
      </c>
      <c r="BX27" s="53">
        <f t="shared" si="39"/>
        <v>1.5950161847325521</v>
      </c>
      <c r="BY27" s="53">
        <f t="shared" si="39"/>
        <v>1.5954725086979331</v>
      </c>
      <c r="BZ27" s="53">
        <f t="shared" si="39"/>
        <v>1.5858000232467249</v>
      </c>
      <c r="CA27" s="53">
        <f t="shared" si="39"/>
        <v>1.5989144013637078</v>
      </c>
      <c r="CB27" s="53">
        <f t="shared" si="39"/>
        <v>1.5944564209701877</v>
      </c>
      <c r="CC27" s="53">
        <f t="shared" si="39"/>
        <v>1.5875229269024331</v>
      </c>
      <c r="CD27" s="53">
        <f t="shared" si="39"/>
        <v>1.6002249845431551</v>
      </c>
      <c r="CE27" s="53">
        <f t="shared" si="39"/>
        <v>1.5950259503808326</v>
      </c>
      <c r="CF27" s="53">
        <f t="shared" si="39"/>
        <v>1.5868847497380423</v>
      </c>
      <c r="CG27" s="53">
        <f t="shared" si="39"/>
        <v>1.5972380598597082</v>
      </c>
      <c r="CH27" s="53">
        <f t="shared" si="39"/>
        <v>1.597857143690006</v>
      </c>
      <c r="CI27" s="53">
        <f t="shared" si="39"/>
        <v>1.5888924466993781</v>
      </c>
      <c r="CJ27" s="53">
        <f t="shared" si="39"/>
        <v>1.5976040473102637</v>
      </c>
      <c r="CK27" s="53">
        <f t="shared" si="39"/>
        <v>1.5964496210259314</v>
      </c>
      <c r="CL27" s="53">
        <f t="shared" si="39"/>
        <v>1.5931444793888936</v>
      </c>
      <c r="CM27" s="53">
        <f t="shared" si="39"/>
        <v>1.5986760041317731</v>
      </c>
      <c r="CN27" s="53">
        <f t="shared" si="39"/>
        <v>1.5993362981948138</v>
      </c>
      <c r="CO27" s="53">
        <f t="shared" ref="CO27:CQ27" si="40">CO25+5*CO26</f>
        <v>1.5975098114021891</v>
      </c>
      <c r="CP27" s="53">
        <f t="shared" si="40"/>
        <v>1.6061597971514079</v>
      </c>
      <c r="CQ27" s="53">
        <f t="shared" si="40"/>
        <v>1.6029230774097454</v>
      </c>
      <c r="CR27" s="53">
        <f t="shared" si="38"/>
        <v>1.7326865220143026</v>
      </c>
      <c r="CS27" s="53">
        <f t="shared" si="38"/>
        <v>1.7979794819753145</v>
      </c>
      <c r="CT27" s="20">
        <f t="shared" si="38"/>
        <v>1.7687421000013532</v>
      </c>
      <c r="CU27" s="20">
        <f>CU25+5*CU26</f>
        <v>0.17551106995374516</v>
      </c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G27" s="43"/>
      <c r="DH27" s="43"/>
      <c r="DI27" s="43"/>
      <c r="DJ27" s="43"/>
      <c r="DK27" s="43"/>
      <c r="DL27" s="43"/>
      <c r="DM27" s="43"/>
    </row>
    <row r="28" spans="1:117">
      <c r="A28" s="106" t="s">
        <v>28</v>
      </c>
      <c r="B28" s="107"/>
      <c r="C28" s="21">
        <f t="shared" ref="C28:AG28" si="41">C25-5*C26</f>
        <v>1.4961349510813235</v>
      </c>
      <c r="D28" s="21">
        <f t="shared" si="41"/>
        <v>1.4311743245423265</v>
      </c>
      <c r="E28" s="21">
        <f t="shared" si="41"/>
        <v>1.4566252495893901</v>
      </c>
      <c r="F28" s="21">
        <f t="shared" si="41"/>
        <v>1.4844718161065968</v>
      </c>
      <c r="G28" s="21">
        <f t="shared" si="41"/>
        <v>1.352554119619199</v>
      </c>
      <c r="H28" s="21">
        <f t="shared" si="41"/>
        <v>1.4426542995520897</v>
      </c>
      <c r="I28" s="21">
        <f t="shared" si="41"/>
        <v>1.4902781299677781</v>
      </c>
      <c r="J28" s="21">
        <f t="shared" si="41"/>
        <v>1.4675168772135891</v>
      </c>
      <c r="K28" s="21">
        <f t="shared" si="41"/>
        <v>1.4583016454297661</v>
      </c>
      <c r="L28" s="21">
        <f t="shared" si="41"/>
        <v>1.4742290813437959</v>
      </c>
      <c r="M28" s="21">
        <f t="shared" si="41"/>
        <v>1.4224952047511576</v>
      </c>
      <c r="N28" s="21">
        <f t="shared" si="41"/>
        <v>1.4624586289902912</v>
      </c>
      <c r="O28" s="21">
        <f t="shared" si="41"/>
        <v>1.4860149176617323</v>
      </c>
      <c r="P28" s="21">
        <f t="shared" si="41"/>
        <v>1.4997145252475976</v>
      </c>
      <c r="Q28" s="21">
        <f t="shared" si="41"/>
        <v>1.4626134141245553</v>
      </c>
      <c r="R28" s="21">
        <f t="shared" si="41"/>
        <v>1.4889299179187996</v>
      </c>
      <c r="S28" s="21">
        <f t="shared" si="41"/>
        <v>1.5004913994652478</v>
      </c>
      <c r="T28" s="21">
        <f t="shared" si="41"/>
        <v>1.4660444681603928</v>
      </c>
      <c r="U28" s="21">
        <f t="shared" si="41"/>
        <v>1.4938423497929243</v>
      </c>
      <c r="V28" s="21">
        <f t="shared" si="41"/>
        <v>1.4905188758097141</v>
      </c>
      <c r="W28" s="21">
        <f t="shared" si="41"/>
        <v>1.4704043395703854</v>
      </c>
      <c r="X28" s="21">
        <f t="shared" si="41"/>
        <v>1.495797683414287</v>
      </c>
      <c r="Y28" s="21">
        <f t="shared" si="41"/>
        <v>1.4906870329987567</v>
      </c>
      <c r="Z28" s="21">
        <f t="shared" si="41"/>
        <v>1.4720872382697472</v>
      </c>
      <c r="AA28" s="21">
        <f t="shared" si="41"/>
        <v>1.4987782105647551</v>
      </c>
      <c r="AB28" s="21">
        <f t="shared" si="41"/>
        <v>1.481353706435089</v>
      </c>
      <c r="AC28" s="21">
        <f t="shared" si="41"/>
        <v>1.4734385168283248</v>
      </c>
      <c r="AD28" s="21">
        <f t="shared" si="41"/>
        <v>1.500767309100514</v>
      </c>
      <c r="AE28" s="21">
        <f t="shared" si="41"/>
        <v>1.4654868822864233</v>
      </c>
      <c r="AF28" s="21">
        <f t="shared" si="41"/>
        <v>1.4792406059428966</v>
      </c>
      <c r="AG28" s="54">
        <f t="shared" si="41"/>
        <v>1.494602915171352</v>
      </c>
      <c r="AH28" s="54">
        <f t="shared" ref="AH28:BF28" si="42">AH25-5*AH26</f>
        <v>1.4768092815737055</v>
      </c>
      <c r="AI28" s="54">
        <f t="shared" si="42"/>
        <v>1.4790986717719565</v>
      </c>
      <c r="AJ28" s="54">
        <f t="shared" si="42"/>
        <v>1.4895362552330818</v>
      </c>
      <c r="AK28" s="54">
        <f t="shared" si="42"/>
        <v>1.4632868085033397</v>
      </c>
      <c r="AL28" s="54">
        <f t="shared" si="42"/>
        <v>1.4825849203693457</v>
      </c>
      <c r="AM28" s="54">
        <f t="shared" si="42"/>
        <v>1.4954211952384975</v>
      </c>
      <c r="AN28" s="54">
        <f t="shared" si="42"/>
        <v>1.4975325115518039</v>
      </c>
      <c r="AO28" s="54">
        <f t="shared" si="42"/>
        <v>1.4799726131537667</v>
      </c>
      <c r="AP28" s="54">
        <f t="shared" si="42"/>
        <v>1.4921075854453294</v>
      </c>
      <c r="AQ28" s="54">
        <f t="shared" si="42"/>
        <v>1.5007078248107308</v>
      </c>
      <c r="AR28" s="54">
        <f t="shared" si="42"/>
        <v>1.4795663421694814</v>
      </c>
      <c r="AS28" s="54">
        <f t="shared" si="42"/>
        <v>1.492972305443131</v>
      </c>
      <c r="AT28" s="54">
        <f t="shared" si="42"/>
        <v>1.508427164467177</v>
      </c>
      <c r="AU28" s="54">
        <f t="shared" si="42"/>
        <v>1.4802284220298354</v>
      </c>
      <c r="AV28" s="54">
        <f t="shared" si="42"/>
        <v>1.492773153598201</v>
      </c>
      <c r="AW28" s="54">
        <f t="shared" si="42"/>
        <v>1.5043038742332824</v>
      </c>
      <c r="AX28" s="54">
        <f t="shared" si="42"/>
        <v>1.4829689769428687</v>
      </c>
      <c r="AY28" s="54">
        <f t="shared" si="42"/>
        <v>1.3793593689525769</v>
      </c>
      <c r="AZ28" s="54">
        <f t="shared" si="42"/>
        <v>1.4632793386982637</v>
      </c>
      <c r="BA28" s="54">
        <f t="shared" si="42"/>
        <v>1.4281772279140978</v>
      </c>
      <c r="BB28" s="54">
        <f t="shared" si="42"/>
        <v>1.4616205857918978</v>
      </c>
      <c r="BC28" s="54">
        <f t="shared" si="42"/>
        <v>1.4359722272482514</v>
      </c>
      <c r="BD28" s="54">
        <f t="shared" si="42"/>
        <v>1.4374200769555527</v>
      </c>
      <c r="BE28" s="54">
        <f t="shared" si="42"/>
        <v>1.458761144033826</v>
      </c>
      <c r="BF28" s="54">
        <f t="shared" si="42"/>
        <v>1.412239839940169</v>
      </c>
      <c r="BG28" s="54">
        <f t="shared" ref="BG28:CT28" si="43">BG25-5*BG26</f>
        <v>1.4659414611411989</v>
      </c>
      <c r="BH28" s="54">
        <f t="shared" si="43"/>
        <v>1.4657736105005081</v>
      </c>
      <c r="BI28" s="54">
        <f t="shared" si="43"/>
        <v>1.4190858607947028</v>
      </c>
      <c r="BJ28" s="54">
        <f t="shared" si="43"/>
        <v>1.4624538725687368</v>
      </c>
      <c r="BK28" s="54">
        <f t="shared" si="43"/>
        <v>1.4810100580533443</v>
      </c>
      <c r="BL28" s="54">
        <f t="shared" si="43"/>
        <v>1.4686438823746937</v>
      </c>
      <c r="BM28" s="54">
        <f t="shared" si="43"/>
        <v>1.4680067698871493</v>
      </c>
      <c r="BN28" s="54">
        <f t="shared" si="43"/>
        <v>1.4762159826037038</v>
      </c>
      <c r="BO28" s="54">
        <f t="shared" si="43"/>
        <v>1.4491218567853088</v>
      </c>
      <c r="BP28" s="54">
        <f t="shared" si="43"/>
        <v>1.4737934775160042</v>
      </c>
      <c r="BQ28" s="54">
        <f t="shared" ref="BQ28:CN28" si="44">BQ25-5*BQ26</f>
        <v>1.4736543501804065</v>
      </c>
      <c r="BR28" s="54">
        <f t="shared" si="44"/>
        <v>1.4456892831955217</v>
      </c>
      <c r="BS28" s="54">
        <f t="shared" si="44"/>
        <v>1.4774983437100278</v>
      </c>
      <c r="BT28" s="54">
        <f t="shared" si="44"/>
        <v>1.4745641800585645</v>
      </c>
      <c r="BU28" s="54">
        <f t="shared" si="44"/>
        <v>1.4424639416294371</v>
      </c>
      <c r="BV28" s="54">
        <f t="shared" si="44"/>
        <v>1.4883095932211512</v>
      </c>
      <c r="BW28" s="54">
        <f t="shared" si="44"/>
        <v>1.4747300208893193</v>
      </c>
      <c r="BX28" s="54">
        <f t="shared" si="44"/>
        <v>1.4378680277674478</v>
      </c>
      <c r="BY28" s="54">
        <f t="shared" si="44"/>
        <v>1.491075291302066</v>
      </c>
      <c r="BZ28" s="54">
        <f t="shared" si="44"/>
        <v>1.4734637517532754</v>
      </c>
      <c r="CA28" s="54">
        <f t="shared" si="44"/>
        <v>1.4347310236362918</v>
      </c>
      <c r="CB28" s="54">
        <f t="shared" si="44"/>
        <v>1.4914316915298125</v>
      </c>
      <c r="CC28" s="54">
        <f t="shared" si="44"/>
        <v>1.4709427855975672</v>
      </c>
      <c r="CD28" s="54">
        <f t="shared" si="44"/>
        <v>1.4333470779568451</v>
      </c>
      <c r="CE28" s="54">
        <f t="shared" si="44"/>
        <v>1.4888504871191677</v>
      </c>
      <c r="CF28" s="54">
        <f t="shared" si="44"/>
        <v>1.4703991252619582</v>
      </c>
      <c r="CG28" s="54">
        <f t="shared" si="44"/>
        <v>1.4317509776402919</v>
      </c>
      <c r="CH28" s="54">
        <f t="shared" si="44"/>
        <v>1.4890518813099938</v>
      </c>
      <c r="CI28" s="54">
        <f t="shared" si="44"/>
        <v>1.4686122908006218</v>
      </c>
      <c r="CJ28" s="54">
        <f t="shared" si="44"/>
        <v>1.4300251276897358</v>
      </c>
      <c r="CK28" s="54">
        <f t="shared" si="44"/>
        <v>1.4923598289740689</v>
      </c>
      <c r="CL28" s="54">
        <f t="shared" si="44"/>
        <v>1.4663561956111062</v>
      </c>
      <c r="CM28" s="54">
        <f t="shared" si="44"/>
        <v>1.4298517208682269</v>
      </c>
      <c r="CN28" s="54">
        <f t="shared" si="44"/>
        <v>1.4920706893051863</v>
      </c>
      <c r="CO28" s="54">
        <f t="shared" ref="CO28:CQ28" si="45">CO25-5*CO26</f>
        <v>1.4630369010978113</v>
      </c>
      <c r="CP28" s="54">
        <f t="shared" si="45"/>
        <v>1.4219032403485921</v>
      </c>
      <c r="CQ28" s="54">
        <f t="shared" si="45"/>
        <v>1.4899404600902546</v>
      </c>
      <c r="CR28" s="54">
        <f t="shared" si="43"/>
        <v>1.3090754904856974</v>
      </c>
      <c r="CS28" s="54">
        <f t="shared" si="43"/>
        <v>1.2009486305246857</v>
      </c>
      <c r="CT28" s="21">
        <f t="shared" si="43"/>
        <v>1.3060551124986473</v>
      </c>
      <c r="CU28" s="21">
        <f>CU25-5*CU26</f>
        <v>-2.3636069953745176E-2</v>
      </c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G28" s="43"/>
      <c r="DH28" s="43"/>
      <c r="DI28" s="43"/>
      <c r="DJ28" s="43"/>
      <c r="DK28" s="43"/>
      <c r="DL28" s="43"/>
      <c r="DM28" s="43"/>
    </row>
    <row r="29" spans="1:117">
      <c r="A29" s="99" t="s">
        <v>21</v>
      </c>
      <c r="B29" s="100"/>
      <c r="C29" s="22">
        <f>MAX(C35:C51)</f>
        <v>1.5580339000000001</v>
      </c>
      <c r="D29" s="22">
        <f t="shared" ref="D29:E29" si="46">MAX(D35:D50)</f>
        <v>1.5166587</v>
      </c>
      <c r="E29" s="22">
        <f t="shared" si="46"/>
        <v>1.6367944000000001</v>
      </c>
      <c r="F29" s="22">
        <f>MAX(F35:F51)</f>
        <v>1.5592371</v>
      </c>
      <c r="G29" s="22">
        <f t="shared" ref="G29:H29" si="47">MAX(G35:G50)</f>
        <v>1.5185788</v>
      </c>
      <c r="H29" s="22">
        <f t="shared" si="47"/>
        <v>1.6495887</v>
      </c>
      <c r="I29" s="22">
        <f>MAX(I35:I51)</f>
        <v>1.5686682999999999</v>
      </c>
      <c r="J29" s="22">
        <f t="shared" ref="J29:K29" si="48">MAX(J35:J50)</f>
        <v>1.5198003</v>
      </c>
      <c r="K29" s="22">
        <f t="shared" si="48"/>
        <v>1.6389106</v>
      </c>
      <c r="L29" s="22">
        <f>MAX(L35:L51)</f>
        <v>1.5808485000000001</v>
      </c>
      <c r="M29" s="22">
        <f t="shared" ref="M29:N29" si="49">MAX(M35:M50)</f>
        <v>1.5194854</v>
      </c>
      <c r="N29" s="22">
        <f t="shared" si="49"/>
        <v>1.6424823</v>
      </c>
      <c r="O29" s="22">
        <f>MAX(O35:O51)</f>
        <v>1.5810241</v>
      </c>
      <c r="P29" s="22">
        <f t="shared" ref="P29:Q29" si="50">MAX(P35:P50)</f>
        <v>1.5208164</v>
      </c>
      <c r="Q29" s="22">
        <f t="shared" si="50"/>
        <v>1.6457313</v>
      </c>
      <c r="R29" s="22">
        <f>MAX(R35:R51)</f>
        <v>1.5843087</v>
      </c>
      <c r="S29" s="22">
        <f t="shared" ref="S29:T29" si="51">MAX(S35:S50)</f>
        <v>1.5198780000000001</v>
      </c>
      <c r="T29" s="22">
        <f t="shared" si="51"/>
        <v>1.6472895000000001</v>
      </c>
      <c r="U29" s="22">
        <f>MAX(U35:U51)</f>
        <v>1.5829987000000001</v>
      </c>
      <c r="V29" s="22">
        <f t="shared" ref="V29:W29" si="52">MAX(V35:V50)</f>
        <v>1.5204105000000001</v>
      </c>
      <c r="W29" s="22">
        <f t="shared" si="52"/>
        <v>1.6467434000000001</v>
      </c>
      <c r="X29" s="22">
        <f>MAX(X35:X51)</f>
        <v>1.5816732</v>
      </c>
      <c r="Y29" s="22">
        <f t="shared" ref="Y29:Z29" si="53">MAX(Y35:Y50)</f>
        <v>1.5202458000000001</v>
      </c>
      <c r="Z29" s="22">
        <f t="shared" si="53"/>
        <v>1.6448031999999999</v>
      </c>
      <c r="AA29" s="22">
        <f>MAX(AA35:AA51)</f>
        <v>1.5798285000000001</v>
      </c>
      <c r="AB29" s="22">
        <f t="shared" ref="AB29:CT29" si="54">MAX(AB35:AB50)</f>
        <v>1.5214624000000001</v>
      </c>
      <c r="AC29" s="22">
        <f t="shared" si="54"/>
        <v>1.6420431</v>
      </c>
      <c r="AD29" s="22">
        <f>MAX(AD35:AD51)</f>
        <v>1.5777300000000001</v>
      </c>
      <c r="AE29" s="22">
        <f t="shared" ref="AE29:AF29" si="55">MAX(AE35:AE50)</f>
        <v>1.5216917000000001</v>
      </c>
      <c r="AF29" s="22">
        <f t="shared" si="55"/>
        <v>1.6391666</v>
      </c>
      <c r="AG29" s="55">
        <f t="shared" si="54"/>
        <v>1.5718722999999999</v>
      </c>
      <c r="AH29" s="55">
        <f t="shared" si="54"/>
        <v>1.5223213</v>
      </c>
      <c r="AI29" s="55">
        <f t="shared" si="54"/>
        <v>1.6308518999999999</v>
      </c>
      <c r="AJ29" s="55">
        <f t="shared" si="54"/>
        <v>1.5801291</v>
      </c>
      <c r="AK29" s="55">
        <f t="shared" si="54"/>
        <v>1.5263660999999999</v>
      </c>
      <c r="AL29" s="55">
        <f t="shared" si="54"/>
        <v>1.6400052000000001</v>
      </c>
      <c r="AM29" s="55">
        <f t="shared" si="54"/>
        <v>1.5872634000000001</v>
      </c>
      <c r="AN29" s="55">
        <f t="shared" si="54"/>
        <v>1.5260830999999999</v>
      </c>
      <c r="AO29" s="55">
        <f t="shared" si="54"/>
        <v>1.6432669</v>
      </c>
      <c r="AP29" s="55">
        <f t="shared" si="54"/>
        <v>1.5875425000000001</v>
      </c>
      <c r="AQ29" s="55">
        <f t="shared" si="54"/>
        <v>1.5266248</v>
      </c>
      <c r="AR29" s="55">
        <f t="shared" si="54"/>
        <v>1.6443487999999999</v>
      </c>
      <c r="AS29" s="55">
        <f t="shared" si="54"/>
        <v>1.5831206</v>
      </c>
      <c r="AT29" s="55">
        <f t="shared" si="54"/>
        <v>1.5262926000000001</v>
      </c>
      <c r="AU29" s="55">
        <f t="shared" si="54"/>
        <v>1.6372397000000001</v>
      </c>
      <c r="AV29" s="55">
        <f t="shared" si="54"/>
        <v>1.5770744999999999</v>
      </c>
      <c r="AW29" s="55">
        <f t="shared" si="54"/>
        <v>1.5240582</v>
      </c>
      <c r="AX29" s="55">
        <f t="shared" si="54"/>
        <v>1.6252308</v>
      </c>
      <c r="AY29" s="55">
        <f t="shared" si="54"/>
        <v>1.6910365000000001</v>
      </c>
      <c r="AZ29" s="55">
        <f t="shared" si="54"/>
        <v>1.5707078000000001</v>
      </c>
      <c r="BA29" s="55">
        <f t="shared" si="54"/>
        <v>1.5253437000000001</v>
      </c>
      <c r="BB29" s="55">
        <f t="shared" si="54"/>
        <v>1.6157005</v>
      </c>
      <c r="BC29" s="55">
        <f t="shared" si="54"/>
        <v>1.5839106000000001</v>
      </c>
      <c r="BD29" s="55">
        <f t="shared" si="54"/>
        <v>1.5215432</v>
      </c>
      <c r="BE29" s="55">
        <f t="shared" si="54"/>
        <v>1.5701649</v>
      </c>
      <c r="BF29" s="55">
        <f t="shared" si="54"/>
        <v>1.5207261000000001</v>
      </c>
      <c r="BG29" s="55">
        <f t="shared" si="54"/>
        <v>1.6193096</v>
      </c>
      <c r="BH29" s="55">
        <f t="shared" si="54"/>
        <v>1.5708070999999999</v>
      </c>
      <c r="BI29" s="55">
        <f t="shared" si="54"/>
        <v>1.5251261</v>
      </c>
      <c r="BJ29" s="55">
        <f t="shared" si="54"/>
        <v>1.6162896</v>
      </c>
      <c r="BK29" s="55">
        <f t="shared" si="54"/>
        <v>1.5641738999999999</v>
      </c>
      <c r="BL29" s="55">
        <f t="shared" si="54"/>
        <v>1.5293593999999999</v>
      </c>
      <c r="BM29" s="55">
        <f t="shared" si="54"/>
        <v>1.5977956</v>
      </c>
      <c r="BN29" s="55">
        <f t="shared" si="54"/>
        <v>1.5539419999999999</v>
      </c>
      <c r="BO29" s="55">
        <f t="shared" si="54"/>
        <v>1.5293064000000001</v>
      </c>
      <c r="BP29" s="55">
        <f t="shared" si="54"/>
        <v>1.5793694</v>
      </c>
      <c r="BQ29" s="55">
        <f t="shared" ref="BQ29:CN29" si="56">MAX(BQ35:BQ50)</f>
        <v>1.5506203999999999</v>
      </c>
      <c r="BR29" s="55">
        <f t="shared" si="56"/>
        <v>1.5339455</v>
      </c>
      <c r="BS29" s="55">
        <f t="shared" si="56"/>
        <v>1.5745571</v>
      </c>
      <c r="BT29" s="55">
        <f t="shared" si="56"/>
        <v>1.5476129999999999</v>
      </c>
      <c r="BU29" s="55">
        <f t="shared" si="56"/>
        <v>1.5322701999999999</v>
      </c>
      <c r="BV29" s="55">
        <f t="shared" si="56"/>
        <v>1.5647637000000001</v>
      </c>
      <c r="BW29" s="55">
        <f t="shared" si="56"/>
        <v>1.5451009</v>
      </c>
      <c r="BX29" s="55">
        <f t="shared" si="56"/>
        <v>1.532351</v>
      </c>
      <c r="BY29" s="55">
        <f t="shared" si="56"/>
        <v>1.5619255999999999</v>
      </c>
      <c r="BZ29" s="55">
        <f t="shared" si="56"/>
        <v>1.5452439</v>
      </c>
      <c r="CA29" s="55">
        <f t="shared" si="56"/>
        <v>1.5363696</v>
      </c>
      <c r="CB29" s="55">
        <f t="shared" si="56"/>
        <v>1.5607328</v>
      </c>
      <c r="CC29" s="55">
        <f t="shared" si="56"/>
        <v>1.5460171</v>
      </c>
      <c r="CD29" s="55">
        <f t="shared" si="56"/>
        <v>1.5369885000000001</v>
      </c>
      <c r="CE29" s="55">
        <f t="shared" si="56"/>
        <v>1.5633585999999999</v>
      </c>
      <c r="CF29" s="55">
        <f t="shared" si="56"/>
        <v>1.5489763000000001</v>
      </c>
      <c r="CG29" s="55">
        <f t="shared" si="56"/>
        <v>1.5293901999999999</v>
      </c>
      <c r="CH29" s="55">
        <f t="shared" si="56"/>
        <v>1.5675025</v>
      </c>
      <c r="CI29" s="55">
        <f t="shared" si="56"/>
        <v>1.5527820999999999</v>
      </c>
      <c r="CJ29" s="55">
        <f t="shared" si="56"/>
        <v>1.5297584</v>
      </c>
      <c r="CK29" s="55">
        <f t="shared" si="56"/>
        <v>1.5720672</v>
      </c>
      <c r="CL29" s="55">
        <f t="shared" si="56"/>
        <v>1.5556675</v>
      </c>
      <c r="CM29" s="55">
        <f t="shared" si="56"/>
        <v>1.5296574999999999</v>
      </c>
      <c r="CN29" s="55">
        <f t="shared" si="56"/>
        <v>1.5767344000000001</v>
      </c>
      <c r="CO29" s="55">
        <f t="shared" ref="CO29:CQ29" si="57">MAX(CO35:CO50)</f>
        <v>1.5584655000000001</v>
      </c>
      <c r="CP29" s="55">
        <f t="shared" si="57"/>
        <v>1.5308701</v>
      </c>
      <c r="CQ29" s="55">
        <f t="shared" si="57"/>
        <v>1.5814893999999999</v>
      </c>
      <c r="CR29" s="55">
        <f t="shared" si="54"/>
        <v>1.5615897000000001</v>
      </c>
      <c r="CS29" s="55">
        <f t="shared" si="54"/>
        <v>1.5323340999999999</v>
      </c>
      <c r="CT29" s="22">
        <f t="shared" si="54"/>
        <v>1.587809</v>
      </c>
      <c r="CU29" s="22">
        <f>MAX(CU35:CU50)</f>
        <v>0.125</v>
      </c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G29" s="43"/>
      <c r="DH29" s="43"/>
      <c r="DI29" s="43"/>
      <c r="DJ29" s="43"/>
      <c r="DK29" s="43"/>
      <c r="DL29" s="43"/>
      <c r="DM29" s="43"/>
    </row>
    <row r="30" spans="1:117">
      <c r="A30" s="102" t="s">
        <v>22</v>
      </c>
      <c r="B30" s="103"/>
      <c r="C30" s="23">
        <f>MIN(C35:C51)</f>
        <v>1.5306816000000001</v>
      </c>
      <c r="D30" s="23">
        <f t="shared" ref="D30:E30" si="58">MIN(D35:D50)</f>
        <v>1.4525481</v>
      </c>
      <c r="E30" s="23">
        <f t="shared" si="58"/>
        <v>1.5466327</v>
      </c>
      <c r="F30" s="23">
        <f>MIN(F35:F51)</f>
        <v>1.5094002</v>
      </c>
      <c r="G30" s="23">
        <f t="shared" ref="G30:H30" si="59">MIN(G35:G50)</f>
        <v>1.3923702</v>
      </c>
      <c r="H30" s="23">
        <f t="shared" si="59"/>
        <v>1.5471797</v>
      </c>
      <c r="I30" s="23">
        <f>MIN(I35:I51)</f>
        <v>1.5300186</v>
      </c>
      <c r="J30" s="23">
        <f t="shared" ref="J30:K30" si="60">MIN(J35:J50)</f>
        <v>1.4898613000000001</v>
      </c>
      <c r="K30" s="23">
        <f t="shared" si="60"/>
        <v>1.5465644999999999</v>
      </c>
      <c r="L30" s="23">
        <f>MIN(L35:L51)</f>
        <v>1.5137809</v>
      </c>
      <c r="M30" s="23">
        <f t="shared" ref="M30:N30" si="61">MIN(M35:M50)</f>
        <v>1.4461946000000001</v>
      </c>
      <c r="N30" s="23">
        <f t="shared" si="61"/>
        <v>1.547172</v>
      </c>
      <c r="O30" s="23">
        <f>MIN(O35:O51)</f>
        <v>1.5329553</v>
      </c>
      <c r="P30" s="23">
        <f t="shared" ref="P30:Q30" si="62">MIN(P35:P50)</f>
        <v>1.5097875000000001</v>
      </c>
      <c r="Q30" s="23">
        <f t="shared" si="62"/>
        <v>1.5471526</v>
      </c>
      <c r="R30" s="23">
        <f>MIN(R35:R51)</f>
        <v>1.5337038999999999</v>
      </c>
      <c r="S30" s="23">
        <f t="shared" ref="S30:T30" si="63">MIN(S35:S50)</f>
        <v>1.5077053</v>
      </c>
      <c r="T30" s="23">
        <f t="shared" si="63"/>
        <v>1.5462148</v>
      </c>
      <c r="U30" s="23">
        <f>MIN(U35:U51)</f>
        <v>1.5328436999999999</v>
      </c>
      <c r="V30" s="23">
        <f t="shared" ref="V30:W30" si="64">MIN(V35:V50)</f>
        <v>1.4979952999999999</v>
      </c>
      <c r="W30" s="23">
        <f t="shared" si="64"/>
        <v>1.5454455</v>
      </c>
      <c r="X30" s="23">
        <f>MIN(X35:X51)</f>
        <v>1.5319866</v>
      </c>
      <c r="Y30" s="23">
        <f t="shared" ref="Y30:Z30" si="65">MIN(Y35:Y50)</f>
        <v>1.498138</v>
      </c>
      <c r="Z30" s="23">
        <f t="shared" si="65"/>
        <v>1.5440202999999999</v>
      </c>
      <c r="AA30" s="23">
        <f>MIN(AA35:AA51)</f>
        <v>1.5317968</v>
      </c>
      <c r="AB30" s="23">
        <f t="shared" ref="AB30:CT30" si="66">MIN(AB35:AB50)</f>
        <v>1.4908644</v>
      </c>
      <c r="AC30" s="23">
        <f t="shared" si="66"/>
        <v>1.5434608999999999</v>
      </c>
      <c r="AD30" s="23">
        <f>MIN(AD35:AD51)</f>
        <v>1.5312832999999999</v>
      </c>
      <c r="AE30" s="23">
        <f t="shared" ref="AE30:AF30" si="67">MIN(AE35:AE50)</f>
        <v>1.4787041000000001</v>
      </c>
      <c r="AF30" s="23">
        <f t="shared" si="67"/>
        <v>1.5430322000000001</v>
      </c>
      <c r="AG30" s="56">
        <f t="shared" si="66"/>
        <v>1.5301909</v>
      </c>
      <c r="AH30" s="56">
        <f t="shared" si="66"/>
        <v>1.4931443</v>
      </c>
      <c r="AI30" s="56">
        <f t="shared" si="66"/>
        <v>1.5417303</v>
      </c>
      <c r="AJ30" s="56">
        <f t="shared" si="66"/>
        <v>1.5290805000000001</v>
      </c>
      <c r="AK30" s="56">
        <f t="shared" si="66"/>
        <v>1.4788231999999999</v>
      </c>
      <c r="AL30" s="56">
        <f t="shared" si="66"/>
        <v>1.5404944</v>
      </c>
      <c r="AM30" s="56">
        <f t="shared" si="66"/>
        <v>1.5280806</v>
      </c>
      <c r="AN30" s="56">
        <f t="shared" si="66"/>
        <v>1.5098813</v>
      </c>
      <c r="AO30" s="56">
        <f t="shared" si="66"/>
        <v>1.5391706999999999</v>
      </c>
      <c r="AP30" s="56">
        <f t="shared" si="66"/>
        <v>1.5270158</v>
      </c>
      <c r="AQ30" s="56">
        <f t="shared" si="66"/>
        <v>1.5094380000000001</v>
      </c>
      <c r="AR30" s="56">
        <f t="shared" si="66"/>
        <v>1.5374924999999999</v>
      </c>
      <c r="AS30" s="56">
        <f t="shared" si="66"/>
        <v>1.5259452</v>
      </c>
      <c r="AT30" s="56">
        <f t="shared" si="66"/>
        <v>1.5143120000000001</v>
      </c>
      <c r="AU30" s="56">
        <f t="shared" si="66"/>
        <v>1.5352669000000001</v>
      </c>
      <c r="AV30" s="56">
        <f t="shared" si="66"/>
        <v>1.5249493999999999</v>
      </c>
      <c r="AW30" s="56">
        <f t="shared" si="66"/>
        <v>1.5127573000000001</v>
      </c>
      <c r="AX30" s="56">
        <f t="shared" si="66"/>
        <v>1.5341586</v>
      </c>
      <c r="AY30" s="56">
        <f t="shared" si="66"/>
        <v>1.5245556</v>
      </c>
      <c r="AZ30" s="56">
        <f t="shared" si="66"/>
        <v>1.5145268999999999</v>
      </c>
      <c r="BA30" s="56">
        <f t="shared" si="66"/>
        <v>1.4517028000000001</v>
      </c>
      <c r="BB30" s="56">
        <f t="shared" si="66"/>
        <v>1.5281008</v>
      </c>
      <c r="BC30" s="56">
        <f t="shared" si="66"/>
        <v>1.4979332000000001</v>
      </c>
      <c r="BD30" s="56">
        <f t="shared" si="66"/>
        <v>1.4595254</v>
      </c>
      <c r="BE30" s="56">
        <f t="shared" si="66"/>
        <v>1.5055353</v>
      </c>
      <c r="BF30" s="56">
        <f t="shared" si="66"/>
        <v>1.4386885</v>
      </c>
      <c r="BG30" s="56">
        <f t="shared" si="66"/>
        <v>1.5292375</v>
      </c>
      <c r="BH30" s="56">
        <f t="shared" si="66"/>
        <v>1.5096164000000001</v>
      </c>
      <c r="BI30" s="56">
        <f t="shared" si="66"/>
        <v>1.4481949999999999</v>
      </c>
      <c r="BJ30" s="56">
        <f t="shared" si="66"/>
        <v>1.5319105</v>
      </c>
      <c r="BK30" s="56">
        <f t="shared" si="66"/>
        <v>1.51745</v>
      </c>
      <c r="BL30" s="56">
        <f t="shared" si="66"/>
        <v>1.4845762</v>
      </c>
      <c r="BM30" s="56">
        <f t="shared" si="66"/>
        <v>1.531711</v>
      </c>
      <c r="BN30" s="56">
        <f t="shared" si="66"/>
        <v>1.5046408</v>
      </c>
      <c r="BO30" s="56">
        <f t="shared" si="66"/>
        <v>1.4718799</v>
      </c>
      <c r="BP30" s="56">
        <f t="shared" si="66"/>
        <v>1.5327464</v>
      </c>
      <c r="BQ30" s="56">
        <f t="shared" ref="BQ30:CN30" si="68">MIN(BQ35:BQ50)</f>
        <v>1.5030547999999999</v>
      </c>
      <c r="BR30" s="56">
        <f t="shared" si="68"/>
        <v>1.4706455</v>
      </c>
      <c r="BS30" s="56">
        <f t="shared" si="68"/>
        <v>1.5341231</v>
      </c>
      <c r="BT30" s="56">
        <f t="shared" si="68"/>
        <v>1.5013076000000001</v>
      </c>
      <c r="BU30" s="56">
        <f t="shared" si="68"/>
        <v>1.4686798000000001</v>
      </c>
      <c r="BV30" s="56">
        <f t="shared" si="68"/>
        <v>1.5323192999999999</v>
      </c>
      <c r="BW30" s="56">
        <f t="shared" si="68"/>
        <v>1.4999804999999999</v>
      </c>
      <c r="BX30" s="56">
        <f t="shared" si="68"/>
        <v>1.4652982000000001</v>
      </c>
      <c r="BY30" s="56">
        <f t="shared" si="68"/>
        <v>1.5319936000000001</v>
      </c>
      <c r="BZ30" s="56">
        <f t="shared" si="68"/>
        <v>1.4988258000000001</v>
      </c>
      <c r="CA30" s="56">
        <f t="shared" si="68"/>
        <v>1.4638766999999999</v>
      </c>
      <c r="CB30" s="56">
        <f t="shared" si="68"/>
        <v>1.5290584</v>
      </c>
      <c r="CC30" s="56">
        <f t="shared" si="68"/>
        <v>1.4980426</v>
      </c>
      <c r="CD30" s="56">
        <f t="shared" si="68"/>
        <v>1.4636317000000001</v>
      </c>
      <c r="CE30" s="56">
        <f t="shared" si="68"/>
        <v>1.5280777999999999</v>
      </c>
      <c r="CF30" s="56">
        <f t="shared" si="68"/>
        <v>1.4969380000000001</v>
      </c>
      <c r="CG30" s="56">
        <f t="shared" si="68"/>
        <v>1.4601812000000001</v>
      </c>
      <c r="CH30" s="56">
        <f t="shared" si="68"/>
        <v>1.5279069999999999</v>
      </c>
      <c r="CI30" s="56">
        <f t="shared" si="68"/>
        <v>1.4960099</v>
      </c>
      <c r="CJ30" s="56">
        <f t="shared" si="68"/>
        <v>1.45888</v>
      </c>
      <c r="CK30" s="56">
        <f t="shared" si="68"/>
        <v>1.5305660000000001</v>
      </c>
      <c r="CL30" s="56">
        <f t="shared" si="68"/>
        <v>1.4952433999999999</v>
      </c>
      <c r="CM30" s="56">
        <f t="shared" si="68"/>
        <v>1.4596368</v>
      </c>
      <c r="CN30" s="56">
        <f t="shared" si="68"/>
        <v>1.5337897</v>
      </c>
      <c r="CO30" s="56">
        <f t="shared" ref="CO30:CQ30" si="69">MIN(CO35:CO50)</f>
        <v>1.4934499999999999</v>
      </c>
      <c r="CP30" s="56">
        <f t="shared" si="69"/>
        <v>1.4551938</v>
      </c>
      <c r="CQ30" s="56">
        <f t="shared" si="69"/>
        <v>1.5347267</v>
      </c>
      <c r="CR30" s="56">
        <f t="shared" si="66"/>
        <v>1.3707015</v>
      </c>
      <c r="CS30" s="56">
        <f t="shared" si="66"/>
        <v>1.2861992</v>
      </c>
      <c r="CT30" s="23">
        <f t="shared" si="66"/>
        <v>1.3707015</v>
      </c>
      <c r="CU30" s="23">
        <f>MIN(CU35:CU50)</f>
        <v>4.4999999999999998E-2</v>
      </c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G30" s="43"/>
      <c r="DH30" s="43"/>
      <c r="DI30" s="43"/>
      <c r="DJ30" s="43"/>
      <c r="DK30" s="43"/>
      <c r="DL30" s="43"/>
      <c r="DM30" s="43"/>
    </row>
    <row r="31" spans="1:117">
      <c r="A31" s="104" t="s">
        <v>23</v>
      </c>
      <c r="B31" s="105"/>
      <c r="C31" s="18">
        <f t="shared" ref="C31:AG31" si="70">C29-C30</f>
        <v>2.7352299999999996E-2</v>
      </c>
      <c r="D31" s="18">
        <f t="shared" si="70"/>
        <v>6.4110600000000018E-2</v>
      </c>
      <c r="E31" s="18">
        <f t="shared" si="70"/>
        <v>9.0161700000000122E-2</v>
      </c>
      <c r="F31" s="18">
        <f t="shared" si="70"/>
        <v>4.9836900000000073E-2</v>
      </c>
      <c r="G31" s="18">
        <f t="shared" si="70"/>
        <v>0.1262086</v>
      </c>
      <c r="H31" s="18">
        <f t="shared" si="70"/>
        <v>0.10240899999999997</v>
      </c>
      <c r="I31" s="18">
        <f t="shared" si="70"/>
        <v>3.8649699999999898E-2</v>
      </c>
      <c r="J31" s="18">
        <f t="shared" si="70"/>
        <v>2.9938999999999938E-2</v>
      </c>
      <c r="K31" s="18">
        <f t="shared" si="70"/>
        <v>9.2346100000000098E-2</v>
      </c>
      <c r="L31" s="18">
        <f t="shared" si="70"/>
        <v>6.7067600000000116E-2</v>
      </c>
      <c r="M31" s="18">
        <f t="shared" si="70"/>
        <v>7.3290799999999878E-2</v>
      </c>
      <c r="N31" s="18">
        <f t="shared" si="70"/>
        <v>9.5310299999999959E-2</v>
      </c>
      <c r="O31" s="18">
        <f t="shared" si="70"/>
        <v>4.8068800000000023E-2</v>
      </c>
      <c r="P31" s="18">
        <f t="shared" si="70"/>
        <v>1.1028899999999897E-2</v>
      </c>
      <c r="Q31" s="18">
        <f t="shared" si="70"/>
        <v>9.8578700000000019E-2</v>
      </c>
      <c r="R31" s="18">
        <f t="shared" si="70"/>
        <v>5.0604800000000116E-2</v>
      </c>
      <c r="S31" s="18">
        <f t="shared" si="70"/>
        <v>1.2172700000000036E-2</v>
      </c>
      <c r="T31" s="18">
        <f t="shared" si="70"/>
        <v>0.10107470000000007</v>
      </c>
      <c r="U31" s="18">
        <f t="shared" si="70"/>
        <v>5.0155000000000172E-2</v>
      </c>
      <c r="V31" s="18">
        <f t="shared" si="70"/>
        <v>2.2415200000000191E-2</v>
      </c>
      <c r="W31" s="18">
        <f t="shared" si="70"/>
        <v>0.10129790000000005</v>
      </c>
      <c r="X31" s="18">
        <f t="shared" si="70"/>
        <v>4.9686600000000025E-2</v>
      </c>
      <c r="Y31" s="18">
        <f t="shared" si="70"/>
        <v>2.2107800000000122E-2</v>
      </c>
      <c r="Z31" s="18">
        <f t="shared" si="70"/>
        <v>0.10078290000000001</v>
      </c>
      <c r="AA31" s="18">
        <f t="shared" si="70"/>
        <v>4.8031700000000122E-2</v>
      </c>
      <c r="AB31" s="18">
        <f t="shared" si="70"/>
        <v>3.0598000000000125E-2</v>
      </c>
      <c r="AC31" s="18">
        <f t="shared" si="70"/>
        <v>9.8582200000000064E-2</v>
      </c>
      <c r="AD31" s="18">
        <f t="shared" si="70"/>
        <v>4.6446700000000174E-2</v>
      </c>
      <c r="AE31" s="18">
        <f t="shared" si="70"/>
        <v>4.2987600000000015E-2</v>
      </c>
      <c r="AF31" s="18">
        <f t="shared" si="70"/>
        <v>9.6134399999999953E-2</v>
      </c>
      <c r="AG31" s="40">
        <f t="shared" si="70"/>
        <v>4.1681399999999869E-2</v>
      </c>
      <c r="AH31" s="40">
        <f t="shared" ref="AH31:BF31" si="71">AH29-AH30</f>
        <v>2.9177000000000008E-2</v>
      </c>
      <c r="AI31" s="40">
        <f t="shared" si="71"/>
        <v>8.9121599999999912E-2</v>
      </c>
      <c r="AJ31" s="40">
        <f t="shared" si="71"/>
        <v>5.1048599999999889E-2</v>
      </c>
      <c r="AK31" s="40">
        <f t="shared" si="71"/>
        <v>4.7542900000000055E-2</v>
      </c>
      <c r="AL31" s="40">
        <f t="shared" si="71"/>
        <v>9.951080000000001E-2</v>
      </c>
      <c r="AM31" s="40">
        <f t="shared" si="71"/>
        <v>5.9182800000000091E-2</v>
      </c>
      <c r="AN31" s="40">
        <f t="shared" si="71"/>
        <v>1.6201799999999933E-2</v>
      </c>
      <c r="AO31" s="40">
        <f t="shared" si="71"/>
        <v>0.10409620000000008</v>
      </c>
      <c r="AP31" s="40">
        <f t="shared" si="71"/>
        <v>6.0526700000000044E-2</v>
      </c>
      <c r="AQ31" s="40">
        <f t="shared" si="71"/>
        <v>1.7186799999999947E-2</v>
      </c>
      <c r="AR31" s="40">
        <f t="shared" si="71"/>
        <v>0.10685630000000002</v>
      </c>
      <c r="AS31" s="40">
        <f t="shared" si="71"/>
        <v>5.7175399999999987E-2</v>
      </c>
      <c r="AT31" s="40">
        <f t="shared" si="71"/>
        <v>1.1980600000000008E-2</v>
      </c>
      <c r="AU31" s="40">
        <f t="shared" si="71"/>
        <v>0.10197279999999997</v>
      </c>
      <c r="AV31" s="40">
        <f t="shared" si="71"/>
        <v>5.2125100000000035E-2</v>
      </c>
      <c r="AW31" s="40">
        <f t="shared" si="71"/>
        <v>1.1300899999999947E-2</v>
      </c>
      <c r="AX31" s="40">
        <f t="shared" si="71"/>
        <v>9.1072199999999937E-2</v>
      </c>
      <c r="AY31" s="40">
        <f t="shared" si="71"/>
        <v>0.16648090000000004</v>
      </c>
      <c r="AZ31" s="40">
        <f t="shared" si="71"/>
        <v>5.61809000000002E-2</v>
      </c>
      <c r="BA31" s="40">
        <f t="shared" si="71"/>
        <v>7.3640900000000009E-2</v>
      </c>
      <c r="BB31" s="40">
        <f t="shared" si="71"/>
        <v>8.7599699999999947E-2</v>
      </c>
      <c r="BC31" s="40">
        <f t="shared" si="71"/>
        <v>8.5977399999999982E-2</v>
      </c>
      <c r="BD31" s="40">
        <f t="shared" si="71"/>
        <v>6.2017800000000012E-2</v>
      </c>
      <c r="BE31" s="40">
        <f t="shared" si="71"/>
        <v>6.4629599999999954E-2</v>
      </c>
      <c r="BF31" s="40">
        <f t="shared" si="71"/>
        <v>8.2037600000000044E-2</v>
      </c>
      <c r="BG31" s="40">
        <f t="shared" ref="BG31:CT31" si="72">BG29-BG30</f>
        <v>9.0072099999999988E-2</v>
      </c>
      <c r="BH31" s="40">
        <f t="shared" si="72"/>
        <v>6.119069999999982E-2</v>
      </c>
      <c r="BI31" s="40">
        <f t="shared" si="72"/>
        <v>7.6931100000000141E-2</v>
      </c>
      <c r="BJ31" s="40">
        <f t="shared" si="72"/>
        <v>8.437910000000004E-2</v>
      </c>
      <c r="BK31" s="40">
        <f t="shared" si="72"/>
        <v>4.6723899999999929E-2</v>
      </c>
      <c r="BL31" s="40">
        <f t="shared" si="72"/>
        <v>4.4783199999999912E-2</v>
      </c>
      <c r="BM31" s="40">
        <f t="shared" si="72"/>
        <v>6.6084599999999938E-2</v>
      </c>
      <c r="BN31" s="40">
        <f t="shared" si="72"/>
        <v>4.9301199999999934E-2</v>
      </c>
      <c r="BO31" s="40">
        <f t="shared" si="72"/>
        <v>5.7426500000000047E-2</v>
      </c>
      <c r="BP31" s="40">
        <f t="shared" si="72"/>
        <v>4.6623000000000081E-2</v>
      </c>
      <c r="BQ31" s="40">
        <f t="shared" ref="BQ31:CN31" si="73">BQ29-BQ30</f>
        <v>4.7565599999999986E-2</v>
      </c>
      <c r="BR31" s="40">
        <f t="shared" si="73"/>
        <v>6.3299999999999912E-2</v>
      </c>
      <c r="BS31" s="40">
        <f t="shared" si="73"/>
        <v>4.0434000000000081E-2</v>
      </c>
      <c r="BT31" s="40">
        <f t="shared" si="73"/>
        <v>4.630539999999983E-2</v>
      </c>
      <c r="BU31" s="40">
        <f t="shared" si="73"/>
        <v>6.3590399999999825E-2</v>
      </c>
      <c r="BV31" s="40">
        <f t="shared" si="73"/>
        <v>3.2444400000000151E-2</v>
      </c>
      <c r="BW31" s="40">
        <f t="shared" si="73"/>
        <v>4.512040000000006E-2</v>
      </c>
      <c r="BX31" s="40">
        <f t="shared" si="73"/>
        <v>6.7052799999999912E-2</v>
      </c>
      <c r="BY31" s="40">
        <f t="shared" si="73"/>
        <v>2.9931999999999848E-2</v>
      </c>
      <c r="BZ31" s="40">
        <f t="shared" si="73"/>
        <v>4.6418099999999907E-2</v>
      </c>
      <c r="CA31" s="40">
        <f t="shared" si="73"/>
        <v>7.2492900000000082E-2</v>
      </c>
      <c r="CB31" s="40">
        <f t="shared" si="73"/>
        <v>3.1674399999999991E-2</v>
      </c>
      <c r="CC31" s="40">
        <f t="shared" si="73"/>
        <v>4.7974500000000031E-2</v>
      </c>
      <c r="CD31" s="40">
        <f t="shared" si="73"/>
        <v>7.33568E-2</v>
      </c>
      <c r="CE31" s="40">
        <f t="shared" si="73"/>
        <v>3.5280800000000001E-2</v>
      </c>
      <c r="CF31" s="40">
        <f t="shared" si="73"/>
        <v>5.2038299999999982E-2</v>
      </c>
      <c r="CG31" s="40">
        <f t="shared" si="73"/>
        <v>6.9208999999999854E-2</v>
      </c>
      <c r="CH31" s="40">
        <f t="shared" si="73"/>
        <v>3.9595500000000117E-2</v>
      </c>
      <c r="CI31" s="40">
        <f t="shared" si="73"/>
        <v>5.6772199999999939E-2</v>
      </c>
      <c r="CJ31" s="40">
        <f t="shared" si="73"/>
        <v>7.0878400000000008E-2</v>
      </c>
      <c r="CK31" s="40">
        <f t="shared" si="73"/>
        <v>4.1501199999999905E-2</v>
      </c>
      <c r="CL31" s="40">
        <f t="shared" si="73"/>
        <v>6.0424100000000092E-2</v>
      </c>
      <c r="CM31" s="40">
        <f t="shared" si="73"/>
        <v>7.0020699999999936E-2</v>
      </c>
      <c r="CN31" s="40">
        <f t="shared" si="73"/>
        <v>4.2944700000000058E-2</v>
      </c>
      <c r="CO31" s="40">
        <f t="shared" ref="CO31:CQ31" si="74">CO29-CO30</f>
        <v>6.5015500000000115E-2</v>
      </c>
      <c r="CP31" s="40">
        <f t="shared" si="74"/>
        <v>7.567630000000003E-2</v>
      </c>
      <c r="CQ31" s="40">
        <f t="shared" si="74"/>
        <v>4.6762699999999935E-2</v>
      </c>
      <c r="CR31" s="40">
        <f t="shared" si="72"/>
        <v>0.19088820000000006</v>
      </c>
      <c r="CS31" s="40">
        <f t="shared" si="72"/>
        <v>0.24613489999999993</v>
      </c>
      <c r="CT31" s="18">
        <f t="shared" si="72"/>
        <v>0.21710750000000001</v>
      </c>
      <c r="CU31" s="18">
        <f>CU29-CU30</f>
        <v>0.08</v>
      </c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G31" s="43"/>
      <c r="DH31" s="43"/>
      <c r="DI31" s="43"/>
      <c r="DJ31" s="43"/>
      <c r="DK31" s="43"/>
      <c r="DL31" s="43"/>
      <c r="DM31" s="43"/>
    </row>
    <row r="32" spans="1:117">
      <c r="A32" s="104" t="s">
        <v>24</v>
      </c>
      <c r="B32" s="105"/>
      <c r="C32" s="13">
        <f t="shared" ref="C32:AG32" si="75">IF(OR(ISBLANK(C22),ISBLANK(C23))," ",(C22-C23)/6/C26)</f>
        <v>0.18779175148225469</v>
      </c>
      <c r="D32" s="13">
        <f t="shared" si="75"/>
        <v>0.10705507039932886</v>
      </c>
      <c r="E32" s="13">
        <f t="shared" si="75"/>
        <v>7.4143546306349103E-2</v>
      </c>
      <c r="F32" s="13">
        <f t="shared" si="75"/>
        <v>0.15598997397164835</v>
      </c>
      <c r="G32" s="13">
        <f t="shared" si="75"/>
        <v>5.4409312614925764E-2</v>
      </c>
      <c r="H32" s="13">
        <f t="shared" si="75"/>
        <v>6.5781838214224106E-2</v>
      </c>
      <c r="I32" s="13">
        <f t="shared" si="75"/>
        <v>0.16013071660181918</v>
      </c>
      <c r="J32" s="13">
        <f t="shared" si="75"/>
        <v>0.18749062601818631</v>
      </c>
      <c r="K32" s="13">
        <f t="shared" si="75"/>
        <v>7.4417246181692501E-2</v>
      </c>
      <c r="L32" s="13">
        <f t="shared" si="75"/>
        <v>0.11937446259897604</v>
      </c>
      <c r="M32" s="13">
        <f t="shared" si="75"/>
        <v>9.4295862423828827E-2</v>
      </c>
      <c r="N32" s="13">
        <f t="shared" si="75"/>
        <v>7.5560138996711629E-2</v>
      </c>
      <c r="O32" s="13">
        <f t="shared" si="75"/>
        <v>0.13698767459119882</v>
      </c>
      <c r="P32" s="13">
        <f t="shared" si="75"/>
        <v>0.55217990485178903</v>
      </c>
      <c r="Q32" s="13">
        <f t="shared" si="75"/>
        <v>7.3961587785048855E-2</v>
      </c>
      <c r="R32" s="13">
        <f t="shared" si="75"/>
        <v>0.13842260888651936</v>
      </c>
      <c r="S32" s="13">
        <f t="shared" si="75"/>
        <v>0.55812173287604239</v>
      </c>
      <c r="T32" s="13">
        <f t="shared" si="75"/>
        <v>7.4259648546600859E-2</v>
      </c>
      <c r="U32" s="13">
        <f t="shared" si="75"/>
        <v>0.1477149508228259</v>
      </c>
      <c r="V32" s="13">
        <f t="shared" si="75"/>
        <v>0.33219607084415476</v>
      </c>
      <c r="W32" s="13">
        <f t="shared" si="75"/>
        <v>7.574914578690474E-2</v>
      </c>
      <c r="X32" s="13">
        <f t="shared" si="75"/>
        <v>0.15234542889565819</v>
      </c>
      <c r="Y32" s="13">
        <f t="shared" si="75"/>
        <v>0.32763617275261947</v>
      </c>
      <c r="Z32" s="13">
        <f t="shared" si="75"/>
        <v>7.6311712054307868E-2</v>
      </c>
      <c r="AA32" s="13">
        <f t="shared" si="75"/>
        <v>0.16110668167827488</v>
      </c>
      <c r="AB32" s="13">
        <f t="shared" si="75"/>
        <v>0.23711139641928833</v>
      </c>
      <c r="AC32" s="13">
        <f t="shared" si="75"/>
        <v>7.7917072626874515E-2</v>
      </c>
      <c r="AD32" s="13">
        <f t="shared" si="75"/>
        <v>0.16902348131365458</v>
      </c>
      <c r="AE32" s="13">
        <f t="shared" si="75"/>
        <v>0.16776650541206395</v>
      </c>
      <c r="AF32" s="13">
        <f t="shared" si="75"/>
        <v>8.1398863651531525E-2</v>
      </c>
      <c r="AG32" s="41">
        <f t="shared" si="75"/>
        <v>0.15172455601314397</v>
      </c>
      <c r="AH32" s="41">
        <f t="shared" ref="AH32:BF32" si="76">IF(OR(ISBLANK(AH22),ISBLANK(AH23))," ",(AH22-AH23)/6/AH26)</f>
        <v>0.21509175321666571</v>
      </c>
      <c r="AI32" s="41">
        <f t="shared" si="76"/>
        <v>8.0311456583445323E-2</v>
      </c>
      <c r="AJ32" s="41">
        <f t="shared" si="76"/>
        <v>0.1251971209572188</v>
      </c>
      <c r="AK32" s="41">
        <f t="shared" si="76"/>
        <v>0.15100182015034749</v>
      </c>
      <c r="AL32" s="41">
        <f t="shared" si="76"/>
        <v>7.5803825821330689E-2</v>
      </c>
      <c r="AM32" s="41">
        <f t="shared" si="76"/>
        <v>0.1261684567807963</v>
      </c>
      <c r="AN32" s="41">
        <f t="shared" si="76"/>
        <v>0.34333191826828141</v>
      </c>
      <c r="AO32" s="41">
        <f t="shared" si="76"/>
        <v>7.0194003449639483E-2</v>
      </c>
      <c r="AP32" s="41">
        <f t="shared" si="76"/>
        <v>0.11901457838244761</v>
      </c>
      <c r="AQ32" s="41">
        <f t="shared" si="76"/>
        <v>0.38113009317245838</v>
      </c>
      <c r="AR32" s="41">
        <f t="shared" si="76"/>
        <v>6.8940303206670661E-2</v>
      </c>
      <c r="AS32" s="41">
        <f t="shared" si="76"/>
        <v>0.12191849336480955</v>
      </c>
      <c r="AT32" s="41">
        <f t="shared" si="76"/>
        <v>0.57441066082841064</v>
      </c>
      <c r="AU32" s="41">
        <f t="shared" si="76"/>
        <v>7.0357971335706523E-2</v>
      </c>
      <c r="AV32" s="41">
        <f t="shared" si="76"/>
        <v>0.12862715607742564</v>
      </c>
      <c r="AW32" s="41">
        <f t="shared" si="76"/>
        <v>0.49976283954202472</v>
      </c>
      <c r="AX32" s="41">
        <f t="shared" si="76"/>
        <v>7.6584256291750072E-2</v>
      </c>
      <c r="AY32" s="41">
        <f t="shared" si="76"/>
        <v>4.0653072542988833E-2</v>
      </c>
      <c r="AZ32" s="41">
        <f t="shared" si="76"/>
        <v>9.7634643508612493E-2</v>
      </c>
      <c r="BA32" s="41">
        <f t="shared" si="76"/>
        <v>9.8089093025455862E-2</v>
      </c>
      <c r="BB32" s="41">
        <f t="shared" si="76"/>
        <v>7.0024589880634508E-2</v>
      </c>
      <c r="BC32" s="41">
        <f t="shared" si="76"/>
        <v>7.5033875561377361E-2</v>
      </c>
      <c r="BD32" s="41">
        <f t="shared" si="76"/>
        <v>0.11291656524616425</v>
      </c>
      <c r="BE32" s="41">
        <f t="shared" si="76"/>
        <v>9.7802856712001562E-2</v>
      </c>
      <c r="BF32" s="41">
        <f t="shared" si="76"/>
        <v>8.524979884461141E-2</v>
      </c>
      <c r="BG32" s="41">
        <f t="shared" ref="BG32:CT32" si="77">IF(OR(ISBLANK(BG22),ISBLANK(BG23))," ",(BG22-BG23)/6/BG26)</f>
        <v>7.7864290505734429E-2</v>
      </c>
      <c r="BH32" s="41">
        <f t="shared" si="77"/>
        <v>0.11059865849498106</v>
      </c>
      <c r="BI32" s="41">
        <f t="shared" si="77"/>
        <v>8.9262092072180055E-2</v>
      </c>
      <c r="BJ32" s="41">
        <f t="shared" si="77"/>
        <v>8.0174612019724603E-2</v>
      </c>
      <c r="BK32" s="41">
        <f t="shared" si="77"/>
        <v>0.14651210105018567</v>
      </c>
      <c r="BL32" s="41">
        <f t="shared" si="77"/>
        <v>0.16910877022134504</v>
      </c>
      <c r="BM32" s="41">
        <f t="shared" si="77"/>
        <v>9.4127765341411665E-2</v>
      </c>
      <c r="BN32" s="41">
        <f t="shared" si="77"/>
        <v>0.15013382168687617</v>
      </c>
      <c r="BO32" s="41">
        <f t="shared" si="77"/>
        <v>0.12548563827056308</v>
      </c>
      <c r="BP32" s="41">
        <f t="shared" si="77"/>
        <v>0.11419615255225504</v>
      </c>
      <c r="BQ32" s="41">
        <f t="shared" ref="BQ32:CN32" si="78">IF(OR(ISBLANK(BQ22),ISBLANK(BQ23))," ",(BQ22-BQ23)/6/BQ26)</f>
        <v>0.14431899681041715</v>
      </c>
      <c r="BR32" s="41">
        <f t="shared" si="78"/>
        <v>0.11744883949772864</v>
      </c>
      <c r="BS32" s="41">
        <f t="shared" si="78"/>
        <v>0.12147372031973612</v>
      </c>
      <c r="BT32" s="41">
        <f t="shared" si="78"/>
        <v>0.14882526688792766</v>
      </c>
      <c r="BU32" s="41">
        <f t="shared" si="78"/>
        <v>0.11256707866560087</v>
      </c>
      <c r="BV32" s="41">
        <f t="shared" si="78"/>
        <v>0.14816162946344985</v>
      </c>
      <c r="BW32" s="41">
        <f t="shared" si="78"/>
        <v>0.15118039589620472</v>
      </c>
      <c r="BX32" s="41">
        <f t="shared" si="78"/>
        <v>0.10605702916622561</v>
      </c>
      <c r="BY32" s="41">
        <f t="shared" si="78"/>
        <v>0.15964665613133924</v>
      </c>
      <c r="BZ32" s="41">
        <f t="shared" si="78"/>
        <v>0.14836407195193885</v>
      </c>
      <c r="CA32" s="41">
        <f t="shared" si="78"/>
        <v>0.1015125093499864</v>
      </c>
      <c r="CB32" s="41">
        <f t="shared" si="78"/>
        <v>0.16177345727767575</v>
      </c>
      <c r="CC32" s="41">
        <f t="shared" si="78"/>
        <v>0.14296317091503688</v>
      </c>
      <c r="CD32" s="41">
        <f t="shared" si="78"/>
        <v>9.9873416485163236E-2</v>
      </c>
      <c r="CE32" s="41">
        <f t="shared" si="78"/>
        <v>0.15697286505444663</v>
      </c>
      <c r="CF32" s="41">
        <f t="shared" si="78"/>
        <v>0.14307917171434764</v>
      </c>
      <c r="CG32" s="41">
        <f t="shared" si="78"/>
        <v>0.10071279548314635</v>
      </c>
      <c r="CH32" s="41">
        <f t="shared" si="78"/>
        <v>0.15317886563663449</v>
      </c>
      <c r="CI32" s="41">
        <f t="shared" si="78"/>
        <v>0.13856538962832363</v>
      </c>
      <c r="CJ32" s="41">
        <f t="shared" si="78"/>
        <v>9.9455627858249157E-2</v>
      </c>
      <c r="CK32" s="41">
        <f t="shared" si="78"/>
        <v>0.1601181666148643</v>
      </c>
      <c r="CL32" s="41">
        <f t="shared" si="78"/>
        <v>0.13145273498517543</v>
      </c>
      <c r="CM32" s="41">
        <f t="shared" si="78"/>
        <v>9.8721974969968582E-2</v>
      </c>
      <c r="CN32" s="41">
        <f t="shared" si="78"/>
        <v>0.15537754215161428</v>
      </c>
      <c r="CO32" s="41">
        <f t="shared" ref="CO32:CQ32" si="79">IF(OR(ISBLANK(CO22),ISBLANK(CO23))," ",(CO22-CO23)/6/CO26)</f>
        <v>0.12394070024172069</v>
      </c>
      <c r="CP32" s="41">
        <f t="shared" si="79"/>
        <v>9.0453587952925435E-2</v>
      </c>
      <c r="CQ32" s="41">
        <f t="shared" si="79"/>
        <v>0.14751531750708968</v>
      </c>
      <c r="CR32" s="41">
        <f t="shared" si="77"/>
        <v>3.9344269686567929E-2</v>
      </c>
      <c r="CS32" s="41">
        <f t="shared" si="77"/>
        <v>2.7915921976512676E-2</v>
      </c>
      <c r="CT32" s="13">
        <f t="shared" si="77"/>
        <v>3.6021472651787532E-2</v>
      </c>
      <c r="CU32" s="13">
        <f>IF(OR(ISBLANK(CU22),ISBLANK(CU23))," ",(CU22-CU23)/6/CU26)</f>
        <v>0.2510706406490521</v>
      </c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G32" s="45"/>
      <c r="DH32" s="45"/>
      <c r="DI32" s="45"/>
      <c r="DJ32" s="45"/>
      <c r="DK32" s="45"/>
      <c r="DL32" s="45"/>
      <c r="DM32" s="45"/>
    </row>
    <row r="33" spans="1:117">
      <c r="A33" s="97" t="s">
        <v>25</v>
      </c>
      <c r="B33" s="98"/>
      <c r="C33" s="15">
        <f t="shared" ref="C33:AG33" si="80">IF(AND(ISBLANK(C22),ISBLANK(C23)),"",IF(ISBLANK(C23),((C22-C25)/3/C26),IF(ISBLANK(C22),((C25-C23)/3/C26),MIN((C22-C25)/3/C26,(C25-C23)/3/C26))))</f>
        <v>-0.99568490131578813</v>
      </c>
      <c r="D33" s="15">
        <f t="shared" si="80"/>
        <v>0.10671503673197147</v>
      </c>
      <c r="E33" s="15">
        <f t="shared" si="80"/>
        <v>-0.81587317388981229</v>
      </c>
      <c r="F33" s="15">
        <f t="shared" si="80"/>
        <v>-0.74544653927426563</v>
      </c>
      <c r="G33" s="15">
        <f t="shared" si="80"/>
        <v>1.8653416690338494E-2</v>
      </c>
      <c r="H33" s="15">
        <f t="shared" si="80"/>
        <v>-0.72801640183768113</v>
      </c>
      <c r="I33" s="15">
        <f t="shared" si="80"/>
        <v>-0.90694665718768142</v>
      </c>
      <c r="J33" s="15">
        <f t="shared" si="80"/>
        <v>7.6363291434210265E-2</v>
      </c>
      <c r="K33" s="15">
        <f t="shared" si="80"/>
        <v>-0.8376830338730108</v>
      </c>
      <c r="L33" s="15">
        <f t="shared" si="80"/>
        <v>-0.71714025833627504</v>
      </c>
      <c r="M33" s="15">
        <f t="shared" si="80"/>
        <v>5.9038050114423292E-2</v>
      </c>
      <c r="N33" s="15">
        <f t="shared" si="80"/>
        <v>-0.88777203515172975</v>
      </c>
      <c r="O33" s="15">
        <f t="shared" si="80"/>
        <v>-0.89994439611416421</v>
      </c>
      <c r="P33" s="15">
        <f t="shared" si="80"/>
        <v>-8.9036248757832101E-2</v>
      </c>
      <c r="Q33" s="15">
        <f t="shared" si="80"/>
        <v>-0.90653997022653565</v>
      </c>
      <c r="R33" s="15">
        <f t="shared" si="80"/>
        <v>-0.97261343333088024</v>
      </c>
      <c r="S33" s="15">
        <f t="shared" si="80"/>
        <v>-0.15877795882942797</v>
      </c>
      <c r="T33" s="15">
        <f t="shared" si="80"/>
        <v>-0.95443447861175523</v>
      </c>
      <c r="U33" s="15">
        <f t="shared" si="80"/>
        <v>-1.0711494048582828</v>
      </c>
      <c r="V33" s="15">
        <f t="shared" si="80"/>
        <v>-0.10659922766334405</v>
      </c>
      <c r="W33" s="15">
        <f t="shared" si="80"/>
        <v>-1.0061998591548122</v>
      </c>
      <c r="X33" s="15">
        <f t="shared" si="80"/>
        <v>-1.1120587212376678</v>
      </c>
      <c r="Y33" s="15">
        <f t="shared" si="80"/>
        <v>-0.13903240990756888</v>
      </c>
      <c r="Z33" s="15">
        <f t="shared" si="80"/>
        <v>-1.0269797457546948</v>
      </c>
      <c r="AA33" s="15">
        <f t="shared" si="80"/>
        <v>-1.1762002696431215</v>
      </c>
      <c r="AB33" s="15">
        <f t="shared" si="80"/>
        <v>-0.1185050156486543</v>
      </c>
      <c r="AC33" s="15">
        <f t="shared" si="80"/>
        <v>-1.034580260638434</v>
      </c>
      <c r="AD33" s="15">
        <f t="shared" si="80"/>
        <v>-1.2193395700709428</v>
      </c>
      <c r="AE33" s="15">
        <f t="shared" si="80"/>
        <v>-3.8891421576496811E-2</v>
      </c>
      <c r="AF33" s="15">
        <f t="shared" si="80"/>
        <v>-1.1007916311738652</v>
      </c>
      <c r="AG33" s="57">
        <f t="shared" si="80"/>
        <v>-1.0780638499514854</v>
      </c>
      <c r="AH33" s="57">
        <f t="shared" ref="AH33:BF33" si="81">IF(AND(ISBLANK(AH22),ISBLANK(AH23)),"",IF(ISBLANK(AH23),((AH22-AH25)/3/AH26),IF(ISBLANK(AH22),((AH25-AH23)/3/AH26),MIN((AH22-AH25)/3/AH26,(AH25-AH23)/3/AH26))))</f>
        <v>-6.678330072685959E-2</v>
      </c>
      <c r="AI33" s="57">
        <f t="shared" si="81"/>
        <v>-1.1060713653284502</v>
      </c>
      <c r="AJ33" s="57">
        <f t="shared" si="81"/>
        <v>-1.0541085841365876</v>
      </c>
      <c r="AK33" s="57">
        <f t="shared" si="81"/>
        <v>-0.13510982234089849</v>
      </c>
      <c r="AL33" s="57">
        <f t="shared" si="81"/>
        <v>-1.1903900217695977</v>
      </c>
      <c r="AM33" s="57">
        <f t="shared" si="81"/>
        <v>-1.197854841548569</v>
      </c>
      <c r="AN33" s="57">
        <f t="shared" si="81"/>
        <v>-0.5359037870706852</v>
      </c>
      <c r="AO33" s="57">
        <f t="shared" si="81"/>
        <v>-1.1889629647333224</v>
      </c>
      <c r="AP33" s="57">
        <f t="shared" si="81"/>
        <v>-1.1455633690670906</v>
      </c>
      <c r="AQ33" s="57">
        <f t="shared" si="81"/>
        <v>-0.65345707299650868</v>
      </c>
      <c r="AR33" s="57">
        <f t="shared" si="81"/>
        <v>-1.1918933043965272</v>
      </c>
      <c r="AS33" s="57">
        <f t="shared" si="81"/>
        <v>-1.1539336988048912</v>
      </c>
      <c r="AT33" s="57">
        <f t="shared" si="81"/>
        <v>-1.0264474384472693</v>
      </c>
      <c r="AU33" s="57">
        <f t="shared" si="81"/>
        <v>-1.1914467237093833</v>
      </c>
      <c r="AV33" s="57">
        <f t="shared" si="81"/>
        <v>-1.1205968896355154</v>
      </c>
      <c r="AW33" s="57">
        <f t="shared" si="81"/>
        <v>-0.69751399752039367</v>
      </c>
      <c r="AX33" s="57">
        <f t="shared" si="81"/>
        <v>-1.1913691021061552</v>
      </c>
      <c r="AY33" s="57">
        <f t="shared" si="81"/>
        <v>-0.57195559842573007</v>
      </c>
      <c r="AZ33" s="57">
        <f t="shared" si="81"/>
        <v>-0.67624792972344439</v>
      </c>
      <c r="BA33" s="57">
        <f t="shared" si="81"/>
        <v>1.6988908300641883E-2</v>
      </c>
      <c r="BB33" s="57">
        <f t="shared" si="81"/>
        <v>-0.93309726704461871</v>
      </c>
      <c r="BC33" s="57">
        <f t="shared" si="81"/>
        <v>-0.49572142846943862</v>
      </c>
      <c r="BD33" s="57">
        <f t="shared" si="81"/>
        <v>6.2761708732245847E-2</v>
      </c>
      <c r="BE33" s="57">
        <f t="shared" si="81"/>
        <v>-0.5861630836677445</v>
      </c>
      <c r="BF33" s="57">
        <f t="shared" si="81"/>
        <v>6.8339968432542045E-2</v>
      </c>
      <c r="BG33" s="57">
        <f t="shared" ref="BG33:CT33" si="82">IF(AND(ISBLANK(BG22),ISBLANK(BG23)),"",IF(ISBLANK(BG23),((BG22-BG25)/3/BG26),IF(ISBLANK(BG22),((BG25-BG23)/3/BG26),MIN((BG22-BG25)/3/BG26,(BG25-BG23)/3/BG26))))</f>
        <v>-0.91825786047010383</v>
      </c>
      <c r="BH33" s="57">
        <f t="shared" si="82"/>
        <v>-0.59991187012662006</v>
      </c>
      <c r="BI33" s="57">
        <f t="shared" si="82"/>
        <v>2.7780259872323302E-2</v>
      </c>
      <c r="BJ33" s="57">
        <f t="shared" si="82"/>
        <v>-0.84012851308250514</v>
      </c>
      <c r="BK33" s="57">
        <f t="shared" si="82"/>
        <v>-0.69998152504103039</v>
      </c>
      <c r="BL33" s="57">
        <f t="shared" si="82"/>
        <v>-0.1326432119406207</v>
      </c>
      <c r="BM33" s="57">
        <f t="shared" si="82"/>
        <v>-0.80081867239547544</v>
      </c>
      <c r="BN33" s="57">
        <f t="shared" si="82"/>
        <v>-0.5321348805887951</v>
      </c>
      <c r="BO33" s="57">
        <f t="shared" si="82"/>
        <v>-3.8411624445765305E-2</v>
      </c>
      <c r="BP33" s="57">
        <f t="shared" si="82"/>
        <v>-0.74838063163105617</v>
      </c>
      <c r="BQ33" s="57">
        <f t="shared" ref="BQ33:CN33" si="83">IF(AND(ISBLANK(BQ22),ISBLANK(BQ23)),"",IF(ISBLANK(BQ23),((BQ22-BQ25)/3/BQ26),IF(ISBLANK(BQ22),((BQ25-BQ23)/3/BQ26),MIN((BQ22-BQ25)/3/BQ26,(BQ25-BQ23)/3/BQ26))))</f>
        <v>-0.5021379251410405</v>
      </c>
      <c r="BR33" s="57">
        <f t="shared" si="83"/>
        <v>-6.2063783877876665E-2</v>
      </c>
      <c r="BS33" s="57">
        <f t="shared" si="83"/>
        <v>-0.77986826919161945</v>
      </c>
      <c r="BT33" s="57">
        <f t="shared" si="83"/>
        <v>-0.49285738112098759</v>
      </c>
      <c r="BU33" s="57">
        <f t="shared" si="83"/>
        <v>-5.6145644661437052E-2</v>
      </c>
      <c r="BV33" s="57">
        <f t="shared" si="83"/>
        <v>-0.9054001606800467</v>
      </c>
      <c r="BW33" s="57">
        <f t="shared" si="83"/>
        <v>-0.47929646890898409</v>
      </c>
      <c r="BX33" s="57">
        <f t="shared" si="83"/>
        <v>-5.1800506756653576E-2</v>
      </c>
      <c r="BY33" s="57">
        <f t="shared" si="83"/>
        <v>-0.93469604938462614</v>
      </c>
      <c r="BZ33" s="57">
        <f t="shared" si="83"/>
        <v>-0.46384209635892554</v>
      </c>
      <c r="CA33" s="57">
        <f t="shared" si="83"/>
        <v>-5.7308125809709953E-2</v>
      </c>
      <c r="CB33" s="57">
        <f t="shared" si="83"/>
        <v>-0.93647600944040532</v>
      </c>
      <c r="CC33" s="57">
        <f t="shared" si="83"/>
        <v>-0.43554748631859141</v>
      </c>
      <c r="CD33" s="57">
        <f t="shared" si="83"/>
        <v>-5.5650091874387901E-2</v>
      </c>
      <c r="CE33" s="57">
        <f t="shared" si="83"/>
        <v>-0.87710844834107549</v>
      </c>
      <c r="CF33" s="57">
        <f t="shared" si="83"/>
        <v>-0.41899125795865466</v>
      </c>
      <c r="CG33" s="57">
        <f t="shared" si="83"/>
        <v>-9.9608731462674637E-3</v>
      </c>
      <c r="CH33" s="57">
        <f t="shared" si="83"/>
        <v>-0.90236176252600919</v>
      </c>
      <c r="CI33" s="57">
        <f t="shared" si="83"/>
        <v>-0.40883354475688988</v>
      </c>
      <c r="CJ33" s="57">
        <f t="shared" si="83"/>
        <v>3.6880633200586793E-3</v>
      </c>
      <c r="CK33" s="57">
        <f t="shared" si="83"/>
        <v>-0.97366976468582944</v>
      </c>
      <c r="CL33" s="57">
        <f t="shared" si="83"/>
        <v>-0.41408498826291051</v>
      </c>
      <c r="CM33" s="57">
        <f t="shared" si="83"/>
        <v>-5.2098054241024542E-3</v>
      </c>
      <c r="CN33" s="57">
        <f t="shared" si="83"/>
        <v>-0.98520218729881337</v>
      </c>
      <c r="CO33" s="57">
        <f t="shared" ref="CO33:CQ33" si="84">IF(AND(ISBLANK(CO22),ISBLANK(CO23)),"",IF(ISBLANK(CO23),((CO22-CO25)/3/CO26),IF(ISBLANK(CO22),((CO25-CO23)/3/CO26),MIN((CO22-CO25)/3/CO26,(CO25-CO23)/3/CO26))))</f>
        <v>-0.40338623378159966</v>
      </c>
      <c r="CP33" s="57">
        <f t="shared" si="84"/>
        <v>-5.7019680505751482E-4</v>
      </c>
      <c r="CQ33" s="57">
        <f t="shared" si="84"/>
        <v>-0.95683653289455028</v>
      </c>
      <c r="CR33" s="57">
        <f t="shared" si="82"/>
        <v>-5.4145633122991754E-2</v>
      </c>
      <c r="CS33" s="57">
        <f t="shared" si="82"/>
        <v>-2.5325010362969386E-2</v>
      </c>
      <c r="CT33" s="15">
        <f t="shared" si="82"/>
        <v>-0.16857045102486548</v>
      </c>
      <c r="CU33" s="15">
        <f>IF(AND(ISBLANK(CU22),ISBLANK(CU23)),"",IF(ISBLANK(CU23),((CU22-CU25)/3/CU26),IF(ISBLANK(CU22),((CU25-CU23)/3/CU26),MIN((CU22-CU25)/3/CU26,(CU25-CU23)/3/CU26))))</f>
        <v>-0.76890383698772191</v>
      </c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G33" s="45"/>
      <c r="DH33" s="45"/>
      <c r="DI33" s="45"/>
      <c r="DJ33" s="45"/>
      <c r="DK33" s="45"/>
      <c r="DL33" s="45"/>
      <c r="DM33" s="45"/>
    </row>
    <row r="34" spans="1:117" ht="15" thickBot="1">
      <c r="A34" s="62" t="s">
        <v>55</v>
      </c>
      <c r="B34" s="61" t="s">
        <v>54</v>
      </c>
      <c r="C34" s="14" t="str">
        <f t="shared" ref="C34:AG34" si="85">IF(AND(ISBLANK(C22),ISBLANK(C23)),"",IF(ISBLANK(C23),IF(C29&gt;C22,"FAIL","O.K."),IF(ISBLANK(C22),IF(C30&lt;C23,"FAIL","O.K."),IF(OR(C30&lt;C23,C29&gt;C22),"FAIL","O.K."))))</f>
        <v>FAIL</v>
      </c>
      <c r="D34" s="14" t="str">
        <f t="shared" si="85"/>
        <v>FAIL</v>
      </c>
      <c r="E34" s="14" t="str">
        <f t="shared" si="85"/>
        <v>FAIL</v>
      </c>
      <c r="F34" s="14" t="str">
        <f t="shared" si="85"/>
        <v>FAIL</v>
      </c>
      <c r="G34" s="14" t="str">
        <f t="shared" si="85"/>
        <v>FAIL</v>
      </c>
      <c r="H34" s="14" t="str">
        <f t="shared" si="85"/>
        <v>FAIL</v>
      </c>
      <c r="I34" s="14" t="str">
        <f t="shared" si="85"/>
        <v>FAIL</v>
      </c>
      <c r="J34" s="14" t="str">
        <f t="shared" si="85"/>
        <v>FAIL</v>
      </c>
      <c r="K34" s="14" t="str">
        <f t="shared" si="85"/>
        <v>FAIL</v>
      </c>
      <c r="L34" s="14" t="str">
        <f t="shared" si="85"/>
        <v>FAIL</v>
      </c>
      <c r="M34" s="14" t="str">
        <f t="shared" si="85"/>
        <v>FAIL</v>
      </c>
      <c r="N34" s="14" t="str">
        <f t="shared" si="85"/>
        <v>FAIL</v>
      </c>
      <c r="O34" s="14" t="str">
        <f t="shared" si="85"/>
        <v>FAIL</v>
      </c>
      <c r="P34" s="14" t="str">
        <f t="shared" si="85"/>
        <v>FAIL</v>
      </c>
      <c r="Q34" s="14" t="str">
        <f t="shared" si="85"/>
        <v>FAIL</v>
      </c>
      <c r="R34" s="14" t="str">
        <f t="shared" si="85"/>
        <v>FAIL</v>
      </c>
      <c r="S34" s="14" t="str">
        <f t="shared" si="85"/>
        <v>FAIL</v>
      </c>
      <c r="T34" s="14" t="str">
        <f t="shared" si="85"/>
        <v>FAIL</v>
      </c>
      <c r="U34" s="14" t="str">
        <f t="shared" si="85"/>
        <v>FAIL</v>
      </c>
      <c r="V34" s="14" t="str">
        <f t="shared" si="85"/>
        <v>FAIL</v>
      </c>
      <c r="W34" s="14" t="str">
        <f t="shared" si="85"/>
        <v>FAIL</v>
      </c>
      <c r="X34" s="14" t="str">
        <f t="shared" si="85"/>
        <v>FAIL</v>
      </c>
      <c r="Y34" s="14" t="str">
        <f t="shared" si="85"/>
        <v>FAIL</v>
      </c>
      <c r="Z34" s="14" t="str">
        <f t="shared" si="85"/>
        <v>FAIL</v>
      </c>
      <c r="AA34" s="14" t="str">
        <f t="shared" si="85"/>
        <v>FAIL</v>
      </c>
      <c r="AB34" s="14" t="str">
        <f t="shared" si="85"/>
        <v>FAIL</v>
      </c>
      <c r="AC34" s="14" t="str">
        <f t="shared" si="85"/>
        <v>FAIL</v>
      </c>
      <c r="AD34" s="14" t="str">
        <f t="shared" si="85"/>
        <v>FAIL</v>
      </c>
      <c r="AE34" s="14" t="str">
        <f t="shared" si="85"/>
        <v>FAIL</v>
      </c>
      <c r="AF34" s="14" t="str">
        <f t="shared" si="85"/>
        <v>FAIL</v>
      </c>
      <c r="AG34" s="58" t="str">
        <f t="shared" si="85"/>
        <v>FAIL</v>
      </c>
      <c r="AH34" s="58" t="str">
        <f t="shared" ref="AH34:BF34" si="86">IF(AND(ISBLANK(AH22),ISBLANK(AH23)),"",IF(ISBLANK(AH23),IF(AH29&gt;AH22,"FAIL","O.K."),IF(ISBLANK(AH22),IF(AH30&lt;AH23,"FAIL","O.K."),IF(OR(AH30&lt;AH23,AH29&gt;AH22),"FAIL","O.K."))))</f>
        <v>FAIL</v>
      </c>
      <c r="AI34" s="58" t="str">
        <f t="shared" si="86"/>
        <v>FAIL</v>
      </c>
      <c r="AJ34" s="58" t="str">
        <f t="shared" si="86"/>
        <v>FAIL</v>
      </c>
      <c r="AK34" s="58" t="str">
        <f t="shared" si="86"/>
        <v>FAIL</v>
      </c>
      <c r="AL34" s="58" t="str">
        <f t="shared" si="86"/>
        <v>FAIL</v>
      </c>
      <c r="AM34" s="58" t="str">
        <f t="shared" si="86"/>
        <v>FAIL</v>
      </c>
      <c r="AN34" s="58" t="str">
        <f t="shared" si="86"/>
        <v>FAIL</v>
      </c>
      <c r="AO34" s="58" t="str">
        <f t="shared" si="86"/>
        <v>FAIL</v>
      </c>
      <c r="AP34" s="58" t="str">
        <f t="shared" si="86"/>
        <v>FAIL</v>
      </c>
      <c r="AQ34" s="58" t="str">
        <f t="shared" si="86"/>
        <v>FAIL</v>
      </c>
      <c r="AR34" s="58" t="str">
        <f t="shared" si="86"/>
        <v>FAIL</v>
      </c>
      <c r="AS34" s="58" t="str">
        <f t="shared" si="86"/>
        <v>FAIL</v>
      </c>
      <c r="AT34" s="58" t="str">
        <f t="shared" si="86"/>
        <v>FAIL</v>
      </c>
      <c r="AU34" s="58" t="str">
        <f t="shared" si="86"/>
        <v>FAIL</v>
      </c>
      <c r="AV34" s="58" t="str">
        <f t="shared" si="86"/>
        <v>FAIL</v>
      </c>
      <c r="AW34" s="58" t="str">
        <f t="shared" si="86"/>
        <v>FAIL</v>
      </c>
      <c r="AX34" s="58" t="str">
        <f t="shared" si="86"/>
        <v>FAIL</v>
      </c>
      <c r="AY34" s="58" t="str">
        <f t="shared" si="86"/>
        <v>FAIL</v>
      </c>
      <c r="AZ34" s="58" t="str">
        <f t="shared" si="86"/>
        <v>FAIL</v>
      </c>
      <c r="BA34" s="58" t="str">
        <f t="shared" si="86"/>
        <v>FAIL</v>
      </c>
      <c r="BB34" s="58" t="str">
        <f t="shared" si="86"/>
        <v>FAIL</v>
      </c>
      <c r="BC34" s="58" t="str">
        <f t="shared" si="86"/>
        <v>FAIL</v>
      </c>
      <c r="BD34" s="58" t="str">
        <f t="shared" si="86"/>
        <v>FAIL</v>
      </c>
      <c r="BE34" s="58" t="str">
        <f t="shared" si="86"/>
        <v>FAIL</v>
      </c>
      <c r="BF34" s="58" t="str">
        <f t="shared" si="86"/>
        <v>FAIL</v>
      </c>
      <c r="BG34" s="58" t="str">
        <f t="shared" ref="BG34:CT34" si="87">IF(AND(ISBLANK(BG22),ISBLANK(BG23)),"",IF(ISBLANK(BG23),IF(BG29&gt;BG22,"FAIL","O.K."),IF(ISBLANK(BG22),IF(BG30&lt;BG23,"FAIL","O.K."),IF(OR(BG30&lt;BG23,BG29&gt;BG22),"FAIL","O.K."))))</f>
        <v>FAIL</v>
      </c>
      <c r="BH34" s="58" t="str">
        <f t="shared" si="87"/>
        <v>FAIL</v>
      </c>
      <c r="BI34" s="58" t="str">
        <f t="shared" si="87"/>
        <v>FAIL</v>
      </c>
      <c r="BJ34" s="58" t="str">
        <f t="shared" si="87"/>
        <v>FAIL</v>
      </c>
      <c r="BK34" s="58" t="str">
        <f t="shared" si="87"/>
        <v>FAIL</v>
      </c>
      <c r="BL34" s="58" t="str">
        <f t="shared" si="87"/>
        <v>FAIL</v>
      </c>
      <c r="BM34" s="58" t="str">
        <f t="shared" si="87"/>
        <v>FAIL</v>
      </c>
      <c r="BN34" s="58" t="str">
        <f t="shared" si="87"/>
        <v>FAIL</v>
      </c>
      <c r="BO34" s="58" t="str">
        <f t="shared" si="87"/>
        <v>FAIL</v>
      </c>
      <c r="BP34" s="58" t="str">
        <f t="shared" si="87"/>
        <v>FAIL</v>
      </c>
      <c r="BQ34" s="58" t="str">
        <f t="shared" ref="BQ34:CN34" si="88">IF(AND(ISBLANK(BQ22),ISBLANK(BQ23)),"",IF(ISBLANK(BQ23),IF(BQ29&gt;BQ22,"FAIL","O.K."),IF(ISBLANK(BQ22),IF(BQ30&lt;BQ23,"FAIL","O.K."),IF(OR(BQ30&lt;BQ23,BQ29&gt;BQ22),"FAIL","O.K."))))</f>
        <v>FAIL</v>
      </c>
      <c r="BR34" s="58" t="str">
        <f t="shared" si="88"/>
        <v>FAIL</v>
      </c>
      <c r="BS34" s="58" t="str">
        <f t="shared" si="88"/>
        <v>FAIL</v>
      </c>
      <c r="BT34" s="58" t="str">
        <f t="shared" si="88"/>
        <v>FAIL</v>
      </c>
      <c r="BU34" s="58" t="str">
        <f t="shared" si="88"/>
        <v>FAIL</v>
      </c>
      <c r="BV34" s="58" t="str">
        <f t="shared" si="88"/>
        <v>FAIL</v>
      </c>
      <c r="BW34" s="58" t="str">
        <f t="shared" si="88"/>
        <v>FAIL</v>
      </c>
      <c r="BX34" s="58" t="str">
        <f t="shared" si="88"/>
        <v>FAIL</v>
      </c>
      <c r="BY34" s="58" t="str">
        <f t="shared" si="88"/>
        <v>FAIL</v>
      </c>
      <c r="BZ34" s="58" t="str">
        <f t="shared" si="88"/>
        <v>FAIL</v>
      </c>
      <c r="CA34" s="58" t="str">
        <f t="shared" si="88"/>
        <v>FAIL</v>
      </c>
      <c r="CB34" s="58" t="str">
        <f t="shared" si="88"/>
        <v>FAIL</v>
      </c>
      <c r="CC34" s="58" t="str">
        <f t="shared" si="88"/>
        <v>FAIL</v>
      </c>
      <c r="CD34" s="58" t="str">
        <f t="shared" si="88"/>
        <v>FAIL</v>
      </c>
      <c r="CE34" s="58" t="str">
        <f t="shared" si="88"/>
        <v>FAIL</v>
      </c>
      <c r="CF34" s="58" t="str">
        <f t="shared" si="88"/>
        <v>FAIL</v>
      </c>
      <c r="CG34" s="58" t="str">
        <f t="shared" si="88"/>
        <v>FAIL</v>
      </c>
      <c r="CH34" s="58" t="str">
        <f t="shared" si="88"/>
        <v>FAIL</v>
      </c>
      <c r="CI34" s="58" t="str">
        <f t="shared" si="88"/>
        <v>FAIL</v>
      </c>
      <c r="CJ34" s="58" t="str">
        <f t="shared" si="88"/>
        <v>FAIL</v>
      </c>
      <c r="CK34" s="58" t="str">
        <f t="shared" si="88"/>
        <v>FAIL</v>
      </c>
      <c r="CL34" s="58" t="str">
        <f t="shared" si="88"/>
        <v>FAIL</v>
      </c>
      <c r="CM34" s="58" t="str">
        <f t="shared" si="88"/>
        <v>FAIL</v>
      </c>
      <c r="CN34" s="58" t="str">
        <f t="shared" si="88"/>
        <v>FAIL</v>
      </c>
      <c r="CO34" s="58" t="str">
        <f t="shared" ref="CO34:CQ34" si="89">IF(AND(ISBLANK(CO22),ISBLANK(CO23)),"",IF(ISBLANK(CO23),IF(CO29&gt;CO22,"FAIL","O.K."),IF(ISBLANK(CO22),IF(CO30&lt;CO23,"FAIL","O.K."),IF(OR(CO30&lt;CO23,CO29&gt;CO22),"FAIL","O.K."))))</f>
        <v>FAIL</v>
      </c>
      <c r="CP34" s="58" t="str">
        <f t="shared" si="89"/>
        <v>FAIL</v>
      </c>
      <c r="CQ34" s="58" t="str">
        <f t="shared" si="89"/>
        <v>FAIL</v>
      </c>
      <c r="CR34" s="58" t="str">
        <f t="shared" si="87"/>
        <v>FAIL</v>
      </c>
      <c r="CS34" s="58" t="str">
        <f t="shared" si="87"/>
        <v>FAIL</v>
      </c>
      <c r="CT34" s="14" t="str">
        <f t="shared" si="87"/>
        <v>FAIL</v>
      </c>
      <c r="CU34" s="14" t="str">
        <f>IF(AND(ISBLANK(CU22),ISBLANK(CU23)),"",IF(ISBLANK(CU23),IF(CU29&gt;CU22,"FAIL","O.K."),IF(ISBLANK(CU22),IF(CU30&lt;CU23,"FAIL","O.K."),IF(OR(CU30&lt;CU23,CU29&gt;CU22),"FAIL","O.K."))))</f>
        <v>FAIL</v>
      </c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G34" s="46"/>
      <c r="DH34" s="46"/>
      <c r="DI34" s="46"/>
      <c r="DJ34" s="46"/>
      <c r="DK34" s="46"/>
      <c r="DL34" s="46"/>
      <c r="DM34" s="46"/>
    </row>
    <row r="35" spans="1:117">
      <c r="A35" s="114" t="s">
        <v>83</v>
      </c>
      <c r="B35" s="81">
        <v>1</v>
      </c>
      <c r="C35" s="85">
        <v>1.5319480000000001</v>
      </c>
      <c r="D35" s="85">
        <v>1.5120450000000001</v>
      </c>
      <c r="E35" s="85">
        <v>1.5554701</v>
      </c>
      <c r="F35" s="85">
        <v>1.5331623999999999</v>
      </c>
      <c r="G35" s="85">
        <v>1.5126580000000001</v>
      </c>
      <c r="H35" s="85">
        <v>1.5576083000000001</v>
      </c>
      <c r="I35" s="85">
        <v>1.5345949000000001</v>
      </c>
      <c r="J35" s="85">
        <v>1.5149959</v>
      </c>
      <c r="K35" s="85">
        <v>1.5578668</v>
      </c>
      <c r="L35" s="85">
        <v>1.535709</v>
      </c>
      <c r="M35" s="85">
        <v>1.5153905999999999</v>
      </c>
      <c r="N35" s="85">
        <v>1.5574616999999999</v>
      </c>
      <c r="O35" s="85">
        <v>1.5360242</v>
      </c>
      <c r="P35" s="85">
        <v>1.5156221000000001</v>
      </c>
      <c r="Q35" s="85">
        <v>1.5578076999999999</v>
      </c>
      <c r="R35" s="85">
        <v>1.5366568</v>
      </c>
      <c r="S35" s="85">
        <v>1.5108250000000001</v>
      </c>
      <c r="T35" s="85">
        <v>1.5592387000000001</v>
      </c>
      <c r="U35" s="85">
        <v>1.538365</v>
      </c>
      <c r="V35" s="85">
        <v>1.5170351</v>
      </c>
      <c r="W35" s="85">
        <v>1.5608195</v>
      </c>
      <c r="X35" s="85">
        <v>1.5395065999999999</v>
      </c>
      <c r="Y35" s="85">
        <v>1.5150912999999999</v>
      </c>
      <c r="Z35" s="85">
        <v>1.5620927</v>
      </c>
      <c r="AA35" s="85">
        <v>1.5407736999999999</v>
      </c>
      <c r="AB35" s="85">
        <v>1.5171284</v>
      </c>
      <c r="AC35" s="85">
        <v>1.5621354999999999</v>
      </c>
      <c r="AD35" s="85">
        <v>1.5418221000000001</v>
      </c>
      <c r="AE35" s="85">
        <v>1.5141718</v>
      </c>
      <c r="AF35" s="85">
        <v>1.5676276</v>
      </c>
      <c r="AG35" s="85">
        <v>1.5459977</v>
      </c>
      <c r="AH35" s="85">
        <v>1.5165592999999999</v>
      </c>
      <c r="AI35" s="85">
        <v>1.5716593999999999</v>
      </c>
      <c r="AJ35" s="85">
        <v>1.5508104</v>
      </c>
      <c r="AK35" s="85">
        <v>1.5216637</v>
      </c>
      <c r="AL35" s="85">
        <v>1.579037</v>
      </c>
      <c r="AM35" s="85">
        <v>1.5564245999999999</v>
      </c>
      <c r="AN35" s="85">
        <v>1.5225683000000001</v>
      </c>
      <c r="AO35" s="85">
        <v>1.5841966999999999</v>
      </c>
      <c r="AP35" s="85">
        <v>1.5599586000000001</v>
      </c>
      <c r="AQ35" s="85">
        <v>1.5233838</v>
      </c>
      <c r="AR35" s="85">
        <v>1.5910081</v>
      </c>
      <c r="AS35" s="85">
        <v>1.5588352999999999</v>
      </c>
      <c r="AT35" s="85">
        <v>1.5227744000000001</v>
      </c>
      <c r="AU35" s="85">
        <v>1.5908462999999999</v>
      </c>
      <c r="AV35" s="85">
        <v>1.5571018999999999</v>
      </c>
      <c r="AW35" s="85">
        <v>1.5223031</v>
      </c>
      <c r="AX35" s="85">
        <v>1.5895897999999999</v>
      </c>
      <c r="AY35" s="85">
        <v>1.5720725</v>
      </c>
      <c r="AZ35" s="85">
        <v>1.5550592000000001</v>
      </c>
      <c r="BA35" s="85">
        <v>1.5180292</v>
      </c>
      <c r="BB35" s="85">
        <v>1.5858549</v>
      </c>
      <c r="BC35" s="85">
        <v>1.5448419</v>
      </c>
      <c r="BD35" s="85">
        <v>1.5071478</v>
      </c>
      <c r="BE35" s="85">
        <v>1.5435361000000001</v>
      </c>
      <c r="BF35" s="85">
        <v>1.5178528</v>
      </c>
      <c r="BG35" s="85">
        <v>1.5590622000000001</v>
      </c>
      <c r="BH35" s="85">
        <v>1.5431196</v>
      </c>
      <c r="BI35" s="85">
        <v>1.5223202</v>
      </c>
      <c r="BJ35" s="85">
        <v>1.5586074999999999</v>
      </c>
      <c r="BK35" s="85">
        <v>1.5376711999999999</v>
      </c>
      <c r="BL35" s="85">
        <v>1.5203917</v>
      </c>
      <c r="BM35" s="85">
        <v>1.5540748</v>
      </c>
      <c r="BN35" s="85">
        <v>1.5320227</v>
      </c>
      <c r="BO35" s="85">
        <v>1.5209999999999999</v>
      </c>
      <c r="BP35" s="85">
        <v>1.5425852</v>
      </c>
      <c r="BQ35" s="85">
        <v>1.5312264</v>
      </c>
      <c r="BR35" s="85">
        <v>1.5200711</v>
      </c>
      <c r="BS35" s="85">
        <v>1.5412101</v>
      </c>
      <c r="BT35" s="85">
        <v>1.5296194999999999</v>
      </c>
      <c r="BU35" s="85">
        <v>1.5196076999999999</v>
      </c>
      <c r="BV35" s="85">
        <v>1.5385632</v>
      </c>
      <c r="BW35" s="85">
        <v>1.5278019</v>
      </c>
      <c r="BX35" s="85">
        <v>1.5199408000000001</v>
      </c>
      <c r="BY35" s="85">
        <v>1.5352536000000001</v>
      </c>
      <c r="BZ35" s="85">
        <v>1.5266085</v>
      </c>
      <c r="CA35" s="85">
        <v>1.5197639000000001</v>
      </c>
      <c r="CB35" s="85">
        <v>1.5327198</v>
      </c>
      <c r="CC35" s="85">
        <v>1.5251423</v>
      </c>
      <c r="CD35" s="85">
        <v>1.5200716999999999</v>
      </c>
      <c r="CE35" s="85">
        <v>1.5298959000000001</v>
      </c>
      <c r="CF35" s="85">
        <v>1.5240560999999999</v>
      </c>
      <c r="CG35" s="85">
        <v>1.5186027</v>
      </c>
      <c r="CH35" s="85">
        <v>1.5289389</v>
      </c>
      <c r="CI35" s="85">
        <v>1.5235661</v>
      </c>
      <c r="CJ35" s="85">
        <v>1.5149744000000001</v>
      </c>
      <c r="CK35" s="85">
        <v>1.5305660000000001</v>
      </c>
      <c r="CL35" s="85">
        <v>1.5260416000000001</v>
      </c>
      <c r="CM35" s="85">
        <v>1.5160389000000001</v>
      </c>
      <c r="CN35" s="85">
        <v>1.5362871</v>
      </c>
      <c r="CO35" s="85">
        <v>1.5265512999999999</v>
      </c>
      <c r="CP35" s="85">
        <v>1.5178503999999999</v>
      </c>
      <c r="CQ35" s="85">
        <v>1.5365468</v>
      </c>
      <c r="CR35" s="85">
        <v>1.5268128999999999</v>
      </c>
      <c r="CS35" s="85">
        <v>1.5184588000000001</v>
      </c>
      <c r="CT35" s="85">
        <v>1.5357592</v>
      </c>
      <c r="CU35" s="86">
        <v>4.4999999999999998E-2</v>
      </c>
      <c r="CX35" s="49"/>
      <c r="CY35" s="49"/>
      <c r="CZ35" s="49"/>
      <c r="DA35" s="49"/>
      <c r="DB35" s="49"/>
      <c r="DC35" s="49"/>
      <c r="DD35" s="49"/>
      <c r="DE35" s="49"/>
      <c r="DG35" s="49"/>
      <c r="DH35" s="49"/>
      <c r="DI35" s="49"/>
      <c r="DJ35" s="49"/>
      <c r="DK35" s="49"/>
      <c r="DL35" s="49"/>
      <c r="DM35" s="49"/>
    </row>
    <row r="36" spans="1:117">
      <c r="A36" s="115"/>
      <c r="B36" s="82">
        <v>2</v>
      </c>
      <c r="C36" s="83">
        <v>1.5414977999999999</v>
      </c>
      <c r="D36" s="83">
        <v>1.5128638999999999</v>
      </c>
      <c r="E36" s="83">
        <v>1.5672254999999999</v>
      </c>
      <c r="F36" s="83">
        <v>1.5420537999999999</v>
      </c>
      <c r="G36" s="83">
        <v>1.5147766</v>
      </c>
      <c r="H36" s="83">
        <v>1.5669009</v>
      </c>
      <c r="I36" s="83">
        <v>1.5431547000000001</v>
      </c>
      <c r="J36" s="83">
        <v>1.5170083000000001</v>
      </c>
      <c r="K36" s="83">
        <v>1.5652192</v>
      </c>
      <c r="L36" s="83">
        <v>1.54318</v>
      </c>
      <c r="M36" s="83">
        <v>1.5159917000000001</v>
      </c>
      <c r="N36" s="83">
        <v>1.5683121</v>
      </c>
      <c r="O36" s="83">
        <v>1.5465035</v>
      </c>
      <c r="P36" s="83">
        <v>1.5155418000000001</v>
      </c>
      <c r="Q36" s="83">
        <v>1.5751541</v>
      </c>
      <c r="R36" s="83">
        <v>1.5479436</v>
      </c>
      <c r="S36" s="83">
        <v>1.5150328</v>
      </c>
      <c r="T36" s="83">
        <v>1.5767148</v>
      </c>
      <c r="U36" s="83">
        <v>1.5518206999999999</v>
      </c>
      <c r="V36" s="83">
        <v>1.5178144</v>
      </c>
      <c r="W36" s="83">
        <v>1.5789979000000001</v>
      </c>
      <c r="X36" s="83">
        <v>1.5526040000000001</v>
      </c>
      <c r="Y36" s="83">
        <v>1.5171093</v>
      </c>
      <c r="Z36" s="83">
        <v>1.5847656000000001</v>
      </c>
      <c r="AA36" s="83">
        <v>1.5529345999999999</v>
      </c>
      <c r="AB36" s="83">
        <v>1.5175244000000001</v>
      </c>
      <c r="AC36" s="83">
        <v>1.5846118</v>
      </c>
      <c r="AD36" s="83">
        <v>1.5538911</v>
      </c>
      <c r="AE36" s="83">
        <v>1.5186569000000001</v>
      </c>
      <c r="AF36" s="83">
        <v>1.5843910000000001</v>
      </c>
      <c r="AG36" s="83">
        <v>1.5580989999999999</v>
      </c>
      <c r="AH36" s="83">
        <v>1.5207619999999999</v>
      </c>
      <c r="AI36" s="83">
        <v>1.5937638000000001</v>
      </c>
      <c r="AJ36" s="83">
        <v>1.5641567000000001</v>
      </c>
      <c r="AK36" s="83">
        <v>1.5232426999999999</v>
      </c>
      <c r="AL36" s="83">
        <v>1.6005640000000001</v>
      </c>
      <c r="AM36" s="83">
        <v>1.5655992000000001</v>
      </c>
      <c r="AN36" s="83">
        <v>1.5243863</v>
      </c>
      <c r="AO36" s="83">
        <v>1.6039842</v>
      </c>
      <c r="AP36" s="83">
        <v>1.5659687</v>
      </c>
      <c r="AQ36" s="83">
        <v>1.5243663999999999</v>
      </c>
      <c r="AR36" s="83">
        <v>1.6056839999999999</v>
      </c>
      <c r="AS36" s="83">
        <v>1.5653820000000001</v>
      </c>
      <c r="AT36" s="83">
        <v>1.5247914</v>
      </c>
      <c r="AU36" s="83">
        <v>1.6027670999999999</v>
      </c>
      <c r="AV36" s="83">
        <v>1.5598094</v>
      </c>
      <c r="AW36" s="83">
        <v>1.5217026</v>
      </c>
      <c r="AX36" s="83">
        <v>1.5925438000000001</v>
      </c>
      <c r="AY36" s="83">
        <v>1.5748506</v>
      </c>
      <c r="AZ36" s="83">
        <v>1.5430470999999999</v>
      </c>
      <c r="BA36" s="83">
        <v>1.5122578</v>
      </c>
      <c r="BB36" s="83">
        <v>1.5722415999999999</v>
      </c>
      <c r="BC36" s="83">
        <v>1.5440993000000001</v>
      </c>
      <c r="BD36" s="83">
        <v>1.5200016999999999</v>
      </c>
      <c r="BE36" s="83">
        <v>1.5427095</v>
      </c>
      <c r="BF36" s="83">
        <v>1.5139081000000001</v>
      </c>
      <c r="BG36" s="83">
        <v>1.5714116</v>
      </c>
      <c r="BH36" s="83">
        <v>1.5418826999999999</v>
      </c>
      <c r="BI36" s="83">
        <v>1.5205613</v>
      </c>
      <c r="BJ36" s="83">
        <v>1.5623292</v>
      </c>
      <c r="BK36" s="83">
        <v>1.5354403999999999</v>
      </c>
      <c r="BL36" s="83">
        <v>1.521404</v>
      </c>
      <c r="BM36" s="83">
        <v>1.5483501</v>
      </c>
      <c r="BN36" s="83">
        <v>1.526572</v>
      </c>
      <c r="BO36" s="83">
        <v>1.5162469999999999</v>
      </c>
      <c r="BP36" s="83">
        <v>1.536349</v>
      </c>
      <c r="BQ36" s="83">
        <v>1.5258605999999999</v>
      </c>
      <c r="BR36" s="83">
        <v>1.5173007999999999</v>
      </c>
      <c r="BS36" s="83">
        <v>1.5345793999999999</v>
      </c>
      <c r="BT36" s="83">
        <v>1.5254030000000001</v>
      </c>
      <c r="BU36" s="83">
        <v>1.5189847000000001</v>
      </c>
      <c r="BV36" s="83">
        <v>1.5323192999999999</v>
      </c>
      <c r="BW36" s="83">
        <v>1.5253957</v>
      </c>
      <c r="BX36" s="83">
        <v>1.5201705999999999</v>
      </c>
      <c r="BY36" s="83">
        <v>1.5330834</v>
      </c>
      <c r="BZ36" s="83">
        <v>1.5254179999999999</v>
      </c>
      <c r="CA36" s="83">
        <v>1.5189987</v>
      </c>
      <c r="CB36" s="83">
        <v>1.5335723999999999</v>
      </c>
      <c r="CC36" s="83">
        <v>1.5249557</v>
      </c>
      <c r="CD36" s="83">
        <v>1.5177262</v>
      </c>
      <c r="CE36" s="83">
        <v>1.5317653</v>
      </c>
      <c r="CF36" s="83">
        <v>1.5258984</v>
      </c>
      <c r="CG36" s="83">
        <v>1.5163934999999999</v>
      </c>
      <c r="CH36" s="83">
        <v>1.5350722999999999</v>
      </c>
      <c r="CI36" s="83">
        <v>1.5268558999999999</v>
      </c>
      <c r="CJ36" s="83">
        <v>1.5149925</v>
      </c>
      <c r="CK36" s="83">
        <v>1.5385644000000001</v>
      </c>
      <c r="CL36" s="83">
        <v>1.5278860000000001</v>
      </c>
      <c r="CM36" s="83">
        <v>1.5143538999999999</v>
      </c>
      <c r="CN36" s="83">
        <v>1.5397817</v>
      </c>
      <c r="CO36" s="83">
        <v>1.5296415000000001</v>
      </c>
      <c r="CP36" s="83">
        <v>1.5136115999999999</v>
      </c>
      <c r="CQ36" s="83">
        <v>1.543779</v>
      </c>
      <c r="CR36" s="83">
        <v>1.5315996999999999</v>
      </c>
      <c r="CS36" s="83">
        <v>1.514508</v>
      </c>
      <c r="CT36" s="83">
        <v>1.5472505000000001</v>
      </c>
      <c r="CU36" s="87">
        <v>6.6000000000000003E-2</v>
      </c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G36" s="49"/>
      <c r="DH36" s="49"/>
      <c r="DI36" s="49"/>
      <c r="DJ36" s="49"/>
      <c r="DK36" s="49"/>
      <c r="DL36" s="49"/>
      <c r="DM36" s="49"/>
    </row>
    <row r="37" spans="1:117">
      <c r="A37" s="115"/>
      <c r="B37" s="82">
        <v>3</v>
      </c>
      <c r="C37" s="83">
        <v>1.5310469</v>
      </c>
      <c r="D37" s="83">
        <v>1.4990048</v>
      </c>
      <c r="E37" s="83">
        <v>1.5614376000000001</v>
      </c>
      <c r="F37" s="83">
        <v>1.5303344999999999</v>
      </c>
      <c r="G37" s="83">
        <v>1.4981116999999999</v>
      </c>
      <c r="H37" s="83">
        <v>1.5515497</v>
      </c>
      <c r="I37" s="83">
        <v>1.5300186</v>
      </c>
      <c r="J37" s="83">
        <v>1.4898613000000001</v>
      </c>
      <c r="K37" s="83">
        <v>1.5527978</v>
      </c>
      <c r="L37" s="83">
        <v>1.5137809</v>
      </c>
      <c r="M37" s="83">
        <v>1.4461946000000001</v>
      </c>
      <c r="N37" s="83">
        <v>1.5615231000000001</v>
      </c>
      <c r="O37" s="83">
        <v>1.5377780999999999</v>
      </c>
      <c r="P37" s="83">
        <v>1.5110182000000001</v>
      </c>
      <c r="Q37" s="83">
        <v>1.5637384000000001</v>
      </c>
      <c r="R37" s="83">
        <v>1.5383195000000001</v>
      </c>
      <c r="S37" s="83">
        <v>1.5121114</v>
      </c>
      <c r="T37" s="83">
        <v>1.5665167</v>
      </c>
      <c r="U37" s="83">
        <v>1.5436164999999999</v>
      </c>
      <c r="V37" s="83">
        <v>1.5175437000000001</v>
      </c>
      <c r="W37" s="83">
        <v>1.5673443</v>
      </c>
      <c r="X37" s="83">
        <v>1.5448723</v>
      </c>
      <c r="Y37" s="83">
        <v>1.5193072999999999</v>
      </c>
      <c r="Z37" s="83">
        <v>1.5691409000000001</v>
      </c>
      <c r="AA37" s="83">
        <v>1.5480221000000001</v>
      </c>
      <c r="AB37" s="83">
        <v>1.51833</v>
      </c>
      <c r="AC37" s="83">
        <v>1.5759282999999999</v>
      </c>
      <c r="AD37" s="83">
        <v>1.5470546999999999</v>
      </c>
      <c r="AE37" s="83">
        <v>1.5163613</v>
      </c>
      <c r="AF37" s="83">
        <v>1.5773215</v>
      </c>
      <c r="AG37" s="83">
        <v>1.5474013</v>
      </c>
      <c r="AH37" s="83">
        <v>1.5164989</v>
      </c>
      <c r="AI37" s="83">
        <v>1.5845826999999999</v>
      </c>
      <c r="AJ37" s="83">
        <v>1.5574938</v>
      </c>
      <c r="AK37" s="83">
        <v>1.5153562</v>
      </c>
      <c r="AL37" s="83">
        <v>1.5924307</v>
      </c>
      <c r="AM37" s="83">
        <v>1.5659983</v>
      </c>
      <c r="AN37" s="83">
        <v>1.5113631999999999</v>
      </c>
      <c r="AO37" s="83">
        <v>1.6070955</v>
      </c>
      <c r="AP37" s="83">
        <v>1.5732031</v>
      </c>
      <c r="AQ37" s="83">
        <v>1.5225763999999999</v>
      </c>
      <c r="AR37" s="83">
        <v>1.6206445</v>
      </c>
      <c r="AS37" s="83">
        <v>1.5708084</v>
      </c>
      <c r="AT37" s="83">
        <v>1.5262926000000001</v>
      </c>
      <c r="AU37" s="83">
        <v>1.6166715</v>
      </c>
      <c r="AV37" s="83">
        <v>1.5640369000000001</v>
      </c>
      <c r="AW37" s="83">
        <v>1.5230674</v>
      </c>
      <c r="AX37" s="83">
        <v>1.6034716</v>
      </c>
      <c r="AY37" s="83">
        <v>1.5944305000000001</v>
      </c>
      <c r="AZ37" s="83">
        <v>1.5657369999999999</v>
      </c>
      <c r="BA37" s="83">
        <v>1.5253437000000001</v>
      </c>
      <c r="BB37" s="83">
        <v>1.6001141000000001</v>
      </c>
      <c r="BC37" s="83">
        <v>1.5589101000000001</v>
      </c>
      <c r="BD37" s="83">
        <v>1.5154508</v>
      </c>
      <c r="BE37" s="83">
        <v>1.5570883</v>
      </c>
      <c r="BF37" s="83">
        <v>1.5206588999999999</v>
      </c>
      <c r="BG37" s="83">
        <v>1.5853491</v>
      </c>
      <c r="BH37" s="83">
        <v>1.5428086999999999</v>
      </c>
      <c r="BI37" s="83">
        <v>1.5078012000000001</v>
      </c>
      <c r="BJ37" s="83">
        <v>1.5899779999999999</v>
      </c>
      <c r="BK37" s="83">
        <v>1.5459377999999999</v>
      </c>
      <c r="BL37" s="83">
        <v>1.5188842</v>
      </c>
      <c r="BM37" s="83">
        <v>1.5832873000000001</v>
      </c>
      <c r="BN37" s="83">
        <v>1.5445199999999999</v>
      </c>
      <c r="BO37" s="83">
        <v>1.5092014</v>
      </c>
      <c r="BP37" s="83">
        <v>1.5696707999999999</v>
      </c>
      <c r="BQ37" s="83">
        <v>1.5470659</v>
      </c>
      <c r="BR37" s="83">
        <v>1.5230516999999999</v>
      </c>
      <c r="BS37" s="83">
        <v>1.5706827999999999</v>
      </c>
      <c r="BT37" s="83">
        <v>1.5449149</v>
      </c>
      <c r="BU37" s="83">
        <v>1.5240171</v>
      </c>
      <c r="BV37" s="83">
        <v>1.5645100000000001</v>
      </c>
      <c r="BW37" s="83">
        <v>1.5431912000000001</v>
      </c>
      <c r="BX37" s="83">
        <v>1.5267139000000001</v>
      </c>
      <c r="BY37" s="83">
        <v>1.5593775000000001</v>
      </c>
      <c r="BZ37" s="83">
        <v>1.5411865</v>
      </c>
      <c r="CA37" s="83">
        <v>1.5281878</v>
      </c>
      <c r="CB37" s="83">
        <v>1.5556745000000001</v>
      </c>
      <c r="CC37" s="83">
        <v>1.5403285</v>
      </c>
      <c r="CD37" s="83">
        <v>1.5290218</v>
      </c>
      <c r="CE37" s="83">
        <v>1.5536315999999999</v>
      </c>
      <c r="CF37" s="83">
        <v>1.5380566</v>
      </c>
      <c r="CG37" s="83">
        <v>1.5293901999999999</v>
      </c>
      <c r="CH37" s="83">
        <v>1.5527129</v>
      </c>
      <c r="CI37" s="83">
        <v>1.5373334999999999</v>
      </c>
      <c r="CJ37" s="83">
        <v>1.5277514000000001</v>
      </c>
      <c r="CK37" s="83">
        <v>1.5506276000000001</v>
      </c>
      <c r="CL37" s="83">
        <v>1.5383247</v>
      </c>
      <c r="CM37" s="83">
        <v>1.5296574999999999</v>
      </c>
      <c r="CN37" s="83">
        <v>1.5467107</v>
      </c>
      <c r="CO37" s="83">
        <v>1.5393460000000001</v>
      </c>
      <c r="CP37" s="83">
        <v>1.5293243000000001</v>
      </c>
      <c r="CQ37" s="83">
        <v>1.5461400999999999</v>
      </c>
      <c r="CR37" s="83">
        <v>1.5418902999999999</v>
      </c>
      <c r="CS37" s="83">
        <v>1.53091</v>
      </c>
      <c r="CT37" s="83">
        <v>1.5533863999999999</v>
      </c>
      <c r="CU37" s="87">
        <v>9.0999999999999998E-2</v>
      </c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G37" s="49"/>
      <c r="DH37" s="49"/>
      <c r="DI37" s="49"/>
      <c r="DJ37" s="49"/>
      <c r="DK37" s="49"/>
      <c r="DL37" s="49"/>
      <c r="DM37" s="49"/>
    </row>
    <row r="38" spans="1:117">
      <c r="A38" s="115"/>
      <c r="B38" s="82">
        <v>4</v>
      </c>
      <c r="C38" s="83">
        <v>1.5369518</v>
      </c>
      <c r="D38" s="83">
        <v>1.5120647</v>
      </c>
      <c r="E38" s="83">
        <v>1.559164</v>
      </c>
      <c r="F38" s="83">
        <v>1.5381026</v>
      </c>
      <c r="G38" s="83">
        <v>1.514014</v>
      </c>
      <c r="H38" s="83">
        <v>1.5592980999999999</v>
      </c>
      <c r="I38" s="83">
        <v>1.5391319000000001</v>
      </c>
      <c r="J38" s="83">
        <v>1.5146001</v>
      </c>
      <c r="K38" s="83">
        <v>1.5623343000000001</v>
      </c>
      <c r="L38" s="83">
        <v>1.5393277000000001</v>
      </c>
      <c r="M38" s="83">
        <v>1.5143971000000001</v>
      </c>
      <c r="N38" s="83">
        <v>1.563199</v>
      </c>
      <c r="O38" s="83">
        <v>1.5405603999999999</v>
      </c>
      <c r="P38" s="83">
        <v>1.5146862999999999</v>
      </c>
      <c r="Q38" s="83">
        <v>1.5609169000000001</v>
      </c>
      <c r="R38" s="83">
        <v>1.5433615999999999</v>
      </c>
      <c r="S38" s="83">
        <v>1.5155114999999999</v>
      </c>
      <c r="T38" s="83">
        <v>1.5661212</v>
      </c>
      <c r="U38" s="83">
        <v>1.5450843000000001</v>
      </c>
      <c r="V38" s="83">
        <v>1.5156368</v>
      </c>
      <c r="W38" s="83">
        <v>1.5722278999999999</v>
      </c>
      <c r="X38" s="83">
        <v>1.5453595</v>
      </c>
      <c r="Y38" s="83">
        <v>1.5155628999999999</v>
      </c>
      <c r="Z38" s="83">
        <v>1.5714113000000001</v>
      </c>
      <c r="AA38" s="83">
        <v>1.5451136000000001</v>
      </c>
      <c r="AB38" s="83">
        <v>1.5161277</v>
      </c>
      <c r="AC38" s="83">
        <v>1.5688796</v>
      </c>
      <c r="AD38" s="83">
        <v>1.5464047999999999</v>
      </c>
      <c r="AE38" s="83">
        <v>1.5171262000000001</v>
      </c>
      <c r="AF38" s="83">
        <v>1.5730497999999999</v>
      </c>
      <c r="AG38" s="83">
        <v>1.551498</v>
      </c>
      <c r="AH38" s="83">
        <v>1.5184074000000001</v>
      </c>
      <c r="AI38" s="83">
        <v>1.5831059999999999</v>
      </c>
      <c r="AJ38" s="83">
        <v>1.5595406999999999</v>
      </c>
      <c r="AK38" s="83">
        <v>1.5226915000000001</v>
      </c>
      <c r="AL38" s="83">
        <v>1.5949438</v>
      </c>
      <c r="AM38" s="83">
        <v>1.5651535999999999</v>
      </c>
      <c r="AN38" s="83">
        <v>1.5240651000000001</v>
      </c>
      <c r="AO38" s="83">
        <v>1.6053313</v>
      </c>
      <c r="AP38" s="83">
        <v>1.5660970999999999</v>
      </c>
      <c r="AQ38" s="83">
        <v>1.5244575</v>
      </c>
      <c r="AR38" s="83">
        <v>1.6068743000000001</v>
      </c>
      <c r="AS38" s="83">
        <v>1.5660718</v>
      </c>
      <c r="AT38" s="83">
        <v>1.5236107000000001</v>
      </c>
      <c r="AU38" s="83">
        <v>1.6051367000000001</v>
      </c>
      <c r="AV38" s="83">
        <v>1.5620775</v>
      </c>
      <c r="AW38" s="83">
        <v>1.5218005999999999</v>
      </c>
      <c r="AX38" s="83">
        <v>1.5972272000000001</v>
      </c>
      <c r="AY38" s="83">
        <v>1.5730059000000001</v>
      </c>
      <c r="AZ38" s="83">
        <v>1.5490633</v>
      </c>
      <c r="BA38" s="83">
        <v>1.5143312</v>
      </c>
      <c r="BB38" s="83">
        <v>1.5794272</v>
      </c>
      <c r="BC38" s="83">
        <v>1.5450564</v>
      </c>
      <c r="BD38" s="83">
        <v>1.5155149999999999</v>
      </c>
      <c r="BE38" s="83">
        <v>1.5494558</v>
      </c>
      <c r="BF38" s="83">
        <v>1.5149735</v>
      </c>
      <c r="BG38" s="83">
        <v>1.5801677000000001</v>
      </c>
      <c r="BH38" s="83">
        <v>1.5449164</v>
      </c>
      <c r="BI38" s="83">
        <v>1.5167651</v>
      </c>
      <c r="BJ38" s="83">
        <v>1.5713268</v>
      </c>
      <c r="BK38" s="83">
        <v>1.5402709999999999</v>
      </c>
      <c r="BL38" s="83">
        <v>1.5222309000000001</v>
      </c>
      <c r="BM38" s="83">
        <v>1.5565065</v>
      </c>
      <c r="BN38" s="83">
        <v>1.5345812999999999</v>
      </c>
      <c r="BO38" s="83">
        <v>1.5192127</v>
      </c>
      <c r="BP38" s="83">
        <v>1.5474313</v>
      </c>
      <c r="BQ38" s="83">
        <v>1.5339294999999999</v>
      </c>
      <c r="BR38" s="83">
        <v>1.5222424999999999</v>
      </c>
      <c r="BS38" s="83">
        <v>1.5436358999999999</v>
      </c>
      <c r="BT38" s="83">
        <v>1.533339</v>
      </c>
      <c r="BU38" s="83">
        <v>1.5235136</v>
      </c>
      <c r="BV38" s="83">
        <v>1.542292</v>
      </c>
      <c r="BW38" s="83">
        <v>1.5325067999999999</v>
      </c>
      <c r="BX38" s="83">
        <v>1.5222142000000001</v>
      </c>
      <c r="BY38" s="83">
        <v>1.5403454999999999</v>
      </c>
      <c r="BZ38" s="83">
        <v>1.5317002</v>
      </c>
      <c r="CA38" s="83">
        <v>1.5217727999999999</v>
      </c>
      <c r="CB38" s="83">
        <v>1.5381137</v>
      </c>
      <c r="CC38" s="83">
        <v>1.5317073999999999</v>
      </c>
      <c r="CD38" s="83">
        <v>1.5220457000000001</v>
      </c>
      <c r="CE38" s="83">
        <v>1.5416628999999999</v>
      </c>
      <c r="CF38" s="83">
        <v>1.5320510000000001</v>
      </c>
      <c r="CG38" s="83">
        <v>1.5227341000000001</v>
      </c>
      <c r="CH38" s="83">
        <v>1.5435871000000001</v>
      </c>
      <c r="CI38" s="83">
        <v>1.531971</v>
      </c>
      <c r="CJ38" s="83">
        <v>1.5211146</v>
      </c>
      <c r="CK38" s="83">
        <v>1.5447461</v>
      </c>
      <c r="CL38" s="83">
        <v>1.5324199999999999</v>
      </c>
      <c r="CM38" s="83">
        <v>1.5215053000000001</v>
      </c>
      <c r="CN38" s="83">
        <v>1.5475711000000001</v>
      </c>
      <c r="CO38" s="83">
        <v>1.5333816</v>
      </c>
      <c r="CP38" s="83">
        <v>1.5187317</v>
      </c>
      <c r="CQ38" s="83">
        <v>1.5476093</v>
      </c>
      <c r="CR38" s="83">
        <v>1.5351804</v>
      </c>
      <c r="CS38" s="83">
        <v>1.5213909000000001</v>
      </c>
      <c r="CT38" s="83">
        <v>1.5497987</v>
      </c>
      <c r="CU38" s="87">
        <v>7.1999999999999995E-2</v>
      </c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G38" s="49"/>
      <c r="DH38" s="49"/>
      <c r="DI38" s="49"/>
      <c r="DJ38" s="49"/>
      <c r="DK38" s="49"/>
      <c r="DL38" s="49"/>
      <c r="DM38" s="49"/>
    </row>
    <row r="39" spans="1:117">
      <c r="A39" s="115"/>
      <c r="B39" s="82">
        <v>5</v>
      </c>
      <c r="C39" s="83">
        <v>1.5331284999999999</v>
      </c>
      <c r="D39" s="83">
        <v>1.5143275</v>
      </c>
      <c r="E39" s="83">
        <v>1.5466327</v>
      </c>
      <c r="F39" s="83">
        <v>1.5340286999999999</v>
      </c>
      <c r="G39" s="83">
        <v>1.5155780000000001</v>
      </c>
      <c r="H39" s="83">
        <v>1.5471797</v>
      </c>
      <c r="I39" s="83">
        <v>1.5339765999999999</v>
      </c>
      <c r="J39" s="83">
        <v>1.5158338</v>
      </c>
      <c r="K39" s="83">
        <v>1.5465644999999999</v>
      </c>
      <c r="L39" s="83">
        <v>1.5339845999999999</v>
      </c>
      <c r="M39" s="83">
        <v>1.5161217</v>
      </c>
      <c r="N39" s="83">
        <v>1.547172</v>
      </c>
      <c r="O39" s="83">
        <v>1.5339659999999999</v>
      </c>
      <c r="P39" s="83">
        <v>1.5166324</v>
      </c>
      <c r="Q39" s="83">
        <v>1.5471526</v>
      </c>
      <c r="R39" s="83">
        <v>1.5337038999999999</v>
      </c>
      <c r="S39" s="83">
        <v>1.5168405</v>
      </c>
      <c r="T39" s="83">
        <v>1.5462148</v>
      </c>
      <c r="U39" s="83">
        <v>1.5328436999999999</v>
      </c>
      <c r="V39" s="83">
        <v>1.5161678999999999</v>
      </c>
      <c r="W39" s="83">
        <v>1.5454455</v>
      </c>
      <c r="X39" s="83">
        <v>1.5319866</v>
      </c>
      <c r="Y39" s="83">
        <v>1.5160864000000001</v>
      </c>
      <c r="Z39" s="83">
        <v>1.5440202999999999</v>
      </c>
      <c r="AA39" s="83">
        <v>1.5317968</v>
      </c>
      <c r="AB39" s="83">
        <v>1.5168995000000001</v>
      </c>
      <c r="AC39" s="83">
        <v>1.5434608999999999</v>
      </c>
      <c r="AD39" s="83">
        <v>1.5312832999999999</v>
      </c>
      <c r="AE39" s="83">
        <v>1.5162743999999999</v>
      </c>
      <c r="AF39" s="83">
        <v>1.5430322000000001</v>
      </c>
      <c r="AG39" s="83">
        <v>1.5301909</v>
      </c>
      <c r="AH39" s="83">
        <v>1.5171208</v>
      </c>
      <c r="AI39" s="83">
        <v>1.5417303</v>
      </c>
      <c r="AJ39" s="83">
        <v>1.5290805000000001</v>
      </c>
      <c r="AK39" s="83">
        <v>1.5180990999999999</v>
      </c>
      <c r="AL39" s="83">
        <v>1.5404944</v>
      </c>
      <c r="AM39" s="83">
        <v>1.5280806</v>
      </c>
      <c r="AN39" s="83">
        <v>1.5175008000000001</v>
      </c>
      <c r="AO39" s="83">
        <v>1.5391706999999999</v>
      </c>
      <c r="AP39" s="83">
        <v>1.5270158</v>
      </c>
      <c r="AQ39" s="83">
        <v>1.51559</v>
      </c>
      <c r="AR39" s="83">
        <v>1.5374924999999999</v>
      </c>
      <c r="AS39" s="83">
        <v>1.5259452</v>
      </c>
      <c r="AT39" s="83">
        <v>1.5143120000000001</v>
      </c>
      <c r="AU39" s="83">
        <v>1.5352669000000001</v>
      </c>
      <c r="AV39" s="83">
        <v>1.5249493999999999</v>
      </c>
      <c r="AW39" s="83">
        <v>1.5127573000000001</v>
      </c>
      <c r="AX39" s="83">
        <v>1.5341586</v>
      </c>
      <c r="AY39" s="83">
        <v>1.5489919999999999</v>
      </c>
      <c r="AZ39" s="83">
        <v>1.5176011</v>
      </c>
      <c r="BA39" s="83">
        <v>1.5078632000000001</v>
      </c>
      <c r="BB39" s="83">
        <v>1.5281008</v>
      </c>
      <c r="BC39" s="83">
        <v>1.522831</v>
      </c>
      <c r="BD39" s="83">
        <v>1.5088026000000001</v>
      </c>
      <c r="BE39" s="83">
        <v>1.5199522000000001</v>
      </c>
      <c r="BF39" s="83">
        <v>1.5070129000000001</v>
      </c>
      <c r="BG39" s="83">
        <v>1.5338974000000001</v>
      </c>
      <c r="BH39" s="83">
        <v>1.5217905</v>
      </c>
      <c r="BI39" s="83">
        <v>1.5120316</v>
      </c>
      <c r="BJ39" s="83">
        <v>1.5322758000000001</v>
      </c>
      <c r="BK39" s="83">
        <v>1.5263053</v>
      </c>
      <c r="BL39" s="83">
        <v>1.5146697</v>
      </c>
      <c r="BM39" s="83">
        <v>1.5360577</v>
      </c>
      <c r="BN39" s="83">
        <v>1.526759</v>
      </c>
      <c r="BO39" s="83">
        <v>1.5148273000000001</v>
      </c>
      <c r="BP39" s="83">
        <v>1.5369128000000001</v>
      </c>
      <c r="BQ39" s="83">
        <v>1.5275783000000001</v>
      </c>
      <c r="BR39" s="83">
        <v>1.5142943</v>
      </c>
      <c r="BS39" s="83">
        <v>1.5447172</v>
      </c>
      <c r="BT39" s="83">
        <v>1.5282122</v>
      </c>
      <c r="BU39" s="83">
        <v>1.5142034</v>
      </c>
      <c r="BV39" s="83">
        <v>1.5470831</v>
      </c>
      <c r="BW39" s="83">
        <v>1.5281845000000001</v>
      </c>
      <c r="BX39" s="83">
        <v>1.5141397999999999</v>
      </c>
      <c r="BY39" s="83">
        <v>1.5475699999999999</v>
      </c>
      <c r="BZ39" s="83">
        <v>1.5290174999999999</v>
      </c>
      <c r="CA39" s="83">
        <v>1.5144713000000001</v>
      </c>
      <c r="CB39" s="83">
        <v>1.5480342</v>
      </c>
      <c r="CC39" s="83">
        <v>1.5282514</v>
      </c>
      <c r="CD39" s="83">
        <v>1.5149045000000001</v>
      </c>
      <c r="CE39" s="83">
        <v>1.5404610999999999</v>
      </c>
      <c r="CF39" s="83">
        <v>1.5254718</v>
      </c>
      <c r="CG39" s="83">
        <v>1.5146911999999999</v>
      </c>
      <c r="CH39" s="83">
        <v>1.5353015999999999</v>
      </c>
      <c r="CI39" s="83">
        <v>1.5275558</v>
      </c>
      <c r="CJ39" s="83">
        <v>1.5144546000000001</v>
      </c>
      <c r="CK39" s="83">
        <v>1.5385225</v>
      </c>
      <c r="CL39" s="83">
        <v>1.5271245</v>
      </c>
      <c r="CM39" s="83">
        <v>1.5144564</v>
      </c>
      <c r="CN39" s="83">
        <v>1.5389155999999999</v>
      </c>
      <c r="CO39" s="83">
        <v>1.5260864999999999</v>
      </c>
      <c r="CP39" s="83">
        <v>1.5146004</v>
      </c>
      <c r="CQ39" s="83">
        <v>1.5359727999999999</v>
      </c>
      <c r="CR39" s="83">
        <v>1.5267284000000001</v>
      </c>
      <c r="CS39" s="83">
        <v>1.5147891</v>
      </c>
      <c r="CT39" s="83">
        <v>1.5359166</v>
      </c>
      <c r="CU39" s="87">
        <v>5.8000000000000003E-2</v>
      </c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G39" s="49"/>
      <c r="DH39" s="49"/>
      <c r="DI39" s="49"/>
      <c r="DJ39" s="49"/>
      <c r="DK39" s="49"/>
      <c r="DL39" s="49"/>
      <c r="DM39" s="49"/>
    </row>
    <row r="40" spans="1:117">
      <c r="A40" s="115"/>
      <c r="B40" s="82">
        <v>6</v>
      </c>
      <c r="C40" s="83">
        <v>1.5381307</v>
      </c>
      <c r="D40" s="83">
        <v>1.5133487999999999</v>
      </c>
      <c r="E40" s="83">
        <v>1.559825</v>
      </c>
      <c r="F40" s="83">
        <v>1.5397064</v>
      </c>
      <c r="G40" s="83">
        <v>1.5153083000000001</v>
      </c>
      <c r="H40" s="83">
        <v>1.56172</v>
      </c>
      <c r="I40" s="83">
        <v>1.5404206</v>
      </c>
      <c r="J40" s="83">
        <v>1.5158122000000001</v>
      </c>
      <c r="K40" s="83">
        <v>1.5634870000000001</v>
      </c>
      <c r="L40" s="83">
        <v>1.5408234999999999</v>
      </c>
      <c r="M40" s="83">
        <v>1.5155848000000001</v>
      </c>
      <c r="N40" s="83">
        <v>1.5643966</v>
      </c>
      <c r="O40" s="83">
        <v>1.5419771</v>
      </c>
      <c r="P40" s="83">
        <v>1.5158396000000001</v>
      </c>
      <c r="Q40" s="83">
        <v>1.5625051999999999</v>
      </c>
      <c r="R40" s="83">
        <v>1.544635</v>
      </c>
      <c r="S40" s="83">
        <v>1.5165496999999999</v>
      </c>
      <c r="T40" s="83">
        <v>1.5672436000000001</v>
      </c>
      <c r="U40" s="83">
        <v>1.5466609</v>
      </c>
      <c r="V40" s="83">
        <v>1.5166531000000001</v>
      </c>
      <c r="W40" s="83">
        <v>1.5733919999999999</v>
      </c>
      <c r="X40" s="83">
        <v>1.5464770000000001</v>
      </c>
      <c r="Y40" s="83">
        <v>1.5165526</v>
      </c>
      <c r="Z40" s="83">
        <v>1.5726336000000001</v>
      </c>
      <c r="AA40" s="83">
        <v>1.5460223</v>
      </c>
      <c r="AB40" s="83">
        <v>1.5170558000000001</v>
      </c>
      <c r="AC40" s="83">
        <v>1.5698616999999999</v>
      </c>
      <c r="AD40" s="83">
        <v>1.5472151999999999</v>
      </c>
      <c r="AE40" s="83">
        <v>1.5180457000000001</v>
      </c>
      <c r="AF40" s="83">
        <v>1.573831</v>
      </c>
      <c r="AG40" s="83">
        <v>1.5523928</v>
      </c>
      <c r="AH40" s="83">
        <v>1.5191914</v>
      </c>
      <c r="AI40" s="83">
        <v>1.5837062</v>
      </c>
      <c r="AJ40" s="83">
        <v>1.5603634</v>
      </c>
      <c r="AK40" s="83">
        <v>1.5235605999999999</v>
      </c>
      <c r="AL40" s="83">
        <v>1.5955010000000001</v>
      </c>
      <c r="AM40" s="83">
        <v>1.5657789</v>
      </c>
      <c r="AN40" s="83">
        <v>1.5248017</v>
      </c>
      <c r="AO40" s="83">
        <v>1.6058295</v>
      </c>
      <c r="AP40" s="83">
        <v>1.5666815999999999</v>
      </c>
      <c r="AQ40" s="83">
        <v>1.5249478999999999</v>
      </c>
      <c r="AR40" s="83">
        <v>1.6076106999999999</v>
      </c>
      <c r="AS40" s="83">
        <v>1.5665093000000001</v>
      </c>
      <c r="AT40" s="83">
        <v>1.5240802</v>
      </c>
      <c r="AU40" s="83">
        <v>1.6056573000000001</v>
      </c>
      <c r="AV40" s="83">
        <v>1.5625883</v>
      </c>
      <c r="AW40" s="83">
        <v>1.5221667999999999</v>
      </c>
      <c r="AX40" s="83">
        <v>1.5976594</v>
      </c>
      <c r="AY40" s="83">
        <v>1.5731347</v>
      </c>
      <c r="AZ40" s="83">
        <v>1.5494572</v>
      </c>
      <c r="BA40" s="83">
        <v>1.5145333000000001</v>
      </c>
      <c r="BB40" s="83">
        <v>1.5796374</v>
      </c>
      <c r="BC40" s="83">
        <v>1.5453091999999999</v>
      </c>
      <c r="BD40" s="83">
        <v>1.5158213</v>
      </c>
      <c r="BE40" s="83">
        <v>1.5498647000000001</v>
      </c>
      <c r="BF40" s="83">
        <v>1.5154829999999999</v>
      </c>
      <c r="BG40" s="83">
        <v>1.5808447000000001</v>
      </c>
      <c r="BH40" s="83">
        <v>1.5454032</v>
      </c>
      <c r="BI40" s="83">
        <v>1.5170025</v>
      </c>
      <c r="BJ40" s="83">
        <v>1.5718722999999999</v>
      </c>
      <c r="BK40" s="83">
        <v>1.5405865000000001</v>
      </c>
      <c r="BL40" s="83">
        <v>1.5227113000000001</v>
      </c>
      <c r="BM40" s="83">
        <v>1.5565058000000001</v>
      </c>
      <c r="BN40" s="83">
        <v>1.5347377</v>
      </c>
      <c r="BO40" s="83">
        <v>1.5196130999999999</v>
      </c>
      <c r="BP40" s="83">
        <v>1.5475501</v>
      </c>
      <c r="BQ40" s="83">
        <v>1.5336135</v>
      </c>
      <c r="BR40" s="83">
        <v>1.5218299</v>
      </c>
      <c r="BS40" s="83">
        <v>1.5435633</v>
      </c>
      <c r="BT40" s="83">
        <v>1.532931</v>
      </c>
      <c r="BU40" s="83">
        <v>1.5237912</v>
      </c>
      <c r="BV40" s="83">
        <v>1.5421681</v>
      </c>
      <c r="BW40" s="83">
        <v>1.531631</v>
      </c>
      <c r="BX40" s="83">
        <v>1.5224466999999999</v>
      </c>
      <c r="BY40" s="83">
        <v>1.5405150999999999</v>
      </c>
      <c r="BZ40" s="83">
        <v>1.5305776</v>
      </c>
      <c r="CA40" s="83">
        <v>1.5219891999999999</v>
      </c>
      <c r="CB40" s="83">
        <v>1.5385568999999999</v>
      </c>
      <c r="CC40" s="83">
        <v>1.5303515000000001</v>
      </c>
      <c r="CD40" s="83">
        <v>1.5217858</v>
      </c>
      <c r="CE40" s="83">
        <v>1.5422806</v>
      </c>
      <c r="CF40" s="83">
        <v>1.5304728000000001</v>
      </c>
      <c r="CG40" s="83">
        <v>1.5199454999999999</v>
      </c>
      <c r="CH40" s="83">
        <v>1.5439480999999999</v>
      </c>
      <c r="CI40" s="83">
        <v>1.5297381999999999</v>
      </c>
      <c r="CJ40" s="83">
        <v>1.5183926999999999</v>
      </c>
      <c r="CK40" s="83">
        <v>1.5450535999999999</v>
      </c>
      <c r="CL40" s="83">
        <v>1.5300313999999999</v>
      </c>
      <c r="CM40" s="83">
        <v>1.5174620000000001</v>
      </c>
      <c r="CN40" s="83">
        <v>1.5477924000000001</v>
      </c>
      <c r="CO40" s="83">
        <v>1.5301089999999999</v>
      </c>
      <c r="CP40" s="83">
        <v>1.5145245000000001</v>
      </c>
      <c r="CQ40" s="83">
        <v>1.5479814999999999</v>
      </c>
      <c r="CR40" s="83">
        <v>1.5315160000000001</v>
      </c>
      <c r="CS40" s="83">
        <v>1.5155643999999999</v>
      </c>
      <c r="CT40" s="83">
        <v>1.5499434999999999</v>
      </c>
      <c r="CU40" s="87">
        <v>7.1999999999999995E-2</v>
      </c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G40" s="49"/>
      <c r="DH40" s="49"/>
      <c r="DI40" s="49"/>
      <c r="DJ40" s="49"/>
      <c r="DK40" s="49"/>
      <c r="DL40" s="49"/>
      <c r="DM40" s="49"/>
    </row>
    <row r="41" spans="1:117">
      <c r="A41" s="115"/>
      <c r="B41" s="82">
        <v>7</v>
      </c>
      <c r="C41" s="83">
        <v>1.5577133000000001</v>
      </c>
      <c r="D41" s="83">
        <v>1.5166587</v>
      </c>
      <c r="E41" s="83">
        <v>1.5961027999999999</v>
      </c>
      <c r="F41" s="83">
        <v>1.5592371</v>
      </c>
      <c r="G41" s="83">
        <v>1.5185788</v>
      </c>
      <c r="H41" s="83">
        <v>1.5972884000000001</v>
      </c>
      <c r="I41" s="83">
        <v>1.5602647000000001</v>
      </c>
      <c r="J41" s="83">
        <v>1.5198003</v>
      </c>
      <c r="K41" s="83">
        <v>1.5996393</v>
      </c>
      <c r="L41" s="83">
        <v>1.5609279</v>
      </c>
      <c r="M41" s="83">
        <v>1.5194854</v>
      </c>
      <c r="N41" s="83">
        <v>1.5980555000000001</v>
      </c>
      <c r="O41" s="83">
        <v>1.5637839</v>
      </c>
      <c r="P41" s="83">
        <v>1.5208164</v>
      </c>
      <c r="Q41" s="83">
        <v>1.6017999000000001</v>
      </c>
      <c r="R41" s="83">
        <v>1.5650364999999999</v>
      </c>
      <c r="S41" s="83">
        <v>1.5198780000000001</v>
      </c>
      <c r="T41" s="83">
        <v>1.6033599000000001</v>
      </c>
      <c r="U41" s="83">
        <v>1.5645513</v>
      </c>
      <c r="V41" s="83">
        <v>1.5204105000000001</v>
      </c>
      <c r="W41" s="83">
        <v>1.6020033</v>
      </c>
      <c r="X41" s="83">
        <v>1.5637646000000001</v>
      </c>
      <c r="Y41" s="83">
        <v>1.5202458000000001</v>
      </c>
      <c r="Z41" s="83">
        <v>1.6013773</v>
      </c>
      <c r="AA41" s="83">
        <v>1.5620255000000001</v>
      </c>
      <c r="AB41" s="83">
        <v>1.5210622</v>
      </c>
      <c r="AC41" s="83">
        <v>1.5986444</v>
      </c>
      <c r="AD41" s="83">
        <v>1.5597027999999999</v>
      </c>
      <c r="AE41" s="83">
        <v>1.5207059000000001</v>
      </c>
      <c r="AF41" s="83">
        <v>1.5956823</v>
      </c>
      <c r="AG41" s="83">
        <v>1.5594104</v>
      </c>
      <c r="AH41" s="83">
        <v>1.5219963000000001</v>
      </c>
      <c r="AI41" s="83">
        <v>1.5927422</v>
      </c>
      <c r="AJ41" s="83">
        <v>1.5609207</v>
      </c>
      <c r="AK41" s="83">
        <v>1.5232992000000001</v>
      </c>
      <c r="AL41" s="83">
        <v>1.5926324999999999</v>
      </c>
      <c r="AM41" s="83">
        <v>1.5606301</v>
      </c>
      <c r="AN41" s="83">
        <v>1.5244023</v>
      </c>
      <c r="AO41" s="83">
        <v>1.5908258</v>
      </c>
      <c r="AP41" s="83">
        <v>1.5610953000000001</v>
      </c>
      <c r="AQ41" s="83">
        <v>1.5244632</v>
      </c>
      <c r="AR41" s="83">
        <v>1.5928447999999999</v>
      </c>
      <c r="AS41" s="83">
        <v>1.5625640000000001</v>
      </c>
      <c r="AT41" s="83">
        <v>1.5243568999999999</v>
      </c>
      <c r="AU41" s="83">
        <v>1.5941951999999999</v>
      </c>
      <c r="AV41" s="83">
        <v>1.5575426000000001</v>
      </c>
      <c r="AW41" s="83">
        <v>1.5233540000000001</v>
      </c>
      <c r="AX41" s="83">
        <v>1.5897783000000001</v>
      </c>
      <c r="AY41" s="83">
        <v>1.5920943000000001</v>
      </c>
      <c r="AZ41" s="83">
        <v>1.5551185999999999</v>
      </c>
      <c r="BA41" s="83">
        <v>1.5227702000000001</v>
      </c>
      <c r="BB41" s="83">
        <v>1.5862063</v>
      </c>
      <c r="BC41" s="83">
        <v>1.5586232</v>
      </c>
      <c r="BD41" s="83">
        <v>1.516419</v>
      </c>
      <c r="BE41" s="83">
        <v>1.5495810000000001</v>
      </c>
      <c r="BF41" s="83">
        <v>1.5140136</v>
      </c>
      <c r="BG41" s="83">
        <v>1.5748705000000001</v>
      </c>
      <c r="BH41" s="83">
        <v>1.5481383</v>
      </c>
      <c r="BI41" s="83">
        <v>1.5217400000000001</v>
      </c>
      <c r="BJ41" s="83">
        <v>1.5704058000000001</v>
      </c>
      <c r="BK41" s="83">
        <v>1.5422886</v>
      </c>
      <c r="BL41" s="83">
        <v>1.521628</v>
      </c>
      <c r="BM41" s="83">
        <v>1.5616829999999999</v>
      </c>
      <c r="BN41" s="83">
        <v>1.5386143999999999</v>
      </c>
      <c r="BO41" s="83">
        <v>1.5235661</v>
      </c>
      <c r="BP41" s="83">
        <v>1.5530436000000001</v>
      </c>
      <c r="BQ41" s="83">
        <v>1.5394426999999999</v>
      </c>
      <c r="BR41" s="83">
        <v>1.5232543999999999</v>
      </c>
      <c r="BS41" s="83">
        <v>1.5551934000000001</v>
      </c>
      <c r="BT41" s="83">
        <v>1.5399119999999999</v>
      </c>
      <c r="BU41" s="83">
        <v>1.5232215</v>
      </c>
      <c r="BV41" s="83">
        <v>1.5553043</v>
      </c>
      <c r="BW41" s="83">
        <v>1.5411675</v>
      </c>
      <c r="BX41" s="83">
        <v>1.5250633</v>
      </c>
      <c r="BY41" s="83">
        <v>1.5568188999999999</v>
      </c>
      <c r="BZ41" s="83">
        <v>1.5433919</v>
      </c>
      <c r="CA41" s="83">
        <v>1.5253620000000001</v>
      </c>
      <c r="CB41" s="83">
        <v>1.5600362000000001</v>
      </c>
      <c r="CC41" s="83">
        <v>1.5460171</v>
      </c>
      <c r="CD41" s="83">
        <v>1.5270702</v>
      </c>
      <c r="CE41" s="83">
        <v>1.5633585999999999</v>
      </c>
      <c r="CF41" s="83">
        <v>1.5489763000000001</v>
      </c>
      <c r="CG41" s="83">
        <v>1.5276916</v>
      </c>
      <c r="CH41" s="83">
        <v>1.5675025</v>
      </c>
      <c r="CI41" s="83">
        <v>1.5527820999999999</v>
      </c>
      <c r="CJ41" s="83">
        <v>1.5297584</v>
      </c>
      <c r="CK41" s="83">
        <v>1.5720672</v>
      </c>
      <c r="CL41" s="83">
        <v>1.5556675</v>
      </c>
      <c r="CM41" s="83">
        <v>1.5294827</v>
      </c>
      <c r="CN41" s="83">
        <v>1.5767344000000001</v>
      </c>
      <c r="CO41" s="83">
        <v>1.5584655000000001</v>
      </c>
      <c r="CP41" s="83">
        <v>1.5308701</v>
      </c>
      <c r="CQ41" s="83">
        <v>1.5814893999999999</v>
      </c>
      <c r="CR41" s="83">
        <v>1.5615897000000001</v>
      </c>
      <c r="CS41" s="83">
        <v>1.5323340999999999</v>
      </c>
      <c r="CT41" s="83">
        <v>1.587809</v>
      </c>
      <c r="CU41" s="87">
        <v>5.5E-2</v>
      </c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G41" s="49"/>
      <c r="DH41" s="49"/>
      <c r="DI41" s="49"/>
      <c r="DJ41" s="49"/>
      <c r="DK41" s="49"/>
      <c r="DL41" s="49"/>
      <c r="DM41" s="49"/>
    </row>
    <row r="42" spans="1:117">
      <c r="A42" s="115"/>
      <c r="B42" s="82">
        <v>8</v>
      </c>
      <c r="C42" s="83">
        <v>1.5518746999999999</v>
      </c>
      <c r="D42" s="83">
        <v>1.5164344999999999</v>
      </c>
      <c r="E42" s="83">
        <v>1.5835520999999999</v>
      </c>
      <c r="F42" s="83">
        <v>1.5526082000000001</v>
      </c>
      <c r="G42" s="83">
        <v>1.5155392999999999</v>
      </c>
      <c r="H42" s="83">
        <v>1.5832660000000001</v>
      </c>
      <c r="I42" s="83">
        <v>1.5534836999999999</v>
      </c>
      <c r="J42" s="83">
        <v>1.5181076</v>
      </c>
      <c r="K42" s="83">
        <v>1.5851845</v>
      </c>
      <c r="L42" s="83">
        <v>1.5543184999999999</v>
      </c>
      <c r="M42" s="83">
        <v>1.5183584000000001</v>
      </c>
      <c r="N42" s="83">
        <v>1.5850211000000001</v>
      </c>
      <c r="O42" s="83">
        <v>1.5542749</v>
      </c>
      <c r="P42" s="83">
        <v>1.5177034</v>
      </c>
      <c r="Q42" s="83">
        <v>1.5865826999999999</v>
      </c>
      <c r="R42" s="83">
        <v>1.554834</v>
      </c>
      <c r="S42" s="83">
        <v>1.518605</v>
      </c>
      <c r="T42" s="83">
        <v>1.5869979999999999</v>
      </c>
      <c r="U42" s="83">
        <v>1.5555905999999999</v>
      </c>
      <c r="V42" s="83">
        <v>1.5186455999999999</v>
      </c>
      <c r="W42" s="83">
        <v>1.5892565000000001</v>
      </c>
      <c r="X42" s="83">
        <v>1.5563719</v>
      </c>
      <c r="Y42" s="83">
        <v>1.519666</v>
      </c>
      <c r="Z42" s="83">
        <v>1.5878171000000001</v>
      </c>
      <c r="AA42" s="83">
        <v>1.5567655</v>
      </c>
      <c r="AB42" s="83">
        <v>1.5188208999999999</v>
      </c>
      <c r="AC42" s="83">
        <v>1.5901326</v>
      </c>
      <c r="AD42" s="83">
        <v>1.5568698000000001</v>
      </c>
      <c r="AE42" s="83">
        <v>1.5178649</v>
      </c>
      <c r="AF42" s="83">
        <v>1.5901202000000001</v>
      </c>
      <c r="AG42" s="83">
        <v>1.5585795</v>
      </c>
      <c r="AH42" s="83">
        <v>1.5194559000000001</v>
      </c>
      <c r="AI42" s="83">
        <v>1.5939292</v>
      </c>
      <c r="AJ42" s="83">
        <v>1.5618190000000001</v>
      </c>
      <c r="AK42" s="83">
        <v>1.5215240000000001</v>
      </c>
      <c r="AL42" s="83">
        <v>1.5967148</v>
      </c>
      <c r="AM42" s="83">
        <v>1.5652754</v>
      </c>
      <c r="AN42" s="83">
        <v>1.5219168000000001</v>
      </c>
      <c r="AO42" s="83">
        <v>1.6029587999999999</v>
      </c>
      <c r="AP42" s="83">
        <v>1.564533</v>
      </c>
      <c r="AQ42" s="83">
        <v>1.5235943000000001</v>
      </c>
      <c r="AR42" s="83">
        <v>1.6007947</v>
      </c>
      <c r="AS42" s="83">
        <v>1.5612842</v>
      </c>
      <c r="AT42" s="83">
        <v>1.5234810000000001</v>
      </c>
      <c r="AU42" s="83">
        <v>1.5942881</v>
      </c>
      <c r="AV42" s="83">
        <v>1.5576144999999999</v>
      </c>
      <c r="AW42" s="83">
        <v>1.522991</v>
      </c>
      <c r="AX42" s="83">
        <v>1.5888138999999999</v>
      </c>
      <c r="AY42" s="83">
        <v>1.5721897</v>
      </c>
      <c r="AZ42" s="83">
        <v>1.5481742999999999</v>
      </c>
      <c r="BA42" s="83">
        <v>1.5164755999999999</v>
      </c>
      <c r="BB42" s="83">
        <v>1.5798483000000001</v>
      </c>
      <c r="BC42" s="83">
        <v>1.5452868</v>
      </c>
      <c r="BD42" s="83">
        <v>1.5176235</v>
      </c>
      <c r="BE42" s="83">
        <v>1.5467199</v>
      </c>
      <c r="BF42" s="83">
        <v>1.5181851</v>
      </c>
      <c r="BG42" s="83">
        <v>1.5717896</v>
      </c>
      <c r="BH42" s="83">
        <v>1.5443055000000001</v>
      </c>
      <c r="BI42" s="83">
        <v>1.5213129999999999</v>
      </c>
      <c r="BJ42" s="83">
        <v>1.5641404000000001</v>
      </c>
      <c r="BK42" s="83">
        <v>1.5391911</v>
      </c>
      <c r="BL42" s="83">
        <v>1.5222818</v>
      </c>
      <c r="BM42" s="83">
        <v>1.5552976000000001</v>
      </c>
      <c r="BN42" s="83">
        <v>1.533202</v>
      </c>
      <c r="BO42" s="83">
        <v>1.5245042</v>
      </c>
      <c r="BP42" s="83">
        <v>1.5444754000000001</v>
      </c>
      <c r="BQ42" s="83">
        <v>1.5328368000000001</v>
      </c>
      <c r="BR42" s="83">
        <v>1.5252513999999999</v>
      </c>
      <c r="BS42" s="83">
        <v>1.5432965999999999</v>
      </c>
      <c r="BT42" s="83">
        <v>1.5325654</v>
      </c>
      <c r="BU42" s="83">
        <v>1.5264477999999999</v>
      </c>
      <c r="BV42" s="83">
        <v>1.5419601999999999</v>
      </c>
      <c r="BW42" s="83">
        <v>1.5317752</v>
      </c>
      <c r="BX42" s="83">
        <v>1.5256805</v>
      </c>
      <c r="BY42" s="83">
        <v>1.5405500999999999</v>
      </c>
      <c r="BZ42" s="83">
        <v>1.5311967</v>
      </c>
      <c r="CA42" s="83">
        <v>1.5248176</v>
      </c>
      <c r="CB42" s="83">
        <v>1.5395736</v>
      </c>
      <c r="CC42" s="83">
        <v>1.5312927000000001</v>
      </c>
      <c r="CD42" s="83">
        <v>1.5246701</v>
      </c>
      <c r="CE42" s="83">
        <v>1.5425724000000001</v>
      </c>
      <c r="CF42" s="83">
        <v>1.5308280999999999</v>
      </c>
      <c r="CG42" s="83">
        <v>1.5230007000000001</v>
      </c>
      <c r="CH42" s="83">
        <v>1.5445057</v>
      </c>
      <c r="CI42" s="83">
        <v>1.5314207</v>
      </c>
      <c r="CJ42" s="83">
        <v>1.5230227000000001</v>
      </c>
      <c r="CK42" s="83">
        <v>1.5452325</v>
      </c>
      <c r="CL42" s="83">
        <v>1.5309865</v>
      </c>
      <c r="CM42" s="83">
        <v>1.5220750000000001</v>
      </c>
      <c r="CN42" s="83">
        <v>1.5421939</v>
      </c>
      <c r="CO42" s="83">
        <v>1.5313977000000001</v>
      </c>
      <c r="CP42" s="83">
        <v>1.5213814999999999</v>
      </c>
      <c r="CQ42" s="83">
        <v>1.5437179999999999</v>
      </c>
      <c r="CR42" s="83">
        <v>1.5327374</v>
      </c>
      <c r="CS42" s="83">
        <v>1.519083</v>
      </c>
      <c r="CT42" s="83">
        <v>1.5472154</v>
      </c>
      <c r="CU42" s="87">
        <v>7.2999999999999995E-2</v>
      </c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G42" s="49"/>
      <c r="DH42" s="49"/>
      <c r="DI42" s="49"/>
      <c r="DJ42" s="49"/>
      <c r="DK42" s="49"/>
      <c r="DL42" s="49"/>
      <c r="DM42" s="49"/>
    </row>
    <row r="43" spans="1:117">
      <c r="A43" s="115"/>
      <c r="B43" s="82">
        <v>9</v>
      </c>
      <c r="C43" s="83">
        <v>1.5486262</v>
      </c>
      <c r="D43" s="83">
        <v>1.5151729</v>
      </c>
      <c r="E43" s="83">
        <v>1.5811473</v>
      </c>
      <c r="F43" s="83">
        <v>1.5441035000000001</v>
      </c>
      <c r="G43" s="83">
        <v>1.5052494000000001</v>
      </c>
      <c r="H43" s="83">
        <v>1.5804585</v>
      </c>
      <c r="I43" s="83">
        <v>1.5331272</v>
      </c>
      <c r="J43" s="83">
        <v>1.4908193000000001</v>
      </c>
      <c r="K43" s="83">
        <v>1.570692</v>
      </c>
      <c r="L43" s="83">
        <v>1.5349603000000001</v>
      </c>
      <c r="M43" s="83">
        <v>1.5020610000000001</v>
      </c>
      <c r="N43" s="83">
        <v>1.5657521000000001</v>
      </c>
      <c r="O43" s="83">
        <v>1.5363324</v>
      </c>
      <c r="P43" s="83">
        <v>1.5109618</v>
      </c>
      <c r="Q43" s="83">
        <v>1.5686199999999999</v>
      </c>
      <c r="R43" s="83">
        <v>1.5432406000000001</v>
      </c>
      <c r="S43" s="83">
        <v>1.5077053</v>
      </c>
      <c r="T43" s="83">
        <v>1.5833900000000001</v>
      </c>
      <c r="U43" s="83">
        <v>1.5444893</v>
      </c>
      <c r="V43" s="83">
        <v>1.4979952999999999</v>
      </c>
      <c r="W43" s="83">
        <v>1.585693</v>
      </c>
      <c r="X43" s="83">
        <v>1.5459132</v>
      </c>
      <c r="Y43" s="83">
        <v>1.498138</v>
      </c>
      <c r="Z43" s="83">
        <v>1.5978684999999999</v>
      </c>
      <c r="AA43" s="83">
        <v>1.5483207999999999</v>
      </c>
      <c r="AB43" s="83">
        <v>1.4908644</v>
      </c>
      <c r="AC43" s="83">
        <v>1.5961977000000001</v>
      </c>
      <c r="AD43" s="83">
        <v>1.5489312</v>
      </c>
      <c r="AE43" s="83">
        <v>1.4787041000000001</v>
      </c>
      <c r="AF43" s="83">
        <v>1.5996808</v>
      </c>
      <c r="AG43" s="83">
        <v>1.5491187</v>
      </c>
      <c r="AH43" s="83">
        <v>1.4931443</v>
      </c>
      <c r="AI43" s="83">
        <v>1.6002688</v>
      </c>
      <c r="AJ43" s="83">
        <v>1.5360400000000001</v>
      </c>
      <c r="AK43" s="83">
        <v>1.4788231999999999</v>
      </c>
      <c r="AL43" s="83">
        <v>1.6000989999999999</v>
      </c>
      <c r="AM43" s="83">
        <v>1.5545987999999999</v>
      </c>
      <c r="AN43" s="83">
        <v>1.5098813</v>
      </c>
      <c r="AO43" s="83">
        <v>1.5938987</v>
      </c>
      <c r="AP43" s="83">
        <v>1.5500822000000001</v>
      </c>
      <c r="AQ43" s="83">
        <v>1.5094380000000001</v>
      </c>
      <c r="AR43" s="83">
        <v>1.5881206000000001</v>
      </c>
      <c r="AS43" s="83">
        <v>1.5557884</v>
      </c>
      <c r="AT43" s="83">
        <v>1.5226687000000001</v>
      </c>
      <c r="AU43" s="83">
        <v>1.594789</v>
      </c>
      <c r="AV43" s="83">
        <v>1.5490657999999999</v>
      </c>
      <c r="AW43" s="83">
        <v>1.51484</v>
      </c>
      <c r="AX43" s="83">
        <v>1.5860251000000001</v>
      </c>
      <c r="AY43" s="83">
        <v>1.529795</v>
      </c>
      <c r="AZ43" s="83">
        <v>1.5145268999999999</v>
      </c>
      <c r="BA43" s="83">
        <v>1.4517028000000001</v>
      </c>
      <c r="BB43" s="83">
        <v>1.5609275</v>
      </c>
      <c r="BC43" s="83">
        <v>1.4979332000000001</v>
      </c>
      <c r="BD43" s="83">
        <v>1.4595254</v>
      </c>
      <c r="BE43" s="83">
        <v>1.5055353</v>
      </c>
      <c r="BF43" s="83">
        <v>1.4386885</v>
      </c>
      <c r="BG43" s="83">
        <v>1.564724</v>
      </c>
      <c r="BH43" s="83">
        <v>1.5096164000000001</v>
      </c>
      <c r="BI43" s="83">
        <v>1.4481949999999999</v>
      </c>
      <c r="BJ43" s="83">
        <v>1.5526362</v>
      </c>
      <c r="BK43" s="83">
        <v>1.5318408999999999</v>
      </c>
      <c r="BL43" s="83">
        <v>1.5221138999999999</v>
      </c>
      <c r="BM43" s="83">
        <v>1.5468921</v>
      </c>
      <c r="BN43" s="83">
        <v>1.5261477999999999</v>
      </c>
      <c r="BO43" s="83">
        <v>1.5130661999999999</v>
      </c>
      <c r="BP43" s="83">
        <v>1.5371185000000001</v>
      </c>
      <c r="BQ43" s="83">
        <v>1.5249684999999999</v>
      </c>
      <c r="BR43" s="83">
        <v>1.5147754</v>
      </c>
      <c r="BS43" s="83">
        <v>1.5345306999999999</v>
      </c>
      <c r="BT43" s="83">
        <v>1.5258255999999999</v>
      </c>
      <c r="BU43" s="83">
        <v>1.5148771999999999</v>
      </c>
      <c r="BV43" s="83">
        <v>1.53722</v>
      </c>
      <c r="BW43" s="83">
        <v>1.5261709000000001</v>
      </c>
      <c r="BX43" s="83">
        <v>1.5131840999999999</v>
      </c>
      <c r="BY43" s="83">
        <v>1.5353298</v>
      </c>
      <c r="BZ43" s="83">
        <v>1.5286887</v>
      </c>
      <c r="CA43" s="83">
        <v>1.5193546</v>
      </c>
      <c r="CB43" s="83">
        <v>1.5435629</v>
      </c>
      <c r="CC43" s="83">
        <v>1.5265605</v>
      </c>
      <c r="CD43" s="83">
        <v>1.5167819</v>
      </c>
      <c r="CE43" s="83">
        <v>1.5366318000000001</v>
      </c>
      <c r="CF43" s="83">
        <v>1.5272938</v>
      </c>
      <c r="CG43" s="83">
        <v>1.5143892999999999</v>
      </c>
      <c r="CH43" s="83">
        <v>1.5453774</v>
      </c>
      <c r="CI43" s="83">
        <v>1.5266139000000001</v>
      </c>
      <c r="CJ43" s="83">
        <v>1.5124150000000001</v>
      </c>
      <c r="CK43" s="83">
        <v>1.5465655</v>
      </c>
      <c r="CL43" s="83">
        <v>1.5275053999999999</v>
      </c>
      <c r="CM43" s="83">
        <v>1.5140225</v>
      </c>
      <c r="CN43" s="83">
        <v>1.5425956999999999</v>
      </c>
      <c r="CO43" s="83">
        <v>1.5271254999999999</v>
      </c>
      <c r="CP43" s="83">
        <v>1.5093489</v>
      </c>
      <c r="CQ43" s="83">
        <v>1.5431276</v>
      </c>
      <c r="CR43" s="83">
        <v>1.5296159</v>
      </c>
      <c r="CS43" s="83">
        <v>1.5136160999999999</v>
      </c>
      <c r="CT43" s="83">
        <v>1.5451486999999999</v>
      </c>
      <c r="CU43" s="87">
        <v>7.5999999999999998E-2</v>
      </c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G43" s="49"/>
      <c r="DH43" s="49"/>
      <c r="DI43" s="49"/>
      <c r="DJ43" s="49"/>
      <c r="DK43" s="49"/>
      <c r="DL43" s="49"/>
      <c r="DM43" s="49"/>
    </row>
    <row r="44" spans="1:117" ht="15" thickBot="1">
      <c r="A44" s="116"/>
      <c r="B44" s="88">
        <v>10</v>
      </c>
      <c r="C44" s="89">
        <v>1.5322677</v>
      </c>
      <c r="D44" s="89">
        <v>1.5116757999999999</v>
      </c>
      <c r="E44" s="89">
        <v>1.5505340000000001</v>
      </c>
      <c r="F44" s="89">
        <v>1.5283252000000001</v>
      </c>
      <c r="G44" s="89">
        <v>1.5114852999999999</v>
      </c>
      <c r="H44" s="89">
        <v>1.5490347</v>
      </c>
      <c r="I44" s="89">
        <v>1.5343367999999999</v>
      </c>
      <c r="J44" s="89">
        <v>1.5128098999999999</v>
      </c>
      <c r="K44" s="89">
        <v>1.5570766</v>
      </c>
      <c r="L44" s="89">
        <v>1.537952</v>
      </c>
      <c r="M44" s="89">
        <v>1.5143103</v>
      </c>
      <c r="N44" s="89">
        <v>1.5592839000000001</v>
      </c>
      <c r="O44" s="89">
        <v>1.5329553</v>
      </c>
      <c r="P44" s="89">
        <v>1.5103788</v>
      </c>
      <c r="Q44" s="89">
        <v>1.5644053</v>
      </c>
      <c r="R44" s="89">
        <v>1.5408473</v>
      </c>
      <c r="S44" s="89">
        <v>1.5154718</v>
      </c>
      <c r="T44" s="89">
        <v>1.5664065</v>
      </c>
      <c r="U44" s="89">
        <v>1.5428964000000001</v>
      </c>
      <c r="V44" s="89">
        <v>1.5167762</v>
      </c>
      <c r="W44" s="89">
        <v>1.5676494000000001</v>
      </c>
      <c r="X44" s="89">
        <v>1.5439326</v>
      </c>
      <c r="Y44" s="89">
        <v>1.5174365000000001</v>
      </c>
      <c r="Z44" s="89">
        <v>1.5712161</v>
      </c>
      <c r="AA44" s="89">
        <v>1.5454235999999999</v>
      </c>
      <c r="AB44" s="89">
        <v>1.5185114</v>
      </c>
      <c r="AC44" s="89">
        <v>1.5703035999999999</v>
      </c>
      <c r="AD44" s="89">
        <v>1.5474201000000001</v>
      </c>
      <c r="AE44" s="89">
        <v>1.5180625000000001</v>
      </c>
      <c r="AF44" s="89">
        <v>1.5757151</v>
      </c>
      <c r="AG44" s="89">
        <v>1.5525407</v>
      </c>
      <c r="AH44" s="89">
        <v>1.5203203000000001</v>
      </c>
      <c r="AI44" s="89">
        <v>1.5842585</v>
      </c>
      <c r="AJ44" s="89">
        <v>1.5593881999999999</v>
      </c>
      <c r="AK44" s="89">
        <v>1.5225879</v>
      </c>
      <c r="AL44" s="89">
        <v>1.5940570000000001</v>
      </c>
      <c r="AM44" s="89">
        <v>1.5626487</v>
      </c>
      <c r="AN44" s="89">
        <v>1.5238240000000001</v>
      </c>
      <c r="AO44" s="89">
        <v>1.5990549000000001</v>
      </c>
      <c r="AP44" s="89">
        <v>1.5664636999999999</v>
      </c>
      <c r="AQ44" s="89">
        <v>1.5246120000000001</v>
      </c>
      <c r="AR44" s="89">
        <v>1.6062103999999999</v>
      </c>
      <c r="AS44" s="89">
        <v>1.56941</v>
      </c>
      <c r="AT44" s="89">
        <v>1.5241058999999999</v>
      </c>
      <c r="AU44" s="89">
        <v>1.6152409000000001</v>
      </c>
      <c r="AV44" s="89">
        <v>1.5666031</v>
      </c>
      <c r="AW44" s="89">
        <v>1.5231762</v>
      </c>
      <c r="AX44" s="89">
        <v>1.6044366999999999</v>
      </c>
      <c r="AY44" s="89">
        <v>1.6389338</v>
      </c>
      <c r="AZ44" s="89">
        <v>1.560692</v>
      </c>
      <c r="BA44" s="89">
        <v>1.5210028</v>
      </c>
      <c r="BB44" s="89">
        <v>1.5950082000000001</v>
      </c>
      <c r="BC44" s="89">
        <v>1.5707637999999999</v>
      </c>
      <c r="BD44" s="89">
        <v>1.5215432</v>
      </c>
      <c r="BE44" s="89">
        <v>1.5581739999999999</v>
      </c>
      <c r="BF44" s="89">
        <v>1.5207261000000001</v>
      </c>
      <c r="BG44" s="89">
        <v>1.5872006000000001</v>
      </c>
      <c r="BH44" s="89">
        <v>1.5575281000000001</v>
      </c>
      <c r="BI44" s="89">
        <v>1.5251261</v>
      </c>
      <c r="BJ44" s="89">
        <v>1.5843062000000001</v>
      </c>
      <c r="BK44" s="89">
        <v>1.5507876</v>
      </c>
      <c r="BL44" s="89">
        <v>1.5293593999999999</v>
      </c>
      <c r="BM44" s="89">
        <v>1.5780798</v>
      </c>
      <c r="BN44" s="89">
        <v>1.5451653999999999</v>
      </c>
      <c r="BO44" s="89">
        <v>1.5290279</v>
      </c>
      <c r="BP44" s="89">
        <v>1.5720867000000001</v>
      </c>
      <c r="BQ44" s="89">
        <v>1.5483910999999999</v>
      </c>
      <c r="BR44" s="89">
        <v>1.5339455</v>
      </c>
      <c r="BS44" s="89">
        <v>1.5692714999999999</v>
      </c>
      <c r="BT44" s="89">
        <v>1.5463613</v>
      </c>
      <c r="BU44" s="89">
        <v>1.5322701999999999</v>
      </c>
      <c r="BV44" s="89">
        <v>1.5647637000000001</v>
      </c>
      <c r="BW44" s="89">
        <v>1.5447972999999999</v>
      </c>
      <c r="BX44" s="89">
        <v>1.532351</v>
      </c>
      <c r="BY44" s="89">
        <v>1.5600832</v>
      </c>
      <c r="BZ44" s="89">
        <v>1.5452439</v>
      </c>
      <c r="CA44" s="89">
        <v>1.5363696</v>
      </c>
      <c r="CB44" s="89">
        <v>1.5574075000000001</v>
      </c>
      <c r="CC44" s="89">
        <v>1.5450623999999999</v>
      </c>
      <c r="CD44" s="89">
        <v>1.5369885000000001</v>
      </c>
      <c r="CE44" s="89">
        <v>1.5555375</v>
      </c>
      <c r="CF44" s="89">
        <v>1.5396483999999999</v>
      </c>
      <c r="CG44" s="89">
        <v>1.5141226000000001</v>
      </c>
      <c r="CH44" s="89">
        <v>1.556899</v>
      </c>
      <c r="CI44" s="89">
        <v>1.5373897999999999</v>
      </c>
      <c r="CJ44" s="89">
        <v>1.5182855</v>
      </c>
      <c r="CK44" s="89">
        <v>1.552713</v>
      </c>
      <c r="CL44" s="89">
        <v>1.5416653</v>
      </c>
      <c r="CM44" s="89">
        <v>1.5208914</v>
      </c>
      <c r="CN44" s="89">
        <v>1.5588046</v>
      </c>
      <c r="CO44" s="89">
        <v>1.5409581999999999</v>
      </c>
      <c r="CP44" s="89">
        <v>1.5284013000000001</v>
      </c>
      <c r="CQ44" s="89">
        <v>1.5522829</v>
      </c>
      <c r="CR44" s="89">
        <v>1.3707015</v>
      </c>
      <c r="CS44" s="89">
        <v>1.2861992</v>
      </c>
      <c r="CT44" s="89">
        <v>1.3707015</v>
      </c>
      <c r="CU44" s="90">
        <v>6.6000000000000003E-2</v>
      </c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G44" s="49"/>
      <c r="DH44" s="49"/>
      <c r="DI44" s="49"/>
      <c r="DJ44" s="49"/>
      <c r="DK44" s="49"/>
      <c r="DL44" s="49"/>
      <c r="DM44" s="49"/>
    </row>
    <row r="45" spans="1:117">
      <c r="A45" s="117" t="s">
        <v>84</v>
      </c>
      <c r="B45" s="79">
        <v>11</v>
      </c>
      <c r="C45" s="91">
        <v>1.5580339000000001</v>
      </c>
      <c r="D45" s="91">
        <v>1.4525481</v>
      </c>
      <c r="E45" s="91">
        <v>1.6367944000000001</v>
      </c>
      <c r="F45" s="91">
        <v>1.5094002</v>
      </c>
      <c r="G45" s="91">
        <v>1.3923702</v>
      </c>
      <c r="H45" s="91">
        <v>1.6495887</v>
      </c>
      <c r="I45" s="91">
        <v>1.5686682999999999</v>
      </c>
      <c r="J45" s="91">
        <v>1.5080137</v>
      </c>
      <c r="K45" s="91">
        <v>1.6389106</v>
      </c>
      <c r="L45" s="91">
        <v>1.5808485000000001</v>
      </c>
      <c r="M45" s="91">
        <v>1.5187010999999999</v>
      </c>
      <c r="N45" s="91">
        <v>1.6424823</v>
      </c>
      <c r="O45" s="91">
        <v>1.5810241</v>
      </c>
      <c r="P45" s="91">
        <v>1.5097875000000001</v>
      </c>
      <c r="Q45" s="91">
        <v>1.6457313</v>
      </c>
      <c r="R45" s="91">
        <v>1.5843087</v>
      </c>
      <c r="S45" s="91">
        <v>1.5158788000000001</v>
      </c>
      <c r="T45" s="91">
        <v>1.6472895000000001</v>
      </c>
      <c r="U45" s="91">
        <v>1.5829987000000001</v>
      </c>
      <c r="V45" s="91">
        <v>1.5149101</v>
      </c>
      <c r="W45" s="91">
        <v>1.6467434000000001</v>
      </c>
      <c r="X45" s="91">
        <v>1.5816732</v>
      </c>
      <c r="Y45" s="91">
        <v>1.5148074</v>
      </c>
      <c r="Z45" s="91">
        <v>1.6448031999999999</v>
      </c>
      <c r="AA45" s="91">
        <v>1.5798285000000001</v>
      </c>
      <c r="AB45" s="91">
        <v>1.5159581</v>
      </c>
      <c r="AC45" s="91">
        <v>1.6420431</v>
      </c>
      <c r="AD45" s="91">
        <v>1.5777300000000001</v>
      </c>
      <c r="AE45" s="91">
        <v>1.5146831000000001</v>
      </c>
      <c r="AF45" s="91">
        <v>1.6391666</v>
      </c>
      <c r="AG45" s="91">
        <v>1.5718722999999999</v>
      </c>
      <c r="AH45" s="91">
        <v>1.5175281</v>
      </c>
      <c r="AI45" s="91">
        <v>1.6308518999999999</v>
      </c>
      <c r="AJ45" s="91">
        <v>1.5801291</v>
      </c>
      <c r="AK45" s="91">
        <v>1.5201361</v>
      </c>
      <c r="AL45" s="91">
        <v>1.6400052000000001</v>
      </c>
      <c r="AM45" s="91">
        <v>1.5807001000000001</v>
      </c>
      <c r="AN45" s="91">
        <v>1.5224260000000001</v>
      </c>
      <c r="AO45" s="91">
        <v>1.6406813</v>
      </c>
      <c r="AP45" s="91">
        <v>1.5761942</v>
      </c>
      <c r="AQ45" s="91">
        <v>1.5225652000000001</v>
      </c>
      <c r="AR45" s="91">
        <v>1.6310045</v>
      </c>
      <c r="AS45" s="91">
        <v>1.5706211999999999</v>
      </c>
      <c r="AT45" s="91">
        <v>1.5216947000000001</v>
      </c>
      <c r="AU45" s="91">
        <v>1.6208929999999999</v>
      </c>
      <c r="AV45" s="91">
        <v>1.561917</v>
      </c>
      <c r="AW45" s="91">
        <v>1.5166519999999999</v>
      </c>
      <c r="AX45" s="91">
        <v>1.6092481000000001</v>
      </c>
      <c r="AY45" s="91">
        <v>1.5805076</v>
      </c>
      <c r="AZ45" s="91">
        <v>1.5530489999999999</v>
      </c>
      <c r="BA45" s="91">
        <v>1.5145423</v>
      </c>
      <c r="BB45" s="91">
        <v>1.5929884000000001</v>
      </c>
      <c r="BC45" s="91">
        <v>1.5471505999999999</v>
      </c>
      <c r="BD45" s="91">
        <v>1.5093258000000001</v>
      </c>
      <c r="BE45" s="91">
        <v>1.5544382999999999</v>
      </c>
      <c r="BF45" s="91">
        <v>1.5159374000000001</v>
      </c>
      <c r="BG45" s="91">
        <v>1.5857922</v>
      </c>
      <c r="BH45" s="91">
        <v>1.5487917</v>
      </c>
      <c r="BI45" s="91">
        <v>1.5203122</v>
      </c>
      <c r="BJ45" s="91">
        <v>1.5701233999999999</v>
      </c>
      <c r="BK45" s="91">
        <v>1.5408913</v>
      </c>
      <c r="BL45" s="91">
        <v>1.5204342</v>
      </c>
      <c r="BM45" s="91">
        <v>1.5567135999999999</v>
      </c>
      <c r="BN45" s="91">
        <v>1.5296011</v>
      </c>
      <c r="BO45" s="91">
        <v>1.517663</v>
      </c>
      <c r="BP45" s="91">
        <v>1.5395485</v>
      </c>
      <c r="BQ45" s="91">
        <v>1.5281975000000001</v>
      </c>
      <c r="BR45" s="91">
        <v>1.5160849999999999</v>
      </c>
      <c r="BS45" s="91">
        <v>1.5383661</v>
      </c>
      <c r="BT45" s="91">
        <v>1.5267360999999999</v>
      </c>
      <c r="BU45" s="91">
        <v>1.5152966999999999</v>
      </c>
      <c r="BV45" s="91">
        <v>1.5361525</v>
      </c>
      <c r="BW45" s="91">
        <v>1.5258830000000001</v>
      </c>
      <c r="BX45" s="91">
        <v>1.5160513</v>
      </c>
      <c r="BY45" s="91">
        <v>1.5354819</v>
      </c>
      <c r="BZ45" s="91">
        <v>1.5252644</v>
      </c>
      <c r="CA45" s="91">
        <v>1.5156902000000001</v>
      </c>
      <c r="CB45" s="91">
        <v>1.5350915000000001</v>
      </c>
      <c r="CC45" s="91">
        <v>1.5245816999999999</v>
      </c>
      <c r="CD45" s="91">
        <v>1.5161754000000001</v>
      </c>
      <c r="CE45" s="91">
        <v>1.5331071999999999</v>
      </c>
      <c r="CF45" s="91">
        <v>1.5247405999999999</v>
      </c>
      <c r="CG45" s="91">
        <v>1.5153475999999999</v>
      </c>
      <c r="CH45" s="91">
        <v>1.5345952</v>
      </c>
      <c r="CI45" s="91">
        <v>1.5248409000000001</v>
      </c>
      <c r="CJ45" s="91">
        <v>1.5147206</v>
      </c>
      <c r="CK45" s="91">
        <v>1.5366983000000001</v>
      </c>
      <c r="CL45" s="91">
        <v>1.5261104000000001</v>
      </c>
      <c r="CM45" s="91">
        <v>1.5150028</v>
      </c>
      <c r="CN45" s="91">
        <v>1.5392011000000001</v>
      </c>
      <c r="CO45" s="91">
        <v>1.5276125</v>
      </c>
      <c r="CP45" s="91">
        <v>1.5155293999999999</v>
      </c>
      <c r="CQ45" s="91">
        <v>1.5416177</v>
      </c>
      <c r="CR45" s="91">
        <v>1.5285124000000001</v>
      </c>
      <c r="CS45" s="91">
        <v>1.5137836</v>
      </c>
      <c r="CT45" s="91">
        <v>1.5442016999999999</v>
      </c>
      <c r="CU45" s="92">
        <v>0.125</v>
      </c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G45" s="49"/>
      <c r="DH45" s="49"/>
      <c r="DI45" s="49"/>
      <c r="DJ45" s="49"/>
      <c r="DK45" s="49"/>
      <c r="DL45" s="49"/>
      <c r="DM45" s="49"/>
    </row>
    <row r="46" spans="1:117">
      <c r="A46" s="118"/>
      <c r="B46" s="80">
        <v>12</v>
      </c>
      <c r="C46" s="84">
        <v>1.5424241000000001</v>
      </c>
      <c r="D46" s="84">
        <v>1.5141359000000001</v>
      </c>
      <c r="E46" s="84">
        <v>1.5708854000000001</v>
      </c>
      <c r="F46" s="84">
        <v>1.5420533000000001</v>
      </c>
      <c r="G46" s="84">
        <v>1.5160313999999999</v>
      </c>
      <c r="H46" s="84">
        <v>1.5678067</v>
      </c>
      <c r="I46" s="84">
        <v>1.5442904</v>
      </c>
      <c r="J46" s="84">
        <v>1.5165508000000001</v>
      </c>
      <c r="K46" s="84">
        <v>1.5713575</v>
      </c>
      <c r="L46" s="84">
        <v>1.5474791000000001</v>
      </c>
      <c r="M46" s="84">
        <v>1.5164016</v>
      </c>
      <c r="N46" s="84">
        <v>1.5759479999999999</v>
      </c>
      <c r="O46" s="84">
        <v>1.548135</v>
      </c>
      <c r="P46" s="84">
        <v>1.5138469999999999</v>
      </c>
      <c r="Q46" s="84">
        <v>1.5788523999999999</v>
      </c>
      <c r="R46" s="84">
        <v>1.5511649999999999</v>
      </c>
      <c r="S46" s="84">
        <v>1.5154491000000001</v>
      </c>
      <c r="T46" s="84">
        <v>1.5836676000000001</v>
      </c>
      <c r="U46" s="84">
        <v>1.5517008999999999</v>
      </c>
      <c r="V46" s="84">
        <v>1.5139868999999999</v>
      </c>
      <c r="W46" s="84">
        <v>1.5927107</v>
      </c>
      <c r="X46" s="84">
        <v>1.5555238</v>
      </c>
      <c r="Y46" s="84">
        <v>1.5190484</v>
      </c>
      <c r="Z46" s="84">
        <v>1.5902916</v>
      </c>
      <c r="AA46" s="84">
        <v>1.5570314000000001</v>
      </c>
      <c r="AB46" s="84">
        <v>1.5214624000000001</v>
      </c>
      <c r="AC46" s="84">
        <v>1.5905521</v>
      </c>
      <c r="AD46" s="84">
        <v>1.5576482</v>
      </c>
      <c r="AE46" s="84">
        <v>1.5216917000000001</v>
      </c>
      <c r="AF46" s="84">
        <v>1.5951253000000001</v>
      </c>
      <c r="AG46" s="84">
        <v>1.5613490999999999</v>
      </c>
      <c r="AH46" s="84">
        <v>1.5223213</v>
      </c>
      <c r="AI46" s="84">
        <v>1.6036063</v>
      </c>
      <c r="AJ46" s="84">
        <v>1.5785788000000001</v>
      </c>
      <c r="AK46" s="84">
        <v>1.5263660999999999</v>
      </c>
      <c r="AL46" s="84">
        <v>1.6281314</v>
      </c>
      <c r="AM46" s="84">
        <v>1.5872634000000001</v>
      </c>
      <c r="AN46" s="84">
        <v>1.5260830999999999</v>
      </c>
      <c r="AO46" s="84">
        <v>1.6432669</v>
      </c>
      <c r="AP46" s="84">
        <v>1.5875425000000001</v>
      </c>
      <c r="AQ46" s="84">
        <v>1.5266248</v>
      </c>
      <c r="AR46" s="84">
        <v>1.6443487999999999</v>
      </c>
      <c r="AS46" s="84">
        <v>1.5831206</v>
      </c>
      <c r="AT46" s="84">
        <v>1.5248360999999999</v>
      </c>
      <c r="AU46" s="84">
        <v>1.6372397000000001</v>
      </c>
      <c r="AV46" s="84">
        <v>1.5770744999999999</v>
      </c>
      <c r="AW46" s="84">
        <v>1.5240582</v>
      </c>
      <c r="AX46" s="84">
        <v>1.6252308</v>
      </c>
      <c r="AY46" s="84">
        <v>1.6177904000000001</v>
      </c>
      <c r="AZ46" s="84">
        <v>1.5707078000000001</v>
      </c>
      <c r="BA46" s="84">
        <v>1.5215141000000001</v>
      </c>
      <c r="BB46" s="84">
        <v>1.6124185</v>
      </c>
      <c r="BC46" s="84">
        <v>1.5737745999999999</v>
      </c>
      <c r="BD46" s="84">
        <v>1.5177316999999999</v>
      </c>
      <c r="BE46" s="84">
        <v>1.5598186999999999</v>
      </c>
      <c r="BF46" s="84">
        <v>1.5201988</v>
      </c>
      <c r="BG46" s="84">
        <v>1.5892896999999999</v>
      </c>
      <c r="BH46" s="84">
        <v>1.5525898</v>
      </c>
      <c r="BI46" s="84">
        <v>1.5217787</v>
      </c>
      <c r="BJ46" s="84">
        <v>1.5772932</v>
      </c>
      <c r="BK46" s="84">
        <v>1.5431235999999999</v>
      </c>
      <c r="BL46" s="84">
        <v>1.5154129999999999</v>
      </c>
      <c r="BM46" s="84">
        <v>1.5616604000000001</v>
      </c>
      <c r="BN46" s="84">
        <v>1.5284344000000001</v>
      </c>
      <c r="BO46" s="84">
        <v>1.5060122</v>
      </c>
      <c r="BP46" s="84">
        <v>1.5412865</v>
      </c>
      <c r="BQ46" s="84">
        <v>1.5261423999999999</v>
      </c>
      <c r="BR46" s="84">
        <v>1.5026678</v>
      </c>
      <c r="BS46" s="84">
        <v>1.5379848</v>
      </c>
      <c r="BT46" s="84">
        <v>1.5238418</v>
      </c>
      <c r="BU46" s="84">
        <v>1.5011395000000001</v>
      </c>
      <c r="BV46" s="84">
        <v>1.5358601000000001</v>
      </c>
      <c r="BW46" s="84">
        <v>1.5214942</v>
      </c>
      <c r="BX46" s="84">
        <v>1.4995723000000001</v>
      </c>
      <c r="BY46" s="84">
        <v>1.5319936000000001</v>
      </c>
      <c r="BZ46" s="84">
        <v>1.5190935999999999</v>
      </c>
      <c r="CA46" s="84">
        <v>1.4978779</v>
      </c>
      <c r="CB46" s="84">
        <v>1.5290584</v>
      </c>
      <c r="CC46" s="84">
        <v>1.5171718000000001</v>
      </c>
      <c r="CD46" s="84">
        <v>1.4966637</v>
      </c>
      <c r="CE46" s="84">
        <v>1.5280777999999999</v>
      </c>
      <c r="CF46" s="84">
        <v>1.5158619</v>
      </c>
      <c r="CG46" s="84">
        <v>1.4952885</v>
      </c>
      <c r="CH46" s="84">
        <v>1.5279069999999999</v>
      </c>
      <c r="CI46" s="84">
        <v>1.5156328999999999</v>
      </c>
      <c r="CJ46" s="84">
        <v>1.4939111</v>
      </c>
      <c r="CK46" s="84">
        <v>1.5307378</v>
      </c>
      <c r="CL46" s="84">
        <v>1.5167356999999999</v>
      </c>
      <c r="CM46" s="84">
        <v>1.4926140999999999</v>
      </c>
      <c r="CN46" s="84">
        <v>1.5337897</v>
      </c>
      <c r="CO46" s="84">
        <v>1.5168716</v>
      </c>
      <c r="CP46" s="84">
        <v>1.4911966999999999</v>
      </c>
      <c r="CQ46" s="84">
        <v>1.5365371000000001</v>
      </c>
      <c r="CR46" s="84">
        <v>1.5182732999999999</v>
      </c>
      <c r="CS46" s="84">
        <v>1.4910635999999999</v>
      </c>
      <c r="CT46" s="84">
        <v>1.5409972999999999</v>
      </c>
      <c r="CU46" s="93">
        <v>7.6999999999999999E-2</v>
      </c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G46" s="49"/>
      <c r="DH46" s="49"/>
      <c r="DI46" s="49"/>
      <c r="DJ46" s="49"/>
      <c r="DK46" s="49"/>
      <c r="DL46" s="49"/>
      <c r="DM46" s="49"/>
    </row>
    <row r="47" spans="1:117">
      <c r="A47" s="118"/>
      <c r="B47" s="80">
        <v>13</v>
      </c>
      <c r="C47" s="84">
        <v>1.5342004</v>
      </c>
      <c r="D47" s="84">
        <v>1.5140450999999999</v>
      </c>
      <c r="E47" s="84">
        <v>1.5575159999999999</v>
      </c>
      <c r="F47" s="84">
        <v>1.5363711</v>
      </c>
      <c r="G47" s="84">
        <v>1.5163340000000001</v>
      </c>
      <c r="H47" s="84">
        <v>1.5589421999999999</v>
      </c>
      <c r="I47" s="84">
        <v>1.539893</v>
      </c>
      <c r="J47" s="84">
        <v>1.5138571999999999</v>
      </c>
      <c r="K47" s="84">
        <v>1.5652043</v>
      </c>
      <c r="L47" s="84">
        <v>1.5450447</v>
      </c>
      <c r="M47" s="84">
        <v>1.5148900999999999</v>
      </c>
      <c r="N47" s="84">
        <v>1.5704832</v>
      </c>
      <c r="O47" s="84">
        <v>1.5463838000000001</v>
      </c>
      <c r="P47" s="84">
        <v>1.5150642999999999</v>
      </c>
      <c r="Q47" s="84">
        <v>1.5708711</v>
      </c>
      <c r="R47" s="84">
        <v>1.5491902</v>
      </c>
      <c r="S47" s="84">
        <v>1.5169697</v>
      </c>
      <c r="T47" s="84">
        <v>1.5743047999999999</v>
      </c>
      <c r="U47" s="84">
        <v>1.5508595000000001</v>
      </c>
      <c r="V47" s="84">
        <v>1.5181731000000001</v>
      </c>
      <c r="W47" s="84">
        <v>1.5779741</v>
      </c>
      <c r="X47" s="84">
        <v>1.549307</v>
      </c>
      <c r="Y47" s="84">
        <v>1.5172364</v>
      </c>
      <c r="Z47" s="84">
        <v>1.5739479999999999</v>
      </c>
      <c r="AA47" s="84">
        <v>1.5483654</v>
      </c>
      <c r="AB47" s="84">
        <v>1.5168581000000001</v>
      </c>
      <c r="AC47" s="84">
        <v>1.5720641</v>
      </c>
      <c r="AD47" s="84">
        <v>1.5464241000000001</v>
      </c>
      <c r="AE47" s="84">
        <v>1.5150045000000001</v>
      </c>
      <c r="AF47" s="84">
        <v>1.5721501</v>
      </c>
      <c r="AG47" s="84">
        <v>1.5395030000000001</v>
      </c>
      <c r="AH47" s="84">
        <v>1.5158940999999999</v>
      </c>
      <c r="AI47" s="84">
        <v>1.5657430000000001</v>
      </c>
      <c r="AJ47" s="84">
        <v>1.5453296000000001</v>
      </c>
      <c r="AK47" s="84">
        <v>1.5184017000000001</v>
      </c>
      <c r="AL47" s="84">
        <v>1.5738251000000001</v>
      </c>
      <c r="AM47" s="84">
        <v>1.5524901</v>
      </c>
      <c r="AN47" s="84">
        <v>1.5231695000000001</v>
      </c>
      <c r="AO47" s="84">
        <v>1.5837717</v>
      </c>
      <c r="AP47" s="84">
        <v>1.5540658999999999</v>
      </c>
      <c r="AQ47" s="84">
        <v>1.5225553000000001</v>
      </c>
      <c r="AR47" s="84">
        <v>1.5882177</v>
      </c>
      <c r="AS47" s="84">
        <v>1.5514223</v>
      </c>
      <c r="AT47" s="84">
        <v>1.5207154000000001</v>
      </c>
      <c r="AU47" s="84">
        <v>1.5822350000000001</v>
      </c>
      <c r="AV47" s="84">
        <v>1.5498984</v>
      </c>
      <c r="AW47" s="84">
        <v>1.5214742999999999</v>
      </c>
      <c r="AX47" s="84">
        <v>1.5763403</v>
      </c>
      <c r="AY47" s="84">
        <v>1.5595432</v>
      </c>
      <c r="AZ47" s="84">
        <v>1.5416536000000001</v>
      </c>
      <c r="BA47" s="84">
        <v>1.5169101</v>
      </c>
      <c r="BB47" s="84">
        <v>1.5665781999999999</v>
      </c>
      <c r="BC47" s="84">
        <v>1.5381906999999999</v>
      </c>
      <c r="BD47" s="84">
        <v>1.5172538</v>
      </c>
      <c r="BE47" s="84">
        <v>1.5357441000000001</v>
      </c>
      <c r="BF47" s="84">
        <v>1.5070379</v>
      </c>
      <c r="BG47" s="84">
        <v>1.5621858</v>
      </c>
      <c r="BH47" s="84">
        <v>1.5288651</v>
      </c>
      <c r="BI47" s="84">
        <v>1.4957533999999999</v>
      </c>
      <c r="BJ47" s="84">
        <v>1.5542659000000001</v>
      </c>
      <c r="BK47" s="84">
        <v>1.51745</v>
      </c>
      <c r="BL47" s="84">
        <v>1.4845762</v>
      </c>
      <c r="BM47" s="84">
        <v>1.5430018999999999</v>
      </c>
      <c r="BN47" s="84">
        <v>1.5046408</v>
      </c>
      <c r="BO47" s="84">
        <v>1.4718799</v>
      </c>
      <c r="BP47" s="84">
        <v>1.5329303000000001</v>
      </c>
      <c r="BQ47" s="84">
        <v>1.5030547999999999</v>
      </c>
      <c r="BR47" s="84">
        <v>1.4706455</v>
      </c>
      <c r="BS47" s="84">
        <v>1.5341231</v>
      </c>
      <c r="BT47" s="84">
        <v>1.5013076000000001</v>
      </c>
      <c r="BU47" s="84">
        <v>1.4686798000000001</v>
      </c>
      <c r="BV47" s="84">
        <v>1.5354426000000001</v>
      </c>
      <c r="BW47" s="84">
        <v>1.4999804999999999</v>
      </c>
      <c r="BX47" s="84">
        <v>1.4652982000000001</v>
      </c>
      <c r="BY47" s="84">
        <v>1.5346919000000001</v>
      </c>
      <c r="BZ47" s="84">
        <v>1.4988258000000001</v>
      </c>
      <c r="CA47" s="84">
        <v>1.4638766999999999</v>
      </c>
      <c r="CB47" s="84">
        <v>1.5345677</v>
      </c>
      <c r="CC47" s="84">
        <v>1.4980426</v>
      </c>
      <c r="CD47" s="84">
        <v>1.4636317000000001</v>
      </c>
      <c r="CE47" s="84">
        <v>1.5326888999999999</v>
      </c>
      <c r="CF47" s="84">
        <v>1.4969380000000001</v>
      </c>
      <c r="CG47" s="84">
        <v>1.4601812000000001</v>
      </c>
      <c r="CH47" s="84">
        <v>1.5357662000000001</v>
      </c>
      <c r="CI47" s="84">
        <v>1.4960099</v>
      </c>
      <c r="CJ47" s="84">
        <v>1.45888</v>
      </c>
      <c r="CK47" s="84">
        <v>1.5345690000000001</v>
      </c>
      <c r="CL47" s="84">
        <v>1.4952433999999999</v>
      </c>
      <c r="CM47" s="84">
        <v>1.4596368</v>
      </c>
      <c r="CN47" s="84">
        <v>1.5354342999999999</v>
      </c>
      <c r="CO47" s="84">
        <v>1.4934499999999999</v>
      </c>
      <c r="CP47" s="84">
        <v>1.4551938</v>
      </c>
      <c r="CQ47" s="84">
        <v>1.5347267</v>
      </c>
      <c r="CR47" s="84">
        <v>1.4928091000000001</v>
      </c>
      <c r="CS47" s="84">
        <v>1.4551867999999999</v>
      </c>
      <c r="CT47" s="84">
        <v>1.5318343999999999</v>
      </c>
      <c r="CU47" s="93">
        <v>0.1</v>
      </c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G47" s="49"/>
      <c r="DH47" s="49"/>
      <c r="DI47" s="49"/>
      <c r="DJ47" s="49"/>
      <c r="DK47" s="49"/>
      <c r="DL47" s="49"/>
      <c r="DM47" s="49"/>
    </row>
    <row r="48" spans="1:117">
      <c r="A48" s="118"/>
      <c r="B48" s="80">
        <v>14</v>
      </c>
      <c r="C48" s="84">
        <v>1.5390187</v>
      </c>
      <c r="D48" s="84">
        <v>1.5139574</v>
      </c>
      <c r="E48" s="84">
        <v>1.5655219</v>
      </c>
      <c r="F48" s="84">
        <v>1.5394014</v>
      </c>
      <c r="G48" s="84">
        <v>1.5145704</v>
      </c>
      <c r="H48" s="84">
        <v>1.5649708</v>
      </c>
      <c r="I48" s="84">
        <v>1.5419944999999999</v>
      </c>
      <c r="J48" s="84">
        <v>1.5157227</v>
      </c>
      <c r="K48" s="84">
        <v>1.5689531000000001</v>
      </c>
      <c r="L48" s="84">
        <v>1.544473</v>
      </c>
      <c r="M48" s="84">
        <v>1.5156262</v>
      </c>
      <c r="N48" s="84">
        <v>1.5724263000000001</v>
      </c>
      <c r="O48" s="84">
        <v>1.5455238</v>
      </c>
      <c r="P48" s="84">
        <v>1.5149258999999999</v>
      </c>
      <c r="Q48" s="84">
        <v>1.5756918</v>
      </c>
      <c r="R48" s="84">
        <v>1.5464992</v>
      </c>
      <c r="S48" s="84">
        <v>1.5157293000000001</v>
      </c>
      <c r="T48" s="84">
        <v>1.5773938999999999</v>
      </c>
      <c r="U48" s="84">
        <v>1.5467856</v>
      </c>
      <c r="V48" s="84">
        <v>1.5176255999999999</v>
      </c>
      <c r="W48" s="84">
        <v>1.5755060999999999</v>
      </c>
      <c r="X48" s="84">
        <v>1.5467734</v>
      </c>
      <c r="Y48" s="84">
        <v>1.5184983000000001</v>
      </c>
      <c r="Z48" s="84">
        <v>1.5752925</v>
      </c>
      <c r="AA48" s="84">
        <v>1.5461712999999999</v>
      </c>
      <c r="AB48" s="84">
        <v>1.5204131999999999</v>
      </c>
      <c r="AC48" s="84">
        <v>1.5746096000000001</v>
      </c>
      <c r="AD48" s="84">
        <v>1.5445340000000001</v>
      </c>
      <c r="AE48" s="84">
        <v>1.5196688</v>
      </c>
      <c r="AF48" s="84">
        <v>1.5737992000000001</v>
      </c>
      <c r="AG48" s="84">
        <v>1.5415300999999999</v>
      </c>
      <c r="AH48" s="84">
        <v>1.5187934000000001</v>
      </c>
      <c r="AI48" s="84">
        <v>1.5695435</v>
      </c>
      <c r="AJ48" s="84">
        <v>1.5579399</v>
      </c>
      <c r="AK48" s="84">
        <v>1.5245127999999999</v>
      </c>
      <c r="AL48" s="84">
        <v>1.5926233999999999</v>
      </c>
      <c r="AM48" s="84">
        <v>1.5673458</v>
      </c>
      <c r="AN48" s="84">
        <v>1.5258822999999999</v>
      </c>
      <c r="AO48" s="84">
        <v>1.6050584999999999</v>
      </c>
      <c r="AP48" s="84">
        <v>1.5730109999999999</v>
      </c>
      <c r="AQ48" s="84">
        <v>1.5259735999999999</v>
      </c>
      <c r="AR48" s="84">
        <v>1.6168028000000001</v>
      </c>
      <c r="AS48" s="84">
        <v>1.5725522999999999</v>
      </c>
      <c r="AT48" s="84">
        <v>1.5236852999999999</v>
      </c>
      <c r="AU48" s="84">
        <v>1.6155066</v>
      </c>
      <c r="AV48" s="84">
        <v>1.5717828</v>
      </c>
      <c r="AW48" s="84">
        <v>1.5238578</v>
      </c>
      <c r="AX48" s="84">
        <v>1.6106033</v>
      </c>
      <c r="AY48" s="84">
        <v>1.6910365000000001</v>
      </c>
      <c r="AZ48" s="84">
        <v>1.5706777000000001</v>
      </c>
      <c r="BA48" s="84">
        <v>1.5226826</v>
      </c>
      <c r="BB48" s="84">
        <v>1.6157005</v>
      </c>
      <c r="BC48" s="84">
        <v>1.5839106000000001</v>
      </c>
      <c r="BD48" s="84">
        <v>1.5153314</v>
      </c>
      <c r="BE48" s="84">
        <v>1.5701649</v>
      </c>
      <c r="BF48" s="84">
        <v>1.5162787</v>
      </c>
      <c r="BG48" s="84">
        <v>1.6193096</v>
      </c>
      <c r="BH48" s="84">
        <v>1.5708070999999999</v>
      </c>
      <c r="BI48" s="84">
        <v>1.5220902999999999</v>
      </c>
      <c r="BJ48" s="84">
        <v>1.6162896</v>
      </c>
      <c r="BK48" s="84">
        <v>1.5641738999999999</v>
      </c>
      <c r="BL48" s="84">
        <v>1.5235911</v>
      </c>
      <c r="BM48" s="84">
        <v>1.5977956</v>
      </c>
      <c r="BN48" s="84">
        <v>1.5539419999999999</v>
      </c>
      <c r="BO48" s="84">
        <v>1.5293064000000001</v>
      </c>
      <c r="BP48" s="84">
        <v>1.5793694</v>
      </c>
      <c r="BQ48" s="84">
        <v>1.5506203999999999</v>
      </c>
      <c r="BR48" s="84">
        <v>1.5291119</v>
      </c>
      <c r="BS48" s="84">
        <v>1.5745571</v>
      </c>
      <c r="BT48" s="84">
        <v>1.5476129999999999</v>
      </c>
      <c r="BU48" s="84">
        <v>1.529679</v>
      </c>
      <c r="BV48" s="84">
        <v>1.5641579000000001</v>
      </c>
      <c r="BW48" s="84">
        <v>1.5451009</v>
      </c>
      <c r="BX48" s="84">
        <v>1.5290744000000001</v>
      </c>
      <c r="BY48" s="84">
        <v>1.5619255999999999</v>
      </c>
      <c r="BZ48" s="84">
        <v>1.5435665000000001</v>
      </c>
      <c r="CA48" s="84">
        <v>1.5286188000000001</v>
      </c>
      <c r="CB48" s="84">
        <v>1.5607328</v>
      </c>
      <c r="CC48" s="84">
        <v>1.5426498</v>
      </c>
      <c r="CD48" s="84">
        <v>1.5288204000000001</v>
      </c>
      <c r="CE48" s="84">
        <v>1.5583996</v>
      </c>
      <c r="CF48" s="84">
        <v>1.5413855000000001</v>
      </c>
      <c r="CG48" s="84">
        <v>1.5282895000000001</v>
      </c>
      <c r="CH48" s="84">
        <v>1.5575117999999999</v>
      </c>
      <c r="CI48" s="84">
        <v>1.5398528</v>
      </c>
      <c r="CJ48" s="84">
        <v>1.5259313000000001</v>
      </c>
      <c r="CK48" s="84">
        <v>1.556163</v>
      </c>
      <c r="CL48" s="84">
        <v>1.5398354999999999</v>
      </c>
      <c r="CM48" s="84">
        <v>1.5266253000000001</v>
      </c>
      <c r="CN48" s="84">
        <v>1.5553227000000001</v>
      </c>
      <c r="CO48" s="84">
        <v>1.5407567</v>
      </c>
      <c r="CP48" s="84">
        <v>1.5293051</v>
      </c>
      <c r="CQ48" s="84">
        <v>1.5585412000000001</v>
      </c>
      <c r="CR48" s="84">
        <v>1.5408423</v>
      </c>
      <c r="CS48" s="84">
        <v>1.5279035000000001</v>
      </c>
      <c r="CT48" s="84">
        <v>1.5624168000000001</v>
      </c>
      <c r="CU48" s="93">
        <v>9.7000000000000003E-2</v>
      </c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G48" s="49"/>
      <c r="DH48" s="49"/>
      <c r="DI48" s="49"/>
      <c r="DJ48" s="49"/>
      <c r="DK48" s="49"/>
      <c r="DL48" s="49"/>
      <c r="DM48" s="49"/>
    </row>
    <row r="49" spans="1:117">
      <c r="A49" s="118"/>
      <c r="B49" s="80">
        <v>15</v>
      </c>
      <c r="C49" s="84">
        <v>1.5306816000000001</v>
      </c>
      <c r="D49" s="84">
        <v>1.5135388999999999</v>
      </c>
      <c r="E49" s="84">
        <v>1.5475504</v>
      </c>
      <c r="F49" s="84">
        <v>1.5322743000000001</v>
      </c>
      <c r="G49" s="84">
        <v>1.5150129999999999</v>
      </c>
      <c r="H49" s="84">
        <v>1.5488819</v>
      </c>
      <c r="I49" s="84">
        <v>1.5324163</v>
      </c>
      <c r="J49" s="84">
        <v>1.5108746</v>
      </c>
      <c r="K49" s="84">
        <v>1.5511906</v>
      </c>
      <c r="L49" s="84">
        <v>1.5380406</v>
      </c>
      <c r="M49" s="84">
        <v>1.5134289999999999</v>
      </c>
      <c r="N49" s="84">
        <v>1.5585150999999999</v>
      </c>
      <c r="O49" s="84">
        <v>1.5465096</v>
      </c>
      <c r="P49" s="84">
        <v>1.5161306000000001</v>
      </c>
      <c r="Q49" s="84">
        <v>1.5699894000000001</v>
      </c>
      <c r="R49" s="84">
        <v>1.5477879999999999</v>
      </c>
      <c r="S49" s="84">
        <v>1.5166796</v>
      </c>
      <c r="T49" s="84">
        <v>1.5696620999999999</v>
      </c>
      <c r="U49" s="84">
        <v>1.5497818000000001</v>
      </c>
      <c r="V49" s="84">
        <v>1.5170802999999999</v>
      </c>
      <c r="W49" s="84">
        <v>1.5749324</v>
      </c>
      <c r="X49" s="84">
        <v>1.5486291999999999</v>
      </c>
      <c r="Y49" s="84">
        <v>1.5153251000000001</v>
      </c>
      <c r="Z49" s="84">
        <v>1.5774986</v>
      </c>
      <c r="AA49" s="84">
        <v>1.5473285000000001</v>
      </c>
      <c r="AB49" s="84">
        <v>1.5183169999999999</v>
      </c>
      <c r="AC49" s="84">
        <v>1.5739913999999999</v>
      </c>
      <c r="AD49" s="84">
        <v>1.5455257</v>
      </c>
      <c r="AE49" s="84">
        <v>1.5177723000000001</v>
      </c>
      <c r="AF49" s="84">
        <v>1.5710858000000001</v>
      </c>
      <c r="AG49" s="84">
        <v>1.5360119999999999</v>
      </c>
      <c r="AH49" s="84">
        <v>1.5049043</v>
      </c>
      <c r="AI49" s="84">
        <v>1.5605222999999999</v>
      </c>
      <c r="AJ49" s="84">
        <v>1.5485035</v>
      </c>
      <c r="AK49" s="84">
        <v>1.5147963</v>
      </c>
      <c r="AL49" s="84">
        <v>1.5798178</v>
      </c>
      <c r="AM49" s="84">
        <v>1.5573562000000001</v>
      </c>
      <c r="AN49" s="84">
        <v>1.5255285000000001</v>
      </c>
      <c r="AO49" s="84">
        <v>1.5946686999999999</v>
      </c>
      <c r="AP49" s="84">
        <v>1.5576631999999999</v>
      </c>
      <c r="AQ49" s="84">
        <v>1.5257776000000001</v>
      </c>
      <c r="AR49" s="84">
        <v>1.5939585000000001</v>
      </c>
      <c r="AS49" s="84">
        <v>1.5620335999999999</v>
      </c>
      <c r="AT49" s="84">
        <v>1.5260127999999999</v>
      </c>
      <c r="AU49" s="84">
        <v>1.6014583</v>
      </c>
      <c r="AV49" s="84">
        <v>1.5638650999999999</v>
      </c>
      <c r="AW49" s="84">
        <v>1.5215744</v>
      </c>
      <c r="AX49" s="84">
        <v>1.6056790999999999</v>
      </c>
      <c r="AY49" s="84">
        <v>1.6066024999999999</v>
      </c>
      <c r="AZ49" s="84">
        <v>1.5584361</v>
      </c>
      <c r="BA49" s="84">
        <v>1.514562</v>
      </c>
      <c r="BB49" s="84">
        <v>1.5966019</v>
      </c>
      <c r="BC49" s="84">
        <v>1.5626544</v>
      </c>
      <c r="BD49" s="84">
        <v>1.5200913</v>
      </c>
      <c r="BE49" s="84">
        <v>1.5433082</v>
      </c>
      <c r="BF49" s="84">
        <v>1.5113871000000001</v>
      </c>
      <c r="BG49" s="84">
        <v>1.5723122</v>
      </c>
      <c r="BH49" s="84">
        <v>1.5370649000000001</v>
      </c>
      <c r="BI49" s="84">
        <v>1.5169831</v>
      </c>
      <c r="BJ49" s="84">
        <v>1.554538</v>
      </c>
      <c r="BK49" s="84">
        <v>1.5288841</v>
      </c>
      <c r="BL49" s="84">
        <v>1.5156936000000001</v>
      </c>
      <c r="BM49" s="84">
        <v>1.5370055</v>
      </c>
      <c r="BN49" s="84">
        <v>1.5253855999999999</v>
      </c>
      <c r="BO49" s="84">
        <v>1.5197274000000001</v>
      </c>
      <c r="BP49" s="84">
        <v>1.5327464</v>
      </c>
      <c r="BQ49" s="84">
        <v>1.5255430000000001</v>
      </c>
      <c r="BR49" s="84">
        <v>1.5185968999999999</v>
      </c>
      <c r="BS49" s="84">
        <v>1.5349629</v>
      </c>
      <c r="BT49" s="84">
        <v>1.5258684</v>
      </c>
      <c r="BU49" s="84">
        <v>1.5153751</v>
      </c>
      <c r="BV49" s="84">
        <v>1.5369974</v>
      </c>
      <c r="BW49" s="84">
        <v>1.5275707999999999</v>
      </c>
      <c r="BX49" s="84">
        <v>1.5181499000000001</v>
      </c>
      <c r="BY49" s="84">
        <v>1.5403199999999999</v>
      </c>
      <c r="BZ49" s="84">
        <v>1.5287558000000001</v>
      </c>
      <c r="CA49" s="84">
        <v>1.5187330999999999</v>
      </c>
      <c r="CB49" s="84">
        <v>1.5401796999999999</v>
      </c>
      <c r="CC49" s="84">
        <v>1.5292995</v>
      </c>
      <c r="CD49" s="84">
        <v>1.5180031</v>
      </c>
      <c r="CE49" s="84">
        <v>1.5402469999999999</v>
      </c>
      <c r="CF49" s="84">
        <v>1.5299640999999999</v>
      </c>
      <c r="CG49" s="84">
        <v>1.5178337</v>
      </c>
      <c r="CH49" s="84">
        <v>1.5434497</v>
      </c>
      <c r="CI49" s="84">
        <v>1.5310119</v>
      </c>
      <c r="CJ49" s="84">
        <v>1.5180480000000001</v>
      </c>
      <c r="CK49" s="84">
        <v>1.5452876</v>
      </c>
      <c r="CL49" s="84">
        <v>1.5325275</v>
      </c>
      <c r="CM49" s="84">
        <v>1.5196890999999999</v>
      </c>
      <c r="CN49" s="84">
        <v>1.5470155999999999</v>
      </c>
      <c r="CO49" s="84">
        <v>1.5339395</v>
      </c>
      <c r="CP49" s="84">
        <v>1.5200450999999999</v>
      </c>
      <c r="CQ49" s="84">
        <v>1.5487066</v>
      </c>
      <c r="CR49" s="84">
        <v>1.5356034999999999</v>
      </c>
      <c r="CS49" s="84">
        <v>1.5208435</v>
      </c>
      <c r="CT49" s="84">
        <v>1.5508964999999999</v>
      </c>
      <c r="CU49" s="93">
        <v>8.3000000000000004E-2</v>
      </c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G49" s="49"/>
      <c r="DH49" s="49"/>
      <c r="DI49" s="49"/>
      <c r="DJ49" s="49"/>
      <c r="DK49" s="49"/>
      <c r="DL49" s="49"/>
      <c r="DM49" s="49"/>
    </row>
    <row r="50" spans="1:117">
      <c r="A50" s="118"/>
      <c r="B50" s="80">
        <v>16</v>
      </c>
      <c r="C50" s="84">
        <v>1.5377978999999999</v>
      </c>
      <c r="D50" s="84">
        <v>1.5124321000000001</v>
      </c>
      <c r="E50" s="84">
        <v>1.5649582</v>
      </c>
      <c r="F50" s="84">
        <v>1.5385500000000001</v>
      </c>
      <c r="G50" s="84">
        <v>1.5158084000000001</v>
      </c>
      <c r="H50" s="84">
        <v>1.5648761</v>
      </c>
      <c r="I50" s="84">
        <v>1.5410453</v>
      </c>
      <c r="J50" s="84">
        <v>1.5167489999999999</v>
      </c>
      <c r="K50" s="84">
        <v>1.5680476000000001</v>
      </c>
      <c r="L50" s="84">
        <v>1.5445287999999999</v>
      </c>
      <c r="M50" s="84">
        <v>1.5169689</v>
      </c>
      <c r="N50" s="84">
        <v>1.5739049000000001</v>
      </c>
      <c r="O50" s="84">
        <v>1.5467693</v>
      </c>
      <c r="P50" s="84">
        <v>1.5179434999999999</v>
      </c>
      <c r="Q50" s="84">
        <v>1.5747333999999999</v>
      </c>
      <c r="R50" s="84">
        <v>1.5479282999999999</v>
      </c>
      <c r="S50" s="84">
        <v>1.5175213999999999</v>
      </c>
      <c r="T50" s="84">
        <v>1.5776912000000001</v>
      </c>
      <c r="U50" s="84">
        <v>1.5467554999999999</v>
      </c>
      <c r="V50" s="84">
        <v>1.5132167999999999</v>
      </c>
      <c r="W50" s="84">
        <v>1.5759692999999999</v>
      </c>
      <c r="X50" s="84">
        <v>1.5469329000000001</v>
      </c>
      <c r="Y50" s="84">
        <v>1.5178362999999999</v>
      </c>
      <c r="Z50" s="84">
        <v>1.5764383</v>
      </c>
      <c r="AA50" s="84">
        <v>1.5455466</v>
      </c>
      <c r="AB50" s="84">
        <v>1.5186493999999999</v>
      </c>
      <c r="AC50" s="84">
        <v>1.5728209</v>
      </c>
      <c r="AD50" s="84">
        <v>1.5441704999999999</v>
      </c>
      <c r="AE50" s="84">
        <v>1.5177514000000001</v>
      </c>
      <c r="AF50" s="84">
        <v>1.5740957</v>
      </c>
      <c r="AG50" s="84">
        <v>1.5369366</v>
      </c>
      <c r="AH50" s="84">
        <v>1.5059412000000001</v>
      </c>
      <c r="AI50" s="84">
        <v>1.5657677999999999</v>
      </c>
      <c r="AJ50" s="84">
        <v>1.5474730000000001</v>
      </c>
      <c r="AK50" s="84">
        <v>1.5205194</v>
      </c>
      <c r="AL50" s="84">
        <v>1.5794078</v>
      </c>
      <c r="AM50" s="84">
        <v>1.5481834999999999</v>
      </c>
      <c r="AN50" s="84">
        <v>1.5210721</v>
      </c>
      <c r="AO50" s="84">
        <v>1.5792660999999999</v>
      </c>
      <c r="AP50" s="84">
        <v>1.5444564000000001</v>
      </c>
      <c r="AQ50" s="84">
        <v>1.5202359999999999</v>
      </c>
      <c r="AR50" s="84">
        <v>1.575485</v>
      </c>
      <c r="AS50" s="84">
        <v>1.5388351</v>
      </c>
      <c r="AT50" s="84">
        <v>1.5195384999999999</v>
      </c>
      <c r="AU50" s="84">
        <v>1.5665339</v>
      </c>
      <c r="AV50" s="84">
        <v>1.535031</v>
      </c>
      <c r="AW50" s="84">
        <v>1.5198795</v>
      </c>
      <c r="AX50" s="84">
        <v>1.5576995</v>
      </c>
      <c r="AY50" s="84">
        <v>1.5245556</v>
      </c>
      <c r="AZ50" s="84">
        <v>1.525104</v>
      </c>
      <c r="BA50" s="84">
        <v>1.5156232000000001</v>
      </c>
      <c r="BB50" s="84">
        <v>1.5383686000000001</v>
      </c>
      <c r="BC50" s="84">
        <v>1.5131950000000001</v>
      </c>
      <c r="BD50" s="84">
        <v>1.5019498</v>
      </c>
      <c r="BE50" s="84">
        <v>1.517374</v>
      </c>
      <c r="BF50" s="84">
        <v>1.5075261</v>
      </c>
      <c r="BG50" s="84">
        <v>1.5292375</v>
      </c>
      <c r="BH50" s="84">
        <v>1.5203099</v>
      </c>
      <c r="BI50" s="84">
        <v>1.5093285999999999</v>
      </c>
      <c r="BJ50" s="84">
        <v>1.5319105</v>
      </c>
      <c r="BK50" s="84">
        <v>1.5213676</v>
      </c>
      <c r="BL50" s="84">
        <v>1.5113662999999999</v>
      </c>
      <c r="BM50" s="84">
        <v>1.531711</v>
      </c>
      <c r="BN50" s="84">
        <v>1.5232261</v>
      </c>
      <c r="BO50" s="84">
        <v>1.5136335000000001</v>
      </c>
      <c r="BP50" s="84">
        <v>1.5351728</v>
      </c>
      <c r="BQ50" s="84">
        <v>1.5238775</v>
      </c>
      <c r="BR50" s="84">
        <v>1.5131505000000001</v>
      </c>
      <c r="BS50" s="84">
        <v>1.5369297</v>
      </c>
      <c r="BT50" s="84">
        <v>1.5244812999999999</v>
      </c>
      <c r="BU50" s="84">
        <v>1.5127975</v>
      </c>
      <c r="BV50" s="84">
        <v>1.5380772</v>
      </c>
      <c r="BW50" s="84">
        <v>1.5249775000000001</v>
      </c>
      <c r="BX50" s="84">
        <v>1.5130227000000001</v>
      </c>
      <c r="BY50" s="84">
        <v>1.5390423</v>
      </c>
      <c r="BZ50" s="84">
        <v>1.5255745999999999</v>
      </c>
      <c r="CA50" s="84">
        <v>1.5132791999999999</v>
      </c>
      <c r="CB50" s="84">
        <v>1.5402231</v>
      </c>
      <c r="CC50" s="84">
        <v>1.5263108000000001</v>
      </c>
      <c r="CD50" s="84">
        <v>1.5142157999999999</v>
      </c>
      <c r="CE50" s="84">
        <v>1.5406933</v>
      </c>
      <c r="CF50" s="84">
        <v>1.5266276000000001</v>
      </c>
      <c r="CG50" s="84">
        <v>1.5140104000000001</v>
      </c>
      <c r="CH50" s="84">
        <v>1.5421967999999999</v>
      </c>
      <c r="CI50" s="84">
        <v>1.5274624999999999</v>
      </c>
      <c r="CJ50" s="84">
        <v>1.5143806</v>
      </c>
      <c r="CK50" s="84">
        <v>1.5423614999999999</v>
      </c>
      <c r="CL50" s="84">
        <v>1.5279</v>
      </c>
      <c r="CM50" s="84">
        <v>1.5147081</v>
      </c>
      <c r="CN50" s="84">
        <v>1.5431052999999999</v>
      </c>
      <c r="CO50" s="84">
        <v>1.5286805999999999</v>
      </c>
      <c r="CP50" s="84">
        <v>1.5145895</v>
      </c>
      <c r="CQ50" s="84">
        <v>1.5441316</v>
      </c>
      <c r="CR50" s="84">
        <v>1.5296833000000001</v>
      </c>
      <c r="CS50" s="84">
        <v>1.5157902999999999</v>
      </c>
      <c r="CT50" s="84">
        <v>1.5451014999999999</v>
      </c>
      <c r="CU50" s="93">
        <v>5.8999999999999997E-2</v>
      </c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G50" s="49"/>
      <c r="DH50" s="49"/>
      <c r="DI50" s="49"/>
      <c r="DJ50" s="49"/>
      <c r="DK50" s="49"/>
      <c r="DL50" s="49"/>
      <c r="DM50" s="49"/>
    </row>
    <row r="51" spans="1:117">
      <c r="A51" s="118"/>
      <c r="B51" s="80">
        <v>17</v>
      </c>
      <c r="C51" s="84">
        <v>1.5433337</v>
      </c>
      <c r="D51" s="84">
        <v>1.517415</v>
      </c>
      <c r="E51" s="84">
        <v>1.5717405</v>
      </c>
      <c r="F51" s="84">
        <v>1.5444861999999999</v>
      </c>
      <c r="G51" s="84">
        <v>1.5179923</v>
      </c>
      <c r="H51" s="84">
        <v>1.5712862999999999</v>
      </c>
      <c r="I51" s="84">
        <v>1.5486046</v>
      </c>
      <c r="J51" s="84">
        <v>1.5188657999999999</v>
      </c>
      <c r="K51" s="84">
        <v>1.5758717</v>
      </c>
      <c r="L51" s="84">
        <v>1.5532570999999999</v>
      </c>
      <c r="M51" s="84">
        <v>1.5186936</v>
      </c>
      <c r="N51" s="84">
        <v>1.5858577</v>
      </c>
      <c r="O51" s="84">
        <v>1.5579084999999999</v>
      </c>
      <c r="P51" s="84">
        <v>1.5206809999999999</v>
      </c>
      <c r="Q51" s="84">
        <v>1.5890318999999999</v>
      </c>
      <c r="R51" s="84">
        <v>1.5597863000000001</v>
      </c>
      <c r="S51" s="84">
        <v>1.5195650000000001</v>
      </c>
      <c r="T51" s="84">
        <v>1.5938692999999999</v>
      </c>
      <c r="U51" s="84">
        <v>1.5595736</v>
      </c>
      <c r="V51" s="84">
        <v>1.5202496999999999</v>
      </c>
      <c r="W51" s="84">
        <v>1.5928941999999999</v>
      </c>
      <c r="X51" s="84">
        <v>1.5588371000000001</v>
      </c>
      <c r="Y51" s="84">
        <v>1.5198429</v>
      </c>
      <c r="Z51" s="84">
        <v>1.5936125999999999</v>
      </c>
      <c r="AA51" s="84">
        <v>1.5570938999999999</v>
      </c>
      <c r="AB51" s="84">
        <v>1.5193532999999999</v>
      </c>
      <c r="AC51" s="84">
        <v>1.5908017999999999</v>
      </c>
      <c r="AD51" s="84">
        <v>1.5545644999999999</v>
      </c>
      <c r="AE51" s="84">
        <v>1.5181003</v>
      </c>
      <c r="AF51" s="84">
        <v>1.5885734</v>
      </c>
      <c r="AG51" s="84">
        <v>1.5491113999999999</v>
      </c>
      <c r="AH51" s="84">
        <v>1.5202239</v>
      </c>
      <c r="AI51" s="84">
        <v>1.5801505</v>
      </c>
      <c r="AJ51" s="84">
        <v>1.5552246999999999</v>
      </c>
      <c r="AK51" s="84">
        <v>1.5231855000000001</v>
      </c>
      <c r="AL51" s="84">
        <v>1.5901213999999999</v>
      </c>
      <c r="AM51" s="84">
        <v>1.5605882</v>
      </c>
      <c r="AN51" s="84">
        <v>1.5255232000000001</v>
      </c>
      <c r="AO51" s="84">
        <v>1.5991299000000001</v>
      </c>
      <c r="AP51" s="84">
        <v>1.5602598999999999</v>
      </c>
      <c r="AQ51" s="84">
        <v>1.526856</v>
      </c>
      <c r="AR51" s="84">
        <v>1.5999004999999999</v>
      </c>
      <c r="AS51" s="84">
        <v>1.5577478</v>
      </c>
      <c r="AT51" s="84">
        <v>1.5247322000000001</v>
      </c>
      <c r="AU51" s="84">
        <v>1.5959123</v>
      </c>
      <c r="AV51" s="84">
        <v>1.5550713</v>
      </c>
      <c r="AW51" s="84">
        <v>1.5235874</v>
      </c>
      <c r="AX51" s="84">
        <v>1.5894147999999999</v>
      </c>
      <c r="AY51" s="84">
        <v>1.5947027</v>
      </c>
      <c r="AZ51" s="84">
        <v>1.5491546</v>
      </c>
      <c r="BA51" s="84">
        <v>1.5233627999999999</v>
      </c>
      <c r="BB51" s="84">
        <v>1.5752041999999999</v>
      </c>
      <c r="BC51" s="84">
        <v>1.5511041000000001</v>
      </c>
      <c r="BD51" s="84">
        <v>1.5213367</v>
      </c>
      <c r="BE51" s="84">
        <v>1.5464718</v>
      </c>
      <c r="BF51" s="84">
        <v>1.5215620999999999</v>
      </c>
      <c r="BG51" s="84">
        <v>1.5691567</v>
      </c>
      <c r="BH51" s="84">
        <v>1.5372851999999999</v>
      </c>
      <c r="BI51" s="84">
        <v>1.5188846</v>
      </c>
      <c r="BJ51" s="84">
        <v>1.5512585000000001</v>
      </c>
      <c r="BK51" s="84">
        <v>1.5259773999999999</v>
      </c>
      <c r="BL51" s="84">
        <v>1.5055303</v>
      </c>
      <c r="BM51" s="84">
        <v>1.5379379</v>
      </c>
      <c r="BN51" s="84">
        <v>1.5169174999999999</v>
      </c>
      <c r="BO51" s="84">
        <v>1.4919692</v>
      </c>
      <c r="BP51" s="84">
        <v>1.530629</v>
      </c>
      <c r="BQ51" s="84">
        <v>1.5151114000000001</v>
      </c>
      <c r="BR51" s="84">
        <v>1.4887363</v>
      </c>
      <c r="BS51" s="84">
        <v>1.5274915</v>
      </c>
      <c r="BT51" s="84">
        <v>1.5134447</v>
      </c>
      <c r="BU51" s="84">
        <v>1.4858174</v>
      </c>
      <c r="BV51" s="84">
        <v>1.5281235</v>
      </c>
      <c r="BW51" s="84">
        <v>1.5119020999999999</v>
      </c>
      <c r="BX51" s="84">
        <v>1.4829705</v>
      </c>
      <c r="BY51" s="84">
        <v>1.5281814</v>
      </c>
      <c r="BZ51" s="84">
        <v>1.5103632</v>
      </c>
      <c r="CA51" s="84">
        <v>1.4805531999999999</v>
      </c>
      <c r="CB51" s="84">
        <v>1.52925</v>
      </c>
      <c r="CC51" s="84">
        <v>1.5095076999999999</v>
      </c>
      <c r="CD51" s="84">
        <v>1.4794176999999999</v>
      </c>
      <c r="CE51" s="84">
        <v>1.5277038000000001</v>
      </c>
      <c r="CF51" s="84">
        <v>1.5096797</v>
      </c>
      <c r="CG51" s="84">
        <v>1.4775339000000001</v>
      </c>
      <c r="CH51" s="84">
        <v>1.5327421000000001</v>
      </c>
      <c r="CI51" s="84">
        <v>1.5085146</v>
      </c>
      <c r="CJ51" s="84">
        <v>1.4746344</v>
      </c>
      <c r="CK51" s="84">
        <v>1.5319948000000001</v>
      </c>
      <c r="CL51" s="84">
        <v>1.5084105000000001</v>
      </c>
      <c r="CM51" s="84">
        <v>1.4741257999999999</v>
      </c>
      <c r="CN51" s="84">
        <v>1.5347305</v>
      </c>
      <c r="CO51" s="84">
        <v>1.5071992999999999</v>
      </c>
      <c r="CP51" s="84">
        <v>1.4707507</v>
      </c>
      <c r="CQ51" s="84">
        <v>1.5343078999999999</v>
      </c>
      <c r="CR51" s="84">
        <v>1.5062527999999999</v>
      </c>
      <c r="CS51" s="84">
        <v>1.4706195</v>
      </c>
      <c r="CT51" s="84">
        <v>1.5336257</v>
      </c>
      <c r="CU51" s="93">
        <v>6.6000000000000003E-2</v>
      </c>
    </row>
    <row r="52" spans="1:117">
      <c r="A52" s="118"/>
      <c r="B52" s="80">
        <v>18</v>
      </c>
      <c r="C52" s="84">
        <v>1.5551950000000001</v>
      </c>
      <c r="D52" s="84">
        <v>1.5162825</v>
      </c>
      <c r="E52" s="84">
        <v>1.5870846999999999</v>
      </c>
      <c r="F52" s="84">
        <v>1.5553163999999999</v>
      </c>
      <c r="G52" s="84">
        <v>1.5180247</v>
      </c>
      <c r="H52" s="84">
        <v>1.5875045999999999</v>
      </c>
      <c r="I52" s="84">
        <v>1.5591013</v>
      </c>
      <c r="J52" s="84">
        <v>1.5188876</v>
      </c>
      <c r="K52" s="84">
        <v>1.5936612000000001</v>
      </c>
      <c r="L52" s="84">
        <v>1.5613923000000001</v>
      </c>
      <c r="M52" s="84">
        <v>1.5106899</v>
      </c>
      <c r="N52" s="84">
        <v>1.5984224</v>
      </c>
      <c r="O52" s="84">
        <v>1.5670546000000001</v>
      </c>
      <c r="P52" s="84">
        <v>1.5213857</v>
      </c>
      <c r="Q52" s="84">
        <v>1.6054926</v>
      </c>
      <c r="R52" s="84">
        <v>1.5686996</v>
      </c>
      <c r="S52" s="84">
        <v>1.5228766</v>
      </c>
      <c r="T52" s="84">
        <v>1.6057815</v>
      </c>
      <c r="U52" s="84">
        <v>1.5684737</v>
      </c>
      <c r="V52" s="84">
        <v>1.5230972</v>
      </c>
      <c r="W52" s="84">
        <v>1.6069722</v>
      </c>
      <c r="X52" s="84">
        <v>1.5668856</v>
      </c>
      <c r="Y52" s="84">
        <v>1.5224621</v>
      </c>
      <c r="Z52" s="84">
        <v>1.6042513</v>
      </c>
      <c r="AA52" s="84">
        <v>1.5643148</v>
      </c>
      <c r="AB52" s="84">
        <v>1.5223184000000001</v>
      </c>
      <c r="AC52" s="84">
        <v>1.6006977</v>
      </c>
      <c r="AD52" s="84">
        <v>1.5616315000000001</v>
      </c>
      <c r="AE52" s="84">
        <v>1.5221401000000001</v>
      </c>
      <c r="AF52" s="84">
        <v>1.5975088</v>
      </c>
      <c r="AG52" s="84">
        <v>1.5562334</v>
      </c>
      <c r="AH52" s="84">
        <v>1.522529</v>
      </c>
      <c r="AI52" s="84">
        <v>1.5918234</v>
      </c>
      <c r="AJ52" s="84">
        <v>1.5580096000000001</v>
      </c>
      <c r="AK52" s="84">
        <v>1.5225432000000001</v>
      </c>
      <c r="AL52" s="84">
        <v>1.5908640999999999</v>
      </c>
      <c r="AM52" s="84">
        <v>1.5644638</v>
      </c>
      <c r="AN52" s="84">
        <v>1.5265926000000001</v>
      </c>
      <c r="AO52" s="84">
        <v>1.6013324</v>
      </c>
      <c r="AP52" s="84">
        <v>1.5648548</v>
      </c>
      <c r="AQ52" s="84">
        <v>1.5264597</v>
      </c>
      <c r="AR52" s="84">
        <v>1.6024664</v>
      </c>
      <c r="AS52" s="84">
        <v>1.5632588999999999</v>
      </c>
      <c r="AT52" s="84">
        <v>1.5256774</v>
      </c>
      <c r="AU52" s="84">
        <v>1.5988070000000001</v>
      </c>
      <c r="AV52" s="84">
        <v>1.55844</v>
      </c>
      <c r="AW52" s="84">
        <v>1.5188809999999999</v>
      </c>
      <c r="AX52" s="84">
        <v>1.5959517000000001</v>
      </c>
      <c r="AY52" s="84">
        <v>1.5907967000000001</v>
      </c>
      <c r="AZ52" s="84">
        <v>1.5458078</v>
      </c>
      <c r="BA52" s="84">
        <v>1.5087275</v>
      </c>
      <c r="BB52" s="84">
        <v>1.5804199999999999</v>
      </c>
      <c r="BC52" s="84">
        <v>1.5574961</v>
      </c>
      <c r="BD52" s="84">
        <v>1.5100671999999999</v>
      </c>
      <c r="BE52" s="84">
        <v>1.5474863000000001</v>
      </c>
      <c r="BF52" s="84">
        <v>1.5084074999999999</v>
      </c>
      <c r="BG52" s="84">
        <v>1.5826715</v>
      </c>
      <c r="BH52" s="84">
        <v>1.5483947</v>
      </c>
      <c r="BI52" s="84">
        <v>1.5162004</v>
      </c>
      <c r="BJ52" s="84">
        <v>1.5728915999999999</v>
      </c>
      <c r="BK52" s="84">
        <v>1.544365</v>
      </c>
      <c r="BL52" s="84">
        <v>1.5206706999999999</v>
      </c>
      <c r="BM52" s="84">
        <v>1.5595129999999999</v>
      </c>
      <c r="BN52" s="84">
        <v>1.5339767</v>
      </c>
      <c r="BO52" s="84">
        <v>1.5190596999999999</v>
      </c>
      <c r="BP52" s="84">
        <v>1.5437331999999999</v>
      </c>
      <c r="BQ52" s="84">
        <v>1.5328089</v>
      </c>
      <c r="BR52" s="84">
        <v>1.5174459</v>
      </c>
      <c r="BS52" s="84">
        <v>1.5415481</v>
      </c>
      <c r="BT52" s="84">
        <v>1.5313106000000001</v>
      </c>
      <c r="BU52" s="84">
        <v>1.5171044</v>
      </c>
      <c r="BV52" s="84">
        <v>1.5401947</v>
      </c>
      <c r="BW52" s="84">
        <v>1.5301959999999999</v>
      </c>
      <c r="BX52" s="84">
        <v>1.5159959999999999</v>
      </c>
      <c r="BY52" s="84">
        <v>1.5404534999999999</v>
      </c>
      <c r="BZ52" s="84">
        <v>1.5286112000000001</v>
      </c>
      <c r="CA52" s="84">
        <v>1.5151958999999999</v>
      </c>
      <c r="CB52" s="84">
        <v>1.5401450000000001</v>
      </c>
      <c r="CC52" s="84">
        <v>1.5271562999999999</v>
      </c>
      <c r="CD52" s="84">
        <v>1.5151745999999999</v>
      </c>
      <c r="CE52" s="84">
        <v>1.5390322000000001</v>
      </c>
      <c r="CF52" s="84">
        <v>1.5265606</v>
      </c>
      <c r="CG52" s="84">
        <v>1.5141415</v>
      </c>
      <c r="CH52" s="84">
        <v>1.540692</v>
      </c>
      <c r="CI52" s="84">
        <v>1.5267035</v>
      </c>
      <c r="CJ52" s="84">
        <v>1.5148862999999999</v>
      </c>
      <c r="CK52" s="84">
        <v>1.5414745000000001</v>
      </c>
      <c r="CL52" s="84">
        <v>1.5268136999999999</v>
      </c>
      <c r="CM52" s="84">
        <v>1.5144835000000001</v>
      </c>
      <c r="CN52" s="84">
        <v>1.5423064</v>
      </c>
      <c r="CO52" s="84">
        <v>1.5277478</v>
      </c>
      <c r="CP52" s="84">
        <v>1.5143454000000001</v>
      </c>
      <c r="CQ52" s="84">
        <v>1.5446095</v>
      </c>
      <c r="CR52" s="84">
        <v>1.5288089</v>
      </c>
      <c r="CS52" s="84">
        <v>1.5152321</v>
      </c>
      <c r="CT52" s="84">
        <v>1.5471588999999999</v>
      </c>
      <c r="CU52" s="93">
        <v>9.4E-2</v>
      </c>
    </row>
    <row r="53" spans="1:117">
      <c r="A53" s="118"/>
      <c r="B53" s="80">
        <v>19</v>
      </c>
      <c r="C53" s="84">
        <v>1.5451162000000001</v>
      </c>
      <c r="D53" s="84">
        <v>1.5160910000000001</v>
      </c>
      <c r="E53" s="84">
        <v>1.5765183</v>
      </c>
      <c r="F53" s="84">
        <v>1.5453095999999999</v>
      </c>
      <c r="G53" s="84">
        <v>1.5163234000000001</v>
      </c>
      <c r="H53" s="84">
        <v>1.5748502</v>
      </c>
      <c r="I53" s="84">
        <v>1.5468141</v>
      </c>
      <c r="J53" s="84">
        <v>1.5172188</v>
      </c>
      <c r="K53" s="84">
        <v>1.5771187</v>
      </c>
      <c r="L53" s="84">
        <v>1.5481370999999999</v>
      </c>
      <c r="M53" s="84">
        <v>1.516192</v>
      </c>
      <c r="N53" s="84">
        <v>1.5774916999999999</v>
      </c>
      <c r="O53" s="84">
        <v>1.5501372</v>
      </c>
      <c r="P53" s="84">
        <v>1.5171652</v>
      </c>
      <c r="Q53" s="84">
        <v>1.5789987000000001</v>
      </c>
      <c r="R53" s="84">
        <v>1.5510581999999999</v>
      </c>
      <c r="S53" s="84">
        <v>1.5185363999999999</v>
      </c>
      <c r="T53" s="84">
        <v>1.5815838</v>
      </c>
      <c r="U53" s="84">
        <v>1.5511139</v>
      </c>
      <c r="V53" s="84">
        <v>1.5148744000000001</v>
      </c>
      <c r="W53" s="84">
        <v>1.5860067</v>
      </c>
      <c r="X53" s="84">
        <v>1.5501071</v>
      </c>
      <c r="Y53" s="84">
        <v>1.5172536000000001</v>
      </c>
      <c r="Z53" s="84">
        <v>1.5803411000000001</v>
      </c>
      <c r="AA53" s="84">
        <v>1.5494049000000001</v>
      </c>
      <c r="AB53" s="84">
        <v>1.5190277000000001</v>
      </c>
      <c r="AC53" s="84">
        <v>1.5801407000000001</v>
      </c>
      <c r="AD53" s="84">
        <v>1.5470497999999999</v>
      </c>
      <c r="AE53" s="84">
        <v>1.5148387999999999</v>
      </c>
      <c r="AF53" s="84">
        <v>1.5794166999999999</v>
      </c>
      <c r="AG53" s="84">
        <v>1.5464180000000001</v>
      </c>
      <c r="AH53" s="84">
        <v>1.5197276</v>
      </c>
      <c r="AI53" s="84">
        <v>1.5761366999999999</v>
      </c>
      <c r="AJ53" s="84">
        <v>1.5604376</v>
      </c>
      <c r="AK53" s="84">
        <v>1.5246898</v>
      </c>
      <c r="AL53" s="84">
        <v>1.5970073</v>
      </c>
      <c r="AM53" s="84">
        <v>1.5696866</v>
      </c>
      <c r="AN53" s="84">
        <v>1.5276167</v>
      </c>
      <c r="AO53" s="84">
        <v>1.6132409000000001</v>
      </c>
      <c r="AP53" s="84">
        <v>1.570103</v>
      </c>
      <c r="AQ53" s="84">
        <v>1.5281837</v>
      </c>
      <c r="AR53" s="84">
        <v>1.6108283000000001</v>
      </c>
      <c r="AS53" s="84">
        <v>1.57046</v>
      </c>
      <c r="AT53" s="84">
        <v>1.5262789999999999</v>
      </c>
      <c r="AU53" s="84">
        <v>1.6105494</v>
      </c>
      <c r="AV53" s="84">
        <v>1.5674663</v>
      </c>
      <c r="AW53" s="84">
        <v>1.5250273999999999</v>
      </c>
      <c r="AX53" s="84">
        <v>1.6024444</v>
      </c>
      <c r="AY53" s="84">
        <v>1.6736039</v>
      </c>
      <c r="AZ53" s="84">
        <v>1.5655397</v>
      </c>
      <c r="BA53" s="84">
        <v>1.5216334</v>
      </c>
      <c r="BB53" s="84">
        <v>1.6025194</v>
      </c>
      <c r="BC53" s="84">
        <v>1.5806505</v>
      </c>
      <c r="BD53" s="84">
        <v>1.5211056000000001</v>
      </c>
      <c r="BE53" s="84">
        <v>1.5656909999999999</v>
      </c>
      <c r="BF53" s="84">
        <v>1.5190412</v>
      </c>
      <c r="BG53" s="84">
        <v>1.6008808000000001</v>
      </c>
      <c r="BH53" s="84">
        <v>1.5673862999999999</v>
      </c>
      <c r="BI53" s="84">
        <v>1.5219643</v>
      </c>
      <c r="BJ53" s="84">
        <v>1.6012681</v>
      </c>
      <c r="BK53" s="84">
        <v>1.5617436</v>
      </c>
      <c r="BL53" s="84">
        <v>1.5214719000000001</v>
      </c>
      <c r="BM53" s="84">
        <v>1.5885362000000001</v>
      </c>
      <c r="BN53" s="84">
        <v>1.5512325</v>
      </c>
      <c r="BO53" s="84">
        <v>1.5224058</v>
      </c>
      <c r="BP53" s="84">
        <v>1.5690077</v>
      </c>
      <c r="BQ53" s="84">
        <v>1.5509360000000001</v>
      </c>
      <c r="BR53" s="84">
        <v>1.5227434</v>
      </c>
      <c r="BS53" s="84">
        <v>1.5679287</v>
      </c>
      <c r="BT53" s="84">
        <v>1.5496196</v>
      </c>
      <c r="BU53" s="84">
        <v>1.5228613</v>
      </c>
      <c r="BV53" s="84">
        <v>1.5654995</v>
      </c>
      <c r="BW53" s="84">
        <v>1.5488683999999999</v>
      </c>
      <c r="BX53" s="84">
        <v>1.5234061000000001</v>
      </c>
      <c r="BY53" s="84">
        <v>1.5640642</v>
      </c>
      <c r="BZ53" s="84">
        <v>1.5471964</v>
      </c>
      <c r="CA53" s="84">
        <v>1.5232481</v>
      </c>
      <c r="CB53" s="84">
        <v>1.5642634</v>
      </c>
      <c r="CC53" s="84">
        <v>1.5453285999999999</v>
      </c>
      <c r="CD53" s="84">
        <v>1.5238845000000001</v>
      </c>
      <c r="CE53" s="84">
        <v>1.5607447999999999</v>
      </c>
      <c r="CF53" s="84">
        <v>1.5427150000000001</v>
      </c>
      <c r="CG53" s="84">
        <v>1.5234638</v>
      </c>
      <c r="CH53" s="84">
        <v>1.5609040999999999</v>
      </c>
      <c r="CI53" s="84">
        <v>1.5429090000000001</v>
      </c>
      <c r="CJ53" s="84">
        <v>1.5236419000000001</v>
      </c>
      <c r="CK53" s="84">
        <v>1.5614079000000001</v>
      </c>
      <c r="CL53" s="84">
        <v>1.5425011</v>
      </c>
      <c r="CM53" s="84">
        <v>1.5234643999999999</v>
      </c>
      <c r="CN53" s="84">
        <v>1.5621353</v>
      </c>
      <c r="CO53" s="84">
        <v>1.5423114</v>
      </c>
      <c r="CP53" s="84">
        <v>1.5239662</v>
      </c>
      <c r="CQ53" s="84">
        <v>1.5621453999999999</v>
      </c>
      <c r="CR53" s="84">
        <v>1.5423131000000001</v>
      </c>
      <c r="CS53" s="84">
        <v>1.5250182999999999</v>
      </c>
      <c r="CT53" s="84">
        <v>1.5634967</v>
      </c>
      <c r="CU53" s="93">
        <v>8.3000000000000004E-2</v>
      </c>
    </row>
    <row r="54" spans="1:117" ht="15" customHeight="1" thickBot="1">
      <c r="A54" s="119"/>
      <c r="B54" s="94">
        <v>20</v>
      </c>
      <c r="C54" s="95">
        <v>1.5439664</v>
      </c>
      <c r="D54" s="95">
        <v>1.5154593999999999</v>
      </c>
      <c r="E54" s="95">
        <v>1.5742676</v>
      </c>
      <c r="F54" s="95">
        <v>1.5451075000000001</v>
      </c>
      <c r="G54" s="95">
        <v>1.5163768</v>
      </c>
      <c r="H54" s="95">
        <v>1.5738885</v>
      </c>
      <c r="I54" s="95">
        <v>1.5487006000000001</v>
      </c>
      <c r="J54" s="95">
        <v>1.5173776999999999</v>
      </c>
      <c r="K54" s="95">
        <v>1.5780719000000001</v>
      </c>
      <c r="L54" s="95">
        <v>1.5537836</v>
      </c>
      <c r="M54" s="95">
        <v>1.5176688</v>
      </c>
      <c r="N54" s="95">
        <v>1.5843906999999999</v>
      </c>
      <c r="O54" s="95">
        <v>1.5569187</v>
      </c>
      <c r="P54" s="95">
        <v>1.5177065000000001</v>
      </c>
      <c r="Q54" s="95">
        <v>1.5890820999999999</v>
      </c>
      <c r="R54" s="95">
        <v>1.5584070999999999</v>
      </c>
      <c r="S54" s="95">
        <v>1.5185139999999999</v>
      </c>
      <c r="T54" s="95">
        <v>1.5887758999999999</v>
      </c>
      <c r="U54" s="95">
        <v>1.5589869000000001</v>
      </c>
      <c r="V54" s="95">
        <v>1.5197007</v>
      </c>
      <c r="W54" s="95">
        <v>1.5938037</v>
      </c>
      <c r="X54" s="95">
        <v>1.5594777</v>
      </c>
      <c r="Y54" s="95">
        <v>1.5210963</v>
      </c>
      <c r="Z54" s="95">
        <v>1.5936079000000001</v>
      </c>
      <c r="AA54" s="95">
        <v>1.5574121000000001</v>
      </c>
      <c r="AB54" s="95">
        <v>1.5206299999999999</v>
      </c>
      <c r="AC54" s="95">
        <v>1.5914767000000001</v>
      </c>
      <c r="AD54" s="95">
        <v>1.5555760000000001</v>
      </c>
      <c r="AE54" s="95">
        <v>1.5206162999999999</v>
      </c>
      <c r="AF54" s="95">
        <v>1.5902403000000001</v>
      </c>
      <c r="AG54" s="95">
        <v>1.5463387</v>
      </c>
      <c r="AH54" s="95">
        <v>1.5193595</v>
      </c>
      <c r="AI54" s="95">
        <v>1.5766926000000001</v>
      </c>
      <c r="AJ54" s="95">
        <v>1.5525696</v>
      </c>
      <c r="AK54" s="95">
        <v>1.5230756000000001</v>
      </c>
      <c r="AL54" s="95">
        <v>1.5831544</v>
      </c>
      <c r="AM54" s="95">
        <v>1.5576439</v>
      </c>
      <c r="AN54" s="95">
        <v>1.5260667999999999</v>
      </c>
      <c r="AO54" s="95">
        <v>1.5925225999999999</v>
      </c>
      <c r="AP54" s="95">
        <v>1.5564306000000001</v>
      </c>
      <c r="AQ54" s="95">
        <v>1.5258381999999999</v>
      </c>
      <c r="AR54" s="95">
        <v>1.5923590000000001</v>
      </c>
      <c r="AS54" s="95">
        <v>1.5585316</v>
      </c>
      <c r="AT54" s="95">
        <v>1.5254188</v>
      </c>
      <c r="AU54" s="95">
        <v>1.5930663</v>
      </c>
      <c r="AV54" s="95">
        <v>1.5564757</v>
      </c>
      <c r="AW54" s="95">
        <v>1.5244390999999999</v>
      </c>
      <c r="AX54" s="95">
        <v>1.5875185000000001</v>
      </c>
      <c r="AY54" s="95">
        <v>1.6203472000000001</v>
      </c>
      <c r="AZ54" s="95">
        <v>1.5535068999999999</v>
      </c>
      <c r="BA54" s="95">
        <v>1.5210737999999999</v>
      </c>
      <c r="BB54" s="95">
        <v>1.5849669</v>
      </c>
      <c r="BC54" s="95">
        <v>1.5600776999999999</v>
      </c>
      <c r="BD54" s="95">
        <v>1.5169292999999999</v>
      </c>
      <c r="BE54" s="95">
        <v>1.5519086</v>
      </c>
      <c r="BF54" s="95">
        <v>1.5127409000000001</v>
      </c>
      <c r="BG54" s="95">
        <v>1.5862139</v>
      </c>
      <c r="BH54" s="95">
        <v>1.5519166</v>
      </c>
      <c r="BI54" s="95">
        <v>1.521604</v>
      </c>
      <c r="BJ54" s="95">
        <v>1.5754957000000001</v>
      </c>
      <c r="BK54" s="95">
        <v>1.5463929999999999</v>
      </c>
      <c r="BL54" s="95">
        <v>1.5208219000000001</v>
      </c>
      <c r="BM54" s="95">
        <v>1.5626008</v>
      </c>
      <c r="BN54" s="95">
        <v>1.5373705</v>
      </c>
      <c r="BO54" s="95">
        <v>1.5204669</v>
      </c>
      <c r="BP54" s="95">
        <v>1.548395</v>
      </c>
      <c r="BQ54" s="95">
        <v>1.5361727000000001</v>
      </c>
      <c r="BR54" s="95">
        <v>1.5190983</v>
      </c>
      <c r="BS54" s="95">
        <v>1.5473330999999999</v>
      </c>
      <c r="BT54" s="95">
        <v>1.5340822999999999</v>
      </c>
      <c r="BU54" s="95">
        <v>1.5185858999999999</v>
      </c>
      <c r="BV54" s="95">
        <v>1.5453714000000001</v>
      </c>
      <c r="BW54" s="95">
        <v>1.5324305</v>
      </c>
      <c r="BX54" s="95">
        <v>1.5182598</v>
      </c>
      <c r="BY54" s="95">
        <v>1.5451866999999999</v>
      </c>
      <c r="BZ54" s="95">
        <v>1.5304812999999999</v>
      </c>
      <c r="CA54" s="95">
        <v>1.5182165000000001</v>
      </c>
      <c r="CB54" s="95">
        <v>1.5421480999999999</v>
      </c>
      <c r="CC54" s="95">
        <v>1.5294813</v>
      </c>
      <c r="CD54" s="95">
        <v>1.5175681000000001</v>
      </c>
      <c r="CE54" s="95">
        <v>1.5421848</v>
      </c>
      <c r="CF54" s="95">
        <v>1.5293044</v>
      </c>
      <c r="CG54" s="95">
        <v>1.5169189000000001</v>
      </c>
      <c r="CH54" s="95">
        <v>1.5430926</v>
      </c>
      <c r="CI54" s="95">
        <v>1.5288212999999999</v>
      </c>
      <c r="CJ54" s="95">
        <v>1.5162192999999999</v>
      </c>
      <c r="CK54" s="95">
        <v>1.5432642999999999</v>
      </c>
      <c r="CL54" s="95">
        <v>1.5292466</v>
      </c>
      <c r="CM54" s="95">
        <v>1.5158545000000001</v>
      </c>
      <c r="CN54" s="95">
        <v>1.5449033999999999</v>
      </c>
      <c r="CO54" s="95">
        <v>1.5298655000000001</v>
      </c>
      <c r="CP54" s="95">
        <v>1.5163751000000001</v>
      </c>
      <c r="CQ54" s="95">
        <v>1.5473239000000001</v>
      </c>
      <c r="CR54" s="95">
        <v>1.5314709</v>
      </c>
      <c r="CS54" s="95">
        <v>1.5167926</v>
      </c>
      <c r="CT54" s="95">
        <v>1.5491001</v>
      </c>
      <c r="CU54" s="96">
        <v>9.0999999999999998E-2</v>
      </c>
    </row>
  </sheetData>
  <mergeCells count="24">
    <mergeCell ref="A17:B17"/>
    <mergeCell ref="A1:B1"/>
    <mergeCell ref="A13:B13"/>
    <mergeCell ref="A14:B14"/>
    <mergeCell ref="A15:B15"/>
    <mergeCell ref="A16:B16"/>
    <mergeCell ref="A35:A44"/>
    <mergeCell ref="A45:A54"/>
    <mergeCell ref="A18:B18"/>
    <mergeCell ref="A19:B19"/>
    <mergeCell ref="A32:B32"/>
    <mergeCell ref="A33:B33"/>
    <mergeCell ref="A29:B29"/>
    <mergeCell ref="A20:B20"/>
    <mergeCell ref="A21:B21"/>
    <mergeCell ref="A22:B22"/>
    <mergeCell ref="A30:B30"/>
    <mergeCell ref="A31:B31"/>
    <mergeCell ref="A28:B28"/>
    <mergeCell ref="A23:B23"/>
    <mergeCell ref="A24:B24"/>
    <mergeCell ref="A25:B25"/>
    <mergeCell ref="A26:B26"/>
    <mergeCell ref="A27:B27"/>
  </mergeCells>
  <conditionalFormatting sqref="C35:CT54">
    <cfRule type="cellIs" dxfId="4" priority="12" stopIfTrue="1" operator="notBetween">
      <formula>$AA$22</formula>
      <formula>$AA$23</formula>
    </cfRule>
  </conditionalFormatting>
  <conditionalFormatting sqref="CU35:CU54">
    <cfRule type="cellIs" dxfId="0" priority="10" stopIfTrue="1" operator="notBetween">
      <formula>$CU$19</formula>
      <formula>$CU$20</formula>
    </cfRule>
    <cfRule type="cellIs" dxfId="1" priority="1" operator="between">
      <formula>$CU$22</formula>
      <formula>$CU$23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GearMotor_ID_CMM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gv7128</dc:creator>
  <cp:lastModifiedBy>Benjamin Medina</cp:lastModifiedBy>
  <cp:lastPrinted>2017-01-27T12:39:50Z</cp:lastPrinted>
  <dcterms:created xsi:type="dcterms:W3CDTF">2013-11-27T09:40:30Z</dcterms:created>
  <dcterms:modified xsi:type="dcterms:W3CDTF">2018-09-04T13:25:31Z</dcterms:modified>
</cp:coreProperties>
</file>