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he finan\"/>
    </mc:Choice>
  </mc:AlternateContent>
  <xr:revisionPtr revIDLastSave="0" documentId="8_{6EFF5693-B506-4271-BBC3-F13F2F086D8B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Duration Calcu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/>
  <c r="D11" i="1" s="1"/>
  <c r="D10" i="1"/>
  <c r="C10" i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  <c r="C3" i="1"/>
  <c r="D3" i="1" s="1"/>
  <c r="C2" i="1"/>
  <c r="D2" i="1" s="1"/>
  <c r="B14" i="1" s="1"/>
  <c r="B15" i="1" s="1"/>
  <c r="B17" i="1" l="1"/>
  <c r="B13" i="1"/>
</calcChain>
</file>

<file path=xl/sharedStrings.xml><?xml version="1.0" encoding="utf-8"?>
<sst xmlns="http://schemas.openxmlformats.org/spreadsheetml/2006/main" count="9" uniqueCount="9">
  <si>
    <t>Period</t>
  </si>
  <si>
    <t>Cash Flow</t>
  </si>
  <si>
    <t>PV of CF</t>
  </si>
  <si>
    <t>Time × PV of CF</t>
  </si>
  <si>
    <t>Bond Price</t>
  </si>
  <si>
    <t>Macaulay Duration</t>
  </si>
  <si>
    <t>Modified Duration</t>
  </si>
  <si>
    <t>Yield Change</t>
  </si>
  <si>
    <t>Estimated Price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</si>
</sst>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13</xdr:row>
      <xdr:rowOff>0</xdr:rowOff>
    </xdr:from>
    <xdr:to>
      <xdr:col>16</xdr:col>
      <xdr:colOff>429621</xdr:colOff>
      <xdr:row>16</xdr:row>
      <xdr:rowOff>99150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93AB59-CB9D-E8A0-6074-1928F164A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2377440"/>
          <a:ext cx="7135221" cy="647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I11" sqref="I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4</v>
      </c>
      <c r="C2">
        <f>B2/(1+0.06)^1</f>
        <v>3.773584905660377</v>
      </c>
      <c r="D2">
        <f t="shared" ref="D2:D11" si="0">A2*C2</f>
        <v>3.773584905660377</v>
      </c>
    </row>
    <row r="3" spans="1:4" x14ac:dyDescent="0.3">
      <c r="A3">
        <v>2</v>
      </c>
      <c r="B3">
        <v>4</v>
      </c>
      <c r="C3">
        <f>B3/(1+0.06)^2</f>
        <v>3.5599857600569593</v>
      </c>
      <c r="D3">
        <f t="shared" si="0"/>
        <v>7.1199715201139187</v>
      </c>
    </row>
    <row r="4" spans="1:4" x14ac:dyDescent="0.3">
      <c r="A4">
        <v>3</v>
      </c>
      <c r="B4">
        <v>4</v>
      </c>
      <c r="C4">
        <f>B4/(1+0.06)^3</f>
        <v>3.3584771321292064</v>
      </c>
      <c r="D4">
        <f t="shared" si="0"/>
        <v>10.07543139638762</v>
      </c>
    </row>
    <row r="5" spans="1:4" x14ac:dyDescent="0.3">
      <c r="A5">
        <v>4</v>
      </c>
      <c r="B5">
        <v>4</v>
      </c>
      <c r="C5">
        <f>B5/(1+0.06)^4</f>
        <v>3.1683746529520818</v>
      </c>
      <c r="D5">
        <f t="shared" si="0"/>
        <v>12.673498611808327</v>
      </c>
    </row>
    <row r="6" spans="1:4" x14ac:dyDescent="0.3">
      <c r="A6">
        <v>5</v>
      </c>
      <c r="B6">
        <v>4</v>
      </c>
      <c r="C6">
        <f>B6/(1+0.06)^5</f>
        <v>2.9890326914642276</v>
      </c>
      <c r="D6">
        <f t="shared" si="0"/>
        <v>14.945163457321138</v>
      </c>
    </row>
    <row r="7" spans="1:4" x14ac:dyDescent="0.3">
      <c r="A7">
        <v>6</v>
      </c>
      <c r="B7">
        <v>4</v>
      </c>
      <c r="C7">
        <f>B7/(1+0.06)^6</f>
        <v>2.8198421617587051</v>
      </c>
      <c r="D7">
        <f t="shared" si="0"/>
        <v>16.919052970552229</v>
      </c>
    </row>
    <row r="8" spans="1:4" x14ac:dyDescent="0.3">
      <c r="A8">
        <v>7</v>
      </c>
      <c r="B8">
        <v>4</v>
      </c>
      <c r="C8">
        <f>B8/(1+0.06)^7</f>
        <v>2.660228454489344</v>
      </c>
      <c r="D8">
        <f t="shared" si="0"/>
        <v>18.62159918142541</v>
      </c>
    </row>
    <row r="9" spans="1:4" x14ac:dyDescent="0.3">
      <c r="A9">
        <v>8</v>
      </c>
      <c r="B9">
        <v>4</v>
      </c>
      <c r="C9">
        <f>B9/(1+0.06)^8</f>
        <v>2.5096494853673059</v>
      </c>
      <c r="D9">
        <f t="shared" si="0"/>
        <v>20.077195882938447</v>
      </c>
    </row>
    <row r="10" spans="1:4" x14ac:dyDescent="0.3">
      <c r="A10">
        <v>9</v>
      </c>
      <c r="B10">
        <v>4</v>
      </c>
      <c r="C10">
        <f>B10/(1+0.06)^9</f>
        <v>2.3675938541200998</v>
      </c>
      <c r="D10">
        <f t="shared" si="0"/>
        <v>21.308344687080897</v>
      </c>
    </row>
    <row r="11" spans="1:4" x14ac:dyDescent="0.3">
      <c r="A11">
        <v>10</v>
      </c>
      <c r="B11">
        <v>104</v>
      </c>
      <c r="C11">
        <f>B11/(1+0.06)^10</f>
        <v>58.073056799172257</v>
      </c>
      <c r="D11">
        <f t="shared" si="0"/>
        <v>580.73056799172252</v>
      </c>
    </row>
    <row r="13" spans="1:4" x14ac:dyDescent="0.3">
      <c r="A13" t="s">
        <v>4</v>
      </c>
      <c r="B13">
        <f>SUM(C2:C11)</f>
        <v>85.279825897170554</v>
      </c>
    </row>
    <row r="14" spans="1:4" x14ac:dyDescent="0.3">
      <c r="A14" t="s">
        <v>5</v>
      </c>
      <c r="B14">
        <f>SUM(D2:D11)/SUM(C2:C11)</f>
        <v>8.2814945173151777</v>
      </c>
    </row>
    <row r="15" spans="1:4" x14ac:dyDescent="0.3">
      <c r="A15" t="s">
        <v>6</v>
      </c>
      <c r="B15">
        <f>B14/(1+0.06)</f>
        <v>7.8127306767124312</v>
      </c>
    </row>
    <row r="16" spans="1:4" x14ac:dyDescent="0.3">
      <c r="A16" t="s">
        <v>7</v>
      </c>
      <c r="B16">
        <v>1E-3</v>
      </c>
    </row>
    <row r="17" spans="1:2" x14ac:dyDescent="0.3">
      <c r="A17" t="s">
        <v>8</v>
      </c>
      <c r="B17">
        <f>-B15*B13*B16</f>
        <v>-0.66626831189151958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Kumar</dc:creator>
  <cp:lastModifiedBy>Dishant Kumar</cp:lastModifiedBy>
  <dcterms:created xsi:type="dcterms:W3CDTF">2025-05-08T20:01:52Z</dcterms:created>
  <dcterms:modified xsi:type="dcterms:W3CDTF">2025-05-08T20:03:26Z</dcterms:modified>
</cp:coreProperties>
</file>