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athe finan\"/>
    </mc:Choice>
  </mc:AlternateContent>
  <xr:revisionPtr revIDLastSave="0" documentId="13_ncr:1_{5B0D87AB-04D6-4278-BE2E-901902C0B54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ond Yield 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E5" i="1"/>
  <c r="E4" i="1"/>
  <c r="E3" i="1"/>
  <c r="D6" i="1"/>
  <c r="D5" i="1"/>
  <c r="D4" i="1"/>
  <c r="D3" i="1"/>
  <c r="D2" i="1"/>
  <c r="E8" i="1" l="1"/>
  <c r="G2" i="1" s="1"/>
  <c r="H2" i="1" s="1"/>
</calcChain>
</file>

<file path=xl/sharedStrings.xml><?xml version="1.0" encoding="utf-8"?>
<sst xmlns="http://schemas.openxmlformats.org/spreadsheetml/2006/main" count="8" uniqueCount="8">
  <si>
    <t>Year</t>
  </si>
  <si>
    <t>Cash Flow</t>
  </si>
  <si>
    <t>Zero Rate (%)</t>
  </si>
  <si>
    <t>Discount Factor</t>
  </si>
  <si>
    <t>PV of Cash Flow</t>
  </si>
  <si>
    <t>Cash Flows for IRR</t>
  </si>
  <si>
    <t>Yield to Maturity</t>
  </si>
  <si>
    <t>Bond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</si>
</sst>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610536</xdr:colOff>
      <xdr:row>14</xdr:row>
      <xdr:rowOff>133496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0C697-D7DF-683E-A1FA-F6F56984C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645920"/>
          <a:ext cx="6706536" cy="104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C19" sqref="C19"/>
    </sheetView>
  </sheetViews>
  <sheetFormatPr defaultRowHeight="14.4" x14ac:dyDescent="0.3"/>
  <cols>
    <col min="1" max="5" width="20" customWidth="1"/>
    <col min="7" max="8" width="2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>
        <v>1</v>
      </c>
      <c r="B2">
        <v>6</v>
      </c>
      <c r="C2">
        <v>4.4999999999999998E-2</v>
      </c>
      <c r="D2">
        <f>1/(1+C2)^1</f>
        <v>0.95693779904306231</v>
      </c>
      <c r="E2">
        <f>B2/(1+C2)</f>
        <v>5.7416267942583739</v>
      </c>
      <c r="G2">
        <f>-E8</f>
        <v>-95.806726280873463</v>
      </c>
      <c r="H2">
        <f>IRR(G2:G7)</f>
        <v>7.0233396311697005E-2</v>
      </c>
    </row>
    <row r="3" spans="1:8" x14ac:dyDescent="0.3">
      <c r="A3">
        <v>2</v>
      </c>
      <c r="B3">
        <v>6</v>
      </c>
      <c r="C3">
        <v>5.0999999999999997E-2</v>
      </c>
      <c r="D3">
        <f>1/(1+C3)^2</f>
        <v>0.90530426823803356</v>
      </c>
      <c r="E3">
        <f>B3/(1+C3)^2</f>
        <v>5.4318256094282011</v>
      </c>
      <c r="G3">
        <v>6</v>
      </c>
    </row>
    <row r="4" spans="1:8" x14ac:dyDescent="0.3">
      <c r="A4">
        <v>3</v>
      </c>
      <c r="B4">
        <v>6</v>
      </c>
      <c r="C4">
        <v>5.6000000000000001E-2</v>
      </c>
      <c r="D4">
        <f>1/(1+C4)^3</f>
        <v>0.84919659751787835</v>
      </c>
      <c r="E4">
        <f>B4/(1+C4)^3</f>
        <v>5.0951795851072701</v>
      </c>
      <c r="G4">
        <v>6</v>
      </c>
    </row>
    <row r="5" spans="1:8" x14ac:dyDescent="0.3">
      <c r="A5">
        <v>4</v>
      </c>
      <c r="B5">
        <v>6</v>
      </c>
      <c r="C5">
        <v>6.5000000000000002E-2</v>
      </c>
      <c r="D5">
        <f>1/(1+C5)^4</f>
        <v>0.77732309089481699</v>
      </c>
      <c r="E5">
        <f>B5/(1+C5)^4</f>
        <v>4.663938545368902</v>
      </c>
      <c r="G5">
        <v>6</v>
      </c>
    </row>
    <row r="6" spans="1:8" x14ac:dyDescent="0.3">
      <c r="A6">
        <v>5</v>
      </c>
      <c r="B6">
        <v>106</v>
      </c>
      <c r="C6">
        <v>7.1999999999999995E-2</v>
      </c>
      <c r="D6">
        <f>1/(1+C6)^5</f>
        <v>0.7063599598746293</v>
      </c>
      <c r="E6">
        <f>B6/(1+C6)^5</f>
        <v>74.874155746710713</v>
      </c>
      <c r="G6">
        <v>6</v>
      </c>
    </row>
    <row r="7" spans="1:8" x14ac:dyDescent="0.3">
      <c r="G7">
        <v>106</v>
      </c>
    </row>
    <row r="8" spans="1:8" x14ac:dyDescent="0.3">
      <c r="D8" t="s">
        <v>7</v>
      </c>
      <c r="E8">
        <f>SUM(E2:E6)</f>
        <v>95.806726280873463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 Yield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Dishant Kumar</cp:lastModifiedBy>
  <dcterms:created xsi:type="dcterms:W3CDTF">2025-05-08T18:52:50Z</dcterms:created>
  <dcterms:modified xsi:type="dcterms:W3CDTF">2025-05-08T19:44:37Z</dcterms:modified>
</cp:coreProperties>
</file>