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partment Building Problem" sheetId="3" r:id="rId1"/>
  </sheets>
  <calcPr calcId="162913"/>
</workbook>
</file>

<file path=xl/calcChain.xml><?xml version="1.0" encoding="utf-8"?>
<calcChain xmlns="http://schemas.openxmlformats.org/spreadsheetml/2006/main">
  <c r="B25" i="3" l="1"/>
  <c r="B4" i="3" l="1"/>
  <c r="B21" i="3"/>
  <c r="B13" i="3"/>
  <c r="B19" i="3"/>
  <c r="B16" i="3" l="1"/>
  <c r="B28" i="3" s="1"/>
  <c r="B29" i="3" l="1"/>
  <c r="B27" i="3"/>
</calcChain>
</file>

<file path=xl/sharedStrings.xml><?xml version="1.0" encoding="utf-8"?>
<sst xmlns="http://schemas.openxmlformats.org/spreadsheetml/2006/main" count="23" uniqueCount="23">
  <si>
    <t>Land investment cost</t>
  </si>
  <si>
    <t>Construction cost</t>
  </si>
  <si>
    <t>of total initial investment</t>
  </si>
  <si>
    <t>Occupancy rate</t>
  </si>
  <si>
    <t>Cash Flows</t>
  </si>
  <si>
    <t>Total Initial Investment</t>
  </si>
  <si>
    <t>AW (using PMT formula)</t>
  </si>
  <si>
    <t>PW (using PV formula)</t>
  </si>
  <si>
    <t>FW (using FV formula)</t>
  </si>
  <si>
    <t>&lt;= Use Goal Seek to find this value by making AW, PW, or FW = 0</t>
  </si>
  <si>
    <t>Monthly upkeep expenses per unit</t>
  </si>
  <si>
    <t>Annual Property taxes and insurance rate</t>
  </si>
  <si>
    <t>Study Period (years)</t>
  </si>
  <si>
    <t>Market value at end of study period =</t>
  </si>
  <si>
    <t>Number of units</t>
  </si>
  <si>
    <t>Incomes and Expenditures</t>
  </si>
  <si>
    <t>Expected annual upkeep cost</t>
  </si>
  <si>
    <t>Expected annual property tax and insurance</t>
  </si>
  <si>
    <t>Expected annual incomes from rental</t>
  </si>
  <si>
    <t>Unit monthly rental rate</t>
  </si>
  <si>
    <r>
      <rPr>
        <i/>
        <sz val="12"/>
        <color theme="1"/>
        <rFont val="Times New Roman"/>
        <family val="1"/>
      </rPr>
      <t>MARR (</t>
    </r>
    <r>
      <rPr>
        <sz val="12"/>
        <color theme="1"/>
        <rFont val="Times New Roman"/>
        <family val="1"/>
      </rPr>
      <t>Annual)</t>
    </r>
  </si>
  <si>
    <r>
      <rPr>
        <i/>
        <sz val="12"/>
        <color theme="1"/>
        <rFont val="Times New Roman"/>
        <family val="1"/>
      </rPr>
      <t>MARR</t>
    </r>
    <r>
      <rPr>
        <sz val="12"/>
        <color theme="1"/>
        <rFont val="Times New Roman"/>
        <family val="1"/>
      </rPr>
      <t xml:space="preserve"> (Monthly)</t>
    </r>
  </si>
  <si>
    <t>3.2.2 Example - Apartment Building Development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</si>
</sst>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00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6" fontId="2" fillId="0" borderId="0" xfId="0" applyNumberFormat="1" applyFont="1" applyAlignment="1">
      <alignment horizontal="left" vertical="center" inden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indent="1"/>
    </xf>
    <xf numFmtId="44" fontId="2" fillId="0" borderId="0" xfId="1" applyFont="1"/>
    <xf numFmtId="9" fontId="2" fillId="0" borderId="0" xfId="2" applyFont="1" applyAlignment="1">
      <alignment horizontal="right" vertical="center" indent="1"/>
    </xf>
    <xf numFmtId="0" fontId="2" fillId="0" borderId="0" xfId="0" applyFont="1" applyAlignment="1">
      <alignment vertical="center"/>
    </xf>
    <xf numFmtId="164" fontId="2" fillId="0" borderId="0" xfId="2" applyNumberFormat="1" applyFont="1"/>
    <xf numFmtId="44" fontId="2" fillId="0" borderId="0" xfId="0" applyNumberFormat="1" applyFont="1"/>
    <xf numFmtId="0" fontId="2" fillId="0" borderId="0" xfId="0" applyFont="1" applyBorder="1" applyAlignment="1">
      <alignment horizontal="left" vertical="center" indent="1"/>
    </xf>
    <xf numFmtId="164" fontId="2" fillId="0" borderId="0" xfId="2" applyNumberFormat="1" applyFont="1" applyBorder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left" vertical="center" indent="1"/>
    </xf>
    <xf numFmtId="165" fontId="2" fillId="3" borderId="1" xfId="1" applyNumberFormat="1" applyFont="1" applyFill="1" applyBorder="1"/>
    <xf numFmtId="0" fontId="6" fillId="0" borderId="0" xfId="0" applyFont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165" fontId="2" fillId="3" borderId="1" xfId="0" applyNumberFormat="1" applyFont="1" applyFill="1" applyBorder="1"/>
    <xf numFmtId="0" fontId="7" fillId="7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165" fontId="2" fillId="6" borderId="1" xfId="0" applyNumberFormat="1" applyFont="1" applyFill="1" applyBorder="1"/>
    <xf numFmtId="0" fontId="4" fillId="5" borderId="0" xfId="0" applyFont="1" applyFill="1"/>
    <xf numFmtId="0" fontId="2" fillId="8" borderId="1" xfId="0" applyFont="1" applyFill="1" applyBorder="1" applyAlignment="1">
      <alignment horizontal="left" vertical="center" indent="1"/>
    </xf>
    <xf numFmtId="0" fontId="2" fillId="8" borderId="1" xfId="0" applyFont="1" applyFill="1" applyBorder="1"/>
    <xf numFmtId="9" fontId="2" fillId="8" borderId="1" xfId="2" applyNumberFormat="1" applyFont="1" applyFill="1" applyBorder="1"/>
    <xf numFmtId="10" fontId="2" fillId="8" borderId="1" xfId="2" applyNumberFormat="1" applyFont="1" applyFill="1" applyBorder="1"/>
    <xf numFmtId="164" fontId="2" fillId="8" borderId="1" xfId="2" applyNumberFormat="1" applyFont="1" applyFill="1" applyBorder="1"/>
    <xf numFmtId="165" fontId="2" fillId="8" borderId="1" xfId="1" applyNumberFormat="1" applyFont="1" applyFill="1" applyBorder="1"/>
    <xf numFmtId="9" fontId="2" fillId="8" borderId="1" xfId="2" applyFont="1" applyFill="1" applyBorder="1" applyAlignment="1">
      <alignment horizontal="right" vertical="center" indent="1"/>
    </xf>
    <xf numFmtId="44" fontId="6" fillId="2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selection activeCell="A2" sqref="A2"/>
    </sheetView>
  </sheetViews>
  <sheetFormatPr defaultRowHeight="14.4" x14ac:dyDescent="0.3"/>
  <cols>
    <col min="1" max="1" width="45.6640625" customWidth="1"/>
    <col min="2" max="2" width="22.88671875" customWidth="1"/>
    <col min="3" max="3" width="18.21875" customWidth="1"/>
    <col min="5" max="5" width="15.77734375" bestFit="1" customWidth="1"/>
    <col min="6" max="6" width="21.44140625" customWidth="1"/>
  </cols>
  <sheetData>
    <row r="1" spans="1:12" ht="15.6" x14ac:dyDescent="0.3">
      <c r="A1" s="22" t="s">
        <v>22</v>
      </c>
      <c r="B1" s="12"/>
      <c r="C1" s="12"/>
      <c r="D1" s="12"/>
      <c r="E1" s="3"/>
      <c r="F1" s="3"/>
      <c r="G1" s="2"/>
      <c r="H1" s="2"/>
      <c r="I1" s="2"/>
      <c r="J1" s="2"/>
      <c r="K1" s="2"/>
      <c r="L1" s="2"/>
    </row>
    <row r="2" spans="1:12" ht="15.6" x14ac:dyDescent="0.3">
      <c r="A2" s="3"/>
      <c r="B2" s="3"/>
      <c r="C2" s="3"/>
      <c r="D2" s="3"/>
      <c r="E2" s="3"/>
      <c r="F2" s="2"/>
      <c r="G2" s="2"/>
      <c r="H2" s="2"/>
      <c r="I2" s="2"/>
      <c r="J2" s="2"/>
      <c r="K2" s="2"/>
    </row>
    <row r="3" spans="1:12" ht="15.6" x14ac:dyDescent="0.3">
      <c r="A3" s="23" t="s">
        <v>20</v>
      </c>
      <c r="B3" s="26">
        <v>0.12</v>
      </c>
      <c r="C3" s="3"/>
      <c r="D3" s="3"/>
      <c r="E3" s="3"/>
      <c r="F3" s="2"/>
      <c r="G3" s="2"/>
      <c r="H3" s="2"/>
      <c r="I3" s="2"/>
      <c r="J3" s="2"/>
      <c r="K3" s="2"/>
    </row>
    <row r="4" spans="1:12" ht="15.6" x14ac:dyDescent="0.3">
      <c r="A4" s="23" t="s">
        <v>21</v>
      </c>
      <c r="B4" s="27">
        <f>(1 + B3)^(1/12) - 1</f>
        <v>9.4887929345830457E-3</v>
      </c>
      <c r="C4" s="3"/>
      <c r="D4" s="3"/>
      <c r="E4" s="3"/>
      <c r="F4" s="2"/>
      <c r="G4" s="2"/>
      <c r="H4" s="2"/>
      <c r="I4" s="2"/>
      <c r="J4" s="2"/>
      <c r="K4" s="2"/>
    </row>
    <row r="5" spans="1:12" ht="15.6" x14ac:dyDescent="0.3">
      <c r="A5" s="10"/>
      <c r="B5" s="11"/>
      <c r="C5" s="3"/>
      <c r="D5" s="3"/>
      <c r="E5" s="3"/>
      <c r="F5" s="2"/>
      <c r="G5" s="2"/>
      <c r="H5" s="2"/>
      <c r="I5" s="2"/>
      <c r="J5" s="2"/>
      <c r="K5" s="2"/>
    </row>
    <row r="6" spans="1:12" ht="15.6" x14ac:dyDescent="0.3">
      <c r="A6" s="23" t="s">
        <v>14</v>
      </c>
      <c r="B6" s="24">
        <v>25</v>
      </c>
      <c r="C6" s="3"/>
      <c r="D6" s="3"/>
      <c r="E6" s="3"/>
      <c r="F6" s="2"/>
      <c r="G6" s="2"/>
      <c r="H6" s="2"/>
      <c r="I6" s="2"/>
      <c r="J6" s="2"/>
      <c r="K6" s="2"/>
    </row>
    <row r="7" spans="1:12" ht="15.6" x14ac:dyDescent="0.3">
      <c r="A7" s="23" t="s">
        <v>3</v>
      </c>
      <c r="B7" s="25">
        <v>0.9</v>
      </c>
      <c r="C7" s="3"/>
      <c r="D7" s="3"/>
      <c r="E7" s="3"/>
      <c r="F7" s="2"/>
      <c r="G7" s="2"/>
      <c r="H7" s="2"/>
      <c r="I7" s="2"/>
      <c r="J7" s="2"/>
      <c r="K7" s="2"/>
    </row>
    <row r="8" spans="1:12" ht="15.6" x14ac:dyDescent="0.3">
      <c r="A8" s="23" t="s">
        <v>12</v>
      </c>
      <c r="B8" s="24">
        <v>20</v>
      </c>
      <c r="C8" s="3"/>
      <c r="D8" s="3"/>
      <c r="E8" s="3"/>
      <c r="F8" s="2"/>
      <c r="G8" s="2"/>
      <c r="H8" s="2"/>
      <c r="I8" s="2"/>
      <c r="J8" s="2"/>
      <c r="K8" s="2"/>
    </row>
    <row r="9" spans="1:12" ht="15.6" x14ac:dyDescent="0.3">
      <c r="A9" s="3"/>
      <c r="B9" s="3"/>
      <c r="C9" s="3"/>
      <c r="D9" s="3"/>
      <c r="E9" s="3"/>
      <c r="F9" s="2"/>
      <c r="G9" s="2"/>
      <c r="H9" s="2"/>
      <c r="I9" s="2"/>
      <c r="J9" s="2"/>
      <c r="K9" s="2"/>
    </row>
    <row r="10" spans="1:12" ht="15.6" x14ac:dyDescent="0.3">
      <c r="A10" s="12" t="s">
        <v>15</v>
      </c>
      <c r="B10" s="13" t="s">
        <v>4</v>
      </c>
      <c r="C10" s="3"/>
      <c r="D10" s="3"/>
      <c r="E10" s="3"/>
      <c r="F10" s="2"/>
      <c r="G10" s="2"/>
      <c r="H10" s="2"/>
      <c r="I10" s="2"/>
      <c r="J10" s="2"/>
      <c r="K10" s="2"/>
    </row>
    <row r="11" spans="1:12" ht="15.6" x14ac:dyDescent="0.3">
      <c r="A11" s="23" t="s">
        <v>0</v>
      </c>
      <c r="B11" s="28">
        <v>-50000</v>
      </c>
      <c r="C11" s="3"/>
      <c r="D11" s="3"/>
      <c r="E11" s="1"/>
      <c r="F11" s="2"/>
      <c r="G11" s="2"/>
      <c r="H11" s="2"/>
      <c r="I11" s="2"/>
      <c r="J11" s="2"/>
      <c r="K11" s="2"/>
    </row>
    <row r="12" spans="1:12" ht="15.6" x14ac:dyDescent="0.3">
      <c r="A12" s="23" t="s">
        <v>1</v>
      </c>
      <c r="B12" s="28">
        <v>-225000</v>
      </c>
      <c r="C12" s="3"/>
      <c r="D12" s="3"/>
      <c r="E12" s="1"/>
      <c r="F12" s="2"/>
      <c r="G12" s="2"/>
      <c r="H12" s="2"/>
      <c r="I12" s="2"/>
      <c r="J12" s="2"/>
      <c r="K12" s="2"/>
    </row>
    <row r="13" spans="1:12" ht="15.6" x14ac:dyDescent="0.3">
      <c r="A13" s="14" t="s">
        <v>5</v>
      </c>
      <c r="B13" s="15">
        <f>B11+B12</f>
        <v>-275000</v>
      </c>
      <c r="C13" s="3"/>
      <c r="D13" s="3"/>
      <c r="E13" s="1"/>
      <c r="F13" s="2"/>
      <c r="G13" s="2"/>
      <c r="H13" s="2"/>
      <c r="I13" s="2"/>
      <c r="J13" s="2"/>
      <c r="K13" s="2"/>
    </row>
    <row r="14" spans="1:12" ht="15.6" x14ac:dyDescent="0.3">
      <c r="A14" s="16"/>
      <c r="B14" s="5"/>
      <c r="C14" s="3"/>
      <c r="D14" s="3"/>
      <c r="E14" s="1"/>
      <c r="F14" s="2"/>
      <c r="G14" s="2"/>
      <c r="H14" s="2"/>
      <c r="I14" s="2"/>
      <c r="J14" s="2"/>
      <c r="K14" s="2"/>
    </row>
    <row r="15" spans="1:12" ht="15.6" x14ac:dyDescent="0.3">
      <c r="A15" s="23" t="s">
        <v>10</v>
      </c>
      <c r="B15" s="28">
        <v>-35</v>
      </c>
      <c r="C15" s="3"/>
      <c r="D15" s="3"/>
      <c r="E15" s="1"/>
      <c r="F15" s="2"/>
      <c r="G15" s="2"/>
      <c r="H15" s="2"/>
      <c r="I15" s="2"/>
      <c r="J15" s="2"/>
      <c r="K15" s="2"/>
    </row>
    <row r="16" spans="1:12" ht="15.6" x14ac:dyDescent="0.3">
      <c r="A16" s="17" t="s">
        <v>16</v>
      </c>
      <c r="B16" s="18">
        <f>-FV(B4, 12, B15, 0, 0)*B6*B7</f>
        <v>-9959.1171028281733</v>
      </c>
      <c r="C16" s="3"/>
      <c r="D16" s="3"/>
      <c r="E16" s="1"/>
      <c r="F16" s="2"/>
      <c r="G16" s="2"/>
      <c r="H16" s="2"/>
      <c r="I16" s="2"/>
      <c r="J16" s="2"/>
      <c r="K16" s="2"/>
    </row>
    <row r="17" spans="1:12" ht="15.6" x14ac:dyDescent="0.3">
      <c r="A17" s="4"/>
      <c r="B17" s="5"/>
      <c r="C17" s="3"/>
      <c r="D17" s="3"/>
      <c r="E17" s="1"/>
      <c r="F17" s="2"/>
      <c r="G17" s="2"/>
      <c r="H17" s="2"/>
      <c r="I17" s="2"/>
      <c r="J17" s="2"/>
      <c r="K17" s="2"/>
    </row>
    <row r="18" spans="1:12" ht="15.6" x14ac:dyDescent="0.3">
      <c r="A18" s="23" t="s">
        <v>11</v>
      </c>
      <c r="B18" s="29">
        <v>0.1</v>
      </c>
      <c r="C18" s="7" t="s">
        <v>2</v>
      </c>
      <c r="D18" s="3"/>
      <c r="E18" s="3"/>
      <c r="F18" s="2"/>
      <c r="G18" s="2"/>
      <c r="H18" s="2"/>
      <c r="I18" s="2"/>
      <c r="J18" s="2"/>
      <c r="K18" s="2"/>
    </row>
    <row r="19" spans="1:12" ht="15.6" x14ac:dyDescent="0.3">
      <c r="A19" s="17" t="s">
        <v>17</v>
      </c>
      <c r="B19" s="15">
        <f>B18*(B11+B12)</f>
        <v>-27500</v>
      </c>
      <c r="C19" s="7"/>
      <c r="D19" s="3"/>
      <c r="E19" s="3"/>
      <c r="F19" s="2"/>
      <c r="G19" s="2"/>
      <c r="H19" s="2"/>
      <c r="I19" s="2"/>
      <c r="J19" s="2"/>
      <c r="K19" s="2"/>
    </row>
    <row r="20" spans="1:12" ht="15.6" x14ac:dyDescent="0.3">
      <c r="A20" s="4"/>
      <c r="B20" s="6"/>
      <c r="C20" s="7"/>
      <c r="D20" s="3"/>
      <c r="E20" s="3"/>
      <c r="F20" s="2"/>
      <c r="G20" s="2"/>
      <c r="H20" s="2"/>
      <c r="I20" s="2"/>
      <c r="J20" s="2"/>
      <c r="K20" s="2"/>
    </row>
    <row r="21" spans="1:12" ht="15.6" x14ac:dyDescent="0.3">
      <c r="A21" s="17" t="s">
        <v>13</v>
      </c>
      <c r="B21" s="18">
        <f>-B11</f>
        <v>50000</v>
      </c>
      <c r="C21" s="3"/>
      <c r="D21" s="3"/>
      <c r="E21" s="3"/>
      <c r="F21" s="2"/>
      <c r="G21" s="2"/>
      <c r="H21" s="2"/>
      <c r="I21" s="2"/>
      <c r="J21" s="2"/>
      <c r="K21" s="2"/>
    </row>
    <row r="22" spans="1:12" ht="15.6" x14ac:dyDescent="0.3">
      <c r="A22" s="4"/>
      <c r="B22" s="9"/>
      <c r="C22" s="3"/>
      <c r="D22" s="3"/>
      <c r="E22" s="3"/>
      <c r="F22" s="2"/>
      <c r="G22" s="2"/>
      <c r="H22" s="2"/>
      <c r="I22" s="2"/>
      <c r="J22" s="2"/>
      <c r="K22" s="2"/>
    </row>
    <row r="23" spans="1:12" ht="15.6" x14ac:dyDescent="0.3">
      <c r="A23" s="2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</row>
    <row r="24" spans="1:12" ht="15.6" x14ac:dyDescent="0.3">
      <c r="A24" s="19" t="s">
        <v>19</v>
      </c>
      <c r="B24" s="30">
        <v>258.5936549214756</v>
      </c>
      <c r="C24" s="3" t="s">
        <v>9</v>
      </c>
      <c r="D24" s="3"/>
      <c r="E24" s="3"/>
      <c r="F24" s="2"/>
      <c r="G24" s="2"/>
      <c r="H24" s="2"/>
      <c r="I24" s="2"/>
      <c r="J24" s="2"/>
      <c r="K24" s="2"/>
    </row>
    <row r="25" spans="1:12" ht="15.6" x14ac:dyDescent="0.3">
      <c r="A25" s="17" t="s">
        <v>18</v>
      </c>
      <c r="B25" s="18">
        <f>-FV(B4, 12, B24, 0, 0)*B6*B7</f>
        <v>73581.842611751839</v>
      </c>
      <c r="C25" s="3"/>
      <c r="D25" s="3"/>
      <c r="E25" s="3"/>
      <c r="F25" s="2"/>
      <c r="G25" s="2"/>
      <c r="H25" s="2"/>
      <c r="I25" s="2"/>
      <c r="J25" s="2"/>
      <c r="K25" s="2"/>
    </row>
    <row r="26" spans="1:12" ht="15.6" x14ac:dyDescent="0.3">
      <c r="A26" s="3"/>
      <c r="B26" s="8"/>
      <c r="C26" s="3"/>
      <c r="D26" s="3"/>
      <c r="E26" s="3"/>
      <c r="F26" s="2"/>
      <c r="G26" s="2"/>
      <c r="H26" s="2"/>
      <c r="I26" s="2"/>
      <c r="J26" s="2"/>
      <c r="K26" s="2"/>
    </row>
    <row r="27" spans="1:12" ht="15.6" x14ac:dyDescent="0.3">
      <c r="A27" s="20" t="s">
        <v>6</v>
      </c>
      <c r="B27" s="21">
        <f xml:space="preserve"> B25 +B16 +B19 - PMT(B3, B8, B13, B21, 0)</f>
        <v>0</v>
      </c>
      <c r="C27" s="3"/>
      <c r="D27" s="3"/>
      <c r="E27" s="3"/>
      <c r="F27" s="2"/>
      <c r="G27" s="2"/>
      <c r="H27" s="2"/>
      <c r="I27" s="2"/>
      <c r="J27" s="2"/>
      <c r="K27" s="2"/>
    </row>
    <row r="28" spans="1:12" ht="15.6" x14ac:dyDescent="0.3">
      <c r="A28" s="20" t="s">
        <v>7</v>
      </c>
      <c r="B28" s="21">
        <f>B13 - PV(B3, B8, B19+B16+B25, B21, 0)</f>
        <v>0</v>
      </c>
      <c r="C28" s="3"/>
      <c r="D28" s="3"/>
      <c r="E28" s="3"/>
      <c r="F28" s="2"/>
      <c r="G28" s="2"/>
      <c r="H28" s="2"/>
      <c r="I28" s="2"/>
      <c r="J28" s="2"/>
      <c r="K28" s="2"/>
    </row>
    <row r="29" spans="1:12" ht="15.6" x14ac:dyDescent="0.3">
      <c r="A29" s="20" t="s">
        <v>8</v>
      </c>
      <c r="B29" s="21">
        <f>B21 - FV(B3, B8, B19 + B16+B25, B13, 0)</f>
        <v>1.3969838619232178E-9</v>
      </c>
      <c r="C29" s="3"/>
      <c r="D29" s="3"/>
      <c r="E29" s="3"/>
      <c r="F29" s="2"/>
      <c r="G29" s="2"/>
      <c r="H29" s="2"/>
      <c r="I29" s="2"/>
      <c r="J29" s="2"/>
      <c r="K29" s="2"/>
    </row>
    <row r="30" spans="1:12" ht="15.6" x14ac:dyDescent="0.3">
      <c r="A30" s="2"/>
      <c r="B30" s="3"/>
      <c r="C30" s="8"/>
      <c r="D30" s="3"/>
      <c r="E30" s="3"/>
      <c r="F30" s="3"/>
      <c r="G30" s="2"/>
      <c r="H30" s="2"/>
      <c r="I30" s="2"/>
      <c r="J30" s="2"/>
      <c r="K30" s="2"/>
      <c r="L30" s="2"/>
    </row>
    <row r="31" spans="1:12" ht="15.6" x14ac:dyDescent="0.3">
      <c r="A31" s="2"/>
      <c r="B31" s="3"/>
      <c r="C31" s="3"/>
      <c r="D31" s="3"/>
      <c r="E31" s="3"/>
      <c r="F31" s="3"/>
      <c r="G31" s="2"/>
      <c r="H31" s="2"/>
      <c r="I31" s="2"/>
      <c r="J31" s="2"/>
      <c r="K31" s="2"/>
      <c r="L31" s="2"/>
    </row>
    <row r="32" spans="1:12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 Building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2021-01-03T04:39:49Z</dcterms:modified>
</cp:coreProperties>
</file>