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4.3.3 BC Ratio Analysis" sheetId="14" r:id="rId1"/>
  </sheets>
  <calcPr calcId="162913"/>
</workbook>
</file>

<file path=xl/calcChain.xml><?xml version="1.0" encoding="utf-8"?>
<calcChain xmlns="http://schemas.openxmlformats.org/spreadsheetml/2006/main">
  <c r="D4" i="14" l="1"/>
  <c r="D13" i="14" l="1"/>
  <c r="D15" i="14" s="1"/>
  <c r="C13" i="14"/>
  <c r="B13" i="14"/>
  <c r="D12" i="14"/>
  <c r="D22" i="14" s="1"/>
  <c r="C12" i="14"/>
  <c r="B12" i="14"/>
  <c r="B22" i="14" s="1"/>
  <c r="B23" i="14" l="1"/>
  <c r="B24" i="14" s="1"/>
  <c r="B25" i="14" s="1"/>
  <c r="B15" i="14"/>
  <c r="C15" i="14"/>
  <c r="C23" i="14"/>
  <c r="C22" i="14"/>
  <c r="D23" i="14"/>
  <c r="D24" i="14" s="1"/>
  <c r="D25" i="14" s="1"/>
  <c r="C14" i="14"/>
  <c r="B14" i="14"/>
  <c r="D14" i="14"/>
  <c r="C24" i="14" l="1"/>
  <c r="C25" i="14" s="1"/>
</calcChain>
</file>

<file path=xl/sharedStrings.xml><?xml version="1.0" encoding="utf-8"?>
<sst xmlns="http://schemas.openxmlformats.org/spreadsheetml/2006/main" count="36" uniqueCount="30">
  <si>
    <t>A</t>
  </si>
  <si>
    <t>B</t>
  </si>
  <si>
    <t>C</t>
  </si>
  <si>
    <t>MARR</t>
  </si>
  <si>
    <t>PW</t>
  </si>
  <si>
    <t>Capital investment</t>
  </si>
  <si>
    <t>Conventional B/C</t>
  </si>
  <si>
    <t>Annual O&amp;M costs</t>
  </si>
  <si>
    <t>Salvage value</t>
  </si>
  <si>
    <t>Annual benefit</t>
  </si>
  <si>
    <t>Study period (years)</t>
  </si>
  <si>
    <t>PW of Costs</t>
  </si>
  <si>
    <t>PW of Benfits</t>
  </si>
  <si>
    <t>New Base</t>
  </si>
  <si>
    <t>New Next</t>
  </si>
  <si>
    <t>Feasible?</t>
  </si>
  <si>
    <t>Initial base project</t>
  </si>
  <si>
    <t>Next project</t>
  </si>
  <si>
    <t>do-nothing</t>
  </si>
  <si>
    <t>Sorted List</t>
  </si>
  <si>
    <t>Nil</t>
  </si>
  <si>
    <t>A, B, C</t>
  </si>
  <si>
    <t>A - do-nothing</t>
  </si>
  <si>
    <r>
      <rPr>
        <sz val="11"/>
        <color theme="1"/>
        <rFont val="Symbol"/>
        <family val="1"/>
        <charset val="2"/>
      </rPr>
      <t xml:space="preserve">D </t>
    </r>
    <r>
      <rPr>
        <sz val="12"/>
        <color theme="1"/>
        <rFont val="Times New Roman"/>
        <family val="1"/>
      </rPr>
      <t>B</t>
    </r>
  </si>
  <si>
    <r>
      <t xml:space="preserve">D </t>
    </r>
    <r>
      <rPr>
        <sz val="11"/>
        <color theme="1"/>
        <rFont val="Times New Roman"/>
        <family val="1"/>
      </rPr>
      <t>C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</si>
  <si>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Times New Roman"/>
        <family val="1"/>
      </rPr>
      <t>B/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Times New Roman"/>
        <family val="1"/>
      </rPr>
      <t>C</t>
    </r>
  </si>
  <si>
    <t>B - A</t>
  </si>
  <si>
    <t>C - A</t>
  </si>
  <si>
    <t>Decision</t>
  </si>
  <si>
    <t>4.3.2 Evaluation of Projects using BC Ratio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</si>
</sst>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Symbol"/>
      <family val="1"/>
      <charset val="2"/>
    </font>
    <font>
      <b/>
      <sz val="11"/>
      <color theme="1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4" fillId="0" borderId="0" xfId="0" applyFont="1" applyBorder="1"/>
    <xf numFmtId="0" fontId="4" fillId="0" borderId="0" xfId="0" applyFont="1" applyAlignment="1">
      <alignment horizontal="right"/>
    </xf>
    <xf numFmtId="0" fontId="2" fillId="3" borderId="1" xfId="0" applyFont="1" applyFill="1" applyBorder="1"/>
    <xf numFmtId="0" fontId="2" fillId="5" borderId="1" xfId="0" applyFont="1" applyFill="1" applyBorder="1"/>
    <xf numFmtId="0" fontId="7" fillId="7" borderId="0" xfId="0" applyFont="1" applyFill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4" fontId="2" fillId="8" borderId="1" xfId="0" applyNumberFormat="1" applyFont="1" applyFill="1" applyBorder="1" applyAlignment="1">
      <alignment horizontal="center"/>
    </xf>
    <xf numFmtId="4" fontId="2" fillId="5" borderId="1" xfId="0" applyNumberFormat="1" applyFont="1" applyFill="1" applyBorder="1"/>
    <xf numFmtId="0" fontId="6" fillId="5" borderId="1" xfId="0" applyFont="1" applyFill="1" applyBorder="1"/>
    <xf numFmtId="4" fontId="2" fillId="2" borderId="1" xfId="0" applyNumberFormat="1" applyFont="1" applyFill="1" applyBorder="1"/>
    <xf numFmtId="0" fontId="4" fillId="8" borderId="1" xfId="0" applyFont="1" applyFill="1" applyBorder="1"/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/>
    <xf numFmtId="44" fontId="4" fillId="5" borderId="1" xfId="1" applyFont="1" applyFill="1" applyBorder="1"/>
    <xf numFmtId="0" fontId="4" fillId="4" borderId="1" xfId="0" applyFont="1" applyFill="1" applyBorder="1"/>
    <xf numFmtId="0" fontId="5" fillId="4" borderId="1" xfId="0" applyFont="1" applyFill="1" applyBorder="1"/>
    <xf numFmtId="0" fontId="4" fillId="9" borderId="1" xfId="0" applyFont="1" applyFill="1" applyBorder="1"/>
    <xf numFmtId="44" fontId="4" fillId="8" borderId="1" xfId="0" applyNumberFormat="1" applyFont="1" applyFill="1" applyBorder="1"/>
    <xf numFmtId="44" fontId="4" fillId="8" borderId="1" xfId="1" applyFont="1" applyFill="1" applyBorder="1"/>
    <xf numFmtId="165" fontId="2" fillId="2" borderId="1" xfId="2" applyNumberFormat="1" applyFont="1" applyFill="1" applyBorder="1" applyAlignment="1">
      <alignment horizontal="center"/>
    </xf>
    <xf numFmtId="44" fontId="4" fillId="9" borderId="1" xfId="0" applyNumberFormat="1" applyFont="1" applyFill="1" applyBorder="1" applyAlignment="1">
      <alignment horizontal="right"/>
    </xf>
    <xf numFmtId="4" fontId="4" fillId="7" borderId="1" xfId="0" applyNumberFormat="1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4" fontId="2" fillId="3" borderId="1" xfId="0" applyNumberFormat="1" applyFont="1" applyFill="1" applyBorder="1"/>
    <xf numFmtId="0" fontId="2" fillId="3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0" fontId="4" fillId="4" borderId="1" xfId="2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6">
    <cellStyle name="Currency" xfId="1" builtinId="4"/>
    <cellStyle name="Currency 2" xfId="5"/>
    <cellStyle name="Normal" xfId="0" builtinId="0"/>
    <cellStyle name="Normal 2" xfId="3"/>
    <cellStyle name="Percent" xfId="2" builtinId="5"/>
    <cellStyle name="Percent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CC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activeCell="B3" sqref="B3"/>
    </sheetView>
  </sheetViews>
  <sheetFormatPr defaultRowHeight="14.4" x14ac:dyDescent="0.3"/>
  <cols>
    <col min="1" max="1" width="19" customWidth="1"/>
    <col min="2" max="2" width="19.109375" customWidth="1"/>
    <col min="3" max="3" width="19.77734375" customWidth="1"/>
    <col min="4" max="4" width="19.6640625" customWidth="1"/>
  </cols>
  <sheetData>
    <row r="1" spans="1:9" x14ac:dyDescent="0.3">
      <c r="A1" s="6" t="s">
        <v>29</v>
      </c>
      <c r="B1" s="6"/>
      <c r="C1" s="6"/>
      <c r="D1" s="6"/>
    </row>
    <row r="2" spans="1:9" ht="15.6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15.6" x14ac:dyDescent="0.3">
      <c r="A3" s="21" t="s">
        <v>3</v>
      </c>
      <c r="B3" s="32">
        <v>0.1</v>
      </c>
      <c r="C3" s="1"/>
      <c r="D3" s="31" t="s">
        <v>28</v>
      </c>
      <c r="E3" s="1"/>
      <c r="F3" s="1"/>
      <c r="G3" s="1"/>
      <c r="H3" s="1"/>
      <c r="I3" s="1"/>
    </row>
    <row r="4" spans="1:9" ht="15.6" x14ac:dyDescent="0.3">
      <c r="A4" s="20" t="s">
        <v>10</v>
      </c>
      <c r="B4" s="33">
        <v>50</v>
      </c>
      <c r="C4" s="1"/>
      <c r="D4" s="27" t="str">
        <f>D26</f>
        <v>C</v>
      </c>
      <c r="E4" s="1"/>
      <c r="F4" s="1"/>
      <c r="G4" s="1"/>
      <c r="H4" s="1"/>
      <c r="I4" s="1"/>
    </row>
    <row r="5" spans="1:9" ht="15.6" x14ac:dyDescent="0.3">
      <c r="A5" s="1"/>
      <c r="B5" s="1"/>
      <c r="C5" s="1"/>
      <c r="D5" s="1"/>
      <c r="E5" s="1"/>
      <c r="F5" s="1"/>
      <c r="G5" s="1"/>
      <c r="H5" s="1"/>
      <c r="I5" s="1"/>
    </row>
    <row r="6" spans="1:9" ht="15.6" x14ac:dyDescent="0.3">
      <c r="A6" s="16"/>
      <c r="B6" s="17" t="s">
        <v>0</v>
      </c>
      <c r="C6" s="17" t="s">
        <v>1</v>
      </c>
      <c r="D6" s="17" t="s">
        <v>2</v>
      </c>
      <c r="E6" s="1"/>
      <c r="F6" s="1"/>
      <c r="G6" s="1"/>
      <c r="H6" s="1"/>
      <c r="I6" s="1"/>
    </row>
    <row r="7" spans="1:9" ht="15.6" x14ac:dyDescent="0.3">
      <c r="A7" s="18" t="s">
        <v>5</v>
      </c>
      <c r="B7" s="19">
        <v>8500000</v>
      </c>
      <c r="C7" s="19">
        <v>10000000</v>
      </c>
      <c r="D7" s="19">
        <v>12000000</v>
      </c>
      <c r="E7" s="1"/>
      <c r="F7" s="1"/>
      <c r="G7" s="1"/>
      <c r="H7" s="1"/>
      <c r="I7" s="1"/>
    </row>
    <row r="8" spans="1:9" ht="15.6" x14ac:dyDescent="0.3">
      <c r="A8" s="18" t="s">
        <v>7</v>
      </c>
      <c r="B8" s="19">
        <v>750000</v>
      </c>
      <c r="C8" s="19">
        <v>725000</v>
      </c>
      <c r="D8" s="19">
        <v>700000</v>
      </c>
      <c r="E8" s="1"/>
      <c r="F8" s="1"/>
      <c r="G8" s="1"/>
      <c r="H8" s="1"/>
      <c r="I8" s="1"/>
    </row>
    <row r="9" spans="1:9" ht="15.6" x14ac:dyDescent="0.3">
      <c r="A9" s="18" t="s">
        <v>8</v>
      </c>
      <c r="B9" s="19">
        <v>1250000</v>
      </c>
      <c r="C9" s="19">
        <v>1750000</v>
      </c>
      <c r="D9" s="19">
        <v>2000000</v>
      </c>
      <c r="E9" s="1"/>
      <c r="F9" s="1"/>
      <c r="G9" s="1"/>
      <c r="H9" s="1"/>
      <c r="I9" s="1"/>
    </row>
    <row r="10" spans="1:9" ht="15.6" x14ac:dyDescent="0.3">
      <c r="A10" s="18" t="s">
        <v>9</v>
      </c>
      <c r="B10" s="19">
        <v>2150000</v>
      </c>
      <c r="C10" s="19">
        <v>2265000</v>
      </c>
      <c r="D10" s="19">
        <v>2500000</v>
      </c>
      <c r="E10" s="1"/>
      <c r="F10" s="1"/>
      <c r="G10" s="1"/>
      <c r="H10" s="1"/>
      <c r="I10" s="1"/>
    </row>
    <row r="11" spans="1:9" ht="15.6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ht="15.6" x14ac:dyDescent="0.3">
      <c r="A12" s="15" t="s">
        <v>11</v>
      </c>
      <c r="B12" s="23">
        <f xml:space="preserve"> B7 - PV($B$3, $B$4, B8, -B9, 0)</f>
        <v>15925462.67630437</v>
      </c>
      <c r="C12" s="23">
        <f xml:space="preserve"> C7 - PV($B$3, $B$4, C8, -C9, 0)</f>
        <v>17173333.038484495</v>
      </c>
      <c r="D12" s="23">
        <f xml:space="preserve"> D7 - PV($B$3, $B$4, D8, -D9, 0)</f>
        <v>18923333.038484495</v>
      </c>
      <c r="E12" s="1"/>
      <c r="F12" s="1"/>
      <c r="G12" s="1"/>
      <c r="H12" s="1"/>
      <c r="I12" s="1"/>
    </row>
    <row r="13" spans="1:9" ht="15.6" x14ac:dyDescent="0.3">
      <c r="A13" s="15" t="s">
        <v>12</v>
      </c>
      <c r="B13" s="24">
        <f xml:space="preserve"> -PV($B$3,$B$4, B10, 0, 0)</f>
        <v>21316851.147490736</v>
      </c>
      <c r="C13" s="24">
        <f xml:space="preserve"> -PV($B$3,$B$4, C10, 0, 0)</f>
        <v>22457054.813519314</v>
      </c>
      <c r="D13" s="24">
        <f xml:space="preserve"> -PV($B$3,$B$4, D10, 0, 0)</f>
        <v>24787036.218012486</v>
      </c>
      <c r="E13" s="1"/>
      <c r="F13" s="1"/>
      <c r="G13" s="1"/>
      <c r="H13" s="1"/>
      <c r="I13" s="1"/>
    </row>
    <row r="14" spans="1:9" ht="15.6" x14ac:dyDescent="0.3">
      <c r="A14" s="22" t="s">
        <v>6</v>
      </c>
      <c r="B14" s="28">
        <f>B13/B12</f>
        <v>1.3385388908799654</v>
      </c>
      <c r="C14" s="28">
        <f t="shared" ref="C14:D14" si="0">C13/C12</f>
        <v>1.3076701396982338</v>
      </c>
      <c r="D14" s="28">
        <f t="shared" si="0"/>
        <v>1.3098662993249097</v>
      </c>
      <c r="E14" s="1"/>
      <c r="F14" s="1"/>
      <c r="G14" s="1"/>
      <c r="H14" s="1"/>
      <c r="I14" s="1"/>
    </row>
    <row r="15" spans="1:9" ht="15.6" x14ac:dyDescent="0.3">
      <c r="A15" s="22" t="s">
        <v>4</v>
      </c>
      <c r="B15" s="26">
        <f>B13-B12</f>
        <v>5391388.4711863659</v>
      </c>
      <c r="C15" s="26">
        <f t="shared" ref="C15:D15" si="1">C13-C12</f>
        <v>5283721.7750348188</v>
      </c>
      <c r="D15" s="26">
        <f t="shared" si="1"/>
        <v>5863703.1795279905</v>
      </c>
      <c r="E15" s="1"/>
      <c r="F15" s="1"/>
      <c r="G15" s="1"/>
      <c r="H15" s="1"/>
      <c r="I15" s="1"/>
    </row>
    <row r="16" spans="1:9" ht="15.6" x14ac:dyDescent="0.3">
      <c r="A16" s="2"/>
      <c r="B16" s="3"/>
      <c r="C16" s="3"/>
      <c r="D16" s="3"/>
      <c r="E16" s="1"/>
      <c r="F16" s="1"/>
      <c r="G16" s="1"/>
      <c r="H16" s="1"/>
      <c r="I16" s="1"/>
    </row>
    <row r="17" spans="1:9" ht="15.6" x14ac:dyDescent="0.3">
      <c r="A17" s="4" t="s">
        <v>19</v>
      </c>
      <c r="B17" s="9" t="s">
        <v>21</v>
      </c>
      <c r="C17" s="3"/>
      <c r="D17" s="3"/>
      <c r="E17" s="1"/>
      <c r="F17" s="1"/>
      <c r="G17" s="1"/>
      <c r="H17" s="1"/>
      <c r="I17" s="1"/>
    </row>
    <row r="18" spans="1:9" ht="15.6" x14ac:dyDescent="0.3">
      <c r="A18" s="9" t="s">
        <v>16</v>
      </c>
      <c r="B18" s="9" t="s">
        <v>18</v>
      </c>
      <c r="C18" s="3"/>
      <c r="D18" s="3"/>
      <c r="E18" s="1"/>
      <c r="F18" s="1"/>
      <c r="G18" s="1"/>
      <c r="H18" s="1"/>
      <c r="I18" s="1"/>
    </row>
    <row r="19" spans="1:9" ht="15.6" x14ac:dyDescent="0.3">
      <c r="A19" s="9" t="s">
        <v>17</v>
      </c>
      <c r="B19" s="10" t="s">
        <v>0</v>
      </c>
      <c r="C19" s="3"/>
      <c r="D19" s="3"/>
      <c r="E19" s="1"/>
      <c r="F19" s="1"/>
      <c r="G19" s="1"/>
      <c r="H19" s="1"/>
      <c r="I19" s="1"/>
    </row>
    <row r="20" spans="1:9" ht="15.6" x14ac:dyDescent="0.3">
      <c r="A20" s="2"/>
      <c r="B20" s="3"/>
      <c r="C20" s="3"/>
      <c r="D20" s="3"/>
      <c r="E20" s="1"/>
      <c r="F20" s="1"/>
      <c r="G20" s="1"/>
      <c r="H20" s="1"/>
      <c r="I20" s="1"/>
    </row>
    <row r="21" spans="1:9" ht="15.6" x14ac:dyDescent="0.3">
      <c r="A21" s="7"/>
      <c r="B21" s="8" t="s">
        <v>22</v>
      </c>
      <c r="C21" s="8" t="s">
        <v>26</v>
      </c>
      <c r="D21" s="8" t="s">
        <v>27</v>
      </c>
      <c r="E21" s="1"/>
      <c r="F21" s="1"/>
      <c r="G21" s="1"/>
      <c r="H21" s="1"/>
      <c r="I21" s="1"/>
    </row>
    <row r="22" spans="1:9" ht="15.6" x14ac:dyDescent="0.3">
      <c r="A22" s="13" t="s">
        <v>24</v>
      </c>
      <c r="B22" s="12">
        <f>B12</f>
        <v>15925462.67630437</v>
      </c>
      <c r="C22" s="12">
        <f>C12-B12</f>
        <v>1247870.362180125</v>
      </c>
      <c r="D22" s="12">
        <f>D12-B12</f>
        <v>2997870.362180125</v>
      </c>
      <c r="E22" s="1"/>
      <c r="F22" s="1"/>
      <c r="G22" s="1"/>
      <c r="H22" s="1"/>
      <c r="I22" s="1"/>
    </row>
    <row r="23" spans="1:9" ht="15.6" x14ac:dyDescent="0.3">
      <c r="A23" s="5" t="s">
        <v>23</v>
      </c>
      <c r="B23" s="12">
        <f>B13</f>
        <v>21316851.147490736</v>
      </c>
      <c r="C23" s="12">
        <f>C13-B13</f>
        <v>1140203.6660285778</v>
      </c>
      <c r="D23" s="12">
        <f>D13-B13</f>
        <v>3470185.0705217496</v>
      </c>
      <c r="E23" s="1"/>
      <c r="F23" s="1"/>
      <c r="G23" s="1"/>
      <c r="H23" s="1"/>
      <c r="I23" s="1"/>
    </row>
    <row r="24" spans="1:9" ht="15.6" x14ac:dyDescent="0.3">
      <c r="A24" s="14" t="s">
        <v>25</v>
      </c>
      <c r="B24" s="25">
        <f>B23/B22</f>
        <v>1.3385388908799654</v>
      </c>
      <c r="C24" s="25">
        <f t="shared" ref="C24:D24" si="2">C23/C22</f>
        <v>0.91371964635537528</v>
      </c>
      <c r="D24" s="25">
        <f t="shared" si="2"/>
        <v>1.157550077648503</v>
      </c>
      <c r="E24" s="1"/>
      <c r="F24" s="1"/>
      <c r="G24" s="1"/>
      <c r="H24" s="1"/>
      <c r="I24" s="1"/>
    </row>
    <row r="25" spans="1:9" ht="15.6" x14ac:dyDescent="0.3">
      <c r="A25" s="29" t="s">
        <v>15</v>
      </c>
      <c r="B25" s="30" t="str">
        <f>IF(B24&gt;=1, "Yes", "No")</f>
        <v>Yes</v>
      </c>
      <c r="C25" s="30" t="str">
        <f t="shared" ref="C25:D25" si="3">IF(C24&gt;=1, "Yes", "No")</f>
        <v>No</v>
      </c>
      <c r="D25" s="30" t="str">
        <f t="shared" si="3"/>
        <v>Yes</v>
      </c>
      <c r="E25" s="1"/>
      <c r="F25" s="1"/>
      <c r="G25" s="1"/>
      <c r="H25" s="1"/>
      <c r="I25" s="1"/>
    </row>
    <row r="26" spans="1:9" ht="15.6" x14ac:dyDescent="0.3">
      <c r="A26" s="7" t="s">
        <v>13</v>
      </c>
      <c r="B26" s="11" t="s">
        <v>0</v>
      </c>
      <c r="C26" s="11" t="s">
        <v>0</v>
      </c>
      <c r="D26" s="11" t="s">
        <v>2</v>
      </c>
      <c r="E26" s="1"/>
      <c r="F26" s="1"/>
      <c r="G26" s="1"/>
      <c r="H26" s="1"/>
      <c r="I26" s="1"/>
    </row>
    <row r="27" spans="1:9" ht="15.6" x14ac:dyDescent="0.3">
      <c r="A27" s="7" t="s">
        <v>14</v>
      </c>
      <c r="B27" s="11" t="s">
        <v>1</v>
      </c>
      <c r="C27" s="11" t="s">
        <v>2</v>
      </c>
      <c r="D27" s="11" t="s">
        <v>20</v>
      </c>
      <c r="E27" s="1"/>
      <c r="F27" s="1"/>
      <c r="G27" s="1"/>
      <c r="H27" s="1"/>
      <c r="I27" s="1"/>
    </row>
    <row r="28" spans="1:9" ht="15.6" x14ac:dyDescent="0.3">
      <c r="A28" s="2"/>
      <c r="B28" s="3"/>
      <c r="C28" s="3"/>
      <c r="D28" s="3"/>
      <c r="E28" s="1"/>
      <c r="F28" s="1"/>
      <c r="G28" s="1"/>
      <c r="H28" s="1"/>
      <c r="I28" s="1"/>
    </row>
    <row r="29" spans="1:9" ht="15.6" x14ac:dyDescent="0.3">
      <c r="A29" s="2"/>
      <c r="B29" s="3"/>
      <c r="C29" s="3"/>
      <c r="D29" s="3"/>
      <c r="E29" s="1"/>
      <c r="F29" s="1"/>
      <c r="G29" s="1"/>
      <c r="H29" s="1"/>
      <c r="I29" s="1"/>
    </row>
  </sheetData>
  <conditionalFormatting sqref="B24:D24">
    <cfRule type="cellIs" dxfId="1" priority="2" operator="lessThan">
      <formula>1</formula>
    </cfRule>
  </conditionalFormatting>
  <conditionalFormatting sqref="B25:D25">
    <cfRule type="cellIs" dxfId="0" priority="1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4.3.3 BC 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2021-01-03T05:01:50Z</dcterms:modified>
</cp:coreProperties>
</file>