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_EngEcon\_ie2111\2021 EPP2\codes\Excel\Excel 2021\05\"/>
    </mc:Choice>
  </mc:AlternateContent>
  <bookViews>
    <workbookView xWindow="120" yWindow="108" windowWidth="12120" windowHeight="9120"/>
  </bookViews>
  <sheets>
    <sheet name="Base value model" sheetId="30" r:id="rId1"/>
    <sheet name="SensIt Tornado 1" sheetId="49" r:id="rId2"/>
    <sheet name="SensIt Spider 1" sheetId="50" r:id="rId3"/>
  </sheets>
  <definedNames>
    <definedName name="input" localSheetId="0">{"-11500";"3000";"1000";"6"}</definedName>
    <definedName name="input">{"-11500";"3000";"1000";"6";"0.1"}</definedName>
    <definedName name="perc" localSheetId="0">{"0.6","0.65","0.7","0.75","0.8","0.85","0.9","0.95","1","1.05","1.1","1.15","1.2","1.25","1.3","1.35","1.4"}</definedName>
    <definedName name="perc">{"0.4","0.45","0.5","0.55","0.6","0.65","0.7","0.75","0.8","0.85","0.9","0.95","1","1.05","1.1","1.15","1.2","1.25","1.3","1.35","1.4"}</definedName>
    <definedName name="_xlnm.Print_Area" localSheetId="2">'SensIt Spider 1'!$A$1:$K$47</definedName>
    <definedName name="_xlnm.Print_Area" localSheetId="1">'SensIt Tornado 1'!$A$1:$I$32</definedName>
    <definedName name="SensItManyInOneOutRefEditBaseCase" localSheetId="0" hidden="1">'Base value model'!$F$6:$F$10</definedName>
    <definedName name="SensItManyInOneOutRefEditInputLabels" localSheetId="0" hidden="1">'Base value model'!$A$6:$A$10</definedName>
    <definedName name="SensItManyInOneOutRefEditInputValues" localSheetId="0" hidden="1">'Base value model'!$C$6:$C$10</definedName>
    <definedName name="SensItManyInOneOutRefEditOneExtreme" localSheetId="0" hidden="1">'Base value model'!$E$6:$E$10</definedName>
    <definedName name="SensItManyInOneOutRefEditOtherExtreme" localSheetId="0" hidden="1">'Base value model'!$G$6:$G$10</definedName>
    <definedName name="SensItManyInOneOutRefEditOutputLabel" localSheetId="0" hidden="1">'Base value model'!$A$12</definedName>
    <definedName name="SensItManyInOneOutRefEditOutputValue" localSheetId="0" hidden="1">'Base value model'!$C$12</definedName>
    <definedName name="SensItOneInOneOutRefEditInputCell" localSheetId="0" hidden="1">'Base value model'!$C$6:$C$9</definedName>
    <definedName name="SensItOneInOneOutRefEditInputLabel" localSheetId="0" hidden="1">'Base value model'!$B$6:$B$9</definedName>
    <definedName name="SensItOneInOneOutRefEditOutputCell" localSheetId="0" hidden="1">'Base value model'!$C$12</definedName>
    <definedName name="SensItOneInOneOutRefEditOutputLabel" localSheetId="0" hidden="1">'Base value model'!$A$12</definedName>
  </definedNames>
  <calcPr calcId="162913"/>
</workbook>
</file>

<file path=xl/calcChain.xml><?xml version="1.0" encoding="utf-8"?>
<calcChain xmlns="http://schemas.openxmlformats.org/spreadsheetml/2006/main">
  <c r="C13" i="30" l="1"/>
  <c r="F9" i="30"/>
  <c r="F8" i="30"/>
  <c r="F7" i="30"/>
  <c r="F6" i="30"/>
  <c r="C12" i="30"/>
</calcChain>
</file>

<file path=xl/sharedStrings.xml><?xml version="1.0" encoding="utf-8"?>
<sst xmlns="http://schemas.openxmlformats.org/spreadsheetml/2006/main" count="101" uniqueCount="47">
  <si>
    <t>PW</t>
  </si>
  <si>
    <t>I</t>
  </si>
  <si>
    <t>A</t>
  </si>
  <si>
    <t>N</t>
  </si>
  <si>
    <t>AW</t>
  </si>
  <si>
    <t>Low</t>
  </si>
  <si>
    <t>Base</t>
  </si>
  <si>
    <t>High</t>
  </si>
  <si>
    <t>Present Worth</t>
  </si>
  <si>
    <t>Annual Worth</t>
  </si>
  <si>
    <t>Factors</t>
  </si>
  <si>
    <t>Input Variable</t>
  </si>
  <si>
    <t>Swing</t>
  </si>
  <si>
    <t>Percent</t>
  </si>
  <si>
    <t>MARR</t>
  </si>
  <si>
    <t>Base Model</t>
  </si>
  <si>
    <t>Many Inputs, One Output</t>
  </si>
  <si>
    <t>Single-Factor Sensitivity Analysis</t>
  </si>
  <si>
    <t xml:space="preserve">Date </t>
  </si>
  <si>
    <t xml:space="preserve">Time </t>
  </si>
  <si>
    <t xml:space="preserve">Workbook </t>
  </si>
  <si>
    <t xml:space="preserve">Output Cell </t>
  </si>
  <si>
    <t>Corresponding Input Value</t>
  </si>
  <si>
    <t>Output Value</t>
  </si>
  <si>
    <t>Swing^2</t>
  </si>
  <si>
    <t>Low Output</t>
  </si>
  <si>
    <t>Base Case</t>
  </si>
  <si>
    <t>High Output</t>
  </si>
  <si>
    <t>Input Value as % of Base</t>
  </si>
  <si>
    <t>Low %</t>
  </si>
  <si>
    <t>Base %</t>
  </si>
  <si>
    <t>High %</t>
  </si>
  <si>
    <t>SV</t>
  </si>
  <si>
    <t>Input Value</t>
  </si>
  <si>
    <t>Percent of Base</t>
  </si>
  <si>
    <t>Annual Benefits</t>
  </si>
  <si>
    <t>Salvage Value</t>
  </si>
  <si>
    <t>Cash flow ($)</t>
  </si>
  <si>
    <t>Investment Investment</t>
  </si>
  <si>
    <t>Project Life (years)</t>
  </si>
  <si>
    <t>TreePlan.com</t>
  </si>
  <si>
    <t>'Base model'!$C$12</t>
  </si>
  <si>
    <t>SensIt 1.53, Only For Student Use</t>
  </si>
  <si>
    <t>Range Data</t>
  </si>
  <si>
    <t>5.2-tornado-spider-diagram-Sensit.xlsx</t>
  </si>
  <si>
    <t>marr</t>
  </si>
  <si>
    <t>5.2 One-Way 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</si>
</sst>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u/>
      <sz val="1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/>
    <xf numFmtId="8" fontId="3" fillId="0" borderId="0" xfId="0" applyNumberFormat="1" applyFont="1"/>
    <xf numFmtId="0" fontId="6" fillId="3" borderId="1" xfId="0" applyFont="1" applyFill="1" applyBorder="1" applyAlignment="1">
      <alignment horizontal="center"/>
    </xf>
    <xf numFmtId="0" fontId="4" fillId="0" borderId="0" xfId="0" applyFont="1"/>
    <xf numFmtId="3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0" xfId="0" applyBorder="1"/>
    <xf numFmtId="37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37" fontId="3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0" borderId="0" xfId="0" applyAlignment="1">
      <alignment horizontal="centerContinuous"/>
    </xf>
    <xf numFmtId="0" fontId="7" fillId="0" borderId="0" xfId="0" applyFont="1" applyAlignment="1">
      <alignment horizontal="centerContinuous"/>
    </xf>
    <xf numFmtId="0" fontId="0" fillId="0" borderId="3" xfId="0" applyBorder="1" applyAlignment="1">
      <alignment horizontal="right"/>
    </xf>
    <xf numFmtId="3" fontId="3" fillId="4" borderId="4" xfId="0" applyNumberFormat="1" applyFont="1" applyFill="1" applyBorder="1" applyAlignment="1">
      <alignment horizontal="center" vertical="top" wrapText="1"/>
    </xf>
    <xf numFmtId="37" fontId="3" fillId="4" borderId="5" xfId="0" applyNumberFormat="1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3" fillId="4" borderId="5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 vertical="top" wrapText="1"/>
    </xf>
    <xf numFmtId="37" fontId="3" fillId="4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 vertical="top" wrapText="1"/>
    </xf>
    <xf numFmtId="3" fontId="3" fillId="4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164" fontId="3" fillId="4" borderId="0" xfId="0" applyNumberFormat="1" applyFont="1" applyFill="1" applyBorder="1" applyAlignment="1">
      <alignment horizontal="center" vertical="top" wrapText="1"/>
    </xf>
    <xf numFmtId="164" fontId="3" fillId="4" borderId="7" xfId="0" applyNumberFormat="1" applyFont="1" applyFill="1" applyBorder="1" applyAlignment="1">
      <alignment horizontal="center" vertical="top" wrapText="1"/>
    </xf>
    <xf numFmtId="164" fontId="3" fillId="4" borderId="0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3" fontId="0" fillId="0" borderId="0" xfId="0" applyNumberFormat="1"/>
    <xf numFmtId="37" fontId="0" fillId="0" borderId="0" xfId="0" applyNumberFormat="1"/>
    <xf numFmtId="44" fontId="5" fillId="2" borderId="1" xfId="1" applyFont="1" applyFill="1" applyBorder="1"/>
    <xf numFmtId="44" fontId="0" fillId="0" borderId="0" xfId="0" applyNumberFormat="1"/>
    <xf numFmtId="44" fontId="0" fillId="0" borderId="7" xfId="0" applyNumberFormat="1" applyBorder="1"/>
    <xf numFmtId="44" fontId="0" fillId="0" borderId="8" xfId="0" applyNumberFormat="1" applyBorder="1"/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0" fontId="2" fillId="0" borderId="0" xfId="0" applyFont="1"/>
    <xf numFmtId="0" fontId="8" fillId="7" borderId="0" xfId="0" applyFont="1" applyFill="1"/>
    <xf numFmtId="0" fontId="4" fillId="7" borderId="0" xfId="0" applyFont="1" applyFill="1"/>
    <xf numFmtId="0" fontId="3" fillId="2" borderId="2" xfId="0" applyFont="1" applyFill="1" applyBorder="1"/>
    <xf numFmtId="0" fontId="6" fillId="2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center"/>
    </xf>
    <xf numFmtId="9" fontId="3" fillId="4" borderId="1" xfId="2" applyNumberFormat="1" applyFont="1" applyFill="1" applyBorder="1" applyAlignment="1">
      <alignment horizontal="center"/>
    </xf>
    <xf numFmtId="9" fontId="3" fillId="4" borderId="5" xfId="2" applyNumberFormat="1" applyFont="1" applyFill="1" applyBorder="1" applyAlignment="1">
      <alignment horizontal="center"/>
    </xf>
    <xf numFmtId="9" fontId="3" fillId="4" borderId="2" xfId="2" applyNumberFormat="1" applyFont="1" applyFill="1" applyBorder="1" applyAlignment="1">
      <alignment horizontal="center"/>
    </xf>
    <xf numFmtId="7" fontId="0" fillId="0" borderId="8" xfId="0" applyNumberFormat="1" applyBorder="1"/>
    <xf numFmtId="164" fontId="3" fillId="4" borderId="0" xfId="2" applyNumberFormat="1" applyFont="1" applyFill="1" applyBorder="1" applyAlignment="1">
      <alignment horizontal="center"/>
    </xf>
    <xf numFmtId="164" fontId="3" fillId="4" borderId="8" xfId="2" applyNumberFormat="1" applyFont="1" applyFill="1" applyBorder="1" applyAlignment="1">
      <alignment horizontal="center"/>
    </xf>
    <xf numFmtId="9" fontId="0" fillId="0" borderId="0" xfId="0" applyNumberFormat="1"/>
    <xf numFmtId="0" fontId="5" fillId="5" borderId="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SG" sz="1000" b="0" i="0"/>
              <a:t>SensIt 1.53 Student Version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layout/>
              <c:tx>
                <c:strRef>
                  <c:f>'SensIt Tornado 1'!$B$11</c:f>
                  <c:strCache>
                    <c:ptCount val="1"/>
                    <c:pt idx="0">
                      <c:v>1,800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{F22D5FC6-44CB-4B13-9E3F-349F2DFA9FF1}</c15:txfldGUID>
                      <c15:f>'SensIt Tornado 1'!$B$11</c15:f>
                      <c15:dlblFieldTableCache>
                        <c:ptCount val="1"/>
                        <c:pt idx="0">
                          <c:v>1,800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3AA-498F-8E05-B2846FDBABC9}"/>
                </c:ext>
              </c:extLst>
            </c:dLbl>
            <c:dLbl>
              <c:idx val="1"/>
              <c:layout/>
              <c:tx>
                <c:strRef>
                  <c:f>'SensIt Tornado 1'!$B$12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{6B26BAE7-985F-49D9-B731-6EC08AB45540}</c15:txfldGUID>
                      <c15:f>'SensIt Tornado 1'!$B$12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3AA-498F-8E05-B2846FDBABC9}"/>
                </c:ext>
              </c:extLst>
            </c:dLbl>
            <c:dLbl>
              <c:idx val="2"/>
              <c:layout/>
              <c:tx>
                <c:strRef>
                  <c:f>'SensIt Tornado 1'!$B$13</c:f>
                  <c:strCache>
                    <c:ptCount val="1"/>
                    <c:pt idx="0">
                      <c:v>-13,225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{23C3822D-BB10-4924-A70D-B2BD9354D308}</c15:txfldGUID>
                      <c15:f>'SensIt Tornado 1'!$B$13</c15:f>
                      <c15:dlblFieldTableCache>
                        <c:ptCount val="1"/>
                        <c:pt idx="0">
                          <c:v>-13,225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3AA-498F-8E05-B2846FDBABC9}"/>
                </c:ext>
              </c:extLst>
            </c:dLbl>
            <c:dLbl>
              <c:idx val="3"/>
              <c:layout/>
              <c:tx>
                <c:strRef>
                  <c:f>'SensIt Tornado 1'!$B$14</c:f>
                  <c:strCache>
                    <c:ptCount val="1"/>
                    <c:pt idx="0">
                      <c:v>12%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{3870A294-6720-476A-A7E3-133DE91FB153}</c15:txfldGUID>
                      <c15:f>'SensIt Tornado 1'!$B$14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3AA-498F-8E05-B2846FDBABC9}"/>
                </c:ext>
              </c:extLst>
            </c:dLbl>
            <c:dLbl>
              <c:idx val="4"/>
              <c:layout/>
              <c:tx>
                <c:strRef>
                  <c:f>'SensIt Tornado 1'!$B$15</c:f>
                  <c:strCache>
                    <c:ptCount val="1"/>
                    <c:pt idx="0">
                      <c:v>900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{C07D27F6-5C7A-446C-A0C7-866191BE913E}</c15:txfldGUID>
                      <c15:f>'SensIt Tornado 1'!$B$15</c15:f>
                      <c15:dlblFieldTableCache>
                        <c:ptCount val="1"/>
                        <c:pt idx="0">
                          <c:v>900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3AA-498F-8E05-B2846FDBAB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1'!$A$11:$A$15</c:f>
              <c:strCache>
                <c:ptCount val="5"/>
                <c:pt idx="0">
                  <c:v>Annual Benefits</c:v>
                </c:pt>
                <c:pt idx="1">
                  <c:v>Project Life (years)</c:v>
                </c:pt>
                <c:pt idx="2">
                  <c:v>Investment Investment</c:v>
                </c:pt>
                <c:pt idx="3">
                  <c:v>MARR</c:v>
                </c:pt>
                <c:pt idx="4">
                  <c:v>Salvage Value</c:v>
                </c:pt>
              </c:strCache>
            </c:strRef>
          </c:cat>
          <c:val>
            <c:numRef>
              <c:f>'SensIt Tornado 1'!$E$11:$E$15</c:f>
              <c:numCache>
                <c:formatCode>_("$"* #,##0.00_);_("$"* \(#,##0.00\);_("$"* "-"??_);_(@_)</c:formatCode>
                <c:ptCount val="5"/>
                <c:pt idx="0">
                  <c:v>-3096.06</c:v>
                </c:pt>
                <c:pt idx="1">
                  <c:v>493.28</c:v>
                </c:pt>
                <c:pt idx="2">
                  <c:v>405.26</c:v>
                </c:pt>
                <c:pt idx="3">
                  <c:v>1340.85</c:v>
                </c:pt>
                <c:pt idx="4">
                  <c:v>2073.81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A-498F-8E05-B2846FDBABC9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layout/>
              <c:tx>
                <c:strRef>
                  <c:f>'SensIt Tornado 1'!$D$11</c:f>
                  <c:strCache>
                    <c:ptCount val="1"/>
                    <c:pt idx="0">
                      <c:v>3,750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{AFB6F77A-1468-4B19-B809-FF2D27D93DD0}</c15:txfldGUID>
                      <c15:f>'SensIt Tornado 1'!$D$11</c15:f>
                      <c15:dlblFieldTableCache>
                        <c:ptCount val="1"/>
                        <c:pt idx="0">
                          <c:v>3,750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3AA-498F-8E05-B2846FDBABC9}"/>
                </c:ext>
              </c:extLst>
            </c:dLbl>
            <c:dLbl>
              <c:idx val="1"/>
              <c:layout/>
              <c:tx>
                <c:strRef>
                  <c:f>'SensIt Tornado 1'!$D$12</c:f>
                  <c:strCache>
                    <c:ptCount val="1"/>
                    <c:pt idx="0">
                      <c:v>7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{2D25FA93-B753-4BA0-9BA5-A88FF503D938}</c15:txfldGUID>
                      <c15:f>'SensIt Tornado 1'!$D$12</c15:f>
                      <c15:dlblFieldTableCache>
                        <c:ptCount val="1"/>
                        <c:pt idx="0">
                          <c:v>7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3AA-498F-8E05-B2846FDBABC9}"/>
                </c:ext>
              </c:extLst>
            </c:dLbl>
            <c:dLbl>
              <c:idx val="2"/>
              <c:layout/>
              <c:tx>
                <c:strRef>
                  <c:f>'SensIt Tornado 1'!$D$13</c:f>
                  <c:strCache>
                    <c:ptCount val="1"/>
                    <c:pt idx="0">
                      <c:v>-10,350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{D71AA265-C0D2-41DD-B8BE-ABA465461F15}</c15:txfldGUID>
                      <c15:f>'SensIt Tornado 1'!$D$13</c15:f>
                      <c15:dlblFieldTableCache>
                        <c:ptCount val="1"/>
                        <c:pt idx="0">
                          <c:v>-10,350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3AA-498F-8E05-B2846FDBABC9}"/>
                </c:ext>
              </c:extLst>
            </c:dLbl>
            <c:dLbl>
              <c:idx val="3"/>
              <c:layout/>
              <c:tx>
                <c:strRef>
                  <c:f>'SensIt Tornado 1'!$D$14</c:f>
                  <c:strCache>
                    <c:ptCount val="1"/>
                    <c:pt idx="0">
                      <c:v>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{7A7FD690-1C33-4B7B-B377-30910BAD846A}</c15:txfldGUID>
                      <c15:f>'SensIt Tornado 1'!$D$14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3AA-498F-8E05-B2846FDBABC9}"/>
                </c:ext>
              </c:extLst>
            </c:dLbl>
            <c:dLbl>
              <c:idx val="4"/>
              <c:layout/>
              <c:tx>
                <c:strRef>
                  <c:f>'SensIt Tornado 1'!$D$15</c:f>
                  <c:strCache>
                    <c:ptCount val="1"/>
                    <c:pt idx="0">
                      <c:v>1,100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{0C4024BC-11BF-4136-9093-7793C5D2EF51}</c15:txfldGUID>
                      <c15:f>'SensIt Tornado 1'!$D$15</c15:f>
                      <c15:dlblFieldTableCache>
                        <c:ptCount val="1"/>
                        <c:pt idx="0">
                          <c:v>1,100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3AA-498F-8E05-B2846FDBAB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1'!$A$11:$A$15</c:f>
              <c:strCache>
                <c:ptCount val="5"/>
                <c:pt idx="0">
                  <c:v>Annual Benefits</c:v>
                </c:pt>
                <c:pt idx="1">
                  <c:v>Project Life (years)</c:v>
                </c:pt>
                <c:pt idx="2">
                  <c:v>Investment Investment</c:v>
                </c:pt>
                <c:pt idx="3">
                  <c:v>MARR</c:v>
                </c:pt>
                <c:pt idx="4">
                  <c:v>Salvage Value</c:v>
                </c:pt>
              </c:strCache>
            </c:strRef>
          </c:cat>
          <c:val>
            <c:numRef>
              <c:f>'SensIt Tornado 1'!$G$11:$G$15</c:f>
              <c:numCache>
                <c:formatCode>_("$"* #,##0.00_);_("$"* \(#,##0.00\);_("$"* "-"??_);_(@_)</c:formatCode>
                <c:ptCount val="5"/>
                <c:pt idx="0">
                  <c:v>5396.7</c:v>
                </c:pt>
                <c:pt idx="1">
                  <c:v>3618.41</c:v>
                </c:pt>
                <c:pt idx="2">
                  <c:v>3280.26</c:v>
                </c:pt>
                <c:pt idx="3" formatCode="&quot;$&quot;#,##0.00_);\(&quot;$&quot;#,##0.00\)">
                  <c:v>2998.81</c:v>
                </c:pt>
                <c:pt idx="4">
                  <c:v>2186.6999999999998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A-498F-8E05-B2846FDB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66658888"/>
        <c:axId val="466660528"/>
      </c:barChart>
      <c:catAx>
        <c:axId val="466658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466660528"/>
        <c:crossesAt val="2130.2559999999999"/>
        <c:auto val="0"/>
        <c:lblAlgn val="ctr"/>
        <c:lblOffset val="100"/>
        <c:noMultiLvlLbl val="0"/>
      </c:catAx>
      <c:valAx>
        <c:axId val="466660528"/>
        <c:scaling>
          <c:orientation val="minMax"/>
          <c:max val="7000"/>
          <c:min val="-5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SG" sz="1000" b="0" i="0"/>
                  <a:t>Present Worth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66658888"/>
        <c:crosses val="max"/>
        <c:crossBetween val="between"/>
        <c:majorUnit val="1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SG"/>
              <a:t>SensIt 1.53 Student Version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 Benefits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5C7-486C-B97E-369B156CC2D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5C7-486C-B97E-369B156CC2D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5C7-486C-B97E-369B156CC2D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5C7-486C-B97E-369B156CC2D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5C7-486C-B97E-369B156CC2D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5C7-486C-B97E-369B156CC2D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5C7-486C-B97E-369B156CC2D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B5C7-486C-B97E-369B156CC2D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5C7-486C-B97E-369B156CC2D2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5C7-486C-B97E-369B156CC2D2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5C7-486C-B97E-369B156CC2D2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5C7-486C-B97E-369B156CC2D2}"/>
              </c:ext>
            </c:extLst>
          </c:dPt>
          <c:xVal>
            <c:numRef>
              <c:f>'SensIt Spider 1'!$R$3:$R$16</c:f>
              <c:numCache>
                <c:formatCode>0.0%</c:formatCode>
                <c:ptCount val="14"/>
                <c:pt idx="0">
                  <c:v>0.6</c:v>
                </c:pt>
                <c:pt idx="1">
                  <c:v>0.64999999999999969</c:v>
                </c:pt>
                <c:pt idx="2">
                  <c:v>0.69999999999999973</c:v>
                </c:pt>
                <c:pt idx="3">
                  <c:v>0.74999999999999978</c:v>
                </c:pt>
                <c:pt idx="4">
                  <c:v>0.79999999999999982</c:v>
                </c:pt>
                <c:pt idx="5">
                  <c:v>0.84999999999999987</c:v>
                </c:pt>
                <c:pt idx="6">
                  <c:v>0.89999999999999991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1.1500000000000001</c:v>
                </c:pt>
                <c:pt idx="12">
                  <c:v>1.2000000000000002</c:v>
                </c:pt>
                <c:pt idx="13">
                  <c:v>1.25</c:v>
                </c:pt>
              </c:numCache>
            </c:numRef>
          </c:xVal>
          <c:yVal>
            <c:numRef>
              <c:f>'SensIt Spider 1'!$S$3:$S$16</c:f>
              <c:numCache>
                <c:formatCode>_("$"* #,##0.00_);_("$"* \(#,##0.00\);_("$"* "-"??_);_(@_)</c:formatCode>
                <c:ptCount val="14"/>
                <c:pt idx="0">
                  <c:v>-3096.06</c:v>
                </c:pt>
                <c:pt idx="1">
                  <c:v>-2442.77</c:v>
                </c:pt>
                <c:pt idx="2">
                  <c:v>-1789.48</c:v>
                </c:pt>
                <c:pt idx="3">
                  <c:v>-1136.19</c:v>
                </c:pt>
                <c:pt idx="4">
                  <c:v>-482.9</c:v>
                </c:pt>
                <c:pt idx="5">
                  <c:v>170.39</c:v>
                </c:pt>
                <c:pt idx="6">
                  <c:v>823.68</c:v>
                </c:pt>
                <c:pt idx="7">
                  <c:v>1476.97</c:v>
                </c:pt>
                <c:pt idx="8">
                  <c:v>2130.2600000000002</c:v>
                </c:pt>
                <c:pt idx="9">
                  <c:v>2783.55</c:v>
                </c:pt>
                <c:pt idx="10">
                  <c:v>3436.83</c:v>
                </c:pt>
                <c:pt idx="11">
                  <c:v>4090.12</c:v>
                </c:pt>
                <c:pt idx="12">
                  <c:v>4743.41</c:v>
                </c:pt>
                <c:pt idx="13">
                  <c:v>5396.7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7-486C-B97E-369B156CC2D2}"/>
            </c:ext>
          </c:extLst>
        </c:ser>
        <c:ser>
          <c:idx val="1"/>
          <c:order val="1"/>
          <c:tx>
            <c:v>Project Life (years)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5C7-486C-B97E-369B156CC2D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B5C7-486C-B97E-369B156CC2D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B5C7-486C-B97E-369B156CC2D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B5C7-486C-B97E-369B156CC2D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B5C7-486C-B97E-369B156CC2D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B5C7-486C-B97E-369B156CC2D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B5C7-486C-B97E-369B156CC2D2}"/>
              </c:ext>
            </c:extLst>
          </c:dPt>
          <c:xVal>
            <c:numRef>
              <c:f>'SensIt Spider 1'!$Z$3:$Z$11</c:f>
              <c:numCache>
                <c:formatCode>0.0%</c:formatCode>
                <c:ptCount val="9"/>
                <c:pt idx="0">
                  <c:v>0.83333333333333337</c:v>
                </c:pt>
                <c:pt idx="1">
                  <c:v>0.84999999999999987</c:v>
                </c:pt>
                <c:pt idx="2">
                  <c:v>0.89999999999999991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1.1500000000000001</c:v>
                </c:pt>
                <c:pt idx="8">
                  <c:v>1.1666666666666667</c:v>
                </c:pt>
              </c:numCache>
            </c:numRef>
          </c:xVal>
          <c:yVal>
            <c:numRef>
              <c:f>'SensIt Spider 1'!$AA$3:$AA$11</c:f>
              <c:numCache>
                <c:formatCode>_("$"* #,##0.00_);_("$"* \(#,##0.00\);_("$"* "-"??_);_(@_)</c:formatCode>
                <c:ptCount val="9"/>
                <c:pt idx="0">
                  <c:v>493.28</c:v>
                </c:pt>
                <c:pt idx="1">
                  <c:v>664.09</c:v>
                </c:pt>
                <c:pt idx="2">
                  <c:v>1166.8499999999999</c:v>
                </c:pt>
                <c:pt idx="3">
                  <c:v>1655.44</c:v>
                </c:pt>
                <c:pt idx="4">
                  <c:v>2130.2600000000002</c:v>
                </c:pt>
                <c:pt idx="5">
                  <c:v>2591.69</c:v>
                </c:pt>
                <c:pt idx="6">
                  <c:v>3040.11</c:v>
                </c:pt>
                <c:pt idx="7">
                  <c:v>3475.9</c:v>
                </c:pt>
                <c:pt idx="8">
                  <c:v>3618.41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7-486C-B97E-369B156CC2D2}"/>
            </c:ext>
          </c:extLst>
        </c:ser>
        <c:ser>
          <c:idx val="2"/>
          <c:order val="2"/>
          <c:tx>
            <c:v>Investment Investment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B5C7-486C-B97E-369B156CC2D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B5C7-486C-B97E-369B156CC2D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B5C7-486C-B97E-369B156CC2D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B5C7-486C-B97E-369B156CC2D2}"/>
              </c:ext>
            </c:extLst>
          </c:dPt>
          <c:xVal>
            <c:numRef>
              <c:f>'SensIt Spider 1'!$N$3:$N$8</c:f>
              <c:numCache>
                <c:formatCode>0.0%</c:formatCode>
                <c:ptCount val="6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  <c:pt idx="5">
                  <c:v>1.1499999999999999</c:v>
                </c:pt>
              </c:numCache>
            </c:numRef>
          </c:xVal>
          <c:yVal>
            <c:numRef>
              <c:f>'SensIt Spider 1'!$O$3:$O$8</c:f>
              <c:numCache>
                <c:formatCode>_("$"* #,##0.00_);_("$"* \(#,##0.00\);_("$"* "-"??_);_(@_)</c:formatCode>
                <c:ptCount val="6"/>
                <c:pt idx="0">
                  <c:v>3280.26</c:v>
                </c:pt>
                <c:pt idx="1">
                  <c:v>2705.26</c:v>
                </c:pt>
                <c:pt idx="2">
                  <c:v>2130.2600000000002</c:v>
                </c:pt>
                <c:pt idx="3">
                  <c:v>1555.26</c:v>
                </c:pt>
                <c:pt idx="4">
                  <c:v>980.26</c:v>
                </c:pt>
                <c:pt idx="5">
                  <c:v>405.26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7-486C-B97E-369B156CC2D2}"/>
            </c:ext>
          </c:extLst>
        </c:ser>
        <c:ser>
          <c:idx val="3"/>
          <c:order val="3"/>
          <c:tx>
            <c:v>MARR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B5C7-486C-B97E-369B156CC2D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B5C7-486C-B97E-369B156CC2D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B5C7-486C-B97E-369B156CC2D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B5C7-486C-B97E-369B156CC2D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B5C7-486C-B97E-369B156CC2D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B5C7-486C-B97E-369B156CC2D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B5C7-486C-B97E-369B156CC2D2}"/>
              </c:ext>
            </c:extLst>
          </c:dPt>
          <c:xVal>
            <c:numRef>
              <c:f>'SensIt Spider 1'!$AD$3:$AD$11</c:f>
              <c:numCache>
                <c:formatCode>0.0%</c:formatCode>
                <c:ptCount val="9"/>
                <c:pt idx="0">
                  <c:v>0.79999999999999993</c:v>
                </c:pt>
                <c:pt idx="1">
                  <c:v>0.84999999999999987</c:v>
                </c:pt>
                <c:pt idx="2">
                  <c:v>0.89999999999999991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1.1500000000000001</c:v>
                </c:pt>
                <c:pt idx="8">
                  <c:v>1.2</c:v>
                </c:pt>
              </c:numCache>
            </c:numRef>
          </c:xVal>
          <c:yVal>
            <c:numRef>
              <c:f>'SensIt Spider 1'!$AE$3:$AE$11</c:f>
              <c:numCache>
                <c:formatCode>_("$"* #,##0.00_);_("$"* \(#,##0.00\);_("$"* "-"??_);_(@_)</c:formatCode>
                <c:ptCount val="9"/>
                <c:pt idx="0">
                  <c:v>2998.81</c:v>
                </c:pt>
                <c:pt idx="1">
                  <c:v>2773.71</c:v>
                </c:pt>
                <c:pt idx="2">
                  <c:v>2554.02</c:v>
                </c:pt>
                <c:pt idx="3">
                  <c:v>2339.59</c:v>
                </c:pt>
                <c:pt idx="4">
                  <c:v>2130.2600000000002</c:v>
                </c:pt>
                <c:pt idx="5">
                  <c:v>1925.86</c:v>
                </c:pt>
                <c:pt idx="6">
                  <c:v>1726.25</c:v>
                </c:pt>
                <c:pt idx="7">
                  <c:v>1531.3</c:v>
                </c:pt>
                <c:pt idx="8">
                  <c:v>1340.85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7-486C-B97E-369B156CC2D2}"/>
            </c:ext>
          </c:extLst>
        </c:ser>
        <c:ser>
          <c:idx val="4"/>
          <c:order val="4"/>
          <c:tx>
            <c:v>Salvage Value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B5C7-486C-B97E-369B156CC2D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B5C7-486C-B97E-369B156CC2D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B5C7-486C-B97E-369B156CC2D2}"/>
              </c:ext>
            </c:extLst>
          </c:dPt>
          <c:xVal>
            <c:numRef>
              <c:f>'SensIt Spider 1'!$V$3:$V$7</c:f>
              <c:numCache>
                <c:formatCode>0.0%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</c:numCache>
            </c:numRef>
          </c:xVal>
          <c:yVal>
            <c:numRef>
              <c:f>'SensIt Spider 1'!$W$3:$W$7</c:f>
              <c:numCache>
                <c:formatCode>_("$"* #,##0.00_);_("$"* \(#,##0.00\);_("$"* "-"??_);_(@_)</c:formatCode>
                <c:ptCount val="5"/>
                <c:pt idx="0">
                  <c:v>2073.81</c:v>
                </c:pt>
                <c:pt idx="1">
                  <c:v>2102.0300000000002</c:v>
                </c:pt>
                <c:pt idx="2">
                  <c:v>2130.2600000000002</c:v>
                </c:pt>
                <c:pt idx="3">
                  <c:v>2158.48</c:v>
                </c:pt>
                <c:pt idx="4">
                  <c:v>2186.6999999999998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7-486C-B97E-369B156C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68728"/>
        <c:axId val="466659216"/>
      </c:scatterChart>
      <c:valAx>
        <c:axId val="466668728"/>
        <c:scaling>
          <c:orientation val="minMax"/>
          <c:max val="1.4000000000000001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Input Value as % of Base Case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466659216"/>
        <c:crossesAt val="-5000"/>
        <c:crossBetween val="midCat"/>
        <c:majorUnit val="0.1"/>
      </c:valAx>
      <c:valAx>
        <c:axId val="466659216"/>
        <c:scaling>
          <c:orientation val="minMax"/>
          <c:max val="7000"/>
          <c:min val="-500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Present Worth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466668728"/>
        <c:crossesAt val="0.4"/>
        <c:crossBetween val="midCat"/>
        <c:majorUnit val="100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0</xdr:rowOff>
    </xdr:from>
    <xdr:to>
      <xdr:col>8</xdr:col>
      <xdr:colOff>487680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38100</xdr:rowOff>
    </xdr:from>
    <xdr:to>
      <xdr:col>10</xdr:col>
      <xdr:colOff>678180</xdr:colOff>
      <xdr:row>46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30" zoomScaleNormal="130" workbookViewId="0"/>
  </sheetViews>
  <sheetFormatPr defaultRowHeight="13.2" x14ac:dyDescent="0.25"/>
  <cols>
    <col min="1" max="1" width="20.88671875" customWidth="1"/>
    <col min="2" max="2" width="5.6640625" customWidth="1"/>
    <col min="3" max="3" width="17.6640625" customWidth="1"/>
    <col min="4" max="4" width="4.109375" customWidth="1"/>
    <col min="5" max="5" width="12.109375" customWidth="1"/>
    <col min="6" max="6" width="11.88671875" customWidth="1"/>
    <col min="7" max="7" width="13" customWidth="1"/>
  </cols>
  <sheetData>
    <row r="1" spans="1:10" ht="15.6" x14ac:dyDescent="0.3">
      <c r="A1" s="46" t="s">
        <v>46</v>
      </c>
      <c r="B1" s="46"/>
      <c r="C1" s="47"/>
      <c r="D1" s="47"/>
      <c r="E1" s="47"/>
      <c r="F1" s="47"/>
      <c r="G1" s="47"/>
      <c r="H1" s="1"/>
      <c r="I1" s="1"/>
      <c r="J1" s="7"/>
    </row>
    <row r="2" spans="1:10" ht="15.6" x14ac:dyDescent="0.3">
      <c r="A2" s="1"/>
      <c r="B2" s="1"/>
      <c r="C2" s="1"/>
      <c r="D2" s="1"/>
      <c r="E2" s="1"/>
      <c r="F2" s="1"/>
      <c r="G2" s="1"/>
      <c r="H2" s="1"/>
      <c r="I2" s="1"/>
      <c r="J2" s="7"/>
    </row>
    <row r="3" spans="1:10" ht="15.6" x14ac:dyDescent="0.3">
      <c r="A3" s="1"/>
      <c r="B3" s="1"/>
      <c r="C3" s="1"/>
      <c r="D3" s="1"/>
      <c r="E3" s="1"/>
      <c r="F3" s="1"/>
      <c r="G3" s="1"/>
      <c r="H3" s="1"/>
      <c r="I3" s="1"/>
      <c r="J3" s="7"/>
    </row>
    <row r="4" spans="1:10" ht="15.6" x14ac:dyDescent="0.3">
      <c r="A4" s="62" t="s">
        <v>15</v>
      </c>
      <c r="B4" s="63"/>
      <c r="C4" s="64"/>
      <c r="D4" s="1"/>
      <c r="E4" s="59" t="s">
        <v>43</v>
      </c>
      <c r="F4" s="60"/>
      <c r="G4" s="61"/>
      <c r="H4" s="1"/>
      <c r="I4" s="1"/>
      <c r="J4" s="7"/>
    </row>
    <row r="5" spans="1:10" ht="15.6" x14ac:dyDescent="0.3">
      <c r="A5" s="10" t="s">
        <v>10</v>
      </c>
      <c r="B5" s="2"/>
      <c r="C5" s="3" t="s">
        <v>37</v>
      </c>
      <c r="D5" s="1"/>
      <c r="E5" s="3" t="s">
        <v>5</v>
      </c>
      <c r="F5" s="3" t="s">
        <v>6</v>
      </c>
      <c r="G5" s="3" t="s">
        <v>7</v>
      </c>
      <c r="H5" s="1"/>
      <c r="I5" s="1"/>
      <c r="J5" s="7"/>
    </row>
    <row r="6" spans="1:10" ht="15.6" x14ac:dyDescent="0.3">
      <c r="A6" s="4" t="s">
        <v>38</v>
      </c>
      <c r="B6" s="6" t="s">
        <v>1</v>
      </c>
      <c r="C6" s="14">
        <v>-11500</v>
      </c>
      <c r="D6" s="1"/>
      <c r="E6" s="8">
        <v>-13225</v>
      </c>
      <c r="F6" s="8">
        <f>C6</f>
        <v>-11500</v>
      </c>
      <c r="G6" s="8">
        <v>-10350</v>
      </c>
      <c r="H6" s="1"/>
      <c r="I6" s="1"/>
      <c r="J6" s="7"/>
    </row>
    <row r="7" spans="1:10" ht="15.6" x14ac:dyDescent="0.3">
      <c r="A7" s="4" t="s">
        <v>35</v>
      </c>
      <c r="B7" s="6" t="s">
        <v>2</v>
      </c>
      <c r="C7" s="14">
        <v>3000</v>
      </c>
      <c r="D7" s="1"/>
      <c r="E7" s="8">
        <v>1800</v>
      </c>
      <c r="F7" s="8">
        <f>C7</f>
        <v>3000</v>
      </c>
      <c r="G7" s="8">
        <v>3750</v>
      </c>
      <c r="H7" s="1"/>
      <c r="I7" s="1"/>
      <c r="J7" s="7"/>
    </row>
    <row r="8" spans="1:10" ht="15.6" x14ac:dyDescent="0.3">
      <c r="A8" s="4" t="s">
        <v>36</v>
      </c>
      <c r="B8" s="6" t="s">
        <v>32</v>
      </c>
      <c r="C8" s="14">
        <v>1000</v>
      </c>
      <c r="D8" s="1"/>
      <c r="E8" s="9">
        <v>900</v>
      </c>
      <c r="F8" s="13">
        <f>C8</f>
        <v>1000</v>
      </c>
      <c r="G8" s="9">
        <v>1100</v>
      </c>
      <c r="H8" s="1"/>
      <c r="I8" s="1"/>
      <c r="J8" s="7"/>
    </row>
    <row r="9" spans="1:10" ht="15.6" x14ac:dyDescent="0.3">
      <c r="A9" s="4" t="s">
        <v>39</v>
      </c>
      <c r="B9" s="6" t="s">
        <v>3</v>
      </c>
      <c r="C9" s="15">
        <v>6</v>
      </c>
      <c r="D9" s="1"/>
      <c r="E9" s="9">
        <v>5</v>
      </c>
      <c r="F9" s="12">
        <f>C9</f>
        <v>6</v>
      </c>
      <c r="G9" s="9">
        <v>7</v>
      </c>
      <c r="H9" s="1"/>
      <c r="I9" s="1"/>
      <c r="J9" s="7"/>
    </row>
    <row r="10" spans="1:10" ht="15.6" x14ac:dyDescent="0.3">
      <c r="A10" s="4" t="s">
        <v>14</v>
      </c>
      <c r="B10" s="6" t="s">
        <v>45</v>
      </c>
      <c r="C10" s="50">
        <v>0.1</v>
      </c>
      <c r="D10" s="1"/>
      <c r="E10" s="51">
        <v>0.08</v>
      </c>
      <c r="F10" s="51">
        <v>0.1</v>
      </c>
      <c r="G10" s="51">
        <v>0.12</v>
      </c>
      <c r="H10" s="1"/>
      <c r="I10" s="1"/>
      <c r="J10" s="7"/>
    </row>
    <row r="11" spans="1:10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7"/>
    </row>
    <row r="12" spans="1:10" ht="15.6" x14ac:dyDescent="0.3">
      <c r="A12" s="48" t="s">
        <v>8</v>
      </c>
      <c r="B12" s="49" t="s">
        <v>0</v>
      </c>
      <c r="C12" s="39">
        <f>C6 - PV(C10, C9, C7, C8, 0)</f>
        <v>2130.2560284404608</v>
      </c>
      <c r="D12" s="1"/>
      <c r="E12" s="1"/>
      <c r="F12" s="1"/>
      <c r="G12" s="1"/>
      <c r="H12" s="1"/>
      <c r="I12" s="1"/>
      <c r="J12" s="7"/>
    </row>
    <row r="13" spans="1:10" ht="15.6" x14ac:dyDescent="0.3">
      <c r="A13" s="48" t="s">
        <v>9</v>
      </c>
      <c r="B13" s="49" t="s">
        <v>4</v>
      </c>
      <c r="C13" s="39">
        <f>C7 - PMT(C10, C9, C6, C8, 0)</f>
        <v>489.12250619199222</v>
      </c>
      <c r="D13" s="1"/>
      <c r="E13" s="1"/>
      <c r="F13" s="1"/>
      <c r="G13" s="1"/>
      <c r="H13" s="1"/>
      <c r="I13" s="1"/>
      <c r="J13" s="7"/>
    </row>
    <row r="14" spans="1:10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15.6" x14ac:dyDescent="0.3">
      <c r="A15" s="1"/>
      <c r="B15" s="1"/>
      <c r="C15" s="5"/>
      <c r="D15" s="1"/>
      <c r="E15" s="1"/>
      <c r="F15" s="1"/>
      <c r="G15" s="1"/>
      <c r="H15" s="1"/>
      <c r="I15" s="1"/>
      <c r="J15" s="7"/>
    </row>
    <row r="16" spans="1:10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7"/>
    </row>
    <row r="17" spans="1:10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7"/>
    </row>
    <row r="18" spans="1:10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7"/>
    </row>
    <row r="19" spans="1:10" ht="15.6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10" ht="15.6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10" ht="15.6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10" ht="15.6" x14ac:dyDescent="0.3">
      <c r="A22" s="1"/>
      <c r="B22" s="1"/>
      <c r="C22" s="1"/>
      <c r="D22" s="1"/>
      <c r="E22" s="1"/>
      <c r="F22" s="1"/>
    </row>
    <row r="23" spans="1:10" ht="15.6" x14ac:dyDescent="0.3">
      <c r="A23" s="1"/>
      <c r="B23" s="1"/>
      <c r="C23" s="1"/>
      <c r="D23" s="1"/>
      <c r="E23" s="1"/>
      <c r="F23" s="1"/>
    </row>
    <row r="24" spans="1:10" ht="15.6" x14ac:dyDescent="0.3">
      <c r="A24" s="1"/>
      <c r="B24" s="1"/>
      <c r="C24" s="1"/>
      <c r="D24" s="1"/>
      <c r="E24" s="1"/>
      <c r="F24" s="1"/>
    </row>
  </sheetData>
  <mergeCells count="2">
    <mergeCell ref="E4:G4"/>
    <mergeCell ref="A4:C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A7" workbookViewId="0">
      <selection activeCell="B11" sqref="B11"/>
    </sheetView>
  </sheetViews>
  <sheetFormatPr defaultRowHeight="13.2" x14ac:dyDescent="0.25"/>
  <cols>
    <col min="1" max="1" width="20.44140625" bestFit="1" customWidth="1"/>
    <col min="2" max="2" width="10" bestFit="1" customWidth="1"/>
    <col min="3" max="3" width="9.88671875" bestFit="1" customWidth="1"/>
    <col min="4" max="4" width="10.44140625" bestFit="1" customWidth="1"/>
    <col min="5" max="5" width="11.109375" bestFit="1" customWidth="1"/>
    <col min="6" max="8" width="10.44140625" bestFit="1" customWidth="1"/>
    <col min="9" max="9" width="7.6640625" customWidth="1"/>
  </cols>
  <sheetData>
    <row r="1" spans="1:9" x14ac:dyDescent="0.25">
      <c r="A1" s="45" t="s">
        <v>42</v>
      </c>
    </row>
    <row r="2" spans="1:9" x14ac:dyDescent="0.25">
      <c r="A2" t="s">
        <v>16</v>
      </c>
      <c r="I2" s="36" t="s">
        <v>40</v>
      </c>
    </row>
    <row r="3" spans="1:9" x14ac:dyDescent="0.25">
      <c r="A3" t="s">
        <v>17</v>
      </c>
    </row>
    <row r="5" spans="1:9" x14ac:dyDescent="0.25">
      <c r="A5" s="16" t="s">
        <v>18</v>
      </c>
      <c r="B5" s="43">
        <v>44178</v>
      </c>
      <c r="E5" s="16" t="s">
        <v>20</v>
      </c>
      <c r="F5" t="s">
        <v>44</v>
      </c>
    </row>
    <row r="6" spans="1:9" x14ac:dyDescent="0.25">
      <c r="A6" s="16" t="s">
        <v>19</v>
      </c>
      <c r="B6" s="44">
        <v>0.50258101851851855</v>
      </c>
      <c r="E6" s="16" t="s">
        <v>21</v>
      </c>
      <c r="F6" s="17" t="s">
        <v>41</v>
      </c>
    </row>
    <row r="8" spans="1:9" x14ac:dyDescent="0.25">
      <c r="E8" s="19" t="s">
        <v>8</v>
      </c>
      <c r="F8" s="19"/>
      <c r="G8" s="19"/>
    </row>
    <row r="9" spans="1:9" x14ac:dyDescent="0.25">
      <c r="B9" s="20" t="s">
        <v>22</v>
      </c>
      <c r="C9" s="19"/>
      <c r="D9" s="19"/>
      <c r="E9" s="20" t="s">
        <v>23</v>
      </c>
      <c r="F9" s="19"/>
      <c r="G9" s="19"/>
      <c r="I9" s="16" t="s">
        <v>13</v>
      </c>
    </row>
    <row r="10" spans="1:9" x14ac:dyDescent="0.25">
      <c r="A10" s="11" t="s">
        <v>11</v>
      </c>
      <c r="B10" s="21" t="s">
        <v>25</v>
      </c>
      <c r="C10" s="21" t="s">
        <v>26</v>
      </c>
      <c r="D10" s="30" t="s">
        <v>27</v>
      </c>
      <c r="E10" s="21" t="s">
        <v>5</v>
      </c>
      <c r="F10" s="21" t="s">
        <v>6</v>
      </c>
      <c r="G10" s="30" t="s">
        <v>7</v>
      </c>
      <c r="H10" s="21" t="s">
        <v>12</v>
      </c>
      <c r="I10" s="21" t="s">
        <v>24</v>
      </c>
    </row>
    <row r="11" spans="1:9" ht="15.6" x14ac:dyDescent="0.3">
      <c r="A11" s="4" t="s">
        <v>35</v>
      </c>
      <c r="B11" s="22">
        <v>1800</v>
      </c>
      <c r="C11" s="26">
        <v>3000</v>
      </c>
      <c r="D11" s="8">
        <v>3750</v>
      </c>
      <c r="E11" s="40">
        <v>-3096.06</v>
      </c>
      <c r="F11" s="40">
        <v>2130.2559999999999</v>
      </c>
      <c r="G11" s="41">
        <v>5396.7</v>
      </c>
      <c r="H11" s="40">
        <v>8492.76</v>
      </c>
      <c r="I11" s="18">
        <v>0.77622146550369764</v>
      </c>
    </row>
    <row r="12" spans="1:9" ht="15.6" x14ac:dyDescent="0.3">
      <c r="A12" s="4" t="s">
        <v>39</v>
      </c>
      <c r="B12" s="23">
        <v>5</v>
      </c>
      <c r="C12" s="27">
        <v>6</v>
      </c>
      <c r="D12" s="12">
        <v>7</v>
      </c>
      <c r="E12" s="40">
        <v>493.28</v>
      </c>
      <c r="F12" s="40">
        <v>2130.2559999999999</v>
      </c>
      <c r="G12" s="42">
        <v>3618.41</v>
      </c>
      <c r="H12" s="40">
        <v>3125.13</v>
      </c>
      <c r="I12" s="18">
        <v>0.10510518032320126</v>
      </c>
    </row>
    <row r="13" spans="1:9" ht="15.6" x14ac:dyDescent="0.3">
      <c r="A13" s="4" t="s">
        <v>38</v>
      </c>
      <c r="B13" s="24">
        <v>-13225</v>
      </c>
      <c r="C13" s="28">
        <v>-11500</v>
      </c>
      <c r="D13" s="8">
        <v>-10350</v>
      </c>
      <c r="E13" s="40">
        <v>405.26</v>
      </c>
      <c r="F13" s="40">
        <v>2130.2559999999999</v>
      </c>
      <c r="G13" s="42">
        <v>3280.26</v>
      </c>
      <c r="H13" s="40">
        <v>2875</v>
      </c>
      <c r="I13" s="18">
        <v>8.8953623530140247E-2</v>
      </c>
    </row>
    <row r="14" spans="1:9" ht="15.6" x14ac:dyDescent="0.3">
      <c r="A14" s="4" t="s">
        <v>14</v>
      </c>
      <c r="B14" s="53">
        <v>0.12</v>
      </c>
      <c r="C14" s="54">
        <v>0.1</v>
      </c>
      <c r="D14" s="52">
        <v>0.08</v>
      </c>
      <c r="E14" s="40">
        <v>1340.85</v>
      </c>
      <c r="F14" s="40">
        <v>2130.2559999999999</v>
      </c>
      <c r="G14" s="55">
        <v>2998.81</v>
      </c>
      <c r="H14" s="40">
        <v>1657.96</v>
      </c>
      <c r="I14" s="18">
        <v>2.9582579670334577E-2</v>
      </c>
    </row>
    <row r="15" spans="1:9" ht="15.6" x14ac:dyDescent="0.3">
      <c r="A15" s="4" t="s">
        <v>36</v>
      </c>
      <c r="B15" s="25">
        <v>900</v>
      </c>
      <c r="C15" s="29">
        <v>1000</v>
      </c>
      <c r="D15" s="13">
        <v>1100</v>
      </c>
      <c r="E15" s="40">
        <v>2073.81</v>
      </c>
      <c r="F15" s="40">
        <v>2130.2559999999999</v>
      </c>
      <c r="G15" s="42">
        <v>2186.6999999999998</v>
      </c>
      <c r="H15" s="40">
        <v>112.89</v>
      </c>
      <c r="I15" s="18">
        <v>1.3715097262629821E-4</v>
      </c>
    </row>
    <row r="33" spans="9:9" x14ac:dyDescent="0.25">
      <c r="I33" s="36" t="s">
        <v>40</v>
      </c>
    </row>
  </sheetData>
  <sortState ref="A11:I15">
    <sortCondition descending="1" ref="H11"/>
  </sortState>
  <pageMargins left="0.7" right="0.7" top="0.75" bottom="0.75" header="0.3" footer="0.3"/>
  <pageSetup paperSize="9" fitToHeight="0" orientation="portrait" verticalDpi="0" r:id="rId1"/>
  <headerFooter>
    <oddFooter>&amp;L&amp;"Arial,Bold"SensIt Student Version, Not Licensed For Commercial Use&amp;R&amp;"Arial,Bold"&amp;10TreePlan.com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8"/>
  <sheetViews>
    <sheetView workbookViewId="0"/>
  </sheetViews>
  <sheetFormatPr defaultRowHeight="13.2" x14ac:dyDescent="0.25"/>
  <cols>
    <col min="1" max="1" width="20.44140625" bestFit="1" customWidth="1"/>
    <col min="2" max="2" width="10" bestFit="1" customWidth="1"/>
    <col min="3" max="3" width="9.88671875" bestFit="1" customWidth="1"/>
    <col min="4" max="4" width="10.44140625" bestFit="1" customWidth="1"/>
    <col min="5" max="7" width="7.88671875" customWidth="1"/>
    <col min="8" max="8" width="11.109375" bestFit="1" customWidth="1"/>
    <col min="9" max="11" width="10.44140625" bestFit="1" customWidth="1"/>
    <col min="13" max="13" width="10.109375" bestFit="1" customWidth="1"/>
    <col min="14" max="14" width="14.21875" bestFit="1" customWidth="1"/>
    <col min="15" max="15" width="11.33203125" bestFit="1" customWidth="1"/>
    <col min="17" max="17" width="10.109375" bestFit="1" customWidth="1"/>
    <col min="18" max="18" width="14.21875" bestFit="1" customWidth="1"/>
    <col min="19" max="19" width="11.33203125" bestFit="1" customWidth="1"/>
    <col min="21" max="21" width="10.109375" bestFit="1" customWidth="1"/>
    <col min="22" max="22" width="14.21875" bestFit="1" customWidth="1"/>
    <col min="23" max="23" width="11.33203125" bestFit="1" customWidth="1"/>
    <col min="25" max="25" width="10.109375" bestFit="1" customWidth="1"/>
    <col min="26" max="26" width="14.21875" bestFit="1" customWidth="1"/>
    <col min="27" max="27" width="11.33203125" bestFit="1" customWidth="1"/>
    <col min="29" max="29" width="10.109375" bestFit="1" customWidth="1"/>
    <col min="30" max="30" width="14.21875" bestFit="1" customWidth="1"/>
    <col min="31" max="31" width="11.33203125" bestFit="1" customWidth="1"/>
  </cols>
  <sheetData>
    <row r="1" spans="1:31" x14ac:dyDescent="0.25">
      <c r="A1" s="45" t="s">
        <v>42</v>
      </c>
      <c r="M1" t="s">
        <v>38</v>
      </c>
      <c r="Q1" t="s">
        <v>35</v>
      </c>
      <c r="U1" t="s">
        <v>36</v>
      </c>
      <c r="Y1" t="s">
        <v>39</v>
      </c>
      <c r="AC1" t="s">
        <v>14</v>
      </c>
    </row>
    <row r="2" spans="1:31" x14ac:dyDescent="0.25">
      <c r="A2" t="s">
        <v>16</v>
      </c>
      <c r="M2" t="s">
        <v>33</v>
      </c>
      <c r="N2" t="s">
        <v>34</v>
      </c>
      <c r="O2" t="s">
        <v>23</v>
      </c>
      <c r="Q2" t="s">
        <v>33</v>
      </c>
      <c r="R2" t="s">
        <v>34</v>
      </c>
      <c r="S2" t="s">
        <v>23</v>
      </c>
      <c r="U2" t="s">
        <v>33</v>
      </c>
      <c r="V2" t="s">
        <v>34</v>
      </c>
      <c r="W2" t="s">
        <v>23</v>
      </c>
      <c r="Y2" t="s">
        <v>33</v>
      </c>
      <c r="Z2" t="s">
        <v>34</v>
      </c>
      <c r="AA2" t="s">
        <v>23</v>
      </c>
      <c r="AC2" t="s">
        <v>33</v>
      </c>
      <c r="AD2" t="s">
        <v>34</v>
      </c>
      <c r="AE2" t="s">
        <v>23</v>
      </c>
    </row>
    <row r="3" spans="1:31" x14ac:dyDescent="0.25">
      <c r="A3" t="s">
        <v>17</v>
      </c>
      <c r="M3" s="37">
        <v>-10350</v>
      </c>
      <c r="N3" s="18">
        <v>0.9</v>
      </c>
      <c r="O3" s="40">
        <v>3280.26</v>
      </c>
      <c r="Q3" s="37">
        <v>1800</v>
      </c>
      <c r="R3" s="18">
        <v>0.6</v>
      </c>
      <c r="S3" s="40">
        <v>-3096.06</v>
      </c>
      <c r="U3" s="37">
        <v>900</v>
      </c>
      <c r="V3" s="18">
        <v>0.9</v>
      </c>
      <c r="W3" s="40">
        <v>2073.81</v>
      </c>
      <c r="Y3" s="38">
        <v>5</v>
      </c>
      <c r="Z3" s="18">
        <v>0.83333333333333337</v>
      </c>
      <c r="AA3" s="40">
        <v>493.28</v>
      </c>
      <c r="AC3" s="58">
        <v>0.08</v>
      </c>
      <c r="AD3" s="18">
        <v>0.79999999999999993</v>
      </c>
      <c r="AE3" s="40">
        <v>2998.81</v>
      </c>
    </row>
    <row r="4" spans="1:31" x14ac:dyDescent="0.25">
      <c r="M4" s="37">
        <v>-10925</v>
      </c>
      <c r="N4" s="18">
        <v>0.95</v>
      </c>
      <c r="O4" s="40">
        <v>2705.26</v>
      </c>
      <c r="Q4" s="37">
        <v>1949.9999999999991</v>
      </c>
      <c r="R4" s="18">
        <v>0.64999999999999969</v>
      </c>
      <c r="S4" s="40">
        <v>-2442.77</v>
      </c>
      <c r="U4" s="37">
        <v>950</v>
      </c>
      <c r="V4" s="18">
        <v>0.95</v>
      </c>
      <c r="W4" s="40">
        <v>2102.0300000000002</v>
      </c>
      <c r="Y4" s="38">
        <v>5.0999999999999996</v>
      </c>
      <c r="Z4" s="18">
        <v>0.84999999999999987</v>
      </c>
      <c r="AA4" s="40">
        <v>664.09</v>
      </c>
      <c r="AC4" s="58">
        <v>8.4999999999999992E-2</v>
      </c>
      <c r="AD4" s="18">
        <v>0.84999999999999987</v>
      </c>
      <c r="AE4" s="40">
        <v>2773.71</v>
      </c>
    </row>
    <row r="5" spans="1:31" x14ac:dyDescent="0.25">
      <c r="A5" s="16" t="s">
        <v>18</v>
      </c>
      <c r="B5" s="43">
        <v>44178</v>
      </c>
      <c r="G5" s="16" t="s">
        <v>20</v>
      </c>
      <c r="H5" t="s">
        <v>44</v>
      </c>
      <c r="M5" s="37">
        <v>-11500</v>
      </c>
      <c r="N5" s="18">
        <v>1</v>
      </c>
      <c r="O5" s="40">
        <v>2130.2600000000002</v>
      </c>
      <c r="Q5" s="37">
        <v>2099.9999999999991</v>
      </c>
      <c r="R5" s="18">
        <v>0.69999999999999973</v>
      </c>
      <c r="S5" s="40">
        <v>-1789.48</v>
      </c>
      <c r="U5" s="37">
        <v>1000</v>
      </c>
      <c r="V5" s="18">
        <v>1</v>
      </c>
      <c r="W5" s="40">
        <v>2130.2600000000002</v>
      </c>
      <c r="Y5" s="38">
        <v>5.3999999999999995</v>
      </c>
      <c r="Z5" s="18">
        <v>0.89999999999999991</v>
      </c>
      <c r="AA5" s="40">
        <v>1166.8499999999999</v>
      </c>
      <c r="AC5" s="58">
        <v>0.09</v>
      </c>
      <c r="AD5" s="18">
        <v>0.89999999999999991</v>
      </c>
      <c r="AE5" s="40">
        <v>2554.02</v>
      </c>
    </row>
    <row r="6" spans="1:31" x14ac:dyDescent="0.25">
      <c r="A6" s="16" t="s">
        <v>19</v>
      </c>
      <c r="B6" s="44">
        <v>0.50259259259259259</v>
      </c>
      <c r="G6" s="16" t="s">
        <v>21</v>
      </c>
      <c r="H6" s="17" t="s">
        <v>41</v>
      </c>
      <c r="M6" s="37">
        <v>-12075</v>
      </c>
      <c r="N6" s="18">
        <v>1.05</v>
      </c>
      <c r="O6" s="40">
        <v>1555.26</v>
      </c>
      <c r="Q6" s="37">
        <v>2249.9999999999995</v>
      </c>
      <c r="R6" s="18">
        <v>0.74999999999999978</v>
      </c>
      <c r="S6" s="40">
        <v>-1136.19</v>
      </c>
      <c r="U6" s="37">
        <v>1050</v>
      </c>
      <c r="V6" s="18">
        <v>1.05</v>
      </c>
      <c r="W6" s="40">
        <v>2158.48</v>
      </c>
      <c r="Y6" s="38">
        <v>5.6999999999999993</v>
      </c>
      <c r="Z6" s="18">
        <v>0.95</v>
      </c>
      <c r="AA6" s="40">
        <v>1655.44</v>
      </c>
      <c r="AC6" s="58">
        <v>9.5000000000000001E-2</v>
      </c>
      <c r="AD6" s="18">
        <v>0.95</v>
      </c>
      <c r="AE6" s="40">
        <v>2339.59</v>
      </c>
    </row>
    <row r="7" spans="1:31" x14ac:dyDescent="0.25">
      <c r="M7" s="37">
        <v>-12650.000000000002</v>
      </c>
      <c r="N7" s="18">
        <v>1.1000000000000001</v>
      </c>
      <c r="O7" s="40">
        <v>980.26</v>
      </c>
      <c r="Q7" s="37">
        <v>2399.9999999999995</v>
      </c>
      <c r="R7" s="18">
        <v>0.79999999999999982</v>
      </c>
      <c r="S7" s="40">
        <v>-482.9</v>
      </c>
      <c r="U7" s="37">
        <v>1100</v>
      </c>
      <c r="V7" s="18">
        <v>1.1000000000000001</v>
      </c>
      <c r="W7" s="40">
        <v>2186.6999999999998</v>
      </c>
      <c r="Y7" s="38">
        <v>6</v>
      </c>
      <c r="Z7" s="18">
        <v>1</v>
      </c>
      <c r="AA7" s="40">
        <v>2130.2600000000002</v>
      </c>
      <c r="AC7" s="58">
        <v>0.1</v>
      </c>
      <c r="AD7" s="18">
        <v>1</v>
      </c>
      <c r="AE7" s="40">
        <v>2130.2600000000002</v>
      </c>
    </row>
    <row r="8" spans="1:31" x14ac:dyDescent="0.25">
      <c r="H8" s="19" t="s">
        <v>8</v>
      </c>
      <c r="I8" s="19"/>
      <c r="J8" s="19"/>
      <c r="M8" s="37">
        <v>-13224.999999999998</v>
      </c>
      <c r="N8" s="18">
        <v>1.1499999999999999</v>
      </c>
      <c r="O8" s="40">
        <v>405.26</v>
      </c>
      <c r="Q8" s="37">
        <v>2549.9999999999995</v>
      </c>
      <c r="R8" s="18">
        <v>0.84999999999999987</v>
      </c>
      <c r="S8" s="40">
        <v>170.39</v>
      </c>
      <c r="Y8" s="38">
        <v>6.3000000000000007</v>
      </c>
      <c r="Z8" s="18">
        <v>1.05</v>
      </c>
      <c r="AA8" s="40">
        <v>2591.69</v>
      </c>
      <c r="AC8" s="58">
        <v>0.10500000000000001</v>
      </c>
      <c r="AD8" s="18">
        <v>1.05</v>
      </c>
      <c r="AE8" s="40">
        <v>1925.86</v>
      </c>
    </row>
    <row r="9" spans="1:31" x14ac:dyDescent="0.25">
      <c r="B9" s="20" t="s">
        <v>22</v>
      </c>
      <c r="C9" s="19"/>
      <c r="D9" s="19"/>
      <c r="E9" s="20" t="s">
        <v>28</v>
      </c>
      <c r="F9" s="19"/>
      <c r="G9" s="19"/>
      <c r="H9" s="20" t="s">
        <v>23</v>
      </c>
      <c r="I9" s="19"/>
      <c r="J9" s="19"/>
      <c r="Q9" s="37">
        <v>2699.9999999999995</v>
      </c>
      <c r="R9" s="18">
        <v>0.89999999999999991</v>
      </c>
      <c r="S9" s="40">
        <v>823.68</v>
      </c>
      <c r="Y9" s="38">
        <v>6.6000000000000005</v>
      </c>
      <c r="Z9" s="18">
        <v>1.1000000000000001</v>
      </c>
      <c r="AA9" s="40">
        <v>3040.11</v>
      </c>
      <c r="AC9" s="58">
        <v>0.11000000000000001</v>
      </c>
      <c r="AD9" s="18">
        <v>1.1000000000000001</v>
      </c>
      <c r="AE9" s="40">
        <v>1726.25</v>
      </c>
    </row>
    <row r="10" spans="1:31" x14ac:dyDescent="0.25">
      <c r="A10" s="11" t="s">
        <v>11</v>
      </c>
      <c r="B10" s="21" t="s">
        <v>25</v>
      </c>
      <c r="C10" s="21" t="s">
        <v>26</v>
      </c>
      <c r="D10" s="30" t="s">
        <v>27</v>
      </c>
      <c r="E10" s="21" t="s">
        <v>29</v>
      </c>
      <c r="F10" s="21" t="s">
        <v>30</v>
      </c>
      <c r="G10" s="30" t="s">
        <v>31</v>
      </c>
      <c r="H10" s="21" t="s">
        <v>5</v>
      </c>
      <c r="I10" s="21" t="s">
        <v>6</v>
      </c>
      <c r="J10" s="30" t="s">
        <v>7</v>
      </c>
      <c r="K10" s="21" t="s">
        <v>12</v>
      </c>
      <c r="Q10" s="37">
        <v>2850</v>
      </c>
      <c r="R10" s="18">
        <v>0.95</v>
      </c>
      <c r="S10" s="40">
        <v>1476.97</v>
      </c>
      <c r="Y10" s="38">
        <v>6.9</v>
      </c>
      <c r="Z10" s="18">
        <v>1.1500000000000001</v>
      </c>
      <c r="AA10" s="40">
        <v>3475.9</v>
      </c>
      <c r="AC10" s="58">
        <v>0.11500000000000002</v>
      </c>
      <c r="AD10" s="18">
        <v>1.1500000000000001</v>
      </c>
      <c r="AE10" s="40">
        <v>1531.3</v>
      </c>
    </row>
    <row r="11" spans="1:31" ht="15.6" x14ac:dyDescent="0.3">
      <c r="A11" s="4" t="s">
        <v>35</v>
      </c>
      <c r="B11" s="22">
        <v>1800</v>
      </c>
      <c r="C11" s="26">
        <v>3000</v>
      </c>
      <c r="D11" s="8">
        <v>3750</v>
      </c>
      <c r="E11" s="31">
        <v>0.6</v>
      </c>
      <c r="F11" s="31">
        <v>1</v>
      </c>
      <c r="G11" s="32">
        <v>1.25</v>
      </c>
      <c r="H11" s="40">
        <v>-3096.06</v>
      </c>
      <c r="I11" s="40">
        <v>2130.2559999999999</v>
      </c>
      <c r="J11" s="41">
        <v>5396.7</v>
      </c>
      <c r="K11" s="40">
        <v>8492.76</v>
      </c>
      <c r="L11" s="14"/>
      <c r="Q11" s="37">
        <v>3000</v>
      </c>
      <c r="R11" s="18">
        <v>1</v>
      </c>
      <c r="S11" s="40">
        <v>2130.2600000000002</v>
      </c>
      <c r="Y11" s="38">
        <v>7</v>
      </c>
      <c r="Z11" s="18">
        <v>1.1666666666666667</v>
      </c>
      <c r="AA11" s="40">
        <v>3618.41</v>
      </c>
      <c r="AC11" s="58">
        <v>0.12</v>
      </c>
      <c r="AD11" s="18">
        <v>1.2</v>
      </c>
      <c r="AE11" s="40">
        <v>1340.85</v>
      </c>
    </row>
    <row r="12" spans="1:31" ht="15.6" x14ac:dyDescent="0.3">
      <c r="A12" s="4" t="s">
        <v>39</v>
      </c>
      <c r="B12" s="23">
        <v>5</v>
      </c>
      <c r="C12" s="27">
        <v>6</v>
      </c>
      <c r="D12" s="12">
        <v>7</v>
      </c>
      <c r="E12" s="33">
        <v>0.83333333333333337</v>
      </c>
      <c r="F12" s="33">
        <v>1</v>
      </c>
      <c r="G12" s="34">
        <v>1.1666666666666667</v>
      </c>
      <c r="H12" s="40">
        <v>493.28</v>
      </c>
      <c r="I12" s="40">
        <v>2130.2559999999999</v>
      </c>
      <c r="J12" s="42">
        <v>3618.41</v>
      </c>
      <c r="K12" s="40">
        <v>3125.13</v>
      </c>
      <c r="L12" s="15"/>
      <c r="Q12" s="37">
        <v>3150</v>
      </c>
      <c r="R12" s="18">
        <v>1.05</v>
      </c>
      <c r="S12" s="40">
        <v>2783.55</v>
      </c>
    </row>
    <row r="13" spans="1:31" ht="15.6" x14ac:dyDescent="0.3">
      <c r="A13" s="4" t="s">
        <v>38</v>
      </c>
      <c r="B13" s="24">
        <v>-13225</v>
      </c>
      <c r="C13" s="28">
        <v>-11500</v>
      </c>
      <c r="D13" s="8">
        <v>-10350</v>
      </c>
      <c r="E13" s="31">
        <v>1.1499999999999999</v>
      </c>
      <c r="F13" s="31">
        <v>1</v>
      </c>
      <c r="G13" s="35">
        <v>0.9</v>
      </c>
      <c r="H13" s="40">
        <v>405.26</v>
      </c>
      <c r="I13" s="40">
        <v>2130.2559999999999</v>
      </c>
      <c r="J13" s="42">
        <v>3280.26</v>
      </c>
      <c r="K13" s="40">
        <v>2875</v>
      </c>
      <c r="L13" s="14"/>
      <c r="Q13" s="37">
        <v>3300.0000000000005</v>
      </c>
      <c r="R13" s="18">
        <v>1.1000000000000001</v>
      </c>
      <c r="S13" s="40">
        <v>3436.83</v>
      </c>
    </row>
    <row r="14" spans="1:31" ht="15.6" x14ac:dyDescent="0.3">
      <c r="A14" s="4" t="s">
        <v>14</v>
      </c>
      <c r="B14" s="53">
        <v>0.12</v>
      </c>
      <c r="C14" s="54">
        <v>0.1</v>
      </c>
      <c r="D14" s="52">
        <v>0.08</v>
      </c>
      <c r="E14" s="56">
        <v>1.2</v>
      </c>
      <c r="F14" s="56">
        <v>1</v>
      </c>
      <c r="G14" s="57">
        <v>0.79999999999999993</v>
      </c>
      <c r="H14" s="40">
        <v>1340.85</v>
      </c>
      <c r="I14" s="40">
        <v>2130.2559999999999</v>
      </c>
      <c r="J14" s="55">
        <v>2998.81</v>
      </c>
      <c r="K14" s="40">
        <v>1657.96</v>
      </c>
      <c r="L14" s="50"/>
      <c r="Q14" s="37">
        <v>3450.0000000000005</v>
      </c>
      <c r="R14" s="18">
        <v>1.1500000000000001</v>
      </c>
      <c r="S14" s="40">
        <v>4090.12</v>
      </c>
    </row>
    <row r="15" spans="1:31" ht="15.6" x14ac:dyDescent="0.3">
      <c r="A15" s="4" t="s">
        <v>36</v>
      </c>
      <c r="B15" s="25">
        <v>900</v>
      </c>
      <c r="C15" s="29">
        <v>1000</v>
      </c>
      <c r="D15" s="13">
        <v>1100</v>
      </c>
      <c r="E15" s="33">
        <v>0.9</v>
      </c>
      <c r="F15" s="33">
        <v>1</v>
      </c>
      <c r="G15" s="34">
        <v>1.1000000000000001</v>
      </c>
      <c r="H15" s="40">
        <v>2073.81</v>
      </c>
      <c r="I15" s="40">
        <v>2130.2559999999999</v>
      </c>
      <c r="J15" s="42">
        <v>2186.6999999999998</v>
      </c>
      <c r="K15" s="40">
        <v>112.89</v>
      </c>
      <c r="L15" s="14"/>
      <c r="Q15" s="37">
        <v>3600.0000000000005</v>
      </c>
      <c r="R15" s="18">
        <v>1.2000000000000002</v>
      </c>
      <c r="S15" s="40">
        <v>4743.41</v>
      </c>
    </row>
    <row r="16" spans="1:31" x14ac:dyDescent="0.25">
      <c r="Q16" s="37">
        <v>3750</v>
      </c>
      <c r="R16" s="18">
        <v>1.25</v>
      </c>
      <c r="S16" s="40">
        <v>5396.7</v>
      </c>
    </row>
    <row r="48" spans="11:11" x14ac:dyDescent="0.25">
      <c r="K48" s="36" t="s">
        <v>40</v>
      </c>
    </row>
  </sheetData>
  <sortState ref="A11:L15">
    <sortCondition descending="1" ref="K11"/>
  </sortState>
  <pageMargins left="0.7" right="0.7" top="0.75" bottom="0.75" header="0.3" footer="0.3"/>
  <pageSetup paperSize="9" fitToHeight="0" orientation="portrait" verticalDpi="0" r:id="rId1"/>
  <headerFooter>
    <oddFooter>&amp;L&amp;"Arial,Bold"SensIt Student Version, Not Licensed For Commercial Use&amp;R&amp;"Arial,Bold"&amp;10TreePlan.com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Base value model</vt:lpstr>
      <vt:lpstr>SensIt Tornado 1</vt:lpstr>
      <vt:lpstr>SensIt Spider 1</vt:lpstr>
      <vt:lpstr>'SensIt Spider 1'!Print_Area</vt:lpstr>
      <vt:lpstr>'SensIt Tornado 1'!Print_Area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 Poh</dc:creator>
  <cp:lastModifiedBy>Poh Kim Leng</cp:lastModifiedBy>
  <dcterms:created xsi:type="dcterms:W3CDTF">2001-03-13T04:13:02Z</dcterms:created>
  <dcterms:modified xsi:type="dcterms:W3CDTF">2021-01-26T03:39:16Z</dcterms:modified>
</cp:coreProperties>
</file>