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E4678D69-2270-4959-A025-C5E10B0E177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月末净资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66" i="1" l="1"/>
  <c r="E66" i="1"/>
  <c r="F66" i="1"/>
  <c r="G66" i="1"/>
  <c r="H66" i="1"/>
  <c r="D67" i="1"/>
  <c r="E67" i="1"/>
  <c r="F67" i="1"/>
  <c r="G67" i="1"/>
  <c r="H67" i="1"/>
  <c r="D65" i="1" l="1"/>
  <c r="E65" i="1"/>
  <c r="F65" i="1"/>
  <c r="G65" i="1"/>
  <c r="H65" i="1"/>
  <c r="G64" i="1" l="1"/>
  <c r="H63" i="1"/>
  <c r="H64" i="1"/>
  <c r="H62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8" i="1"/>
  <c r="D63" i="1"/>
  <c r="E63" i="1"/>
  <c r="F63" i="1"/>
  <c r="D64" i="1"/>
  <c r="E64" i="1"/>
  <c r="F6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" i="1"/>
  <c r="D62" i="1"/>
  <c r="D61" i="1"/>
  <c r="D60" i="1"/>
  <c r="D59" i="1"/>
  <c r="D56" i="1"/>
  <c r="D57" i="1"/>
  <c r="D58" i="1"/>
  <c r="D51" i="1"/>
  <c r="D52" i="1"/>
  <c r="D53" i="1"/>
  <c r="D54" i="1"/>
  <c r="D55" i="1"/>
  <c r="D5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3" i="1"/>
  <c r="D27" i="1"/>
  <c r="D28" i="1"/>
  <c r="D29" i="1"/>
  <c r="D30" i="1"/>
  <c r="D31" i="1"/>
  <c r="D32" i="1"/>
  <c r="E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<sst xmlns="http://schemas.openxmlformats.org/spreadsheetml/2006/main" count="18" uniqueCount="11">
  <si>
    <t>日期</t>
    <phoneticPr fontId="2" type="noConversion"/>
  </si>
  <si>
    <t>年环比</t>
    <phoneticPr fontId="2" type="noConversion"/>
  </si>
  <si>
    <t>季环比</t>
    <phoneticPr fontId="2" type="noConversion"/>
  </si>
  <si>
    <t>月环比</t>
    <phoneticPr fontId="2" type="noConversion"/>
  </si>
  <si>
    <t xml:space="preserve"> </t>
  </si>
  <si>
    <t>三年环比</t>
    <phoneticPr fontId="2" type="noConversion"/>
  </si>
  <si>
    <t>五年环比</t>
    <phoneticPr fontId="2" type="noConversion"/>
  </si>
  <si>
    <t>十年环比</t>
    <phoneticPr fontId="2" type="noConversion"/>
  </si>
  <si>
    <t>年复利增长率</t>
    <phoneticPr fontId="2" type="noConversion"/>
  </si>
  <si>
    <t>累计净值</t>
    <phoneticPr fontId="2" type="noConversion"/>
  </si>
  <si>
    <t>月末净资产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</si>
</sst>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¥&quot;#,##0.00;[Red]&quot;¥&quot;\-#,##0.00"/>
    <numFmt numFmtId="43" formatCode="_ * #,##0.00_ ;_ * \-#,##0.00_ ;_ * &quot;-&quot;??_ ;_ @_ "/>
    <numFmt numFmtId="176" formatCode="&quot;¥&quot;#,##0.00_);[Red]\(&quot;¥&quot;#,##0.00\)"/>
    <numFmt numFmtId="178" formatCode="_ * #,##0.0000_ ;_ * \-#,##0.0000_ ;_ * &quot;-&quot;??_ ;_ @_ "/>
  </numFmts>
  <fonts count="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5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2" borderId="0" xfId="0" applyNumberFormat="1" applyFill="1">
      <alignment vertical="center"/>
    </xf>
    <xf numFmtId="57" fontId="0" fillId="3" borderId="0" xfId="0" applyNumberFormat="1" applyFill="1">
      <alignment vertical="center"/>
    </xf>
    <xf numFmtId="178" fontId="0" fillId="0" borderId="0" xfId="38" applyNumberFormat="1" applyFont="1">
      <alignment vertical="center"/>
    </xf>
    <xf numFmtId="3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千位分隔" xfId="38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8.875" defaultRowHeight="14.25"/>
  <cols>
    <col min="1" max="1" width="11.375" bestFit="1" customWidth="1"/>
    <col min="2" max="2" width="13.5" style="5" bestFit="1" customWidth="1"/>
    <col min="3" max="3" width="8.875" style="5" bestFit="1" customWidth="1"/>
    <col min="4" max="4" width="7.875" bestFit="1" customWidth="1"/>
    <col min="5" max="5" width="7.125" bestFit="1" customWidth="1"/>
    <col min="6" max="6" width="7.875" bestFit="1" customWidth="1"/>
    <col min="7" max="9" width="9" bestFit="1" customWidth="1"/>
    <col min="10" max="10" width="13" bestFit="1" customWidth="1"/>
    <col min="11" max="11" width="9.625" customWidth="1"/>
    <col min="12" max="12" width="10.5" bestFit="1" customWidth="1"/>
    <col min="13" max="13" width="15" bestFit="1" customWidth="1"/>
    <col min="15" max="15" width="12.875" bestFit="1" customWidth="1"/>
  </cols>
  <sheetData>
    <row r="1" spans="1:10">
      <c r="A1" s="9" t="s">
        <v>0</v>
      </c>
      <c r="B1" s="10" t="s">
        <v>10</v>
      </c>
      <c r="C1" s="10" t="s">
        <v>9</v>
      </c>
      <c r="D1" s="11" t="s">
        <v>3</v>
      </c>
      <c r="E1" s="11" t="s">
        <v>2</v>
      </c>
      <c r="F1" s="11" t="s">
        <v>1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0">
      <c r="A2" s="7">
        <v>41579</v>
      </c>
      <c r="B2" s="5">
        <v>112623.39</v>
      </c>
      <c r="C2" s="8">
        <f>B2/$B$2</f>
        <v>1</v>
      </c>
      <c r="D2" s="2"/>
      <c r="E2" s="2"/>
      <c r="H2" s="4"/>
    </row>
    <row r="3" spans="1:10">
      <c r="A3" s="1">
        <v>41609</v>
      </c>
      <c r="B3" s="5">
        <v>121519.19</v>
      </c>
      <c r="C3" s="8">
        <f t="shared" ref="C3:C66" si="0">B3/$B$2</f>
        <v>1.0789871446774955</v>
      </c>
      <c r="D3" s="2">
        <f>B3/B2-1</f>
        <v>7.8987144677495458E-2</v>
      </c>
      <c r="E3" s="2"/>
    </row>
    <row r="4" spans="1:10">
      <c r="A4" s="1">
        <v>41640</v>
      </c>
      <c r="B4" s="5">
        <v>132068.22</v>
      </c>
      <c r="C4" s="8">
        <f t="shared" si="0"/>
        <v>1.1726535669011562</v>
      </c>
      <c r="D4" s="2">
        <f t="shared" ref="D4:D32" si="1">B4/B3-1</f>
        <v>8.6809581268604497E-2</v>
      </c>
      <c r="E4" s="2"/>
    </row>
    <row r="5" spans="1:10">
      <c r="A5" s="1">
        <v>41671</v>
      </c>
      <c r="B5" s="5">
        <v>138231.32</v>
      </c>
      <c r="C5" s="8">
        <f t="shared" si="0"/>
        <v>1.2273766577262504</v>
      </c>
      <c r="D5" s="2">
        <f t="shared" si="1"/>
        <v>4.6666033660482498E-2</v>
      </c>
      <c r="E5" s="2">
        <f>B5/B2-1</f>
        <v>0.22737665772625038</v>
      </c>
    </row>
    <row r="6" spans="1:10">
      <c r="A6" s="1">
        <v>41699</v>
      </c>
      <c r="B6" s="5">
        <v>152316.81</v>
      </c>
      <c r="C6" s="8">
        <f t="shared" si="0"/>
        <v>1.3524438395967302</v>
      </c>
      <c r="D6" s="2">
        <f t="shared" si="1"/>
        <v>0.10189796350060165</v>
      </c>
      <c r="E6" s="2">
        <f>B6/B3-1</f>
        <v>0.25343832525545951</v>
      </c>
    </row>
    <row r="7" spans="1:10">
      <c r="A7" s="1">
        <v>41730</v>
      </c>
      <c r="B7" s="5">
        <v>215765.1</v>
      </c>
      <c r="C7" s="8">
        <f t="shared" si="0"/>
        <v>1.9158107387817043</v>
      </c>
      <c r="D7" s="2">
        <f t="shared" si="1"/>
        <v>0.41655474533638159</v>
      </c>
      <c r="E7" s="2">
        <f t="shared" ref="E7:E62" si="2">B7/B4-1</f>
        <v>0.63373974450477188</v>
      </c>
    </row>
    <row r="8" spans="1:10">
      <c r="A8" s="6">
        <v>41760</v>
      </c>
      <c r="B8" s="5">
        <v>207507.15</v>
      </c>
      <c r="C8" s="8">
        <f t="shared" si="0"/>
        <v>1.8424871600828212</v>
      </c>
      <c r="D8" s="2">
        <f t="shared" si="1"/>
        <v>-3.8272871748026072E-2</v>
      </c>
      <c r="E8" s="2">
        <f t="shared" si="2"/>
        <v>0.50115870990742173</v>
      </c>
      <c r="F8" s="2"/>
    </row>
    <row r="9" spans="1:10">
      <c r="A9" s="1">
        <v>41791</v>
      </c>
      <c r="B9" s="5">
        <v>221613.44</v>
      </c>
      <c r="C9" s="8">
        <f t="shared" si="0"/>
        <v>1.967739028278229</v>
      </c>
      <c r="D9" s="2">
        <f t="shared" si="1"/>
        <v>6.7979778046202366E-2</v>
      </c>
      <c r="E9" s="2">
        <f t="shared" si="2"/>
        <v>0.45495063873777308</v>
      </c>
    </row>
    <row r="10" spans="1:10">
      <c r="A10" s="1">
        <v>41821</v>
      </c>
      <c r="B10" s="5">
        <v>205096.84</v>
      </c>
      <c r="C10" s="8">
        <f t="shared" si="0"/>
        <v>1.821085655475297</v>
      </c>
      <c r="D10" s="2">
        <f t="shared" si="1"/>
        <v>-7.4528873339089974E-2</v>
      </c>
      <c r="E10" s="2">
        <f t="shared" si="2"/>
        <v>-4.9443862793380422E-2</v>
      </c>
    </row>
    <row r="11" spans="1:10">
      <c r="A11" s="1">
        <v>41852</v>
      </c>
      <c r="B11" s="5">
        <v>215684.98</v>
      </c>
      <c r="C11" s="8">
        <f t="shared" si="0"/>
        <v>1.9150993412647233</v>
      </c>
      <c r="D11" s="2">
        <f t="shared" si="1"/>
        <v>5.1625076232281408E-2</v>
      </c>
      <c r="E11" s="2">
        <f t="shared" si="2"/>
        <v>3.9409870936977454E-2</v>
      </c>
    </row>
    <row r="12" spans="1:10">
      <c r="A12" s="1">
        <v>41883</v>
      </c>
      <c r="B12" s="5">
        <v>227299.53</v>
      </c>
      <c r="C12" s="8">
        <f t="shared" si="0"/>
        <v>2.018226675648815</v>
      </c>
      <c r="D12" s="2">
        <f t="shared" si="1"/>
        <v>5.3849600468238501E-2</v>
      </c>
      <c r="E12" s="2">
        <f t="shared" si="2"/>
        <v>2.5657694767970751E-2</v>
      </c>
    </row>
    <row r="13" spans="1:10">
      <c r="A13" s="1">
        <v>41913</v>
      </c>
      <c r="B13" s="5">
        <v>243962.43</v>
      </c>
      <c r="C13" s="8">
        <f t="shared" si="0"/>
        <v>2.1661790681314068</v>
      </c>
      <c r="D13" s="2">
        <f t="shared" si="1"/>
        <v>7.3308114627425702E-2</v>
      </c>
      <c r="E13" s="2">
        <f t="shared" si="2"/>
        <v>0.18949872655278344</v>
      </c>
    </row>
    <row r="14" spans="1:10">
      <c r="A14" s="7">
        <v>41944</v>
      </c>
      <c r="B14" s="5">
        <v>253756.78</v>
      </c>
      <c r="C14" s="8">
        <f t="shared" si="0"/>
        <v>2.2531445732542768</v>
      </c>
      <c r="D14" s="2">
        <f t="shared" si="1"/>
        <v>4.0146960333195647E-2</v>
      </c>
      <c r="E14" s="2">
        <f t="shared" si="2"/>
        <v>0.17651576850645778</v>
      </c>
      <c r="F14" s="2">
        <f>B14/B2-1</f>
        <v>1.2531445732542768</v>
      </c>
      <c r="J14" s="2">
        <f>(C14-1)^(1/(_xlfn.DAYS(A14,$A$2)/365))-1</f>
        <v>0.25314457325427675</v>
      </c>
    </row>
    <row r="15" spans="1:10">
      <c r="A15" s="1">
        <v>41974</v>
      </c>
      <c r="B15" s="5">
        <v>253799.94</v>
      </c>
      <c r="C15" s="8">
        <f t="shared" si="0"/>
        <v>2.253527797378502</v>
      </c>
      <c r="D15" s="2">
        <f t="shared" si="1"/>
        <v>1.7008412543706442E-4</v>
      </c>
      <c r="E15" s="2">
        <f t="shared" si="2"/>
        <v>0.11658805453755239</v>
      </c>
      <c r="F15" s="2">
        <f t="shared" ref="F15:F62" si="3">B15/B3-1</f>
        <v>1.0885585231435462</v>
      </c>
      <c r="J15" s="2">
        <f t="shared" ref="J15:J75" si="4">(C15-1)^(1/(_xlfn.DAYS(A15,$A$2)/365))-1</f>
        <v>0.23219872813527598</v>
      </c>
    </row>
    <row r="16" spans="1:10">
      <c r="A16" s="1">
        <v>42005</v>
      </c>
      <c r="B16" s="5">
        <v>225628.33</v>
      </c>
      <c r="C16" s="8">
        <f t="shared" si="0"/>
        <v>2.0033878397728926</v>
      </c>
      <c r="D16" s="2">
        <f t="shared" si="1"/>
        <v>-0.11099927762000261</v>
      </c>
      <c r="E16" s="2">
        <f t="shared" si="2"/>
        <v>-7.5151325554512649E-2</v>
      </c>
      <c r="F16" s="2">
        <f t="shared" si="3"/>
        <v>0.70842258644812506</v>
      </c>
      <c r="J16" s="2">
        <f t="shared" si="4"/>
        <v>2.9020233977834486E-3</v>
      </c>
    </row>
    <row r="17" spans="1:10">
      <c r="A17" s="1">
        <v>42036</v>
      </c>
      <c r="B17" s="5">
        <v>241412.95</v>
      </c>
      <c r="C17" s="8">
        <f t="shared" si="0"/>
        <v>2.1435418521854119</v>
      </c>
      <c r="D17" s="2">
        <f t="shared" si="1"/>
        <v>6.9958502108312448E-2</v>
      </c>
      <c r="E17" s="2">
        <f t="shared" si="2"/>
        <v>-4.8644335729669863E-2</v>
      </c>
      <c r="F17" s="2">
        <f t="shared" si="3"/>
        <v>0.74644176153421671</v>
      </c>
      <c r="J17" s="2">
        <f t="shared" si="4"/>
        <v>0.11307690396742709</v>
      </c>
    </row>
    <row r="18" spans="1:10">
      <c r="A18" s="1">
        <v>42064</v>
      </c>
      <c r="B18" s="5">
        <v>250121.43</v>
      </c>
      <c r="C18" s="8">
        <f t="shared" si="0"/>
        <v>2.2208657544405295</v>
      </c>
      <c r="D18" s="2">
        <f t="shared" si="1"/>
        <v>3.6072961288944771E-2</v>
      </c>
      <c r="E18" s="2">
        <f t="shared" si="2"/>
        <v>-1.4493738651002119E-2</v>
      </c>
      <c r="F18" s="2">
        <f t="shared" si="3"/>
        <v>0.64211310622904971</v>
      </c>
      <c r="J18" s="2">
        <f t="shared" si="4"/>
        <v>0.1620486347686334</v>
      </c>
    </row>
    <row r="19" spans="1:10">
      <c r="A19" s="1">
        <v>42095</v>
      </c>
      <c r="B19" s="5">
        <v>265262.65999999997</v>
      </c>
      <c r="C19" s="8">
        <f t="shared" si="0"/>
        <v>2.3553070103821239</v>
      </c>
      <c r="D19" s="2">
        <f t="shared" si="1"/>
        <v>6.0535516688833724E-2</v>
      </c>
      <c r="E19" s="2">
        <f t="shared" si="2"/>
        <v>0.17566202790225849</v>
      </c>
      <c r="F19" s="2">
        <f t="shared" si="3"/>
        <v>0.22940484814272533</v>
      </c>
      <c r="J19" s="2">
        <f t="shared" si="4"/>
        <v>0.23993451673993493</v>
      </c>
    </row>
    <row r="20" spans="1:10">
      <c r="A20" s="6">
        <v>42125</v>
      </c>
      <c r="B20" s="5">
        <v>279623.53000000003</v>
      </c>
      <c r="C20" s="8">
        <f t="shared" si="0"/>
        <v>2.4828193326448442</v>
      </c>
      <c r="D20" s="2">
        <f t="shared" si="1"/>
        <v>5.413830201355907E-2</v>
      </c>
      <c r="E20" s="2">
        <f t="shared" si="2"/>
        <v>0.15827891585766229</v>
      </c>
      <c r="F20" s="2">
        <f t="shared" si="3"/>
        <v>0.34753684391116169</v>
      </c>
      <c r="J20" s="2">
        <f t="shared" si="4"/>
        <v>0.30128425441372797</v>
      </c>
    </row>
    <row r="21" spans="1:10">
      <c r="A21" s="1">
        <v>42156</v>
      </c>
      <c r="B21" s="5">
        <v>288292.08</v>
      </c>
      <c r="C21" s="8">
        <f t="shared" si="0"/>
        <v>2.5597886904310023</v>
      </c>
      <c r="D21" s="2">
        <f t="shared" si="1"/>
        <v>3.1000788810583879E-2</v>
      </c>
      <c r="E21" s="2">
        <f t="shared" si="2"/>
        <v>0.15260847501151753</v>
      </c>
      <c r="F21" s="2">
        <f t="shared" si="3"/>
        <v>0.30087814168671367</v>
      </c>
      <c r="J21" s="2">
        <f t="shared" si="4"/>
        <v>0.32473799118697166</v>
      </c>
    </row>
    <row r="22" spans="1:10">
      <c r="A22" s="1">
        <v>42186</v>
      </c>
      <c r="B22" s="5">
        <v>301802.53000000003</v>
      </c>
      <c r="C22" s="8">
        <f t="shared" si="0"/>
        <v>2.6797500057492498</v>
      </c>
      <c r="D22" s="2">
        <f t="shared" si="1"/>
        <v>4.6863757061935241E-2</v>
      </c>
      <c r="E22" s="2">
        <f t="shared" si="2"/>
        <v>0.13774976847476417</v>
      </c>
      <c r="F22" s="2">
        <f t="shared" si="3"/>
        <v>0.4715123353436359</v>
      </c>
      <c r="J22" s="2">
        <f t="shared" si="4"/>
        <v>0.36597783882294399</v>
      </c>
    </row>
    <row r="23" spans="1:10">
      <c r="A23" s="1">
        <v>42217</v>
      </c>
      <c r="B23" s="5">
        <v>354287.63</v>
      </c>
      <c r="C23" s="8">
        <f t="shared" si="0"/>
        <v>3.1457730938484447</v>
      </c>
      <c r="D23" s="2">
        <f t="shared" si="1"/>
        <v>0.17390543412608239</v>
      </c>
      <c r="E23" s="2">
        <f t="shared" si="2"/>
        <v>0.26701651323835285</v>
      </c>
      <c r="F23" s="2">
        <f t="shared" si="3"/>
        <v>0.6426161432288886</v>
      </c>
      <c r="J23" s="2">
        <f t="shared" si="4"/>
        <v>0.54774422859537419</v>
      </c>
    </row>
    <row r="24" spans="1:10">
      <c r="A24" s="1">
        <v>42248</v>
      </c>
      <c r="B24" s="5">
        <v>370106.99</v>
      </c>
      <c r="C24" s="8">
        <f t="shared" si="0"/>
        <v>3.2862355679401944</v>
      </c>
      <c r="D24" s="2">
        <f t="shared" si="1"/>
        <v>4.4651177914396767E-2</v>
      </c>
      <c r="E24" s="2">
        <f t="shared" si="2"/>
        <v>0.28379173649168576</v>
      </c>
      <c r="F24" s="2">
        <f t="shared" si="3"/>
        <v>0.62827872983283339</v>
      </c>
      <c r="J24" s="2">
        <f t="shared" si="4"/>
        <v>0.57012044785080995</v>
      </c>
    </row>
    <row r="25" spans="1:10">
      <c r="A25" s="1">
        <v>42278</v>
      </c>
      <c r="B25" s="5">
        <v>385787.37</v>
      </c>
      <c r="C25" s="8">
        <f t="shared" si="0"/>
        <v>3.4254640177320184</v>
      </c>
      <c r="D25" s="2">
        <f t="shared" si="1"/>
        <v>4.2367154427426446E-2</v>
      </c>
      <c r="E25" s="2">
        <f t="shared" si="2"/>
        <v>0.27827745512935209</v>
      </c>
      <c r="F25" s="2">
        <f t="shared" si="3"/>
        <v>0.58133926605010444</v>
      </c>
      <c r="J25" s="2">
        <f t="shared" si="4"/>
        <v>0.58829096222549149</v>
      </c>
    </row>
    <row r="26" spans="1:10">
      <c r="A26" s="7">
        <v>42309</v>
      </c>
      <c r="B26" s="5">
        <v>487698.03</v>
      </c>
      <c r="C26" s="8">
        <f t="shared" si="0"/>
        <v>4.3303440786145755</v>
      </c>
      <c r="D26" s="2">
        <f t="shared" si="1"/>
        <v>0.26416276924773352</v>
      </c>
      <c r="E26" s="2">
        <f t="shared" si="2"/>
        <v>0.37655957674841778</v>
      </c>
      <c r="F26" s="2">
        <f t="shared" si="3"/>
        <v>0.92191132784708274</v>
      </c>
      <c r="J26" s="2">
        <f t="shared" si="4"/>
        <v>0.8249230336139044</v>
      </c>
    </row>
    <row r="27" spans="1:10">
      <c r="A27" s="1">
        <v>42339</v>
      </c>
      <c r="B27" s="5">
        <v>500294.39</v>
      </c>
      <c r="C27" s="8">
        <f t="shared" si="0"/>
        <v>4.4421890514927673</v>
      </c>
      <c r="D27" s="2">
        <f t="shared" si="1"/>
        <v>2.5828195369171247E-2</v>
      </c>
      <c r="E27" s="2">
        <f t="shared" si="2"/>
        <v>0.35175612327667749</v>
      </c>
      <c r="F27" s="2">
        <f t="shared" si="3"/>
        <v>0.97121555663094328</v>
      </c>
      <c r="J27" s="2">
        <f t="shared" si="4"/>
        <v>0.81059758753124656</v>
      </c>
    </row>
    <row r="28" spans="1:10">
      <c r="A28" s="1">
        <v>42370</v>
      </c>
      <c r="B28" s="5">
        <v>503312.09</v>
      </c>
      <c r="C28" s="8">
        <f t="shared" si="0"/>
        <v>4.468983663162688</v>
      </c>
      <c r="D28" s="2">
        <f t="shared" si="1"/>
        <v>6.0318485682000489E-3</v>
      </c>
      <c r="E28" s="2">
        <f t="shared" si="2"/>
        <v>0.30463599676682018</v>
      </c>
      <c r="F28" s="2">
        <f t="shared" si="3"/>
        <v>1.2307131821611232</v>
      </c>
      <c r="J28" s="2">
        <f t="shared" si="4"/>
        <v>0.7752993087508675</v>
      </c>
    </row>
    <row r="29" spans="1:10">
      <c r="A29" s="1">
        <v>42401</v>
      </c>
      <c r="B29" s="5">
        <v>533522.29</v>
      </c>
      <c r="C29" s="8">
        <f t="shared" si="0"/>
        <v>4.7372245676497577</v>
      </c>
      <c r="D29" s="2">
        <f t="shared" si="1"/>
        <v>6.0022798180747072E-2</v>
      </c>
      <c r="E29" s="2">
        <f t="shared" si="2"/>
        <v>9.396031392622195E-2</v>
      </c>
      <c r="F29" s="2">
        <f t="shared" si="3"/>
        <v>1.209998635118787</v>
      </c>
      <c r="J29" s="2">
        <f t="shared" si="4"/>
        <v>0.79570144307122415</v>
      </c>
    </row>
    <row r="30" spans="1:10">
      <c r="A30" s="1">
        <v>42430</v>
      </c>
      <c r="B30" s="5">
        <v>542649.09</v>
      </c>
      <c r="C30" s="8">
        <f t="shared" si="0"/>
        <v>4.8182627960319788</v>
      </c>
      <c r="D30" s="2">
        <f t="shared" si="1"/>
        <v>1.7106689206930703E-2</v>
      </c>
      <c r="E30" s="2">
        <f t="shared" si="2"/>
        <v>8.4659554147708871E-2</v>
      </c>
      <c r="F30" s="2">
        <f t="shared" si="3"/>
        <v>1.1695425697830051</v>
      </c>
      <c r="J30" s="2">
        <f t="shared" si="4"/>
        <v>0.77650493908022411</v>
      </c>
    </row>
    <row r="31" spans="1:10">
      <c r="A31" s="1">
        <v>42461</v>
      </c>
      <c r="B31" s="5">
        <v>554485.23</v>
      </c>
      <c r="C31" s="8">
        <f t="shared" si="0"/>
        <v>4.9233576613170671</v>
      </c>
      <c r="D31" s="2">
        <f t="shared" si="1"/>
        <v>2.1811775267143618E-2</v>
      </c>
      <c r="E31" s="2">
        <f t="shared" si="2"/>
        <v>0.10167278119625522</v>
      </c>
      <c r="F31" s="2">
        <f t="shared" si="3"/>
        <v>1.0903252270787003</v>
      </c>
      <c r="J31" s="2">
        <f t="shared" si="4"/>
        <v>0.76065698895466016</v>
      </c>
    </row>
    <row r="32" spans="1:10">
      <c r="A32" s="6">
        <v>42491</v>
      </c>
      <c r="B32" s="5">
        <v>578689.47</v>
      </c>
      <c r="C32" s="8">
        <f t="shared" si="0"/>
        <v>5.1382707446472704</v>
      </c>
      <c r="D32" s="2">
        <f t="shared" si="1"/>
        <v>4.3651730813460965E-2</v>
      </c>
      <c r="E32" s="2">
        <f t="shared" si="2"/>
        <v>8.4658468533713727E-2</v>
      </c>
      <c r="F32" s="2">
        <f t="shared" si="3"/>
        <v>1.0695306650338043</v>
      </c>
      <c r="J32" s="2">
        <f t="shared" si="4"/>
        <v>0.76548010382446829</v>
      </c>
    </row>
    <row r="33" spans="1:12">
      <c r="A33" s="1">
        <v>42522</v>
      </c>
      <c r="B33" s="5">
        <v>612639.03</v>
      </c>
      <c r="C33" s="8">
        <f t="shared" si="0"/>
        <v>5.4397139883642289</v>
      </c>
      <c r="D33" s="2">
        <f>B33/B32-1</f>
        <v>5.8666282626500976E-2</v>
      </c>
      <c r="E33" s="2">
        <f t="shared" si="2"/>
        <v>0.12897826844231886</v>
      </c>
      <c r="F33" s="2">
        <f t="shared" si="3"/>
        <v>1.1250636854123774</v>
      </c>
      <c r="J33" s="2">
        <f t="shared" si="4"/>
        <v>0.78060211534747959</v>
      </c>
    </row>
    <row r="34" spans="1:12">
      <c r="A34" s="1">
        <v>42552</v>
      </c>
      <c r="B34" s="5">
        <v>625982.02</v>
      </c>
      <c r="C34" s="8">
        <f t="shared" si="0"/>
        <v>5.5581884011838039</v>
      </c>
      <c r="D34" s="2">
        <f t="shared" ref="D34:D49" si="5">B34/B33-1</f>
        <v>2.1779529782815166E-2</v>
      </c>
      <c r="E34" s="2">
        <f t="shared" si="2"/>
        <v>0.1289426410871215</v>
      </c>
      <c r="F34" s="2">
        <f t="shared" si="3"/>
        <v>1.0741443751316462</v>
      </c>
      <c r="J34" s="2">
        <f t="shared" si="4"/>
        <v>0.76657360025535604</v>
      </c>
      <c r="L34" s="3"/>
    </row>
    <row r="35" spans="1:12">
      <c r="A35" s="1">
        <v>42583</v>
      </c>
      <c r="B35" s="5">
        <v>644902.07999999996</v>
      </c>
      <c r="C35" s="8">
        <f t="shared" si="0"/>
        <v>5.7261824564151365</v>
      </c>
      <c r="D35" s="2">
        <f t="shared" si="5"/>
        <v>3.0224606131658449E-2</v>
      </c>
      <c r="E35" s="2">
        <f t="shared" si="2"/>
        <v>0.11441820429184579</v>
      </c>
      <c r="F35" s="2">
        <f t="shared" si="3"/>
        <v>0.82027828631781463</v>
      </c>
      <c r="J35" s="2">
        <f t="shared" si="4"/>
        <v>0.7587959816610681</v>
      </c>
      <c r="L35" s="3"/>
    </row>
    <row r="36" spans="1:12">
      <c r="A36" s="1">
        <v>42614</v>
      </c>
      <c r="B36" s="5">
        <v>655835.82999999996</v>
      </c>
      <c r="C36" s="8">
        <f t="shared" si="0"/>
        <v>5.8232648653179409</v>
      </c>
      <c r="D36" s="2">
        <f t="shared" si="5"/>
        <v>1.6954124260228687E-2</v>
      </c>
      <c r="E36" s="2">
        <f t="shared" si="2"/>
        <v>7.0509382988543701E-2</v>
      </c>
      <c r="F36" s="2">
        <f t="shared" si="3"/>
        <v>0.77201687004074149</v>
      </c>
      <c r="J36" s="2">
        <f t="shared" si="4"/>
        <v>0.74174683346466974</v>
      </c>
      <c r="L36" s="3"/>
    </row>
    <row r="37" spans="1:12">
      <c r="A37" s="1">
        <v>42644</v>
      </c>
      <c r="B37" s="5">
        <v>666527.81999999995</v>
      </c>
      <c r="C37" s="8">
        <f t="shared" si="0"/>
        <v>5.91820065085947</v>
      </c>
      <c r="D37" s="2">
        <f t="shared" si="5"/>
        <v>1.6302845180020009E-2</v>
      </c>
      <c r="E37" s="2">
        <f t="shared" si="2"/>
        <v>6.4771508932476962E-2</v>
      </c>
      <c r="F37" s="2">
        <f t="shared" si="3"/>
        <v>0.72770772666819017</v>
      </c>
      <c r="J37" s="2">
        <f t="shared" si="4"/>
        <v>0.72622703617108098</v>
      </c>
      <c r="L37" s="3"/>
    </row>
    <row r="38" spans="1:12">
      <c r="A38" s="7">
        <v>42675</v>
      </c>
      <c r="B38" s="5">
        <v>710041.76</v>
      </c>
      <c r="C38" s="8">
        <f t="shared" si="0"/>
        <v>6.3045674615193166</v>
      </c>
      <c r="D38" s="2">
        <f t="shared" si="5"/>
        <v>6.5284506804232256E-2</v>
      </c>
      <c r="E38" s="2">
        <f t="shared" si="2"/>
        <v>0.10100708622307453</v>
      </c>
      <c r="F38" s="2">
        <f t="shared" si="3"/>
        <v>0.45590450713938702</v>
      </c>
      <c r="G38" s="2">
        <f>B38/B2-1</f>
        <v>5.3045674615193166</v>
      </c>
      <c r="J38" s="2">
        <f t="shared" si="4"/>
        <v>0.74312928818308377</v>
      </c>
      <c r="L38" s="3"/>
    </row>
    <row r="39" spans="1:12">
      <c r="A39" s="1">
        <v>42705</v>
      </c>
      <c r="B39" s="5">
        <v>723305.19</v>
      </c>
      <c r="C39" s="8">
        <f t="shared" si="0"/>
        <v>6.4223354491460425</v>
      </c>
      <c r="D39" s="2">
        <f t="shared" si="5"/>
        <v>1.867978863665698E-2</v>
      </c>
      <c r="E39" s="2">
        <f t="shared" si="2"/>
        <v>0.10287537965103244</v>
      </c>
      <c r="F39" s="2">
        <f t="shared" si="3"/>
        <v>0.44575914593005916</v>
      </c>
      <c r="G39" s="2">
        <f t="shared" ref="G39:G63" si="6">B39/B3-1</f>
        <v>4.9521890328597475</v>
      </c>
      <c r="J39" s="2">
        <f t="shared" si="4"/>
        <v>0.72978108947990683</v>
      </c>
      <c r="L39" s="3"/>
    </row>
    <row r="40" spans="1:12">
      <c r="A40" s="1">
        <v>42736</v>
      </c>
      <c r="B40" s="5">
        <v>746072.56</v>
      </c>
      <c r="C40" s="8">
        <f t="shared" si="0"/>
        <v>6.6244903478753399</v>
      </c>
      <c r="D40" s="2">
        <f t="shared" si="5"/>
        <v>3.1476851424224073E-2</v>
      </c>
      <c r="E40" s="2">
        <f t="shared" si="2"/>
        <v>0.11934196535112385</v>
      </c>
      <c r="F40" s="2">
        <f t="shared" si="3"/>
        <v>0.48232592624588055</v>
      </c>
      <c r="G40" s="2">
        <f t="shared" si="6"/>
        <v>4.6491452674988736</v>
      </c>
      <c r="J40" s="2">
        <f t="shared" si="4"/>
        <v>0.72436628908893597</v>
      </c>
    </row>
    <row r="41" spans="1:12">
      <c r="A41" s="1">
        <v>42767</v>
      </c>
      <c r="B41" s="5">
        <v>757962.59</v>
      </c>
      <c r="C41" s="8">
        <f t="shared" si="0"/>
        <v>6.7300637105666947</v>
      </c>
      <c r="D41" s="2">
        <f t="shared" si="5"/>
        <v>1.5936827913896057E-2</v>
      </c>
      <c r="E41" s="2">
        <f t="shared" si="2"/>
        <v>6.7490157198641265E-2</v>
      </c>
      <c r="F41" s="2">
        <f t="shared" si="3"/>
        <v>0.42067651943839102</v>
      </c>
      <c r="G41" s="2">
        <f t="shared" si="6"/>
        <v>4.4832912685779167</v>
      </c>
      <c r="J41" s="2">
        <f t="shared" si="4"/>
        <v>0.70976410374175991</v>
      </c>
      <c r="L41" s="3"/>
    </row>
    <row r="42" spans="1:12">
      <c r="A42" s="1">
        <v>42795</v>
      </c>
      <c r="B42" s="5">
        <v>763346.91</v>
      </c>
      <c r="C42" s="8">
        <f t="shared" si="0"/>
        <v>6.7778718967702893</v>
      </c>
      <c r="D42" s="2">
        <f t="shared" si="5"/>
        <v>7.1036751299295986E-3</v>
      </c>
      <c r="E42" s="2">
        <f t="shared" si="2"/>
        <v>5.5359370503065275E-2</v>
      </c>
      <c r="F42" s="2">
        <f t="shared" si="3"/>
        <v>0.40670448742482934</v>
      </c>
      <c r="G42" s="2">
        <f t="shared" si="6"/>
        <v>4.0115736404931281</v>
      </c>
      <c r="J42" s="2">
        <f t="shared" si="4"/>
        <v>0.69299495283594204</v>
      </c>
    </row>
    <row r="43" spans="1:12">
      <c r="A43" s="1">
        <v>42826</v>
      </c>
      <c r="B43" s="5">
        <v>773569.47</v>
      </c>
      <c r="C43" s="8">
        <f t="shared" si="0"/>
        <v>6.8686395428161058</v>
      </c>
      <c r="D43" s="2">
        <f t="shared" si="5"/>
        <v>1.3391761813773329E-2</v>
      </c>
      <c r="E43" s="2">
        <f t="shared" si="2"/>
        <v>3.6855543916532563E-2</v>
      </c>
      <c r="F43" s="2">
        <f t="shared" si="3"/>
        <v>0.39511285088693882</v>
      </c>
      <c r="G43" s="2">
        <f t="shared" si="6"/>
        <v>2.5852390863953434</v>
      </c>
      <c r="J43" s="2">
        <f t="shared" si="4"/>
        <v>0.67862164160942595</v>
      </c>
    </row>
    <row r="44" spans="1:12">
      <c r="A44" s="6">
        <v>42856</v>
      </c>
      <c r="B44" s="5">
        <v>750835.45</v>
      </c>
      <c r="C44" s="8">
        <f t="shared" si="0"/>
        <v>6.6667807637472105</v>
      </c>
      <c r="D44" s="2">
        <f t="shared" si="5"/>
        <v>-2.9388465912440931E-2</v>
      </c>
      <c r="E44" s="2">
        <f t="shared" si="2"/>
        <v>-9.4030234394549828E-3</v>
      </c>
      <c r="F44" s="2">
        <f t="shared" si="3"/>
        <v>0.29747557010152614</v>
      </c>
      <c r="G44" s="2">
        <f t="shared" si="6"/>
        <v>2.6183594155671259</v>
      </c>
      <c r="J44" s="2">
        <f t="shared" si="4"/>
        <v>0.64181133546188751</v>
      </c>
    </row>
    <row r="45" spans="1:12">
      <c r="A45" s="1">
        <v>42887</v>
      </c>
      <c r="B45" s="5">
        <v>761128.88</v>
      </c>
      <c r="C45" s="8">
        <f t="shared" si="0"/>
        <v>6.7581776751703178</v>
      </c>
      <c r="D45" s="2">
        <f t="shared" si="5"/>
        <v>1.3709302084764508E-2</v>
      </c>
      <c r="E45" s="2">
        <f t="shared" si="2"/>
        <v>-2.9056644769807072E-3</v>
      </c>
      <c r="F45" s="2">
        <f t="shared" si="3"/>
        <v>0.24237739146328963</v>
      </c>
      <c r="G45" s="2">
        <f t="shared" si="6"/>
        <v>2.4344888107869269</v>
      </c>
      <c r="J45" s="2">
        <f t="shared" si="4"/>
        <v>0.62989286146972812</v>
      </c>
    </row>
    <row r="46" spans="1:12">
      <c r="A46" s="1">
        <v>42917</v>
      </c>
      <c r="B46" s="5">
        <v>774313.52</v>
      </c>
      <c r="C46" s="8">
        <f t="shared" si="0"/>
        <v>6.875246074549878</v>
      </c>
      <c r="D46" s="2">
        <f t="shared" si="5"/>
        <v>1.7322480261161566E-2</v>
      </c>
      <c r="E46" s="2">
        <f t="shared" si="2"/>
        <v>9.6183992369813787E-4</v>
      </c>
      <c r="F46" s="2">
        <f t="shared" si="3"/>
        <v>0.23695808387595552</v>
      </c>
      <c r="G46" s="2">
        <f t="shared" si="6"/>
        <v>2.775355680760367</v>
      </c>
      <c r="J46" s="2">
        <f t="shared" si="4"/>
        <v>0.62101349727089494</v>
      </c>
    </row>
    <row r="47" spans="1:12">
      <c r="A47" s="1">
        <v>42948</v>
      </c>
      <c r="B47" s="5">
        <v>781910.16</v>
      </c>
      <c r="C47" s="8">
        <f t="shared" si="0"/>
        <v>6.9426977824055909</v>
      </c>
      <c r="D47" s="2">
        <f t="shared" si="5"/>
        <v>9.8108063514117383E-3</v>
      </c>
      <c r="E47" s="2">
        <f t="shared" si="2"/>
        <v>4.138684448103791E-2</v>
      </c>
      <c r="F47" s="2">
        <f t="shared" si="3"/>
        <v>0.21244788045961971</v>
      </c>
      <c r="G47" s="2">
        <f t="shared" si="6"/>
        <v>2.6252415907681659</v>
      </c>
      <c r="J47" s="2">
        <f t="shared" si="4"/>
        <v>0.60826624776663007</v>
      </c>
    </row>
    <row r="48" spans="1:12">
      <c r="A48" s="1">
        <v>42979</v>
      </c>
      <c r="B48" s="5">
        <v>789700.34</v>
      </c>
      <c r="C48" s="8">
        <f t="shared" si="0"/>
        <v>7.0118679609981545</v>
      </c>
      <c r="D48" s="2">
        <f t="shared" si="5"/>
        <v>9.9630116073692321E-3</v>
      </c>
      <c r="E48" s="2">
        <f t="shared" si="2"/>
        <v>3.7538268157687016E-2</v>
      </c>
      <c r="F48" s="2">
        <f t="shared" si="3"/>
        <v>0.20411283415241277</v>
      </c>
      <c r="G48" s="2">
        <f t="shared" si="6"/>
        <v>2.4742717681818345</v>
      </c>
      <c r="J48" s="2">
        <f t="shared" si="4"/>
        <v>0.59624256730914871</v>
      </c>
    </row>
    <row r="49" spans="1:15">
      <c r="A49" s="1">
        <v>43009</v>
      </c>
      <c r="B49" s="5">
        <v>798976.55</v>
      </c>
      <c r="C49" s="8">
        <f t="shared" si="0"/>
        <v>7.0942328232172738</v>
      </c>
      <c r="D49" s="2">
        <f t="shared" si="5"/>
        <v>1.1746493613007836E-2</v>
      </c>
      <c r="E49" s="2">
        <f t="shared" si="2"/>
        <v>3.1851477938807049E-2</v>
      </c>
      <c r="F49" s="2">
        <f t="shared" si="3"/>
        <v>0.19871448126501323</v>
      </c>
      <c r="G49" s="2">
        <f t="shared" si="6"/>
        <v>2.2749983265865983</v>
      </c>
      <c r="J49" s="2">
        <f t="shared" si="4"/>
        <v>0.58615808315236984</v>
      </c>
    </row>
    <row r="50" spans="1:15">
      <c r="A50" s="7">
        <v>43040</v>
      </c>
      <c r="B50" s="5">
        <v>830297.89</v>
      </c>
      <c r="C50" s="8">
        <f t="shared" si="0"/>
        <v>7.3723397066985816</v>
      </c>
      <c r="D50" s="2">
        <f>B50/B49-1</f>
        <v>3.9201826386519034E-2</v>
      </c>
      <c r="E50" s="2">
        <f t="shared" si="2"/>
        <v>6.1884002121164405E-2</v>
      </c>
      <c r="F50" s="2">
        <f t="shared" si="3"/>
        <v>0.16936486946908591</v>
      </c>
      <c r="G50" s="2">
        <f t="shared" si="6"/>
        <v>2.2720224854681716</v>
      </c>
      <c r="H50" s="4"/>
      <c r="J50" s="2">
        <f t="shared" si="4"/>
        <v>0.58831669847350976</v>
      </c>
    </row>
    <row r="51" spans="1:15">
      <c r="A51" s="1">
        <v>43070</v>
      </c>
      <c r="B51" s="5">
        <v>837968.33</v>
      </c>
      <c r="C51" s="8">
        <f t="shared" si="0"/>
        <v>7.4404466958417785</v>
      </c>
      <c r="D51" s="2">
        <f t="shared" ref="D51:D58" si="7">B51/B50-1</f>
        <v>9.2381783602990541E-3</v>
      </c>
      <c r="E51" s="2">
        <f t="shared" si="2"/>
        <v>6.1121906063760889E-2</v>
      </c>
      <c r="F51" s="2">
        <f t="shared" si="3"/>
        <v>0.15852663797421385</v>
      </c>
      <c r="G51" s="2">
        <f t="shared" si="6"/>
        <v>2.3016884479956929</v>
      </c>
      <c r="J51" s="2">
        <f t="shared" si="4"/>
        <v>0.57769980005601518</v>
      </c>
    </row>
    <row r="52" spans="1:15">
      <c r="A52" s="1">
        <v>43101</v>
      </c>
      <c r="B52" s="5">
        <v>976239.57</v>
      </c>
      <c r="C52" s="8">
        <f t="shared" si="0"/>
        <v>8.6681778092454866</v>
      </c>
      <c r="D52" s="2">
        <f t="shared" si="7"/>
        <v>0.1650077157450569</v>
      </c>
      <c r="E52" s="2">
        <f t="shared" si="2"/>
        <v>0.22186260660591328</v>
      </c>
      <c r="F52" s="2">
        <f t="shared" si="3"/>
        <v>0.30850485909842318</v>
      </c>
      <c r="G52" s="2">
        <f t="shared" si="6"/>
        <v>3.3267597202886714</v>
      </c>
      <c r="J52" s="2">
        <f t="shared" si="4"/>
        <v>0.62990903240348506</v>
      </c>
    </row>
    <row r="53" spans="1:15">
      <c r="A53" s="1">
        <v>43132</v>
      </c>
      <c r="B53" s="5">
        <v>983685.23</v>
      </c>
      <c r="C53" s="8">
        <f t="shared" si="0"/>
        <v>8.7342889429984307</v>
      </c>
      <c r="D53" s="2">
        <f t="shared" si="7"/>
        <v>7.6268778984240893E-3</v>
      </c>
      <c r="E53" s="2">
        <f t="shared" si="2"/>
        <v>0.18473772106057007</v>
      </c>
      <c r="F53" s="2">
        <f t="shared" si="3"/>
        <v>0.29780182159122126</v>
      </c>
      <c r="G53" s="2">
        <f t="shared" si="6"/>
        <v>3.074699513841324</v>
      </c>
      <c r="J53" s="2">
        <f t="shared" si="4"/>
        <v>0.61735194563032936</v>
      </c>
    </row>
    <row r="54" spans="1:15">
      <c r="A54" s="1">
        <v>43160</v>
      </c>
      <c r="B54" s="5">
        <v>956503.58</v>
      </c>
      <c r="C54" s="8">
        <f t="shared" si="0"/>
        <v>8.4929389889613507</v>
      </c>
      <c r="D54" s="2">
        <f t="shared" si="7"/>
        <v>-2.7632467349336998E-2</v>
      </c>
      <c r="E54" s="2">
        <f t="shared" si="2"/>
        <v>0.14145552493612734</v>
      </c>
      <c r="F54" s="2">
        <f t="shared" si="3"/>
        <v>0.25303917192774117</v>
      </c>
      <c r="G54" s="2">
        <f t="shared" si="6"/>
        <v>2.8241568505345582</v>
      </c>
      <c r="J54" s="2">
        <f t="shared" si="4"/>
        <v>0.59194451312124396</v>
      </c>
    </row>
    <row r="55" spans="1:15">
      <c r="A55" s="1">
        <v>43191</v>
      </c>
      <c r="B55" s="5">
        <v>1002218.56</v>
      </c>
      <c r="C55" s="8">
        <f t="shared" si="0"/>
        <v>8.8988491644586443</v>
      </c>
      <c r="D55" s="2">
        <f t="shared" si="7"/>
        <v>4.7793840980710378E-2</v>
      </c>
      <c r="E55" s="2">
        <f t="shared" si="2"/>
        <v>2.6611285588434175E-2</v>
      </c>
      <c r="F55" s="2">
        <f t="shared" si="3"/>
        <v>0.2955766726419542</v>
      </c>
      <c r="G55" s="2">
        <f t="shared" si="6"/>
        <v>2.7782119805328054</v>
      </c>
      <c r="J55" s="2">
        <f t="shared" si="4"/>
        <v>0.59673374188119777</v>
      </c>
    </row>
    <row r="56" spans="1:15">
      <c r="A56" s="6">
        <v>43221</v>
      </c>
      <c r="B56" s="5">
        <v>1034649.35</v>
      </c>
      <c r="C56" s="8">
        <f t="shared" si="0"/>
        <v>9.1868070211702921</v>
      </c>
      <c r="D56" s="2">
        <f>B56/B55-1</f>
        <v>3.2358999617807749E-2</v>
      </c>
      <c r="E56" s="2">
        <f t="shared" si="2"/>
        <v>5.1809378087337876E-2</v>
      </c>
      <c r="F56" s="2">
        <f t="shared" si="3"/>
        <v>0.37799746935230627</v>
      </c>
      <c r="G56" s="2">
        <f t="shared" si="6"/>
        <v>2.7001512354843666</v>
      </c>
      <c r="J56" s="2">
        <f t="shared" si="4"/>
        <v>0.59579145038609616</v>
      </c>
    </row>
    <row r="57" spans="1:15">
      <c r="A57" s="1">
        <v>43252</v>
      </c>
      <c r="B57" s="5">
        <v>1039152.55</v>
      </c>
      <c r="C57" s="8">
        <f t="shared" si="0"/>
        <v>9.2267916105171413</v>
      </c>
      <c r="D57" s="2">
        <f t="shared" si="7"/>
        <v>4.352392431310248E-3</v>
      </c>
      <c r="E57" s="2">
        <f t="shared" si="2"/>
        <v>8.6407381768503155E-2</v>
      </c>
      <c r="F57" s="2">
        <f t="shared" si="3"/>
        <v>0.36527804594669955</v>
      </c>
      <c r="G57" s="2">
        <f t="shared" si="6"/>
        <v>2.6045129994552747</v>
      </c>
      <c r="H57" s="5"/>
      <c r="I57" s="5"/>
      <c r="J57" s="2">
        <f t="shared" si="4"/>
        <v>0.58371382261335714</v>
      </c>
    </row>
    <row r="58" spans="1:15">
      <c r="A58" s="1">
        <v>43282</v>
      </c>
      <c r="B58" s="5">
        <v>1022974.54</v>
      </c>
      <c r="C58" s="8">
        <f t="shared" si="0"/>
        <v>9.0831446291929243</v>
      </c>
      <c r="D58" s="2">
        <f t="shared" si="7"/>
        <v>-1.5568464899595402E-2</v>
      </c>
      <c r="E58" s="2">
        <f t="shared" si="2"/>
        <v>2.071003354797174E-2</v>
      </c>
      <c r="F58" s="2">
        <f t="shared" si="3"/>
        <v>0.32113738631349231</v>
      </c>
      <c r="G58" s="2">
        <f t="shared" si="6"/>
        <v>2.3895492526189224</v>
      </c>
      <c r="H58" s="5"/>
      <c r="I58" s="5"/>
      <c r="J58" s="2">
        <f t="shared" si="4"/>
        <v>0.56501883962172417</v>
      </c>
    </row>
    <row r="59" spans="1:15">
      <c r="A59" s="1">
        <v>43313</v>
      </c>
      <c r="B59" s="5">
        <v>1037430.09</v>
      </c>
      <c r="C59" s="8">
        <f t="shared" si="0"/>
        <v>9.211497629400073</v>
      </c>
      <c r="D59" s="2">
        <f>B59/B58-1</f>
        <v>1.4130899093539373E-2</v>
      </c>
      <c r="E59" s="2">
        <f t="shared" si="2"/>
        <v>2.6876158574882236E-3</v>
      </c>
      <c r="F59" s="2">
        <f t="shared" si="3"/>
        <v>0.32678937181222967</v>
      </c>
      <c r="G59" s="2">
        <f t="shared" si="6"/>
        <v>1.9282142591317681</v>
      </c>
      <c r="H59" s="4"/>
      <c r="I59" s="5"/>
      <c r="J59" s="2">
        <f t="shared" si="4"/>
        <v>0.55769425380790061</v>
      </c>
    </row>
    <row r="60" spans="1:15">
      <c r="A60" s="1">
        <v>43344</v>
      </c>
      <c r="B60" s="5">
        <v>1041568.45</v>
      </c>
      <c r="C60" s="8">
        <f t="shared" si="0"/>
        <v>9.248242749574489</v>
      </c>
      <c r="D60" s="2">
        <f t="shared" ref="D60:D61" si="8">B60/B59-1</f>
        <v>3.9890495175438634E-3</v>
      </c>
      <c r="E60" s="2">
        <f t="shared" si="2"/>
        <v>2.3248752072060341E-3</v>
      </c>
      <c r="F60" s="2">
        <f t="shared" si="3"/>
        <v>0.31894137211590912</v>
      </c>
      <c r="G60" s="2">
        <f t="shared" si="6"/>
        <v>1.8142360942710107</v>
      </c>
      <c r="J60" s="2">
        <f t="shared" si="4"/>
        <v>0.54704343140201539</v>
      </c>
    </row>
    <row r="61" spans="1:15">
      <c r="A61" s="1">
        <v>43374</v>
      </c>
      <c r="B61" s="5">
        <v>1056358.6399999999</v>
      </c>
      <c r="C61" s="8">
        <f t="shared" si="0"/>
        <v>9.3795670686169181</v>
      </c>
      <c r="D61" s="2">
        <f t="shared" si="8"/>
        <v>1.419992128217773E-2</v>
      </c>
      <c r="E61" s="2">
        <f t="shared" si="2"/>
        <v>3.2634341026708036E-2</v>
      </c>
      <c r="F61" s="2">
        <f t="shared" si="3"/>
        <v>0.32213972988318607</v>
      </c>
      <c r="G61" s="2">
        <f t="shared" si="6"/>
        <v>1.7381887592639433</v>
      </c>
      <c r="J61" s="2">
        <f t="shared" si="4"/>
        <v>0.54074332072382258</v>
      </c>
    </row>
    <row r="62" spans="1:15">
      <c r="A62" s="7">
        <v>43405</v>
      </c>
      <c r="B62" s="5">
        <v>1070194.78</v>
      </c>
      <c r="C62" s="8">
        <f t="shared" si="0"/>
        <v>9.5024202343758262</v>
      </c>
      <c r="D62" s="2">
        <f>B62/B61-1</f>
        <v>1.3097956959011725E-2</v>
      </c>
      <c r="E62" s="2">
        <f t="shared" si="2"/>
        <v>3.1582552227688021E-2</v>
      </c>
      <c r="F62" s="2">
        <f t="shared" si="3"/>
        <v>0.28892870003559801</v>
      </c>
      <c r="G62" s="2">
        <f t="shared" si="6"/>
        <v>1.1943799526932679</v>
      </c>
      <c r="H62" s="2">
        <f>B62/B2-1</f>
        <v>8.5024202343758262</v>
      </c>
      <c r="J62" s="2">
        <f t="shared" si="4"/>
        <v>0.53393409739586661</v>
      </c>
      <c r="K62" t="s">
        <v>4</v>
      </c>
      <c r="M62" s="3"/>
      <c r="N62" s="3"/>
      <c r="O62" s="3"/>
    </row>
    <row r="63" spans="1:15">
      <c r="A63" s="1">
        <v>43435</v>
      </c>
      <c r="B63" s="5">
        <v>1036165.68</v>
      </c>
      <c r="C63" s="8">
        <f t="shared" si="0"/>
        <v>9.2002707430490247</v>
      </c>
      <c r="D63" s="2">
        <f t="shared" ref="D63" si="9">B63/B62-1</f>
        <v>-3.1797108933758755E-2</v>
      </c>
      <c r="E63" s="2">
        <f t="shared" ref="E63" si="10">B63/B60-1</f>
        <v>-5.1871482858374396E-3</v>
      </c>
      <c r="F63" s="2">
        <f t="shared" ref="F63" si="11">B63/B51-1</f>
        <v>0.23652128953369878</v>
      </c>
      <c r="G63" s="2">
        <f t="shared" si="6"/>
        <v>1.0711119307174322</v>
      </c>
      <c r="H63" s="2">
        <f t="shared" ref="H63" si="12">B63/B3-1</f>
        <v>7.5267658548415284</v>
      </c>
      <c r="J63" s="2">
        <f t="shared" si="4"/>
        <v>0.51256128259463418</v>
      </c>
      <c r="K63" t="s">
        <v>4</v>
      </c>
      <c r="M63" s="3"/>
      <c r="N63" s="3"/>
      <c r="O63" s="3"/>
    </row>
    <row r="64" spans="1:15">
      <c r="A64" s="1">
        <v>43466</v>
      </c>
      <c r="B64" s="5">
        <v>1062569.8899999999</v>
      </c>
      <c r="C64" s="8">
        <f t="shared" si="0"/>
        <v>9.43471769052592</v>
      </c>
      <c r="D64" s="2">
        <f>B64/B63-1</f>
        <v>2.5482613938728305E-2</v>
      </c>
      <c r="E64" s="2">
        <f>B64/B61-1</f>
        <v>5.8798686022012436E-3</v>
      </c>
      <c r="F64" s="2">
        <f>B64/B52-1</f>
        <v>8.8431490233488397E-2</v>
      </c>
      <c r="G64" s="2">
        <f>B64/B28-1</f>
        <v>1.1111551085530249</v>
      </c>
      <c r="H64" s="2">
        <f>B64/B4-1</f>
        <v>7.0456137744568661</v>
      </c>
      <c r="J64" s="2">
        <f t="shared" si="4"/>
        <v>0.51052752696864068</v>
      </c>
      <c r="K64" t="s">
        <v>4</v>
      </c>
      <c r="M64" s="3"/>
      <c r="N64" s="3"/>
      <c r="O64" s="3"/>
    </row>
    <row r="65" spans="1:15">
      <c r="A65" s="1">
        <v>43497</v>
      </c>
      <c r="B65" s="5">
        <v>1116917.5900000001</v>
      </c>
      <c r="C65" s="8">
        <f t="shared" si="0"/>
        <v>9.917279083856382</v>
      </c>
      <c r="D65" s="2">
        <f>B65/B64-1</f>
        <v>5.1147412053996977E-2</v>
      </c>
      <c r="E65" s="2">
        <f>B65/B62-1</f>
        <v>4.365823014012471E-2</v>
      </c>
      <c r="F65" s="2">
        <f>B65/B53-1</f>
        <v>0.13544206615768761</v>
      </c>
      <c r="G65" s="2">
        <f>B65/B29-1</f>
        <v>1.0934787748043293</v>
      </c>
      <c r="H65" s="2">
        <f>B65/B5-1</f>
        <v>7.0800616676452197</v>
      </c>
      <c r="J65" s="2">
        <f t="shared" si="4"/>
        <v>0.51646187706094882</v>
      </c>
      <c r="K65" t="s">
        <v>4</v>
      </c>
      <c r="M65" s="3"/>
      <c r="N65" s="3"/>
      <c r="O65" s="3"/>
    </row>
    <row r="66" spans="1:15">
      <c r="A66" s="1">
        <v>43525</v>
      </c>
      <c r="B66" s="5">
        <v>1294467.31</v>
      </c>
      <c r="C66" s="8">
        <f t="shared" si="0"/>
        <v>11.493769722257518</v>
      </c>
      <c r="D66" s="2">
        <f t="shared" ref="D66:D67" si="13">B66/B65-1</f>
        <v>0.15896402885014993</v>
      </c>
      <c r="E66" s="2">
        <f t="shared" ref="E66:E67" si="14">B66/B63-1</f>
        <v>0.2492860311682974</v>
      </c>
      <c r="F66" s="2">
        <f t="shared" ref="F66:F67" si="15">B66/B54-1</f>
        <v>0.35333242558276678</v>
      </c>
      <c r="G66" s="2">
        <f t="shared" ref="G66:G67" si="16">B66/B30-1</f>
        <v>1.3854592845627001</v>
      </c>
      <c r="H66" s="2">
        <f t="shared" ref="H66:H67" si="17">B66/B6-1</f>
        <v>7.4985190406758129</v>
      </c>
      <c r="J66" s="2">
        <f t="shared" si="4"/>
        <v>0.55414036622068896</v>
      </c>
      <c r="K66" t="s">
        <v>4</v>
      </c>
      <c r="M66" s="3"/>
      <c r="N66" s="3"/>
      <c r="O66" s="3"/>
    </row>
    <row r="67" spans="1:15">
      <c r="A67" s="1">
        <v>43556</v>
      </c>
      <c r="B67" s="5">
        <v>1309204.74</v>
      </c>
      <c r="C67" s="8">
        <f t="shared" ref="C67:C124" si="18">B67/$B$2</f>
        <v>11.624625577333447</v>
      </c>
      <c r="D67" s="2">
        <f t="shared" si="13"/>
        <v>1.1384937947950036E-2</v>
      </c>
      <c r="E67" s="2">
        <f t="shared" si="14"/>
        <v>0.23211164961581976</v>
      </c>
      <c r="F67" s="2">
        <f t="shared" si="15"/>
        <v>0.30630662038428014</v>
      </c>
      <c r="G67" s="2">
        <f t="shared" si="16"/>
        <v>1.3611174277807185</v>
      </c>
      <c r="H67" s="2">
        <f t="shared" si="17"/>
        <v>5.0677317137943065</v>
      </c>
      <c r="J67" s="2">
        <f t="shared" si="4"/>
        <v>0.54696779591433708</v>
      </c>
      <c r="K67" t="s">
        <v>4</v>
      </c>
      <c r="M67" s="3"/>
      <c r="N67" s="3"/>
      <c r="O67" s="3"/>
    </row>
    <row r="68" spans="1:15">
      <c r="A68" s="6">
        <v>43586</v>
      </c>
      <c r="B68" s="5">
        <v>1317111.3700000001</v>
      </c>
      <c r="C68" s="8">
        <f t="shared" si="18"/>
        <v>11.694829732971101</v>
      </c>
      <c r="D68" s="2">
        <f>B68/B67-1</f>
        <v>6.0392616665900789E-3</v>
      </c>
      <c r="E68" s="2">
        <f>B68/B65-1</f>
        <v>0.17923773588345049</v>
      </c>
      <c r="F68" s="2">
        <f>B68/B56-1</f>
        <v>0.27300265544070568</v>
      </c>
      <c r="G68" s="2">
        <f>B68/B32-1</f>
        <v>1.2760244280926698</v>
      </c>
      <c r="H68" s="2">
        <f>B68/B8-1</f>
        <v>5.3473059603006456</v>
      </c>
      <c r="J68" s="2">
        <f t="shared" si="4"/>
        <v>0.53875380606595513</v>
      </c>
      <c r="K68" t="s">
        <v>4</v>
      </c>
      <c r="M68" s="3"/>
      <c r="N68" s="3"/>
      <c r="O68" s="3"/>
    </row>
    <row r="69" spans="1:15">
      <c r="A69" s="1">
        <v>43617</v>
      </c>
      <c r="B69" s="5">
        <v>1289275.43</v>
      </c>
      <c r="C69" s="8">
        <f t="shared" si="18"/>
        <v>11.447670239725513</v>
      </c>
      <c r="D69" s="2">
        <f>B69/B68-1</f>
        <v>-2.113408223026747E-2</v>
      </c>
      <c r="E69" s="2">
        <f>B69/B66-1</f>
        <v>-4.0108235718985252E-3</v>
      </c>
      <c r="F69" s="2">
        <f>B69/B57-1</f>
        <v>0.24069890412144002</v>
      </c>
      <c r="G69" s="2">
        <f>B69/B33-1</f>
        <v>1.1044617904934979</v>
      </c>
      <c r="H69" s="2">
        <f>B69/B9-1</f>
        <v>4.8176770777079216</v>
      </c>
      <c r="J69" s="2">
        <f t="shared" si="4"/>
        <v>0.52231134723842043</v>
      </c>
      <c r="K69" t="s">
        <v>4</v>
      </c>
      <c r="M69" s="3"/>
      <c r="N69" s="3"/>
      <c r="O69" s="3"/>
    </row>
    <row r="70" spans="1:15">
      <c r="A70" s="1">
        <v>43647</v>
      </c>
      <c r="B70" s="5">
        <v>1312235.0900000001</v>
      </c>
      <c r="C70" s="8">
        <f t="shared" si="18"/>
        <v>11.651532510253865</v>
      </c>
      <c r="D70" s="2">
        <f>B70/B69-1</f>
        <v>1.7808188588531504E-2</v>
      </c>
      <c r="E70" s="2">
        <f>B70/B67-1</f>
        <v>2.3146494260326556E-3</v>
      </c>
      <c r="F70" s="2">
        <f>B70/B58-1</f>
        <v>0.28276417319242375</v>
      </c>
      <c r="G70" s="2">
        <f>B70/B34-1</f>
        <v>1.0962823980152017</v>
      </c>
      <c r="H70" s="2">
        <f>B70/B10-1</f>
        <v>5.3981243689566361</v>
      </c>
      <c r="J70" s="2">
        <f t="shared" si="4"/>
        <v>0.51822885603807256</v>
      </c>
    </row>
    <row r="71" spans="1:15">
      <c r="A71" s="1">
        <v>43678</v>
      </c>
      <c r="B71" s="5">
        <v>1339581.1100000001</v>
      </c>
      <c r="C71" s="8">
        <f t="shared" si="18"/>
        <v>11.894341930215385</v>
      </c>
      <c r="D71" s="2">
        <f>B71/B70-1</f>
        <v>2.0839268975805236E-2</v>
      </c>
      <c r="E71" s="2">
        <f>B71/B68-1</f>
        <v>1.7059863358403815E-2</v>
      </c>
      <c r="F71" s="2">
        <f>B71/B59-1</f>
        <v>0.29124952410046268</v>
      </c>
      <c r="G71" s="2">
        <f>B71/B35-1</f>
        <v>1.0771852836945421</v>
      </c>
      <c r="H71" s="2">
        <f>B71/B11-1</f>
        <v>5.2108224225905762</v>
      </c>
      <c r="J71" s="2">
        <f t="shared" si="4"/>
        <v>0.51482093529091633</v>
      </c>
    </row>
    <row r="72" spans="1:15">
      <c r="A72" s="1">
        <v>43709</v>
      </c>
      <c r="B72" s="5">
        <v>1455796.28</v>
      </c>
      <c r="C72" s="8">
        <f t="shared" si="18"/>
        <v>12.92623388445331</v>
      </c>
      <c r="D72" s="2">
        <f>B72/B71-1</f>
        <v>8.6754858763274045E-2</v>
      </c>
      <c r="E72" s="2">
        <f>B72/B69-1</f>
        <v>0.12915847624583998</v>
      </c>
      <c r="F72" s="2">
        <f>B72/B60-1</f>
        <v>0.39769621478069928</v>
      </c>
      <c r="G72" s="2">
        <f>B72/B36-1</f>
        <v>1.2197571608736291</v>
      </c>
      <c r="H72" s="2">
        <f>B72/B12-1</f>
        <v>5.4047483072226328</v>
      </c>
      <c r="J72" s="2">
        <f t="shared" si="4"/>
        <v>0.52922442684144366</v>
      </c>
    </row>
    <row r="73" spans="1:15">
      <c r="A73" s="1">
        <v>43739</v>
      </c>
      <c r="B73" s="5">
        <v>1453099.74</v>
      </c>
      <c r="C73" s="8">
        <f t="shared" si="18"/>
        <v>12.902290900673474</v>
      </c>
      <c r="D73" s="2">
        <f>B73/B72-1</f>
        <v>-1.8522783970845724E-3</v>
      </c>
      <c r="E73" s="2">
        <f>B73/B70-1</f>
        <v>0.10734711415162645</v>
      </c>
      <c r="F73" s="2">
        <f>B73/B61-1</f>
        <v>0.37557424626166758</v>
      </c>
      <c r="G73" s="2">
        <f>B73/B37-1</f>
        <v>1.1801036601893076</v>
      </c>
      <c r="H73" s="2">
        <f>B73/B13-1</f>
        <v>4.9562439183771048</v>
      </c>
      <c r="J73" s="2">
        <f t="shared" si="4"/>
        <v>0.51971323479675813</v>
      </c>
    </row>
    <row r="74" spans="1:15">
      <c r="A74" s="7">
        <v>43770</v>
      </c>
      <c r="B74" s="5">
        <v>1457039.87</v>
      </c>
      <c r="C74" s="8">
        <f t="shared" si="18"/>
        <v>12.937275906896428</v>
      </c>
      <c r="D74" s="2">
        <f>B74/B73-1</f>
        <v>2.7115344470436398E-3</v>
      </c>
      <c r="E74" s="2">
        <f>B74/B71-1</f>
        <v>8.7683201206084416E-2</v>
      </c>
      <c r="F74" s="2">
        <f>B74/B62-1</f>
        <v>0.36147166593356039</v>
      </c>
      <c r="G74" s="2">
        <f>B74/B38-1</f>
        <v>1.0520481358730227</v>
      </c>
      <c r="H74" s="2">
        <f>B74/B14-1</f>
        <v>4.7418756259438668</v>
      </c>
      <c r="J74" s="2">
        <f t="shared" si="4"/>
        <v>0.511479587642935</v>
      </c>
    </row>
    <row r="75" spans="1:15">
      <c r="A75" s="1">
        <v>43800</v>
      </c>
      <c r="B75" s="5">
        <v>1442423.43</v>
      </c>
      <c r="C75" s="8">
        <f t="shared" si="18"/>
        <v>12.80749434020766</v>
      </c>
      <c r="D75" s="2">
        <f>B75/B74-1</f>
        <v>-1.003159920393959E-2</v>
      </c>
      <c r="E75" s="2">
        <f>B75/B72-1</f>
        <v>-9.1859349990921491E-3</v>
      </c>
      <c r="F75" s="2">
        <f>B75/B63-1</f>
        <v>0.39207798312717701</v>
      </c>
      <c r="G75" s="2">
        <f>B75/B39-1</f>
        <v>0.99421136463848692</v>
      </c>
      <c r="H75" s="2">
        <f>B75/B15-1</f>
        <v>4.6833087903803285</v>
      </c>
      <c r="J75" s="2">
        <f t="shared" si="4"/>
        <v>0.50037154538914352</v>
      </c>
    </row>
    <row r="76" spans="1:15">
      <c r="A76" s="1">
        <v>43861</v>
      </c>
      <c r="C76" s="8"/>
      <c r="D76" s="2"/>
      <c r="E76" s="2"/>
      <c r="F76" s="2"/>
      <c r="G76" s="2"/>
      <c r="H76" s="2"/>
    </row>
    <row r="77" spans="1:15">
      <c r="A77" s="1">
        <v>43890</v>
      </c>
      <c r="C77" s="8"/>
      <c r="D77" s="2"/>
      <c r="E77" s="2"/>
      <c r="F77" s="2"/>
      <c r="G77" s="2"/>
      <c r="H77" s="2"/>
    </row>
    <row r="78" spans="1:15">
      <c r="A78" s="1">
        <v>43921</v>
      </c>
      <c r="C78" s="8"/>
      <c r="D78" s="2"/>
      <c r="E78" s="2"/>
      <c r="F78" s="2"/>
      <c r="G78" s="2"/>
      <c r="H78" s="2"/>
    </row>
    <row r="79" spans="1:15">
      <c r="A79" s="1">
        <v>43951</v>
      </c>
      <c r="C79" s="8"/>
      <c r="D79" s="2"/>
      <c r="E79" s="2"/>
      <c r="F79" s="2"/>
      <c r="G79" s="2"/>
      <c r="H79" s="2"/>
    </row>
    <row r="80" spans="1:15">
      <c r="A80" s="1">
        <v>43982</v>
      </c>
      <c r="C80" s="8"/>
      <c r="D80" s="2"/>
      <c r="E80" s="2"/>
      <c r="F80" s="2"/>
      <c r="G80" s="2"/>
      <c r="H80" s="2"/>
    </row>
    <row r="81" spans="1:8">
      <c r="A81" s="1">
        <v>44012</v>
      </c>
      <c r="C81" s="8"/>
      <c r="D81" s="2"/>
      <c r="E81" s="2"/>
      <c r="F81" s="2"/>
      <c r="G81" s="2"/>
      <c r="H81" s="2"/>
    </row>
    <row r="82" spans="1:8">
      <c r="A82" s="1">
        <v>44043</v>
      </c>
      <c r="C82" s="8"/>
      <c r="D82" s="2"/>
      <c r="E82" s="2"/>
      <c r="F82" s="2"/>
      <c r="G82" s="2"/>
      <c r="H82" s="2"/>
    </row>
    <row r="83" spans="1:8">
      <c r="A83" s="1">
        <v>44074</v>
      </c>
      <c r="C83" s="8"/>
      <c r="D83" s="2"/>
      <c r="E83" s="2"/>
      <c r="F83" s="2"/>
      <c r="G83" s="2"/>
      <c r="H83" s="2"/>
    </row>
    <row r="84" spans="1:8">
      <c r="A84" s="1">
        <v>44104</v>
      </c>
      <c r="C84" s="8"/>
      <c r="D84" s="2"/>
      <c r="E84" s="2"/>
      <c r="F84" s="2"/>
      <c r="G84" s="2"/>
      <c r="H84" s="2"/>
    </row>
    <row r="85" spans="1:8">
      <c r="A85" s="1">
        <v>44135</v>
      </c>
      <c r="C85" s="8"/>
      <c r="D85" s="2"/>
      <c r="E85" s="2"/>
      <c r="F85" s="2"/>
      <c r="G85" s="2"/>
      <c r="H85" s="2"/>
    </row>
    <row r="86" spans="1:8">
      <c r="A86" s="1">
        <v>44165</v>
      </c>
      <c r="C86" s="8"/>
      <c r="D86" s="2"/>
      <c r="E86" s="2"/>
      <c r="F86" s="2"/>
      <c r="G86" s="2"/>
      <c r="H86" s="2"/>
    </row>
    <row r="87" spans="1:8">
      <c r="A87" s="1">
        <v>44196</v>
      </c>
      <c r="C87" s="8"/>
      <c r="D87" s="2"/>
      <c r="E87" s="2"/>
      <c r="F87" s="2"/>
      <c r="G87" s="2"/>
      <c r="H87" s="2"/>
    </row>
    <row r="88" spans="1:8">
      <c r="A88" s="1">
        <v>44227</v>
      </c>
      <c r="C88" s="8"/>
      <c r="D88" s="2"/>
      <c r="E88" s="2"/>
      <c r="F88" s="2"/>
      <c r="G88" s="2"/>
      <c r="H88" s="2"/>
    </row>
    <row r="89" spans="1:8">
      <c r="A89" s="1">
        <v>44255</v>
      </c>
      <c r="C89" s="8"/>
      <c r="D89" s="2"/>
      <c r="E89" s="2"/>
      <c r="F89" s="2"/>
      <c r="G89" s="2"/>
      <c r="H89" s="2"/>
    </row>
    <row r="90" spans="1:8">
      <c r="A90" s="1">
        <v>44286</v>
      </c>
      <c r="C90" s="8"/>
      <c r="D90" s="2"/>
      <c r="E90" s="2"/>
      <c r="F90" s="2"/>
      <c r="G90" s="2"/>
      <c r="H90" s="2"/>
    </row>
    <row r="91" spans="1:8">
      <c r="A91" s="1">
        <v>44316</v>
      </c>
      <c r="C91" s="8"/>
      <c r="D91" s="2"/>
      <c r="E91" s="2"/>
      <c r="F91" s="2"/>
      <c r="G91" s="2"/>
      <c r="H91" s="2"/>
    </row>
    <row r="92" spans="1:8">
      <c r="A92" s="1">
        <v>44347</v>
      </c>
      <c r="C92" s="8"/>
      <c r="D92" s="2"/>
      <c r="E92" s="2"/>
      <c r="F92" s="2"/>
      <c r="G92" s="2"/>
      <c r="H92" s="2"/>
    </row>
    <row r="93" spans="1:8">
      <c r="A93" s="1">
        <v>44377</v>
      </c>
      <c r="C93" s="8"/>
      <c r="D93" s="2"/>
      <c r="E93" s="2"/>
      <c r="F93" s="2"/>
      <c r="G93" s="2"/>
      <c r="H93" s="2"/>
    </row>
    <row r="94" spans="1:8">
      <c r="A94" s="1">
        <v>44408</v>
      </c>
      <c r="C94" s="8"/>
      <c r="D94" s="2"/>
      <c r="E94" s="2"/>
      <c r="F94" s="2"/>
      <c r="G94" s="2"/>
      <c r="H94" s="2"/>
    </row>
    <row r="95" spans="1:8">
      <c r="A95" s="1">
        <v>44439</v>
      </c>
      <c r="C95" s="8"/>
      <c r="D95" s="2"/>
      <c r="E95" s="2"/>
      <c r="F95" s="2"/>
      <c r="G95" s="2"/>
      <c r="H95" s="2"/>
    </row>
    <row r="96" spans="1:8">
      <c r="A96" s="1">
        <v>44469</v>
      </c>
      <c r="C96" s="8"/>
      <c r="D96" s="2"/>
      <c r="E96" s="2"/>
      <c r="F96" s="2"/>
      <c r="G96" s="2"/>
      <c r="H96" s="2"/>
    </row>
    <row r="97" spans="1:8">
      <c r="A97" s="1">
        <v>44500</v>
      </c>
      <c r="C97" s="8"/>
      <c r="D97" s="2"/>
      <c r="E97" s="2"/>
      <c r="F97" s="2"/>
      <c r="G97" s="2"/>
      <c r="H97" s="2"/>
    </row>
    <row r="98" spans="1:8">
      <c r="A98" s="1">
        <v>44530</v>
      </c>
      <c r="C98" s="8"/>
      <c r="D98" s="2"/>
      <c r="E98" s="2"/>
      <c r="F98" s="2"/>
      <c r="G98" s="2"/>
      <c r="H98" s="2"/>
    </row>
    <row r="99" spans="1:8">
      <c r="A99" s="1">
        <v>44561</v>
      </c>
      <c r="C99" s="8"/>
      <c r="D99" s="2"/>
      <c r="E99" s="2"/>
      <c r="F99" s="2"/>
      <c r="G99" s="2"/>
      <c r="H99" s="2"/>
    </row>
    <row r="100" spans="1:8">
      <c r="A100" s="1">
        <v>44592</v>
      </c>
      <c r="C100" s="8"/>
      <c r="D100" s="2"/>
      <c r="E100" s="2"/>
      <c r="F100" s="2"/>
      <c r="G100" s="2"/>
      <c r="H100" s="2"/>
    </row>
    <row r="101" spans="1:8">
      <c r="A101" s="1">
        <v>44620</v>
      </c>
      <c r="C101" s="8"/>
      <c r="D101" s="2"/>
      <c r="E101" s="2"/>
      <c r="F101" s="2"/>
      <c r="G101" s="2"/>
      <c r="H101" s="2"/>
    </row>
    <row r="102" spans="1:8">
      <c r="A102" s="1">
        <v>44651</v>
      </c>
      <c r="C102" s="8"/>
      <c r="D102" s="2"/>
      <c r="E102" s="2"/>
      <c r="F102" s="2"/>
      <c r="G102" s="2"/>
      <c r="H102" s="2"/>
    </row>
    <row r="103" spans="1:8">
      <c r="A103" s="1">
        <v>44681</v>
      </c>
      <c r="C103" s="8"/>
      <c r="D103" s="2"/>
      <c r="E103" s="2"/>
      <c r="F103" s="2"/>
      <c r="G103" s="2"/>
      <c r="H103" s="2"/>
    </row>
    <row r="104" spans="1:8">
      <c r="A104" s="1">
        <v>44712</v>
      </c>
      <c r="C104" s="8"/>
      <c r="D104" s="2"/>
      <c r="E104" s="2"/>
      <c r="F104" s="2"/>
      <c r="G104" s="2"/>
      <c r="H104" s="2"/>
    </row>
    <row r="105" spans="1:8">
      <c r="A105" s="1">
        <v>44742</v>
      </c>
      <c r="C105" s="8"/>
      <c r="D105" s="2"/>
      <c r="E105" s="2"/>
      <c r="F105" s="2"/>
      <c r="G105" s="2"/>
      <c r="H105" s="2"/>
    </row>
    <row r="106" spans="1:8">
      <c r="A106" s="1">
        <v>44773</v>
      </c>
      <c r="C106" s="8"/>
      <c r="D106" s="2"/>
      <c r="E106" s="2"/>
      <c r="F106" s="2"/>
      <c r="G106" s="2"/>
      <c r="H106" s="2"/>
    </row>
    <row r="107" spans="1:8">
      <c r="A107" s="1">
        <v>44804</v>
      </c>
      <c r="C107" s="8"/>
      <c r="D107" s="2"/>
      <c r="E107" s="2"/>
      <c r="F107" s="2"/>
      <c r="G107" s="2"/>
      <c r="H107" s="2"/>
    </row>
    <row r="108" spans="1:8">
      <c r="A108" s="1">
        <v>44834</v>
      </c>
      <c r="C108" s="8"/>
      <c r="D108" s="2"/>
      <c r="E108" s="2"/>
      <c r="F108" s="2"/>
      <c r="G108" s="2"/>
      <c r="H108" s="2"/>
    </row>
    <row r="109" spans="1:8">
      <c r="A109" s="1">
        <v>44865</v>
      </c>
      <c r="C109" s="8"/>
      <c r="D109" s="2"/>
      <c r="E109" s="2"/>
      <c r="F109" s="2"/>
      <c r="G109" s="2"/>
      <c r="H109" s="2"/>
    </row>
    <row r="110" spans="1:8">
      <c r="A110" s="1">
        <v>44895</v>
      </c>
      <c r="C110" s="8"/>
      <c r="D110" s="2"/>
      <c r="E110" s="2"/>
      <c r="F110" s="2"/>
      <c r="G110" s="2"/>
      <c r="H110" s="2"/>
    </row>
    <row r="111" spans="1:8">
      <c r="A111" s="1">
        <v>44926</v>
      </c>
      <c r="C111" s="8"/>
      <c r="D111" s="2"/>
      <c r="E111" s="2"/>
      <c r="F111" s="2"/>
      <c r="G111" s="2"/>
      <c r="H111" s="2"/>
    </row>
    <row r="112" spans="1:8">
      <c r="A112" s="1">
        <v>44957</v>
      </c>
      <c r="C112" s="8"/>
      <c r="D112" s="2"/>
      <c r="E112" s="2"/>
      <c r="F112" s="2"/>
      <c r="G112" s="2"/>
      <c r="H112" s="2"/>
    </row>
    <row r="113" spans="1:8">
      <c r="A113" s="1">
        <v>44985</v>
      </c>
      <c r="C113" s="8"/>
      <c r="D113" s="2"/>
      <c r="E113" s="2"/>
      <c r="F113" s="2"/>
      <c r="G113" s="2"/>
      <c r="H113" s="2"/>
    </row>
    <row r="114" spans="1:8">
      <c r="A114" s="1">
        <v>45016</v>
      </c>
      <c r="C114" s="8"/>
      <c r="D114" s="2"/>
      <c r="E114" s="2"/>
      <c r="F114" s="2"/>
      <c r="G114" s="2"/>
      <c r="H114" s="2"/>
    </row>
    <row r="115" spans="1:8">
      <c r="A115" s="1">
        <v>45046</v>
      </c>
      <c r="C115" s="8"/>
      <c r="D115" s="2"/>
      <c r="E115" s="2"/>
      <c r="F115" s="2"/>
      <c r="G115" s="2"/>
      <c r="H115" s="2"/>
    </row>
    <row r="116" spans="1:8">
      <c r="A116" s="1">
        <v>45077</v>
      </c>
      <c r="C116" s="8"/>
      <c r="D116" s="2"/>
      <c r="E116" s="2"/>
      <c r="F116" s="2"/>
      <c r="G116" s="2"/>
      <c r="H116" s="2"/>
    </row>
    <row r="117" spans="1:8">
      <c r="A117" s="1">
        <v>45107</v>
      </c>
      <c r="C117" s="8"/>
      <c r="D117" s="2"/>
      <c r="E117" s="2"/>
      <c r="F117" s="2"/>
      <c r="G117" s="2"/>
      <c r="H117" s="2"/>
    </row>
    <row r="118" spans="1:8">
      <c r="A118" s="1">
        <v>45138</v>
      </c>
      <c r="C118" s="8"/>
      <c r="D118" s="2"/>
      <c r="E118" s="2"/>
      <c r="F118" s="2"/>
      <c r="G118" s="2"/>
      <c r="H118" s="2"/>
    </row>
    <row r="119" spans="1:8">
      <c r="A119" s="1">
        <v>45169</v>
      </c>
      <c r="C119" s="8"/>
      <c r="D119" s="2"/>
      <c r="E119" s="2"/>
      <c r="F119" s="2"/>
      <c r="G119" s="2"/>
      <c r="H119" s="2"/>
    </row>
    <row r="120" spans="1:8">
      <c r="A120" s="1">
        <v>45199</v>
      </c>
      <c r="C120" s="8"/>
      <c r="D120" s="2"/>
      <c r="E120" s="2"/>
      <c r="F120" s="2"/>
      <c r="G120" s="2"/>
      <c r="H120" s="2"/>
    </row>
    <row r="121" spans="1:8">
      <c r="A121" s="1">
        <v>45230</v>
      </c>
      <c r="C121" s="8"/>
      <c r="D121" s="2"/>
      <c r="E121" s="2"/>
      <c r="F121" s="2"/>
      <c r="G121" s="2"/>
      <c r="H121" s="2"/>
    </row>
    <row r="122" spans="1:8">
      <c r="A122" s="1">
        <v>45260</v>
      </c>
      <c r="C122" s="8"/>
      <c r="D122" s="2"/>
      <c r="E122" s="2"/>
      <c r="F122" s="2"/>
      <c r="G122" s="2"/>
      <c r="H122" s="2"/>
    </row>
    <row r="123" spans="1:8">
      <c r="A123" s="1">
        <v>45291</v>
      </c>
      <c r="C123" s="8"/>
      <c r="D123" s="2"/>
      <c r="E123" s="2"/>
      <c r="F123" s="2"/>
      <c r="G123" s="2"/>
      <c r="H123" s="2"/>
    </row>
    <row r="124" spans="1:8">
      <c r="A124" s="1">
        <v>45322</v>
      </c>
      <c r="C124" s="8"/>
      <c r="D124" s="2"/>
      <c r="E124" s="2"/>
      <c r="F124" s="2"/>
      <c r="G124" s="2"/>
      <c r="H124" s="2"/>
    </row>
  </sheetData>
  <sortState ref="K62:O69">
    <sortCondition ref="L62"/>
  </sortState>
  <phoneticPr fontId="2" type="noConversion"/>
  <conditionalFormatting sqref="D3:E6 D7:D59 E7:E124">
    <cfRule type="cellIs" dxfId="11" priority="63" operator="lessThan">
      <formula>0</formula>
    </cfRule>
    <cfRule type="cellIs" dxfId="10" priority="64" operator="greaterThan">
      <formula>0</formula>
    </cfRule>
  </conditionalFormatting>
  <conditionalFormatting sqref="F8">
    <cfRule type="cellIs" dxfId="9" priority="61" operator="lessThan">
      <formula>0</formula>
    </cfRule>
    <cfRule type="cellIs" dxfId="8" priority="62" operator="greaterThan">
      <formula>0</formula>
    </cfRule>
  </conditionalFormatting>
  <conditionalFormatting sqref="D60:D124">
    <cfRule type="cellIs" dxfId="7" priority="35" operator="lessThan">
      <formula>0</formula>
    </cfRule>
    <cfRule type="cellIs" dxfId="6" priority="36" operator="greaterThan">
      <formula>0</formula>
    </cfRule>
  </conditionalFormatting>
  <conditionalFormatting sqref="F14:F1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G38:G1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62:H1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月末净资产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康力泉</dc:creator>
  <cp:lastModifiedBy>kangliquan</cp:lastModifiedBy>
  <dcterms:created xsi:type="dcterms:W3CDTF">2016-06-21T05:39:41Z</dcterms:created>
  <dcterms:modified xsi:type="dcterms:W3CDTF">2019-12-20T14:34:21Z</dcterms:modified>
</cp:coreProperties>
</file>