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F:\GitHub\matura-inf\stare matury rozszerzenie\maj 2023 rozsz\excel\"/>
    </mc:Choice>
  </mc:AlternateContent>
  <xr:revisionPtr revIDLastSave="0" documentId="13_ncr:1_{B1BCCCAB-B68A-4A16-B21D-B86F778860ED}" xr6:coauthVersionLast="47" xr6:coauthVersionMax="47" xr10:uidLastSave="{00000000-0000-0000-0000-000000000000}"/>
  <bookViews>
    <workbookView xWindow="14400" yWindow="0" windowWidth="14400" windowHeight="15600" firstSheet="1" activeTab="3" xr2:uid="{00000000-000D-0000-FFFF-FFFF00000000}"/>
  </bookViews>
  <sheets>
    <sheet name="Arkusz2" sheetId="2" state="hidden" r:id="rId1"/>
    <sheet name="5.1" sheetId="3" r:id="rId2"/>
    <sheet name="Arkusz1" sheetId="1" r:id="rId3"/>
    <sheet name="5.4 i 5.5" sheetId="4" r:id="rId4"/>
  </sheets>
  <definedNames>
    <definedName name="_xlnm._FilterDatabase" localSheetId="2" hidden="1">Arkusz1!$G$1:$G$154</definedName>
    <definedName name="owoce" localSheetId="2">Arkusz1!$B$1:$E$154</definedName>
    <definedName name="owoce_1" localSheetId="3">'5.4 i 5.5'!$B$1:$E$154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4" l="1"/>
  <c r="O8" i="4"/>
  <c r="O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R2" i="4"/>
  <c r="Q2" i="4"/>
  <c r="P2" i="4"/>
  <c r="G3" i="4"/>
  <c r="F3" i="4"/>
  <c r="L2" i="4"/>
  <c r="K2" i="4"/>
  <c r="J2" i="4"/>
  <c r="M2" i="4" s="1"/>
  <c r="H3" i="4" l="1"/>
  <c r="K3" i="4"/>
  <c r="L3" i="4" s="1"/>
  <c r="I3" i="4" l="1"/>
  <c r="J3" i="4"/>
  <c r="M3" i="4" s="1"/>
  <c r="F4" i="4" l="1"/>
  <c r="H4" i="4"/>
  <c r="G4" i="4"/>
  <c r="J4" i="4" l="1"/>
  <c r="M4" i="4" s="1"/>
  <c r="G5" i="4" s="1"/>
  <c r="K4" i="4"/>
  <c r="L4" i="4" s="1"/>
  <c r="I4" i="4" s="1"/>
  <c r="F5" i="4" l="1"/>
  <c r="H5" i="4"/>
  <c r="J5" i="4" s="1"/>
  <c r="M5" i="4" s="1"/>
  <c r="K5" i="4" l="1"/>
  <c r="L5" i="4" s="1"/>
  <c r="I5" i="4" s="1"/>
  <c r="G6" i="4" l="1"/>
  <c r="F6" i="4"/>
  <c r="H6" i="4"/>
  <c r="K6" i="4" s="1"/>
  <c r="L6" i="4" s="1"/>
  <c r="J6" i="4" l="1"/>
  <c r="M6" i="4" s="1"/>
  <c r="H7" i="4" s="1"/>
  <c r="I6" i="4"/>
  <c r="G7" i="4" l="1"/>
  <c r="F7" i="4"/>
  <c r="K7" i="4"/>
  <c r="L7" i="4" s="1"/>
  <c r="I7" i="4"/>
  <c r="J7" i="4"/>
  <c r="M7" i="4" s="1"/>
  <c r="H8" i="4" s="1"/>
  <c r="F8" i="4" l="1"/>
  <c r="G8" i="4"/>
  <c r="K8" i="4" l="1"/>
  <c r="L8" i="4" s="1"/>
  <c r="J8" i="4"/>
  <c r="M8" i="4" s="1"/>
  <c r="H9" i="4" s="1"/>
  <c r="I8" i="4"/>
  <c r="F9" i="4" l="1"/>
  <c r="G9" i="4"/>
  <c r="J9" i="4" l="1"/>
  <c r="K9" i="4"/>
  <c r="L9" i="4" s="1"/>
  <c r="I9" i="4"/>
  <c r="M9" i="4"/>
  <c r="H10" i="4" l="1"/>
  <c r="F10" i="4"/>
  <c r="G10" i="4"/>
  <c r="K10" i="4" l="1"/>
  <c r="L10" i="4" s="1"/>
  <c r="I10" i="4" s="1"/>
  <c r="J10" i="4"/>
  <c r="M10" i="4" s="1"/>
  <c r="H11" i="4" l="1"/>
  <c r="F11" i="4"/>
  <c r="G11" i="4"/>
  <c r="K11" i="4" l="1"/>
  <c r="L11" i="4" s="1"/>
  <c r="I11" i="4" s="1"/>
  <c r="J11" i="4"/>
  <c r="M11" i="4" s="1"/>
  <c r="H12" i="4" s="1"/>
  <c r="G12" i="4" l="1"/>
  <c r="F12" i="4"/>
  <c r="J12" i="4" l="1"/>
  <c r="M12" i="4" s="1"/>
  <c r="K12" i="4"/>
  <c r="L12" i="4" s="1"/>
  <c r="I12" i="4" s="1"/>
  <c r="H13" i="4" l="1"/>
  <c r="F13" i="4"/>
  <c r="G13" i="4"/>
  <c r="K13" i="4" l="1"/>
  <c r="L13" i="4" s="1"/>
  <c r="I13" i="4" s="1"/>
  <c r="J13" i="4"/>
  <c r="M13" i="4" s="1"/>
  <c r="H14" i="4" s="1"/>
  <c r="G14" i="4" l="1"/>
  <c r="F14" i="4"/>
  <c r="K14" i="4" l="1"/>
  <c r="L14" i="4" s="1"/>
  <c r="J14" i="4"/>
  <c r="M14" i="4" s="1"/>
  <c r="I14" i="4"/>
  <c r="G15" i="4" l="1"/>
  <c r="F15" i="4"/>
  <c r="H15" i="4"/>
  <c r="K15" i="4" l="1"/>
  <c r="L15" i="4" s="1"/>
  <c r="J15" i="4"/>
  <c r="M15" i="4" s="1"/>
  <c r="F16" i="4" s="1"/>
  <c r="I15" i="4"/>
  <c r="G16" i="4" l="1"/>
  <c r="H16" i="4"/>
  <c r="K16" i="4" l="1"/>
  <c r="L16" i="4" s="1"/>
  <c r="I16" i="4"/>
  <c r="J16" i="4"/>
  <c r="M16" i="4" s="1"/>
  <c r="H17" i="4" s="1"/>
  <c r="G17" i="4" l="1"/>
  <c r="F17" i="4"/>
  <c r="K17" i="4" s="1"/>
  <c r="L17" i="4" s="1"/>
  <c r="J17" i="4"/>
  <c r="M17" i="4" s="1"/>
  <c r="I17" i="4" l="1"/>
  <c r="F18" i="4" l="1"/>
  <c r="G18" i="4"/>
  <c r="H18" i="4"/>
  <c r="J18" i="4" l="1"/>
  <c r="M18" i="4" s="1"/>
  <c r="K18" i="4"/>
  <c r="L18" i="4" s="1"/>
  <c r="I18" i="4" s="1"/>
  <c r="H19" i="4" l="1"/>
  <c r="F19" i="4"/>
  <c r="G19" i="4"/>
  <c r="K19" i="4" l="1"/>
  <c r="L19" i="4" s="1"/>
  <c r="I19" i="4" s="1"/>
  <c r="J19" i="4"/>
  <c r="M19" i="4" s="1"/>
  <c r="G20" i="4" l="1"/>
  <c r="F20" i="4"/>
  <c r="H20" i="4"/>
  <c r="K20" i="4" l="1"/>
  <c r="L20" i="4" s="1"/>
  <c r="J20" i="4"/>
  <c r="M20" i="4" s="1"/>
  <c r="I20" i="4"/>
  <c r="H21" i="4" l="1"/>
  <c r="G21" i="4"/>
  <c r="F21" i="4"/>
  <c r="K21" i="4" l="1"/>
  <c r="L21" i="4" s="1"/>
  <c r="J21" i="4"/>
  <c r="M21" i="4" s="1"/>
  <c r="I21" i="4"/>
  <c r="H22" i="4" l="1"/>
  <c r="G22" i="4"/>
  <c r="F22" i="4"/>
  <c r="K22" i="4" l="1"/>
  <c r="L22" i="4" s="1"/>
  <c r="I22" i="4" s="1"/>
  <c r="J22" i="4"/>
  <c r="M22" i="4" s="1"/>
  <c r="H23" i="4" l="1"/>
  <c r="G23" i="4"/>
  <c r="F23" i="4"/>
  <c r="K23" i="4" l="1"/>
  <c r="L23" i="4" s="1"/>
  <c r="I23" i="4"/>
  <c r="J23" i="4"/>
  <c r="M23" i="4" s="1"/>
  <c r="H24" i="4" l="1"/>
  <c r="F24" i="4"/>
  <c r="G24" i="4"/>
  <c r="K24" i="4" l="1"/>
  <c r="L24" i="4" s="1"/>
  <c r="I24" i="4"/>
  <c r="J24" i="4"/>
  <c r="M24" i="4" s="1"/>
  <c r="H25" i="4" l="1"/>
  <c r="F25" i="4"/>
  <c r="G25" i="4"/>
  <c r="K25" i="4" l="1"/>
  <c r="L25" i="4" s="1"/>
  <c r="J25" i="4"/>
  <c r="M25" i="4" s="1"/>
  <c r="I25" i="4"/>
  <c r="G26" i="4" l="1"/>
  <c r="F26" i="4"/>
  <c r="H26" i="4"/>
  <c r="K26" i="4" l="1"/>
  <c r="L26" i="4" s="1"/>
  <c r="J26" i="4"/>
  <c r="M26" i="4" s="1"/>
  <c r="I26" i="4"/>
  <c r="F27" i="4" l="1"/>
  <c r="H27" i="4"/>
  <c r="G27" i="4"/>
  <c r="K27" i="4" l="1"/>
  <c r="L27" i="4" s="1"/>
  <c r="I27" i="4" s="1"/>
  <c r="J27" i="4"/>
  <c r="M27" i="4" s="1"/>
  <c r="F28" i="4" l="1"/>
  <c r="H28" i="4"/>
  <c r="G28" i="4"/>
  <c r="K28" i="4" l="1"/>
  <c r="L28" i="4" s="1"/>
  <c r="I28" i="4" s="1"/>
  <c r="J28" i="4"/>
  <c r="M28" i="4" s="1"/>
  <c r="H29" i="4" l="1"/>
  <c r="F29" i="4"/>
  <c r="G29" i="4"/>
  <c r="K29" i="4" l="1"/>
  <c r="L29" i="4" s="1"/>
  <c r="J29" i="4"/>
  <c r="M29" i="4" s="1"/>
  <c r="I29" i="4"/>
  <c r="H30" i="4" l="1"/>
  <c r="F30" i="4"/>
  <c r="G30" i="4"/>
  <c r="K30" i="4" l="1"/>
  <c r="L30" i="4" s="1"/>
  <c r="J30" i="4"/>
  <c r="M30" i="4" s="1"/>
  <c r="I30" i="4"/>
  <c r="G31" i="4" l="1"/>
  <c r="H31" i="4"/>
  <c r="F31" i="4"/>
  <c r="K31" i="4" l="1"/>
  <c r="L31" i="4" s="1"/>
  <c r="I31" i="4"/>
  <c r="J31" i="4"/>
  <c r="M31" i="4" s="1"/>
  <c r="H32" i="4" l="1"/>
  <c r="G32" i="4"/>
  <c r="F32" i="4"/>
  <c r="K32" i="4" l="1"/>
  <c r="L32" i="4" s="1"/>
  <c r="J32" i="4"/>
  <c r="M32" i="4" s="1"/>
  <c r="I32" i="4"/>
  <c r="F33" i="4" l="1"/>
  <c r="G33" i="4"/>
  <c r="H33" i="4"/>
  <c r="K33" i="4" l="1"/>
  <c r="L33" i="4" s="1"/>
  <c r="J33" i="4"/>
  <c r="M33" i="4" s="1"/>
  <c r="I33" i="4"/>
  <c r="F34" i="4" l="1"/>
  <c r="H34" i="4"/>
  <c r="G34" i="4"/>
  <c r="K34" i="4" l="1"/>
  <c r="L34" i="4" s="1"/>
  <c r="I34" i="4"/>
  <c r="J34" i="4"/>
  <c r="M34" i="4" s="1"/>
  <c r="H35" i="4" l="1"/>
  <c r="G35" i="4"/>
  <c r="F35" i="4"/>
  <c r="K35" i="4" l="1"/>
  <c r="L35" i="4" s="1"/>
  <c r="I35" i="4"/>
  <c r="J35" i="4"/>
  <c r="M35" i="4" s="1"/>
  <c r="G36" i="4" l="1"/>
  <c r="H36" i="4"/>
  <c r="F36" i="4"/>
  <c r="K36" i="4" l="1"/>
  <c r="L36" i="4" s="1"/>
  <c r="I36" i="4"/>
  <c r="J36" i="4"/>
  <c r="M36" i="4" s="1"/>
  <c r="H37" i="4" l="1"/>
  <c r="G37" i="4"/>
  <c r="F37" i="4"/>
  <c r="K37" i="4" l="1"/>
  <c r="L37" i="4" s="1"/>
  <c r="J37" i="4"/>
  <c r="M37" i="4" s="1"/>
  <c r="I37" i="4"/>
  <c r="F38" i="4" l="1"/>
  <c r="H38" i="4"/>
  <c r="G38" i="4"/>
  <c r="K38" i="4" l="1"/>
  <c r="L38" i="4" s="1"/>
  <c r="J38" i="4"/>
  <c r="M38" i="4" s="1"/>
  <c r="I38" i="4"/>
  <c r="F39" i="4" l="1"/>
  <c r="H39" i="4"/>
  <c r="G39" i="4"/>
  <c r="K39" i="4" l="1"/>
  <c r="L39" i="4" s="1"/>
  <c r="I39" i="4"/>
  <c r="J39" i="4"/>
  <c r="M39" i="4" s="1"/>
  <c r="H40" i="4" l="1"/>
  <c r="F40" i="4"/>
  <c r="G40" i="4"/>
  <c r="K40" i="4" l="1"/>
  <c r="L40" i="4" s="1"/>
  <c r="J40" i="4"/>
  <c r="M40" i="4" s="1"/>
  <c r="I40" i="4"/>
  <c r="H41" i="4" l="1"/>
  <c r="F41" i="4"/>
  <c r="G41" i="4"/>
  <c r="K41" i="4" l="1"/>
  <c r="L41" i="4" s="1"/>
  <c r="I41" i="4"/>
  <c r="J41" i="4"/>
  <c r="M41" i="4" s="1"/>
  <c r="H42" i="4" l="1"/>
  <c r="F42" i="4"/>
  <c r="G42" i="4"/>
  <c r="K42" i="4" l="1"/>
  <c r="L42" i="4" s="1"/>
  <c r="I42" i="4"/>
  <c r="J42" i="4"/>
  <c r="M42" i="4" s="1"/>
  <c r="H43" i="4" l="1"/>
  <c r="G43" i="4"/>
  <c r="F43" i="4"/>
  <c r="K43" i="4" l="1"/>
  <c r="L43" i="4" s="1"/>
  <c r="J43" i="4"/>
  <c r="M43" i="4" s="1"/>
  <c r="I43" i="4"/>
  <c r="F44" i="4" l="1"/>
  <c r="H44" i="4"/>
  <c r="G44" i="4"/>
  <c r="K44" i="4" l="1"/>
  <c r="L44" i="4" s="1"/>
  <c r="I44" i="4" s="1"/>
  <c r="J44" i="4"/>
  <c r="M44" i="4" s="1"/>
  <c r="H45" i="4" l="1"/>
  <c r="G45" i="4"/>
  <c r="F45" i="4"/>
  <c r="K45" i="4" l="1"/>
  <c r="L45" i="4" s="1"/>
  <c r="I45" i="4" s="1"/>
  <c r="J45" i="4"/>
  <c r="M45" i="4" s="1"/>
  <c r="F46" i="4" l="1"/>
  <c r="H46" i="4"/>
  <c r="G46" i="4"/>
  <c r="K46" i="4" l="1"/>
  <c r="L46" i="4" s="1"/>
  <c r="J46" i="4"/>
  <c r="M46" i="4" s="1"/>
  <c r="I46" i="4"/>
  <c r="H47" i="4" l="1"/>
  <c r="G47" i="4"/>
  <c r="F47" i="4"/>
  <c r="K47" i="4" l="1"/>
  <c r="L47" i="4" s="1"/>
  <c r="J47" i="4"/>
  <c r="M47" i="4" s="1"/>
  <c r="I47" i="4"/>
  <c r="F48" i="4" l="1"/>
  <c r="H48" i="4"/>
  <c r="G48" i="4"/>
  <c r="K48" i="4" l="1"/>
  <c r="L48" i="4" s="1"/>
  <c r="J48" i="4"/>
  <c r="M48" i="4" s="1"/>
  <c r="I48" i="4"/>
  <c r="H49" i="4" l="1"/>
  <c r="G49" i="4"/>
  <c r="F49" i="4"/>
  <c r="K49" i="4" l="1"/>
  <c r="L49" i="4" s="1"/>
  <c r="J49" i="4"/>
  <c r="M49" i="4" s="1"/>
  <c r="I49" i="4"/>
  <c r="F50" i="4" l="1"/>
  <c r="H50" i="4"/>
  <c r="G50" i="4"/>
  <c r="K50" i="4" l="1"/>
  <c r="L50" i="4" s="1"/>
  <c r="J50" i="4"/>
  <c r="M50" i="4" s="1"/>
  <c r="I50" i="4"/>
  <c r="F51" i="4" l="1"/>
  <c r="G51" i="4"/>
  <c r="H51" i="4"/>
  <c r="K51" i="4" l="1"/>
  <c r="L51" i="4" s="1"/>
  <c r="I51" i="4" s="1"/>
  <c r="J51" i="4"/>
  <c r="M51" i="4" s="1"/>
  <c r="H52" i="4" l="1"/>
  <c r="F52" i="4"/>
  <c r="G52" i="4"/>
  <c r="K52" i="4" l="1"/>
  <c r="L52" i="4" s="1"/>
  <c r="I52" i="4" s="1"/>
  <c r="J52" i="4"/>
  <c r="M52" i="4" s="1"/>
  <c r="H53" i="4" l="1"/>
  <c r="F53" i="4"/>
  <c r="G53" i="4"/>
  <c r="K53" i="4" l="1"/>
  <c r="L53" i="4" s="1"/>
  <c r="J53" i="4"/>
  <c r="M53" i="4" s="1"/>
  <c r="I53" i="4"/>
  <c r="H54" i="4" l="1"/>
  <c r="F54" i="4"/>
  <c r="G54" i="4"/>
  <c r="K54" i="4" l="1"/>
  <c r="L54" i="4" s="1"/>
  <c r="I54" i="4"/>
  <c r="J54" i="4"/>
  <c r="M54" i="4" s="1"/>
  <c r="H55" i="4" l="1"/>
  <c r="G55" i="4"/>
  <c r="F55" i="4"/>
  <c r="K55" i="4" l="1"/>
  <c r="L55" i="4" s="1"/>
  <c r="J55" i="4"/>
  <c r="M55" i="4" s="1"/>
  <c r="I55" i="4"/>
  <c r="H56" i="4" l="1"/>
  <c r="F56" i="4"/>
  <c r="G56" i="4"/>
  <c r="K56" i="4" l="1"/>
  <c r="L56" i="4" s="1"/>
  <c r="J56" i="4"/>
  <c r="M56" i="4" s="1"/>
  <c r="I56" i="4"/>
  <c r="F57" i="4" l="1"/>
  <c r="H57" i="4"/>
  <c r="G57" i="4"/>
  <c r="K57" i="4" l="1"/>
  <c r="L57" i="4" s="1"/>
  <c r="J57" i="4"/>
  <c r="M57" i="4" s="1"/>
  <c r="I57" i="4"/>
  <c r="F58" i="4" l="1"/>
  <c r="H58" i="4"/>
  <c r="G58" i="4"/>
  <c r="K58" i="4" l="1"/>
  <c r="L58" i="4" s="1"/>
  <c r="J58" i="4"/>
  <c r="M58" i="4" s="1"/>
  <c r="I58" i="4"/>
  <c r="H59" i="4" l="1"/>
  <c r="G59" i="4"/>
  <c r="F59" i="4"/>
  <c r="K59" i="4" l="1"/>
  <c r="L59" i="4" s="1"/>
  <c r="J59" i="4"/>
  <c r="M59" i="4" s="1"/>
  <c r="I59" i="4"/>
  <c r="F60" i="4" l="1"/>
  <c r="H60" i="4"/>
  <c r="G60" i="4"/>
  <c r="K60" i="4" l="1"/>
  <c r="L60" i="4" s="1"/>
  <c r="J60" i="4"/>
  <c r="M60" i="4" s="1"/>
  <c r="I60" i="4"/>
  <c r="H61" i="4" l="1"/>
  <c r="F61" i="4"/>
  <c r="G61" i="4"/>
  <c r="K61" i="4" l="1"/>
  <c r="L61" i="4" s="1"/>
  <c r="J61" i="4"/>
  <c r="M61" i="4" s="1"/>
  <c r="I61" i="4"/>
  <c r="H62" i="4" l="1"/>
  <c r="F62" i="4"/>
  <c r="G62" i="4"/>
  <c r="K62" i="4" l="1"/>
  <c r="L62" i="4" s="1"/>
  <c r="J62" i="4"/>
  <c r="M62" i="4" s="1"/>
  <c r="I62" i="4"/>
  <c r="F63" i="4" l="1"/>
  <c r="H63" i="4"/>
  <c r="G63" i="4"/>
  <c r="K63" i="4" l="1"/>
  <c r="L63" i="4" s="1"/>
  <c r="J63" i="4"/>
  <c r="M63" i="4" s="1"/>
  <c r="I63" i="4"/>
  <c r="F64" i="4" l="1"/>
  <c r="G64" i="4"/>
  <c r="H64" i="4"/>
  <c r="K64" i="4" l="1"/>
  <c r="L64" i="4" s="1"/>
  <c r="I64" i="4"/>
  <c r="J64" i="4"/>
  <c r="M64" i="4" s="1"/>
  <c r="H65" i="4" l="1"/>
  <c r="F65" i="4"/>
  <c r="G65" i="4"/>
  <c r="K65" i="4" l="1"/>
  <c r="L65" i="4" s="1"/>
  <c r="I65" i="4"/>
  <c r="J65" i="4"/>
  <c r="M65" i="4" s="1"/>
  <c r="F66" i="4" l="1"/>
  <c r="G66" i="4"/>
  <c r="H66" i="4"/>
  <c r="K66" i="4" l="1"/>
  <c r="L66" i="4" s="1"/>
  <c r="J66" i="4"/>
  <c r="M66" i="4" s="1"/>
  <c r="I66" i="4"/>
  <c r="H67" i="4" l="1"/>
  <c r="G67" i="4"/>
  <c r="F67" i="4"/>
  <c r="K67" i="4" l="1"/>
  <c r="L67" i="4" s="1"/>
  <c r="J67" i="4"/>
  <c r="M67" i="4" s="1"/>
  <c r="I67" i="4"/>
  <c r="G68" i="4" l="1"/>
  <c r="F68" i="4"/>
  <c r="H68" i="4"/>
  <c r="K68" i="4" l="1"/>
  <c r="L68" i="4" s="1"/>
  <c r="I68" i="4"/>
  <c r="J68" i="4"/>
  <c r="M68" i="4" s="1"/>
  <c r="H69" i="4" l="1"/>
  <c r="G69" i="4"/>
  <c r="F69" i="4"/>
  <c r="K69" i="4" l="1"/>
  <c r="L69" i="4" s="1"/>
  <c r="J69" i="4"/>
  <c r="M69" i="4" s="1"/>
  <c r="I69" i="4"/>
  <c r="H70" i="4" l="1"/>
  <c r="G70" i="4"/>
  <c r="F70" i="4"/>
  <c r="K70" i="4" l="1"/>
  <c r="L70" i="4" s="1"/>
  <c r="I70" i="4"/>
  <c r="J70" i="4"/>
  <c r="M70" i="4" s="1"/>
  <c r="H71" i="4" l="1"/>
  <c r="F71" i="4"/>
  <c r="G71" i="4"/>
  <c r="K71" i="4" l="1"/>
  <c r="L71" i="4" s="1"/>
  <c r="J71" i="4"/>
  <c r="M71" i="4" s="1"/>
  <c r="I71" i="4"/>
  <c r="H72" i="4" l="1"/>
  <c r="F72" i="4"/>
  <c r="G72" i="4"/>
  <c r="K72" i="4" l="1"/>
  <c r="L72" i="4" s="1"/>
  <c r="J72" i="4"/>
  <c r="M72" i="4" s="1"/>
  <c r="I72" i="4"/>
  <c r="G73" i="4" l="1"/>
  <c r="H73" i="4"/>
  <c r="F73" i="4"/>
  <c r="K73" i="4" l="1"/>
  <c r="L73" i="4" s="1"/>
  <c r="J73" i="4"/>
  <c r="M73" i="4" s="1"/>
  <c r="I73" i="4"/>
  <c r="G74" i="4" l="1"/>
  <c r="F74" i="4"/>
  <c r="H74" i="4"/>
  <c r="K74" i="4" l="1"/>
  <c r="L74" i="4" s="1"/>
  <c r="I74" i="4"/>
  <c r="J74" i="4"/>
  <c r="M74" i="4" s="1"/>
  <c r="H75" i="4" l="1"/>
  <c r="F75" i="4"/>
  <c r="G75" i="4"/>
  <c r="K75" i="4" l="1"/>
  <c r="L75" i="4" s="1"/>
  <c r="I75" i="4"/>
  <c r="J75" i="4"/>
  <c r="M75" i="4" s="1"/>
  <c r="H76" i="4" l="1"/>
  <c r="F76" i="4"/>
  <c r="G76" i="4"/>
  <c r="K76" i="4" l="1"/>
  <c r="L76" i="4" s="1"/>
  <c r="J76" i="4"/>
  <c r="M76" i="4" s="1"/>
  <c r="I76" i="4"/>
  <c r="H77" i="4" l="1"/>
  <c r="G77" i="4"/>
  <c r="F77" i="4"/>
  <c r="K77" i="4" l="1"/>
  <c r="L77" i="4" s="1"/>
  <c r="I77" i="4"/>
  <c r="J77" i="4"/>
  <c r="M77" i="4" s="1"/>
  <c r="H78" i="4" l="1"/>
  <c r="F78" i="4"/>
  <c r="G78" i="4"/>
  <c r="K78" i="4" l="1"/>
  <c r="L78" i="4" s="1"/>
  <c r="I78" i="4"/>
  <c r="J78" i="4"/>
  <c r="M78" i="4" s="1"/>
  <c r="F79" i="4" l="1"/>
  <c r="H79" i="4"/>
  <c r="G79" i="4"/>
  <c r="K79" i="4" l="1"/>
  <c r="L79" i="4" s="1"/>
  <c r="J79" i="4"/>
  <c r="M79" i="4" s="1"/>
  <c r="I79" i="4"/>
  <c r="G80" i="4" l="1"/>
  <c r="H80" i="4"/>
  <c r="F80" i="4"/>
  <c r="K80" i="4" l="1"/>
  <c r="L80" i="4" s="1"/>
  <c r="J80" i="4"/>
  <c r="M80" i="4" s="1"/>
  <c r="I80" i="4"/>
  <c r="H81" i="4" l="1"/>
  <c r="G81" i="4"/>
  <c r="F81" i="4"/>
  <c r="K81" i="4" l="1"/>
  <c r="L81" i="4" s="1"/>
  <c r="J81" i="4"/>
  <c r="M81" i="4" s="1"/>
  <c r="I81" i="4"/>
  <c r="H82" i="4" l="1"/>
  <c r="G82" i="4"/>
  <c r="F82" i="4"/>
  <c r="K82" i="4" l="1"/>
  <c r="L82" i="4" s="1"/>
  <c r="J82" i="4"/>
  <c r="M82" i="4" s="1"/>
  <c r="I82" i="4"/>
  <c r="H83" i="4" l="1"/>
  <c r="G83" i="4"/>
  <c r="F83" i="4"/>
  <c r="K83" i="4" l="1"/>
  <c r="L83" i="4" s="1"/>
  <c r="J83" i="4"/>
  <c r="M83" i="4" s="1"/>
  <c r="I83" i="4"/>
  <c r="H84" i="4" l="1"/>
  <c r="F84" i="4"/>
  <c r="G84" i="4"/>
  <c r="K84" i="4" l="1"/>
  <c r="L84" i="4" s="1"/>
  <c r="I84" i="4"/>
  <c r="J84" i="4"/>
  <c r="M84" i="4" s="1"/>
  <c r="H85" i="4" l="1"/>
  <c r="G85" i="4"/>
  <c r="F85" i="4"/>
  <c r="K85" i="4" l="1"/>
  <c r="L85" i="4" s="1"/>
  <c r="I85" i="4" s="1"/>
  <c r="J85" i="4"/>
  <c r="M85" i="4" s="1"/>
  <c r="F86" i="4" l="1"/>
  <c r="H86" i="4"/>
  <c r="G86" i="4"/>
  <c r="K86" i="4" l="1"/>
  <c r="L86" i="4" s="1"/>
  <c r="J86" i="4"/>
  <c r="M86" i="4" s="1"/>
  <c r="I86" i="4"/>
  <c r="F87" i="4" l="1"/>
  <c r="G87" i="4"/>
  <c r="H87" i="4"/>
  <c r="K87" i="4" l="1"/>
  <c r="L87" i="4" s="1"/>
  <c r="I87" i="4"/>
  <c r="J87" i="4"/>
  <c r="M87" i="4" s="1"/>
  <c r="H88" i="4" l="1"/>
  <c r="G88" i="4"/>
  <c r="F88" i="4"/>
  <c r="K88" i="4" l="1"/>
  <c r="L88" i="4" s="1"/>
  <c r="I88" i="4"/>
  <c r="J88" i="4"/>
  <c r="M88" i="4" s="1"/>
  <c r="G89" i="4" l="1"/>
  <c r="H89" i="4"/>
  <c r="F89" i="4"/>
  <c r="K89" i="4" l="1"/>
  <c r="L89" i="4" s="1"/>
  <c r="J89" i="4"/>
  <c r="M89" i="4" s="1"/>
  <c r="I89" i="4"/>
  <c r="G90" i="4" l="1"/>
  <c r="H90" i="4"/>
  <c r="F90" i="4"/>
  <c r="K90" i="4" l="1"/>
  <c r="L90" i="4" s="1"/>
  <c r="J90" i="4"/>
  <c r="M90" i="4" s="1"/>
  <c r="I90" i="4"/>
  <c r="F91" i="4" l="1"/>
  <c r="G91" i="4"/>
  <c r="H91" i="4"/>
  <c r="K91" i="4" l="1"/>
  <c r="L91" i="4" s="1"/>
  <c r="J91" i="4"/>
  <c r="M91" i="4" s="1"/>
  <c r="I91" i="4"/>
  <c r="F92" i="4" l="1"/>
  <c r="G92" i="4"/>
  <c r="H92" i="4"/>
  <c r="K92" i="4" l="1"/>
  <c r="L92" i="4" s="1"/>
  <c r="I92" i="4"/>
  <c r="J92" i="4"/>
  <c r="M92" i="4" s="1"/>
  <c r="F93" i="4" l="1"/>
  <c r="G93" i="4"/>
  <c r="H93" i="4"/>
  <c r="K93" i="4" l="1"/>
  <c r="L93" i="4" s="1"/>
  <c r="J93" i="4"/>
  <c r="M93" i="4" s="1"/>
  <c r="I93" i="4"/>
  <c r="H94" i="4" l="1"/>
  <c r="F94" i="4"/>
  <c r="G94" i="4"/>
  <c r="K94" i="4" l="1"/>
  <c r="L94" i="4" s="1"/>
  <c r="J94" i="4"/>
  <c r="M94" i="4" s="1"/>
  <c r="I94" i="4"/>
  <c r="F95" i="4" l="1"/>
  <c r="H95" i="4"/>
  <c r="G95" i="4"/>
  <c r="K95" i="4" l="1"/>
  <c r="L95" i="4" s="1"/>
  <c r="I95" i="4"/>
  <c r="J95" i="4"/>
  <c r="M95" i="4" s="1"/>
  <c r="H96" i="4" l="1"/>
  <c r="G96" i="4"/>
  <c r="F96" i="4"/>
  <c r="K96" i="4" l="1"/>
  <c r="L96" i="4" s="1"/>
  <c r="J96" i="4"/>
  <c r="M96" i="4" s="1"/>
  <c r="I96" i="4"/>
  <c r="H97" i="4" l="1"/>
  <c r="F97" i="4"/>
  <c r="G97" i="4"/>
  <c r="K97" i="4" l="1"/>
  <c r="L97" i="4" s="1"/>
  <c r="J97" i="4"/>
  <c r="M97" i="4" s="1"/>
  <c r="I97" i="4"/>
  <c r="H98" i="4" l="1"/>
  <c r="G98" i="4"/>
  <c r="F98" i="4"/>
  <c r="K98" i="4" l="1"/>
  <c r="L98" i="4" s="1"/>
  <c r="J98" i="4"/>
  <c r="M98" i="4" s="1"/>
  <c r="I98" i="4"/>
  <c r="G99" i="4" l="1"/>
  <c r="H99" i="4"/>
  <c r="F99" i="4"/>
  <c r="K99" i="4" l="1"/>
  <c r="L99" i="4" s="1"/>
  <c r="I99" i="4"/>
  <c r="J99" i="4"/>
  <c r="M99" i="4" s="1"/>
  <c r="F100" i="4" l="1"/>
  <c r="H100" i="4"/>
  <c r="G100" i="4"/>
  <c r="K100" i="4" l="1"/>
  <c r="L100" i="4" s="1"/>
  <c r="J100" i="4"/>
  <c r="M100" i="4" s="1"/>
  <c r="I100" i="4"/>
  <c r="H101" i="4" l="1"/>
  <c r="F101" i="4"/>
  <c r="G101" i="4"/>
  <c r="K101" i="4" l="1"/>
  <c r="L101" i="4" s="1"/>
  <c r="I101" i="4"/>
  <c r="J101" i="4"/>
  <c r="M101" i="4" s="1"/>
  <c r="G102" i="4" l="1"/>
  <c r="H102" i="4"/>
  <c r="F102" i="4"/>
  <c r="K102" i="4" l="1"/>
  <c r="L102" i="4" s="1"/>
  <c r="J102" i="4"/>
  <c r="M102" i="4" s="1"/>
  <c r="I102" i="4"/>
  <c r="H103" i="4" l="1"/>
  <c r="F103" i="4"/>
  <c r="G103" i="4"/>
  <c r="K103" i="4" l="1"/>
  <c r="L103" i="4" s="1"/>
  <c r="I103" i="4" s="1"/>
  <c r="J103" i="4"/>
  <c r="M103" i="4" s="1"/>
  <c r="G104" i="4" l="1"/>
  <c r="H104" i="4"/>
  <c r="F104" i="4"/>
  <c r="K104" i="4" l="1"/>
  <c r="L104" i="4" s="1"/>
  <c r="I104" i="4"/>
  <c r="J104" i="4"/>
  <c r="M104" i="4" s="1"/>
  <c r="H105" i="4" l="1"/>
  <c r="F105" i="4"/>
  <c r="G105" i="4"/>
  <c r="K105" i="4" l="1"/>
  <c r="L105" i="4" s="1"/>
  <c r="J105" i="4"/>
  <c r="M105" i="4" s="1"/>
  <c r="I105" i="4"/>
  <c r="H106" i="4" l="1"/>
  <c r="F106" i="4"/>
  <c r="G106" i="4"/>
  <c r="K106" i="4" l="1"/>
  <c r="L106" i="4" s="1"/>
  <c r="J106" i="4"/>
  <c r="M106" i="4" s="1"/>
  <c r="I106" i="4"/>
  <c r="H107" i="4" l="1"/>
  <c r="F107" i="4"/>
  <c r="G107" i="4"/>
  <c r="K107" i="4" l="1"/>
  <c r="L107" i="4" s="1"/>
  <c r="I107" i="4"/>
  <c r="J107" i="4"/>
  <c r="M107" i="4" s="1"/>
  <c r="H108" i="4" l="1"/>
  <c r="F108" i="4"/>
  <c r="G108" i="4"/>
  <c r="K108" i="4" l="1"/>
  <c r="L108" i="4" s="1"/>
  <c r="J108" i="4"/>
  <c r="M108" i="4" s="1"/>
  <c r="I108" i="4"/>
  <c r="H109" i="4" l="1"/>
  <c r="F109" i="4"/>
  <c r="G109" i="4"/>
  <c r="K109" i="4" l="1"/>
  <c r="L109" i="4" s="1"/>
  <c r="I109" i="4" s="1"/>
  <c r="J109" i="4"/>
  <c r="M109" i="4" s="1"/>
  <c r="F110" i="4" l="1"/>
  <c r="G110" i="4"/>
  <c r="H110" i="4"/>
  <c r="K110" i="4" l="1"/>
  <c r="L110" i="4" s="1"/>
  <c r="J110" i="4"/>
  <c r="M110" i="4" s="1"/>
  <c r="I110" i="4"/>
  <c r="F111" i="4" l="1"/>
  <c r="G111" i="4"/>
  <c r="H111" i="4"/>
  <c r="K111" i="4" l="1"/>
  <c r="L111" i="4" s="1"/>
  <c r="J111" i="4"/>
  <c r="M111" i="4" s="1"/>
  <c r="I111" i="4"/>
  <c r="F112" i="4" l="1"/>
  <c r="H112" i="4"/>
  <c r="G112" i="4"/>
  <c r="K112" i="4" l="1"/>
  <c r="L112" i="4" s="1"/>
  <c r="J112" i="4"/>
  <c r="M112" i="4" s="1"/>
  <c r="I112" i="4"/>
  <c r="H113" i="4" l="1"/>
  <c r="G113" i="4"/>
  <c r="F113" i="4"/>
  <c r="K113" i="4" l="1"/>
  <c r="L113" i="4" s="1"/>
  <c r="J113" i="4"/>
  <c r="M113" i="4" s="1"/>
  <c r="I113" i="4"/>
  <c r="F114" i="4" l="1"/>
  <c r="G114" i="4"/>
  <c r="H114" i="4"/>
  <c r="K114" i="4" l="1"/>
  <c r="L114" i="4" s="1"/>
  <c r="J114" i="4"/>
  <c r="M114" i="4" s="1"/>
  <c r="I114" i="4"/>
  <c r="H115" i="4" l="1"/>
  <c r="F115" i="4"/>
  <c r="G115" i="4"/>
  <c r="K115" i="4" l="1"/>
  <c r="L115" i="4" s="1"/>
  <c r="I115" i="4" s="1"/>
  <c r="J115" i="4"/>
  <c r="M115" i="4" s="1"/>
  <c r="H116" i="4" l="1"/>
  <c r="G116" i="4"/>
  <c r="F116" i="4"/>
  <c r="K116" i="4" l="1"/>
  <c r="L116" i="4" s="1"/>
  <c r="J116" i="4"/>
  <c r="M116" i="4" s="1"/>
  <c r="I116" i="4"/>
  <c r="F117" i="4" l="1"/>
  <c r="H117" i="4"/>
  <c r="G117" i="4"/>
  <c r="K117" i="4" l="1"/>
  <c r="L117" i="4" s="1"/>
  <c r="I117" i="4" s="1"/>
  <c r="J117" i="4"/>
  <c r="M117" i="4" s="1"/>
  <c r="H118" i="4" l="1"/>
  <c r="G118" i="4"/>
  <c r="F118" i="4"/>
  <c r="K118" i="4" l="1"/>
  <c r="L118" i="4" s="1"/>
  <c r="J118" i="4"/>
  <c r="M118" i="4" s="1"/>
  <c r="I118" i="4"/>
  <c r="F119" i="4" l="1"/>
  <c r="H119" i="4"/>
  <c r="G119" i="4"/>
  <c r="K119" i="4" l="1"/>
  <c r="L119" i="4" s="1"/>
  <c r="J119" i="4"/>
  <c r="M119" i="4" s="1"/>
  <c r="I119" i="4"/>
  <c r="H120" i="4" l="1"/>
  <c r="F120" i="4"/>
  <c r="G120" i="4"/>
  <c r="K120" i="4" l="1"/>
  <c r="L120" i="4" s="1"/>
  <c r="J120" i="4"/>
  <c r="M120" i="4" s="1"/>
  <c r="I120" i="4"/>
  <c r="H121" i="4" l="1"/>
  <c r="G121" i="4"/>
  <c r="F121" i="4"/>
  <c r="K121" i="4" l="1"/>
  <c r="L121" i="4" s="1"/>
  <c r="J121" i="4"/>
  <c r="M121" i="4" s="1"/>
  <c r="I121" i="4"/>
  <c r="F122" i="4" l="1"/>
  <c r="H122" i="4"/>
  <c r="G122" i="4"/>
  <c r="K122" i="4" l="1"/>
  <c r="L122" i="4" s="1"/>
  <c r="J122" i="4"/>
  <c r="M122" i="4" s="1"/>
  <c r="I122" i="4"/>
  <c r="H123" i="4" l="1"/>
  <c r="F123" i="4"/>
  <c r="G123" i="4"/>
  <c r="K123" i="4" l="1"/>
  <c r="L123" i="4" s="1"/>
  <c r="J123" i="4"/>
  <c r="M123" i="4" s="1"/>
  <c r="I123" i="4"/>
  <c r="G124" i="4" l="1"/>
  <c r="H124" i="4"/>
  <c r="F124" i="4"/>
  <c r="K124" i="4" l="1"/>
  <c r="L124" i="4" s="1"/>
  <c r="J124" i="4"/>
  <c r="M124" i="4" s="1"/>
  <c r="I124" i="4"/>
  <c r="F125" i="4" l="1"/>
  <c r="G125" i="4"/>
  <c r="H125" i="4"/>
  <c r="K125" i="4" l="1"/>
  <c r="L125" i="4" s="1"/>
  <c r="J125" i="4"/>
  <c r="M125" i="4" s="1"/>
  <c r="I125" i="4"/>
  <c r="H126" i="4" l="1"/>
  <c r="G126" i="4"/>
  <c r="F126" i="4"/>
  <c r="K126" i="4" l="1"/>
  <c r="L126" i="4" s="1"/>
  <c r="I126" i="4"/>
  <c r="J126" i="4"/>
  <c r="M126" i="4" s="1"/>
  <c r="H127" i="4" l="1"/>
  <c r="F127" i="4"/>
  <c r="G127" i="4"/>
  <c r="K127" i="4" l="1"/>
  <c r="L127" i="4" s="1"/>
  <c r="J127" i="4"/>
  <c r="M127" i="4" s="1"/>
  <c r="I127" i="4"/>
  <c r="F128" i="4" l="1"/>
  <c r="G128" i="4"/>
  <c r="H128" i="4"/>
  <c r="K128" i="4" l="1"/>
  <c r="L128" i="4" s="1"/>
  <c r="J128" i="4"/>
  <c r="M128" i="4" s="1"/>
  <c r="I128" i="4"/>
  <c r="H129" i="4" l="1"/>
  <c r="F129" i="4"/>
  <c r="G129" i="4"/>
  <c r="K129" i="4" l="1"/>
  <c r="L129" i="4" s="1"/>
  <c r="J129" i="4"/>
  <c r="M129" i="4" s="1"/>
  <c r="I129" i="4"/>
  <c r="H130" i="4" l="1"/>
  <c r="F130" i="4"/>
  <c r="G130" i="4"/>
  <c r="K130" i="4" l="1"/>
  <c r="L130" i="4" s="1"/>
  <c r="I130" i="4"/>
  <c r="J130" i="4"/>
  <c r="M130" i="4" s="1"/>
  <c r="H131" i="4" l="1"/>
  <c r="G131" i="4"/>
  <c r="F131" i="4"/>
  <c r="K131" i="4" l="1"/>
  <c r="L131" i="4" s="1"/>
  <c r="I131" i="4"/>
  <c r="J131" i="4"/>
  <c r="M131" i="4" s="1"/>
  <c r="H132" i="4" l="1"/>
  <c r="G132" i="4"/>
  <c r="F132" i="4"/>
  <c r="K132" i="4" l="1"/>
  <c r="L132" i="4" s="1"/>
  <c r="J132" i="4"/>
  <c r="M132" i="4" s="1"/>
  <c r="I132" i="4"/>
  <c r="H133" i="4" l="1"/>
  <c r="F133" i="4"/>
  <c r="G133" i="4"/>
  <c r="K133" i="4" l="1"/>
  <c r="L133" i="4" s="1"/>
  <c r="J133" i="4"/>
  <c r="M133" i="4" s="1"/>
  <c r="I133" i="4"/>
  <c r="F134" i="4" l="1"/>
  <c r="H134" i="4"/>
  <c r="G134" i="4"/>
  <c r="K134" i="4" l="1"/>
  <c r="L134" i="4" s="1"/>
  <c r="J134" i="4"/>
  <c r="M134" i="4" s="1"/>
  <c r="I134" i="4"/>
  <c r="H135" i="4" l="1"/>
  <c r="G135" i="4"/>
  <c r="F135" i="4"/>
  <c r="K135" i="4" l="1"/>
  <c r="L135" i="4" s="1"/>
  <c r="J135" i="4"/>
  <c r="M135" i="4" s="1"/>
  <c r="I135" i="4"/>
  <c r="H136" i="4" l="1"/>
  <c r="G136" i="4"/>
  <c r="F136" i="4"/>
  <c r="K136" i="4" l="1"/>
  <c r="L136" i="4" s="1"/>
  <c r="J136" i="4"/>
  <c r="M136" i="4" s="1"/>
  <c r="I136" i="4"/>
  <c r="F137" i="4" l="1"/>
  <c r="H137" i="4"/>
  <c r="G137" i="4"/>
  <c r="K137" i="4" l="1"/>
  <c r="L137" i="4" s="1"/>
  <c r="J137" i="4"/>
  <c r="M137" i="4" s="1"/>
  <c r="I137" i="4"/>
  <c r="H138" i="4" l="1"/>
  <c r="F138" i="4"/>
  <c r="G138" i="4"/>
  <c r="K138" i="4" l="1"/>
  <c r="L138" i="4" s="1"/>
  <c r="J138" i="4"/>
  <c r="M138" i="4" s="1"/>
  <c r="I138" i="4"/>
  <c r="H139" i="4" l="1"/>
  <c r="G139" i="4"/>
  <c r="F139" i="4"/>
  <c r="K139" i="4" l="1"/>
  <c r="L139" i="4" s="1"/>
  <c r="J139" i="4"/>
  <c r="M139" i="4" s="1"/>
  <c r="I139" i="4"/>
  <c r="H140" i="4" l="1"/>
  <c r="G140" i="4"/>
  <c r="F140" i="4"/>
  <c r="K140" i="4" l="1"/>
  <c r="L140" i="4" s="1"/>
  <c r="J140" i="4"/>
  <c r="M140" i="4" s="1"/>
  <c r="I140" i="4"/>
  <c r="H141" i="4" l="1"/>
  <c r="G141" i="4"/>
  <c r="F141" i="4"/>
  <c r="K141" i="4" l="1"/>
  <c r="L141" i="4" s="1"/>
  <c r="J141" i="4"/>
  <c r="M141" i="4" s="1"/>
  <c r="I141" i="4"/>
  <c r="F142" i="4" l="1"/>
  <c r="H142" i="4"/>
  <c r="G142" i="4"/>
  <c r="K142" i="4" l="1"/>
  <c r="L142" i="4" s="1"/>
  <c r="I142" i="4" s="1"/>
  <c r="J142" i="4"/>
  <c r="M142" i="4" s="1"/>
  <c r="H143" i="4" l="1"/>
  <c r="F143" i="4"/>
  <c r="G143" i="4"/>
  <c r="K143" i="4" l="1"/>
  <c r="L143" i="4" s="1"/>
  <c r="I143" i="4" s="1"/>
  <c r="J143" i="4"/>
  <c r="M143" i="4" s="1"/>
  <c r="F144" i="4" l="1"/>
  <c r="G144" i="4"/>
  <c r="H144" i="4"/>
  <c r="K144" i="4" l="1"/>
  <c r="L144" i="4" s="1"/>
  <c r="I144" i="4"/>
  <c r="J144" i="4"/>
  <c r="M144" i="4" s="1"/>
  <c r="H145" i="4" l="1"/>
  <c r="G145" i="4"/>
  <c r="F145" i="4"/>
  <c r="K145" i="4" l="1"/>
  <c r="L145" i="4" s="1"/>
  <c r="I145" i="4" s="1"/>
  <c r="J145" i="4"/>
  <c r="M145" i="4" s="1"/>
  <c r="H146" i="4" l="1"/>
  <c r="F146" i="4"/>
  <c r="G146" i="4"/>
  <c r="K146" i="4" l="1"/>
  <c r="L146" i="4" s="1"/>
  <c r="I146" i="4" s="1"/>
  <c r="J146" i="4"/>
  <c r="M146" i="4" s="1"/>
  <c r="H147" i="4" l="1"/>
  <c r="G147" i="4"/>
  <c r="F147" i="4"/>
  <c r="K147" i="4" l="1"/>
  <c r="L147" i="4" s="1"/>
  <c r="J147" i="4"/>
  <c r="M147" i="4" s="1"/>
  <c r="I147" i="4"/>
  <c r="H148" i="4" l="1"/>
  <c r="F148" i="4"/>
  <c r="G148" i="4"/>
  <c r="K148" i="4" l="1"/>
  <c r="L148" i="4" s="1"/>
  <c r="J148" i="4"/>
  <c r="M148" i="4" s="1"/>
  <c r="I148" i="4"/>
  <c r="F149" i="4" l="1"/>
  <c r="G149" i="4"/>
  <c r="H149" i="4"/>
  <c r="K149" i="4" l="1"/>
  <c r="L149" i="4" s="1"/>
  <c r="J149" i="4"/>
  <c r="M149" i="4" s="1"/>
  <c r="I149" i="4"/>
  <c r="H150" i="4" l="1"/>
  <c r="F150" i="4"/>
  <c r="G150" i="4"/>
  <c r="K150" i="4" l="1"/>
  <c r="L150" i="4" s="1"/>
  <c r="J150" i="4"/>
  <c r="M150" i="4" s="1"/>
  <c r="I150" i="4"/>
  <c r="F151" i="4" l="1"/>
  <c r="H151" i="4"/>
  <c r="G151" i="4"/>
  <c r="K151" i="4" l="1"/>
  <c r="L151" i="4" s="1"/>
  <c r="J151" i="4"/>
  <c r="M151" i="4" s="1"/>
  <c r="I151" i="4"/>
  <c r="F152" i="4" l="1"/>
  <c r="H152" i="4"/>
  <c r="G152" i="4"/>
  <c r="K152" i="4" l="1"/>
  <c r="L152" i="4" s="1"/>
  <c r="J152" i="4"/>
  <c r="M152" i="4" s="1"/>
  <c r="I152" i="4"/>
  <c r="F153" i="4" l="1"/>
  <c r="H153" i="4"/>
  <c r="G153" i="4"/>
  <c r="K153" i="4" l="1"/>
  <c r="L153" i="4" s="1"/>
  <c r="J153" i="4"/>
  <c r="M153" i="4" s="1"/>
  <c r="I153" i="4"/>
  <c r="H154" i="4" l="1"/>
  <c r="F154" i="4"/>
  <c r="G154" i="4"/>
  <c r="K154" i="4" l="1"/>
  <c r="L154" i="4" s="1"/>
  <c r="J154" i="4"/>
  <c r="M154" i="4" s="1"/>
  <c r="I154" i="4"/>
  <c r="O2" i="4" l="1"/>
  <c r="O4" i="4"/>
  <c r="O3" i="4"/>
  <c r="A154" i="4" l="1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4" i="1"/>
  <c r="G5" i="1"/>
  <c r="G6" i="1" s="1"/>
  <c r="G7" i="1"/>
  <c r="G8" i="1" s="1"/>
  <c r="G9" i="1"/>
  <c r="G10" i="1" s="1"/>
  <c r="G11" i="1"/>
  <c r="G12" i="1"/>
  <c r="G13" i="1"/>
  <c r="G14" i="1" s="1"/>
  <c r="G15" i="1"/>
  <c r="G16" i="1"/>
  <c r="G17" i="1" s="1"/>
  <c r="G18" i="1" s="1"/>
  <c r="G19" i="1"/>
  <c r="G20" i="1" s="1"/>
  <c r="G21" i="1" s="1"/>
  <c r="G22" i="1"/>
  <c r="G23" i="1" s="1"/>
  <c r="G24" i="1"/>
  <c r="G25" i="1" s="1"/>
  <c r="G26" i="1"/>
  <c r="G27" i="1" s="1"/>
  <c r="G28" i="1" s="1"/>
  <c r="G29" i="1"/>
  <c r="G30" i="1" s="1"/>
  <c r="G31" i="1"/>
  <c r="G32" i="1" s="1"/>
  <c r="G33" i="1"/>
  <c r="G34" i="1" s="1"/>
  <c r="G35" i="1"/>
  <c r="G36" i="1" s="1"/>
  <c r="G37" i="1"/>
  <c r="G38" i="1"/>
  <c r="G39" i="1" s="1"/>
  <c r="G40" i="1"/>
  <c r="G41" i="1"/>
  <c r="G42" i="1"/>
  <c r="G43" i="1" s="1"/>
  <c r="G44" i="1"/>
  <c r="G45" i="1" s="1"/>
  <c r="G46" i="1"/>
  <c r="G47" i="1"/>
  <c r="G48" i="1" s="1"/>
  <c r="G49" i="1"/>
  <c r="G50" i="1" s="1"/>
  <c r="G51" i="1" s="1"/>
  <c r="G52" i="1"/>
  <c r="G53" i="1" s="1"/>
  <c r="G54" i="1"/>
  <c r="G55" i="1" s="1"/>
  <c r="G56" i="1" s="1"/>
  <c r="G57" i="1"/>
  <c r="G58" i="1"/>
  <c r="G59" i="1" s="1"/>
  <c r="G60" i="1" s="1"/>
  <c r="G61" i="1"/>
  <c r="G62" i="1" s="1"/>
  <c r="G63" i="1"/>
  <c r="G64" i="1"/>
  <c r="G65" i="1" s="1"/>
  <c r="G66" i="1"/>
  <c r="G67" i="1" s="1"/>
  <c r="G68" i="1"/>
  <c r="G69" i="1" s="1"/>
  <c r="G70" i="1"/>
  <c r="G71" i="1"/>
  <c r="G72" i="1"/>
  <c r="G73" i="1"/>
  <c r="G74" i="1" s="1"/>
  <c r="G75" i="1"/>
  <c r="G76" i="1" s="1"/>
  <c r="G77" i="1" s="1"/>
  <c r="G78" i="1"/>
  <c r="G79" i="1"/>
  <c r="G80" i="1" s="1"/>
  <c r="G81" i="1" s="1"/>
  <c r="G82" i="1"/>
  <c r="G83" i="1" s="1"/>
  <c r="G84" i="1"/>
  <c r="G85" i="1" s="1"/>
  <c r="G86" i="1" s="1"/>
  <c r="G87" i="1"/>
  <c r="G88" i="1" s="1"/>
  <c r="G89" i="1" s="1"/>
  <c r="G90" i="1"/>
  <c r="G91" i="1"/>
  <c r="G92" i="1" s="1"/>
  <c r="G93" i="1"/>
  <c r="G94" i="1" s="1"/>
  <c r="G95" i="1" s="1"/>
  <c r="G96" i="1"/>
  <c r="G97" i="1"/>
  <c r="G98" i="1"/>
  <c r="G99" i="1" s="1"/>
  <c r="G100" i="1" s="1"/>
  <c r="G101" i="1"/>
  <c r="G102" i="1"/>
  <c r="G103" i="1" s="1"/>
  <c r="G104" i="1" s="1"/>
  <c r="G105" i="1"/>
  <c r="G106" i="1"/>
  <c r="G107" i="1"/>
  <c r="G108" i="1" s="1"/>
  <c r="G109" i="1"/>
  <c r="G110" i="1" s="1"/>
  <c r="G111" i="1"/>
  <c r="G112" i="1" s="1"/>
  <c r="G113" i="1" s="1"/>
  <c r="G114" i="1" s="1"/>
  <c r="G115" i="1" s="1"/>
  <c r="G116" i="1" s="1"/>
  <c r="G117" i="1" s="1"/>
  <c r="G118" i="1"/>
  <c r="G119" i="1"/>
  <c r="G120" i="1" s="1"/>
  <c r="G121" i="1"/>
  <c r="G122" i="1"/>
  <c r="G123" i="1" s="1"/>
  <c r="G124" i="1" s="1"/>
  <c r="G125" i="1"/>
  <c r="G126" i="1" s="1"/>
  <c r="G127" i="1"/>
  <c r="G128" i="1"/>
  <c r="G129" i="1" s="1"/>
  <c r="G130" i="1" s="1"/>
  <c r="G131" i="1"/>
  <c r="G132" i="1" s="1"/>
  <c r="G133" i="1" s="1"/>
  <c r="G134" i="1"/>
  <c r="G135" i="1"/>
  <c r="G136" i="1" s="1"/>
  <c r="G137" i="1" s="1"/>
  <c r="G138" i="1"/>
  <c r="G139" i="1" s="1"/>
  <c r="G140" i="1"/>
  <c r="G141" i="1"/>
  <c r="G142" i="1" s="1"/>
  <c r="G143" i="1" s="1"/>
  <c r="G144" i="1" s="1"/>
  <c r="G145" i="1"/>
  <c r="G146" i="1"/>
  <c r="G147" i="1" s="1"/>
  <c r="G148" i="1" s="1"/>
  <c r="G149" i="1"/>
  <c r="G150" i="1" s="1"/>
  <c r="G151" i="1" s="1"/>
  <c r="G152" i="1" s="1"/>
  <c r="G153" i="1"/>
  <c r="G154" i="1" s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2" i="1"/>
  <c r="I2" i="1" l="1"/>
  <c r="I4" i="1"/>
  <c r="I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8BDF54-5BAD-4B46-9023-372443326D66}" name="owoce" type="6" refreshedVersion="8" background="1" saveData="1">
    <textPr codePage="852" sourceFile="F:\GitHub\matura-inf\stare matury rozszerzenie\maj 2023 rozsz\excel\owoce.txt" thousands=" ">
      <textFields count="4">
        <textField type="DMY"/>
        <textField/>
        <textField/>
        <textField/>
      </textFields>
    </textPr>
  </connection>
  <connection id="2" xr16:uid="{2522E82A-F1FB-42EA-B326-41F263CF4EA4}" name="owoce1" type="6" refreshedVersion="8" background="1" saveData="1">
    <textPr codePage="852" sourceFile="F:\GitHub\matura-inf\stare matury rozszerzenie\maj 2023 rozsz\excel\owoce.txt" thousands=" ">
      <textFields count="4"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<sst xmlns="http://schemas.openxmlformats.org/spreadsheetml/2006/main" count="67" uniqueCount="41">
  <si>
    <t>data</t>
  </si>
  <si>
    <t>dostawa_malin</t>
  </si>
  <si>
    <t>dostawa_truskawek</t>
  </si>
  <si>
    <t>dostawa_porzeczek</t>
  </si>
  <si>
    <t>maj</t>
  </si>
  <si>
    <t>czerwiec</t>
  </si>
  <si>
    <t>lipiec</t>
  </si>
  <si>
    <t>sierpień</t>
  </si>
  <si>
    <t>wrzesień</t>
  </si>
  <si>
    <t>maliny</t>
  </si>
  <si>
    <t>truskawki</t>
  </si>
  <si>
    <t>porzeczki</t>
  </si>
  <si>
    <t>miesiac</t>
  </si>
  <si>
    <t>Suma z dostawa_malin</t>
  </si>
  <si>
    <t>Suma z dostawa_truskawek</t>
  </si>
  <si>
    <t>Suma z dostawa_porzeczek</t>
  </si>
  <si>
    <t>Etykiety kolumn</t>
  </si>
  <si>
    <t>Razem: Suma z dostawa_malin</t>
  </si>
  <si>
    <t>Razem: Suma z dostawa_truskawek</t>
  </si>
  <si>
    <t>Razem: Suma z dostawa_porzeczek</t>
  </si>
  <si>
    <t>(puste)</t>
  </si>
  <si>
    <t>Suma końcowa</t>
  </si>
  <si>
    <t>Etykiety wierszy</t>
  </si>
  <si>
    <t>Porzeczki</t>
  </si>
  <si>
    <t>Truskawki</t>
  </si>
  <si>
    <t>Maliny</t>
  </si>
  <si>
    <t>czy_naj_porzeczek</t>
  </si>
  <si>
    <t>b)</t>
  </si>
  <si>
    <t>c)</t>
  </si>
  <si>
    <t>ciag_rosnacy_maliny</t>
  </si>
  <si>
    <t>koniec</t>
  </si>
  <si>
    <t>poczatek</t>
  </si>
  <si>
    <t>malinowo-truskawkowa</t>
  </si>
  <si>
    <t>malinowo-porzeczkowa</t>
  </si>
  <si>
    <t>konfitura</t>
  </si>
  <si>
    <t>max_nazwa</t>
  </si>
  <si>
    <t>ilość</t>
  </si>
  <si>
    <t>min_nazwa</t>
  </si>
  <si>
    <t>truskawkowo-malinowa</t>
  </si>
  <si>
    <t>porzeczkowo-truskawkowa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</si>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</sst>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3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14" fontId="0" fillId="4" borderId="0" xfId="0" applyNumberFormat="1" applyFill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Arkusz2!$A$11:$A$15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Arkusz2!$B$11:$B$15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0-49DD-A44C-9463EC5F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02648"/>
        <c:axId val="608800488"/>
      </c:barChart>
      <c:catAx>
        <c:axId val="60880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00488"/>
        <c:crosses val="autoZero"/>
        <c:auto val="1"/>
        <c:lblAlgn val="ctr"/>
        <c:lblOffset val="100"/>
        <c:noMultiLvlLbl val="0"/>
      </c:catAx>
      <c:valAx>
        <c:axId val="6088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[konfitury.xlsx]5.1!Tabela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dostarczonych owoców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'5.1'!$B$3</c:f>
              <c:strCache>
                <c:ptCount val="1"/>
                <c:pt idx="0">
                  <c:v>Maliny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'5.1'!$A$4:$A$10</c:f>
              <c:strCach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(puste)</c:v>
                </c:pt>
              </c:strCache>
            </c:strRef>
          </c:cat>
          <c:val>
            <c:numRef>
              <c:f>'5.1'!$B$4:$B$10</c:f>
              <c:numCache>
                <c:formatCode>General</c:formatCode>
                <c:ptCount val="6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F-48C3-953A-A7EC8E2C8BB4}"/>
            </c:ext>
          </c:extLst>
        </c:ser>
        <c:ser>
          <c:idx val="1"/>
          <c:order val="1"/>
          <c:tx>
            <c:strRef>
              <c:f>'5.1'!$C$3</c:f>
              <c:strCache>
                <c:ptCount val="1"/>
                <c:pt idx="0">
                  <c:v>Truskawki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'5.1'!$A$4:$A$10</c:f>
              <c:strCach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(puste)</c:v>
                </c:pt>
              </c:strCache>
            </c:strRef>
          </c:cat>
          <c:val>
            <c:numRef>
              <c:f>'5.1'!$C$4:$C$10</c:f>
              <c:numCache>
                <c:formatCode>General</c:formatCode>
                <c:ptCount val="6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F-48C3-953A-A7EC8E2C8BB4}"/>
            </c:ext>
          </c:extLst>
        </c:ser>
        <c:ser>
          <c:idx val="2"/>
          <c:order val="2"/>
          <c:tx>
            <c:strRef>
              <c:f>'5.1'!$D$3</c:f>
              <c:strCache>
                <c:ptCount val="1"/>
                <c:pt idx="0">
                  <c:v>Porzeczki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'5.1'!$A$4:$A$10</c:f>
              <c:strCach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(puste)</c:v>
                </c:pt>
              </c:strCache>
            </c:strRef>
          </c:cat>
          <c:val>
            <c:numRef>
              <c:f>'5.1'!$D$4:$D$10</c:f>
              <c:numCache>
                <c:formatCode>General</c:formatCode>
                <c:ptCount val="6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F-48C3-953A-A7EC8E2C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05168"/>
        <c:axId val="608806248"/>
      </c:barChart>
      <c:catAx>
        <c:axId val="6088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miesiąca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06248"/>
        <c:crosses val="autoZero"/>
        <c:auto val="1"/>
        <c:lblAlgn val="ctr"/>
        <c:lblOffset val="100"/>
        <c:noMultiLvlLbl val="0"/>
      </c:catAx>
      <c:valAx>
        <c:axId val="6088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Ilosć w kg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16</xdr:row>
      <xdr:rowOff>128587</xdr:rowOff>
    </xdr:from>
    <xdr:to>
      <xdr:col>3</xdr:col>
      <xdr:colOff>981075</xdr:colOff>
      <xdr:row>31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68CCF2A-A912-EF85-BA56-E4D3E8CA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176212</xdr:rowOff>
    </xdr:from>
    <xdr:to>
      <xdr:col>3</xdr:col>
      <xdr:colOff>628650</xdr:colOff>
      <xdr:row>26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6E771D-548A-D4CE-BC63-AA2F8A32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ieras@op.pl" refreshedDate="45407.84670509259" createdVersion="8" refreshedVersion="8" minRefreshableVersion="3" recordCount="154" xr:uid="{72718C40-DA2F-4476-96C3-13D86F3F0826}">
  <cacheSource type="worksheet">
    <worksheetSource ref="A1:E1048576" sheet="Arkusz1"/>
  </cacheSource>
  <cacheFields count="5">
    <cacheField name="miesiac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  <cacheField name="data" numFmtId="0">
      <sharedItems containsNonDate="0" containsDate="1" containsString="0" containsBlank="1" minDate="2020-05-01T00:00:00" maxDate="2020-10-01T00:00:00"/>
    </cacheField>
    <cacheField name="dostawa_malin" numFmtId="0">
      <sharedItems containsString="0" containsBlank="1" containsNumber="1" containsInteger="1" minValue="142" maxValue="495" count="121">
        <n v="211"/>
        <n v="393"/>
        <n v="389"/>
        <n v="308"/>
        <n v="387"/>
        <n v="294"/>
        <n v="259"/>
        <n v="369"/>
        <n v="263"/>
        <n v="239"/>
        <n v="282"/>
        <n v="306"/>
        <n v="251"/>
        <n v="224"/>
        <n v="233"/>
        <n v="345"/>
        <n v="232"/>
        <n v="238"/>
        <n v="378"/>
        <n v="281"/>
        <n v="390"/>
        <n v="391"/>
        <n v="241"/>
        <n v="249"/>
        <n v="298"/>
        <n v="254"/>
        <n v="329"/>
        <n v="213"/>
        <n v="225"/>
        <n v="264"/>
        <n v="253"/>
        <n v="352"/>
        <n v="269"/>
        <n v="242"/>
        <n v="327"/>
        <n v="316"/>
        <n v="270"/>
        <n v="349"/>
        <n v="309"/>
        <n v="246"/>
        <n v="365"/>
        <n v="335"/>
        <n v="376"/>
        <n v="310"/>
        <n v="408"/>
        <n v="256"/>
        <n v="322"/>
        <n v="447"/>
        <n v="283"/>
        <n v="414"/>
        <n v="442"/>
        <n v="444"/>
        <n v="425"/>
        <n v="377"/>
        <n v="382"/>
        <n v="287"/>
        <n v="429"/>
        <n v="421"/>
        <n v="334"/>
        <n v="356"/>
        <n v="307"/>
        <n v="441"/>
        <n v="407"/>
        <n v="480"/>
        <n v="494"/>
        <n v="493"/>
        <n v="302"/>
        <n v="331"/>
        <n v="486"/>
        <n v="360"/>
        <n v="355"/>
        <n v="303"/>
        <n v="435"/>
        <n v="344"/>
        <n v="433"/>
        <n v="350"/>
        <n v="396"/>
        <n v="495"/>
        <n v="420"/>
        <n v="411"/>
        <n v="317"/>
        <n v="342"/>
        <n v="450"/>
        <n v="343"/>
        <n v="417"/>
        <n v="384"/>
        <n v="370"/>
        <n v="436"/>
        <n v="449"/>
        <n v="300"/>
        <n v="314"/>
        <n v="379"/>
        <n v="405"/>
        <n v="432"/>
        <n v="162"/>
        <n v="297"/>
        <n v="226"/>
        <n v="351"/>
        <n v="214"/>
        <n v="257"/>
        <n v="172"/>
        <n v="197"/>
        <n v="292"/>
        <n v="258"/>
        <n v="276"/>
        <n v="210"/>
        <n v="168"/>
        <n v="196"/>
        <n v="284"/>
        <n v="212"/>
        <n v="165"/>
        <n v="163"/>
        <n v="200"/>
        <n v="201"/>
        <n v="188"/>
        <n v="142"/>
        <n v="296"/>
        <n v="161"/>
        <n v="216"/>
        <n v="289"/>
        <m/>
      </sharedItems>
    </cacheField>
    <cacheField name="dostawa_truskawek" numFmtId="0">
      <sharedItems containsString="0" containsBlank="1" containsNumber="1" containsInteger="1" minValue="102" maxValue="490"/>
    </cacheField>
    <cacheField name="dostawa_porzeczek" numFmtId="0">
      <sharedItems containsString="0" containsBlank="1" containsNumber="1" containsInteger="1" minValue="72" maxValue="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d v="2020-05-01T00:00:00"/>
    <x v="0"/>
    <n v="281"/>
    <n v="88"/>
  </r>
  <r>
    <x v="0"/>
    <d v="2020-05-02T00:00:00"/>
    <x v="1"/>
    <n v="313"/>
    <n v="83"/>
  </r>
  <r>
    <x v="0"/>
    <d v="2020-05-03T00:00:00"/>
    <x v="2"/>
    <n v="315"/>
    <n v="104"/>
  </r>
  <r>
    <x v="0"/>
    <d v="2020-05-04T00:00:00"/>
    <x v="3"/>
    <n v="221"/>
    <n v="119"/>
  </r>
  <r>
    <x v="0"/>
    <d v="2020-05-05T00:00:00"/>
    <x v="4"/>
    <n v="275"/>
    <n v="72"/>
  </r>
  <r>
    <x v="0"/>
    <d v="2020-05-06T00:00:00"/>
    <x v="5"/>
    <n v="366"/>
    <n v="99"/>
  </r>
  <r>
    <x v="0"/>
    <d v="2020-05-07T00:00:00"/>
    <x v="2"/>
    <n v="288"/>
    <n v="87"/>
  </r>
  <r>
    <x v="0"/>
    <d v="2020-05-08T00:00:00"/>
    <x v="6"/>
    <n v="361"/>
    <n v="112"/>
  </r>
  <r>
    <x v="0"/>
    <d v="2020-05-09T00:00:00"/>
    <x v="7"/>
    <n v="233"/>
    <n v="110"/>
  </r>
  <r>
    <x v="0"/>
    <d v="2020-05-10T00:00:00"/>
    <x v="8"/>
    <n v="393"/>
    <n v="75"/>
  </r>
  <r>
    <x v="0"/>
    <d v="2020-05-11T00:00:00"/>
    <x v="9"/>
    <n v="347"/>
    <n v="94"/>
  </r>
  <r>
    <x v="0"/>
    <d v="2020-05-12T00:00:00"/>
    <x v="10"/>
    <n v="338"/>
    <n v="86"/>
  </r>
  <r>
    <x v="0"/>
    <d v="2020-05-13T00:00:00"/>
    <x v="11"/>
    <n v="273"/>
    <n v="75"/>
  </r>
  <r>
    <x v="0"/>
    <d v="2020-05-14T00:00:00"/>
    <x v="12"/>
    <n v="325"/>
    <n v="89"/>
  </r>
  <r>
    <x v="0"/>
    <d v="2020-05-15T00:00:00"/>
    <x v="13"/>
    <n v="352"/>
    <n v="97"/>
  </r>
  <r>
    <x v="0"/>
    <d v="2020-05-16T00:00:00"/>
    <x v="14"/>
    <n v="270"/>
    <n v="94"/>
  </r>
  <r>
    <x v="0"/>
    <d v="2020-05-17T00:00:00"/>
    <x v="15"/>
    <n v="275"/>
    <n v="90"/>
  </r>
  <r>
    <x v="0"/>
    <d v="2020-05-18T00:00:00"/>
    <x v="16"/>
    <n v="228"/>
    <n v="107"/>
  </r>
  <r>
    <x v="0"/>
    <d v="2020-05-19T00:00:00"/>
    <x v="17"/>
    <n v="394"/>
    <n v="105"/>
  </r>
  <r>
    <x v="0"/>
    <d v="2020-05-20T00:00:00"/>
    <x v="18"/>
    <n v="311"/>
    <n v="110"/>
  </r>
  <r>
    <x v="0"/>
    <d v="2020-05-21T00:00:00"/>
    <x v="19"/>
    <n v="354"/>
    <n v="121"/>
  </r>
  <r>
    <x v="0"/>
    <d v="2020-05-22T00:00:00"/>
    <x v="20"/>
    <n v="267"/>
    <n v="124"/>
  </r>
  <r>
    <x v="0"/>
    <d v="2020-05-23T00:00:00"/>
    <x v="3"/>
    <n v="337"/>
    <n v="105"/>
  </r>
  <r>
    <x v="0"/>
    <d v="2020-05-24T00:00:00"/>
    <x v="21"/>
    <n v="238"/>
    <n v="113"/>
  </r>
  <r>
    <x v="0"/>
    <d v="2020-05-25T00:00:00"/>
    <x v="22"/>
    <n v="283"/>
    <n v="140"/>
  </r>
  <r>
    <x v="0"/>
    <d v="2020-05-26T00:00:00"/>
    <x v="23"/>
    <n v="275"/>
    <n v="118"/>
  </r>
  <r>
    <x v="0"/>
    <d v="2020-05-27T00:00:00"/>
    <x v="24"/>
    <n v="263"/>
    <n v="145"/>
  </r>
  <r>
    <x v="0"/>
    <d v="2020-05-28T00:00:00"/>
    <x v="25"/>
    <n v="241"/>
    <n v="149"/>
  </r>
  <r>
    <x v="0"/>
    <d v="2020-05-29T00:00:00"/>
    <x v="26"/>
    <n v="323"/>
    <n v="134"/>
  </r>
  <r>
    <x v="0"/>
    <d v="2020-05-30T00:00:00"/>
    <x v="27"/>
    <n v="221"/>
    <n v="119"/>
  </r>
  <r>
    <x v="0"/>
    <d v="2020-05-31T00:00:00"/>
    <x v="5"/>
    <n v="326"/>
    <n v="145"/>
  </r>
  <r>
    <x v="1"/>
    <d v="2020-06-01T00:00:00"/>
    <x v="28"/>
    <n v="206"/>
    <n v="122"/>
  </r>
  <r>
    <x v="1"/>
    <d v="2020-06-02T00:00:00"/>
    <x v="29"/>
    <n v="355"/>
    <n v="134"/>
  </r>
  <r>
    <x v="1"/>
    <d v="2020-06-03T00:00:00"/>
    <x v="30"/>
    <n v="271"/>
    <n v="142"/>
  </r>
  <r>
    <x v="1"/>
    <d v="2020-06-04T00:00:00"/>
    <x v="31"/>
    <n v="207"/>
    <n v="125"/>
  </r>
  <r>
    <x v="1"/>
    <d v="2020-06-05T00:00:00"/>
    <x v="32"/>
    <n v="248"/>
    <n v="137"/>
  </r>
  <r>
    <x v="1"/>
    <d v="2020-06-06T00:00:00"/>
    <x v="33"/>
    <n v="247"/>
    <n v="125"/>
  </r>
  <r>
    <x v="1"/>
    <d v="2020-06-07T00:00:00"/>
    <x v="34"/>
    <n v="262"/>
    <n v="103"/>
  </r>
  <r>
    <x v="1"/>
    <d v="2020-06-08T00:00:00"/>
    <x v="35"/>
    <n v="253"/>
    <n v="134"/>
  </r>
  <r>
    <x v="1"/>
    <d v="2020-06-09T00:00:00"/>
    <x v="5"/>
    <n v="249"/>
    <n v="137"/>
  </r>
  <r>
    <x v="1"/>
    <d v="2020-06-10T00:00:00"/>
    <x v="36"/>
    <n v="206"/>
    <n v="146"/>
  </r>
  <r>
    <x v="1"/>
    <d v="2020-06-11T00:00:00"/>
    <x v="37"/>
    <n v="301"/>
    <n v="138"/>
  </r>
  <r>
    <x v="1"/>
    <d v="2020-06-12T00:00:00"/>
    <x v="13"/>
    <n v="385"/>
    <n v="138"/>
  </r>
  <r>
    <x v="1"/>
    <d v="2020-06-13T00:00:00"/>
    <x v="38"/>
    <n v="204"/>
    <n v="140"/>
  </r>
  <r>
    <x v="1"/>
    <d v="2020-06-14T00:00:00"/>
    <x v="39"/>
    <n v="275"/>
    <n v="130"/>
  </r>
  <r>
    <x v="1"/>
    <d v="2020-06-15T00:00:00"/>
    <x v="22"/>
    <n v="247"/>
    <n v="166"/>
  </r>
  <r>
    <x v="1"/>
    <d v="2020-06-16T00:00:00"/>
    <x v="40"/>
    <n v="256"/>
    <n v="132"/>
  </r>
  <r>
    <x v="1"/>
    <d v="2020-06-17T00:00:00"/>
    <x v="28"/>
    <n v="392"/>
    <n v="158"/>
  </r>
  <r>
    <x v="1"/>
    <d v="2020-06-18T00:00:00"/>
    <x v="41"/>
    <n v="254"/>
    <n v="173"/>
  </r>
  <r>
    <x v="1"/>
    <d v="2020-06-19T00:00:00"/>
    <x v="42"/>
    <n v="258"/>
    <n v="151"/>
  </r>
  <r>
    <x v="1"/>
    <d v="2020-06-20T00:00:00"/>
    <x v="43"/>
    <n v="248"/>
    <n v="173"/>
  </r>
  <r>
    <x v="1"/>
    <d v="2020-06-21T00:00:00"/>
    <x v="44"/>
    <n v="250"/>
    <n v="242"/>
  </r>
  <r>
    <x v="1"/>
    <d v="2020-06-22T00:00:00"/>
    <x v="45"/>
    <n v="393"/>
    <n v="219"/>
  </r>
  <r>
    <x v="1"/>
    <d v="2020-06-23T00:00:00"/>
    <x v="46"/>
    <n v="425"/>
    <n v="215"/>
  </r>
  <r>
    <x v="1"/>
    <d v="2020-06-24T00:00:00"/>
    <x v="47"/>
    <n v="385"/>
    <n v="212"/>
  </r>
  <r>
    <x v="1"/>
    <d v="2020-06-25T00:00:00"/>
    <x v="44"/>
    <n v="260"/>
    <n v="225"/>
  </r>
  <r>
    <x v="1"/>
    <d v="2020-06-26T00:00:00"/>
    <x v="48"/>
    <n v="396"/>
    <n v="221"/>
  </r>
  <r>
    <x v="1"/>
    <d v="2020-06-27T00:00:00"/>
    <x v="49"/>
    <n v="314"/>
    <n v="220"/>
  </r>
  <r>
    <x v="1"/>
    <d v="2020-06-28T00:00:00"/>
    <x v="50"/>
    <n v="449"/>
    <n v="245"/>
  </r>
  <r>
    <x v="1"/>
    <d v="2020-06-29T00:00:00"/>
    <x v="32"/>
    <n v="370"/>
    <n v="242"/>
  </r>
  <r>
    <x v="1"/>
    <d v="2020-06-30T00:00:00"/>
    <x v="51"/>
    <n v="350"/>
    <n v="236"/>
  </r>
  <r>
    <x v="2"/>
    <d v="2020-07-01T00:00:00"/>
    <x v="52"/>
    <n v="342"/>
    <n v="237"/>
  </r>
  <r>
    <x v="2"/>
    <d v="2020-07-02T00:00:00"/>
    <x v="53"/>
    <n v="290"/>
    <n v="240"/>
  </r>
  <r>
    <x v="2"/>
    <d v="2020-07-03T00:00:00"/>
    <x v="54"/>
    <n v="360"/>
    <n v="203"/>
  </r>
  <r>
    <x v="2"/>
    <d v="2020-07-04T00:00:00"/>
    <x v="55"/>
    <n v="428"/>
    <n v="204"/>
  </r>
  <r>
    <x v="2"/>
    <d v="2020-07-05T00:00:00"/>
    <x v="56"/>
    <n v="394"/>
    <n v="246"/>
  </r>
  <r>
    <x v="2"/>
    <d v="2020-07-06T00:00:00"/>
    <x v="55"/>
    <n v="356"/>
    <n v="233"/>
  </r>
  <r>
    <x v="2"/>
    <d v="2020-07-07T00:00:00"/>
    <x v="57"/>
    <n v="292"/>
    <n v="226"/>
  </r>
  <r>
    <x v="2"/>
    <d v="2020-07-08T00:00:00"/>
    <x v="58"/>
    <n v="353"/>
    <n v="282"/>
  </r>
  <r>
    <x v="2"/>
    <d v="2020-07-09T00:00:00"/>
    <x v="10"/>
    <n v="329"/>
    <n v="262"/>
  </r>
  <r>
    <x v="2"/>
    <d v="2020-07-10T00:00:00"/>
    <x v="59"/>
    <n v="331"/>
    <n v="290"/>
  </r>
  <r>
    <x v="2"/>
    <d v="2020-07-11T00:00:00"/>
    <x v="60"/>
    <n v="394"/>
    <n v="256"/>
  </r>
  <r>
    <x v="2"/>
    <d v="2020-07-12T00:00:00"/>
    <x v="61"/>
    <n v="271"/>
    <n v="292"/>
  </r>
  <r>
    <x v="2"/>
    <d v="2020-07-13T00:00:00"/>
    <x v="62"/>
    <n v="311"/>
    <n v="280"/>
  </r>
  <r>
    <x v="2"/>
    <d v="2020-07-14T00:00:00"/>
    <x v="63"/>
    <n v="342"/>
    <n v="292"/>
  </r>
  <r>
    <x v="2"/>
    <d v="2020-07-15T00:00:00"/>
    <x v="64"/>
    <n v="310"/>
    <n v="275"/>
  </r>
  <r>
    <x v="2"/>
    <d v="2020-07-16T00:00:00"/>
    <x v="65"/>
    <n v="431"/>
    <n v="283"/>
  </r>
  <r>
    <x v="2"/>
    <d v="2020-07-17T00:00:00"/>
    <x v="66"/>
    <n v="415"/>
    <n v="297"/>
  </r>
  <r>
    <x v="2"/>
    <d v="2020-07-18T00:00:00"/>
    <x v="67"/>
    <n v="353"/>
    <n v="373"/>
  </r>
  <r>
    <x v="2"/>
    <d v="2020-07-19T00:00:00"/>
    <x v="68"/>
    <n v="323"/>
    <n v="359"/>
  </r>
  <r>
    <x v="2"/>
    <d v="2020-07-20T00:00:00"/>
    <x v="69"/>
    <n v="331"/>
    <n v="445"/>
  </r>
  <r>
    <x v="2"/>
    <d v="2020-07-21T00:00:00"/>
    <x v="21"/>
    <n v="455"/>
    <n v="427"/>
  </r>
  <r>
    <x v="2"/>
    <d v="2020-07-22T00:00:00"/>
    <x v="34"/>
    <n v="471"/>
    <n v="423"/>
  </r>
  <r>
    <x v="2"/>
    <d v="2020-07-23T00:00:00"/>
    <x v="70"/>
    <n v="490"/>
    <n v="449"/>
  </r>
  <r>
    <x v="2"/>
    <d v="2020-07-24T00:00:00"/>
    <x v="69"/>
    <n v="339"/>
    <n v="470"/>
  </r>
  <r>
    <x v="2"/>
    <d v="2020-07-25T00:00:00"/>
    <x v="71"/>
    <n v="404"/>
    <n v="434"/>
  </r>
  <r>
    <x v="2"/>
    <d v="2020-07-26T00:00:00"/>
    <x v="43"/>
    <n v="332"/>
    <n v="536"/>
  </r>
  <r>
    <x v="2"/>
    <d v="2020-07-27T00:00:00"/>
    <x v="72"/>
    <n v="406"/>
    <n v="421"/>
  </r>
  <r>
    <x v="2"/>
    <d v="2020-07-28T00:00:00"/>
    <x v="73"/>
    <n v="348"/>
    <n v="555"/>
  </r>
  <r>
    <x v="2"/>
    <d v="2020-07-29T00:00:00"/>
    <x v="71"/>
    <n v="335"/>
    <n v="436"/>
  </r>
  <r>
    <x v="2"/>
    <d v="2020-07-30T00:00:00"/>
    <x v="74"/>
    <n v="425"/>
    <n v="422"/>
  </r>
  <r>
    <x v="2"/>
    <d v="2020-07-31T00:00:00"/>
    <x v="75"/>
    <n v="378"/>
    <n v="419"/>
  </r>
  <r>
    <x v="3"/>
    <d v="2020-08-01T00:00:00"/>
    <x v="76"/>
    <n v="466"/>
    <n v="434"/>
  </r>
  <r>
    <x v="3"/>
    <d v="2020-08-02T00:00:00"/>
    <x v="77"/>
    <n v="410"/>
    <n v="418"/>
  </r>
  <r>
    <x v="3"/>
    <d v="2020-08-03T00:00:00"/>
    <x v="78"/>
    <n v="328"/>
    <n v="422"/>
  </r>
  <r>
    <x v="3"/>
    <d v="2020-08-04T00:00:00"/>
    <x v="79"/>
    <n v="481"/>
    <n v="445"/>
  </r>
  <r>
    <x v="3"/>
    <d v="2020-08-05T00:00:00"/>
    <x v="80"/>
    <n v="434"/>
    <n v="411"/>
  </r>
  <r>
    <x v="3"/>
    <d v="2020-08-06T00:00:00"/>
    <x v="81"/>
    <n v="465"/>
    <n v="417"/>
  </r>
  <r>
    <x v="3"/>
    <d v="2020-08-07T00:00:00"/>
    <x v="82"/>
    <n v="318"/>
    <n v="490"/>
  </r>
  <r>
    <x v="3"/>
    <d v="2020-08-08T00:00:00"/>
    <x v="83"/>
    <n v="329"/>
    <n v="345"/>
  </r>
  <r>
    <x v="3"/>
    <d v="2020-08-09T00:00:00"/>
    <x v="55"/>
    <n v="328"/>
    <n v="377"/>
  </r>
  <r>
    <x v="3"/>
    <d v="2020-08-10T00:00:00"/>
    <x v="24"/>
    <n v="401"/>
    <n v="416"/>
  </r>
  <r>
    <x v="3"/>
    <d v="2020-08-11T00:00:00"/>
    <x v="56"/>
    <n v="348"/>
    <n v="426"/>
  </r>
  <r>
    <x v="3"/>
    <d v="2020-08-12T00:00:00"/>
    <x v="84"/>
    <n v="457"/>
    <n v="438"/>
  </r>
  <r>
    <x v="3"/>
    <d v="2020-08-13T00:00:00"/>
    <x v="85"/>
    <n v="330"/>
    <n v="292"/>
  </r>
  <r>
    <x v="3"/>
    <d v="2020-08-14T00:00:00"/>
    <x v="86"/>
    <n v="388"/>
    <n v="390"/>
  </r>
  <r>
    <x v="3"/>
    <d v="2020-08-15T00:00:00"/>
    <x v="87"/>
    <n v="298"/>
    <n v="420"/>
  </r>
  <r>
    <x v="3"/>
    <d v="2020-08-16T00:00:00"/>
    <x v="71"/>
    <n v="429"/>
    <n v="407"/>
  </r>
  <r>
    <x v="3"/>
    <d v="2020-08-17T00:00:00"/>
    <x v="88"/>
    <n v="444"/>
    <n v="425"/>
  </r>
  <r>
    <x v="3"/>
    <d v="2020-08-18T00:00:00"/>
    <x v="89"/>
    <n v="358"/>
    <n v="377"/>
  </r>
  <r>
    <x v="3"/>
    <d v="2020-08-19T00:00:00"/>
    <x v="60"/>
    <n v="417"/>
    <n v="405"/>
  </r>
  <r>
    <x v="3"/>
    <d v="2020-08-20T00:00:00"/>
    <x v="90"/>
    <n v="340"/>
    <n v="345"/>
  </r>
  <r>
    <x v="3"/>
    <d v="2020-08-21T00:00:00"/>
    <x v="91"/>
    <n v="288"/>
    <n v="353"/>
  </r>
  <r>
    <x v="3"/>
    <d v="2020-08-22T00:00:00"/>
    <x v="92"/>
    <n v="454"/>
    <n v="342"/>
  </r>
  <r>
    <x v="3"/>
    <d v="2020-08-23T00:00:00"/>
    <x v="62"/>
    <n v="300"/>
    <n v="365"/>
  </r>
  <r>
    <x v="3"/>
    <d v="2020-08-24T00:00:00"/>
    <x v="93"/>
    <n v="423"/>
    <n v="221"/>
  </r>
  <r>
    <x v="3"/>
    <d v="2020-08-25T00:00:00"/>
    <x v="92"/>
    <n v="449"/>
    <n v="231"/>
  </r>
  <r>
    <x v="3"/>
    <d v="2020-08-26T00:00:00"/>
    <x v="94"/>
    <n v="294"/>
    <n v="255"/>
  </r>
  <r>
    <x v="3"/>
    <d v="2020-08-27T00:00:00"/>
    <x v="95"/>
    <n v="341"/>
    <n v="223"/>
  </r>
  <r>
    <x v="3"/>
    <d v="2020-08-28T00:00:00"/>
    <x v="96"/>
    <n v="329"/>
    <n v="261"/>
  </r>
  <r>
    <x v="3"/>
    <d v="2020-08-29T00:00:00"/>
    <x v="96"/>
    <n v="256"/>
    <n v="239"/>
  </r>
  <r>
    <x v="3"/>
    <d v="2020-08-30T00:00:00"/>
    <x v="55"/>
    <n v="217"/>
    <n v="262"/>
  </r>
  <r>
    <x v="3"/>
    <d v="2020-08-31T00:00:00"/>
    <x v="97"/>
    <n v="266"/>
    <n v="226"/>
  </r>
  <r>
    <x v="4"/>
    <d v="2020-09-01T00:00:00"/>
    <x v="98"/>
    <n v="260"/>
    <n v="241"/>
  </r>
  <r>
    <x v="4"/>
    <d v="2020-09-02T00:00:00"/>
    <x v="10"/>
    <n v="227"/>
    <n v="258"/>
  </r>
  <r>
    <x v="4"/>
    <d v="2020-09-03T00:00:00"/>
    <x v="99"/>
    <n v="251"/>
    <n v="252"/>
  </r>
  <r>
    <x v="4"/>
    <d v="2020-09-04T00:00:00"/>
    <x v="100"/>
    <n v="171"/>
    <n v="268"/>
  </r>
  <r>
    <x v="4"/>
    <d v="2020-09-05T00:00:00"/>
    <x v="101"/>
    <n v="326"/>
    <n v="224"/>
  </r>
  <r>
    <x v="4"/>
    <d v="2020-09-06T00:00:00"/>
    <x v="102"/>
    <n v="329"/>
    <n v="255"/>
  </r>
  <r>
    <x v="4"/>
    <d v="2020-09-07T00:00:00"/>
    <x v="100"/>
    <n v="216"/>
    <n v="199"/>
  </r>
  <r>
    <x v="4"/>
    <d v="2020-09-08T00:00:00"/>
    <x v="103"/>
    <n v="291"/>
    <n v="220"/>
  </r>
  <r>
    <x v="4"/>
    <d v="2020-09-09T00:00:00"/>
    <x v="104"/>
    <n v="347"/>
    <n v="197"/>
  </r>
  <r>
    <x v="4"/>
    <d v="2020-09-10T00:00:00"/>
    <x v="105"/>
    <n v="333"/>
    <n v="218"/>
  </r>
  <r>
    <x v="4"/>
    <d v="2020-09-11T00:00:00"/>
    <x v="106"/>
    <n v="211"/>
    <n v="180"/>
  </r>
  <r>
    <x v="4"/>
    <d v="2020-09-12T00:00:00"/>
    <x v="107"/>
    <n v="348"/>
    <n v="225"/>
  </r>
  <r>
    <x v="4"/>
    <d v="2020-09-13T00:00:00"/>
    <x v="108"/>
    <n v="226"/>
    <n v="197"/>
  </r>
  <r>
    <x v="4"/>
    <d v="2020-09-14T00:00:00"/>
    <x v="94"/>
    <n v="345"/>
    <n v="194"/>
  </r>
  <r>
    <x v="4"/>
    <d v="2020-09-15T00:00:00"/>
    <x v="109"/>
    <n v="184"/>
    <n v="183"/>
  </r>
  <r>
    <x v="4"/>
    <d v="2020-09-16T00:00:00"/>
    <x v="110"/>
    <n v="232"/>
    <n v="202"/>
  </r>
  <r>
    <x v="4"/>
    <d v="2020-09-17T00:00:00"/>
    <x v="111"/>
    <n v="314"/>
    <n v="213"/>
  </r>
  <r>
    <x v="4"/>
    <d v="2020-09-18T00:00:00"/>
    <x v="112"/>
    <n v="307"/>
    <n v="206"/>
  </r>
  <r>
    <x v="4"/>
    <d v="2020-09-19T00:00:00"/>
    <x v="113"/>
    <n v="274"/>
    <n v="210"/>
  </r>
  <r>
    <x v="4"/>
    <d v="2020-09-20T00:00:00"/>
    <x v="32"/>
    <n v="278"/>
    <n v="228"/>
  </r>
  <r>
    <x v="4"/>
    <d v="2020-09-21T00:00:00"/>
    <x v="114"/>
    <n v="195"/>
    <n v="207"/>
  </r>
  <r>
    <x v="4"/>
    <d v="2020-09-22T00:00:00"/>
    <x v="115"/>
    <n v="249"/>
    <n v="202"/>
  </r>
  <r>
    <x v="4"/>
    <d v="2020-09-23T00:00:00"/>
    <x v="16"/>
    <n v="116"/>
    <n v="195"/>
  </r>
  <r>
    <x v="4"/>
    <d v="2020-09-24T00:00:00"/>
    <x v="116"/>
    <n v="102"/>
    <n v="192"/>
  </r>
  <r>
    <x v="4"/>
    <d v="2020-09-25T00:00:00"/>
    <x v="117"/>
    <n v="151"/>
    <n v="216"/>
  </r>
  <r>
    <x v="4"/>
    <d v="2020-09-26T00:00:00"/>
    <x v="94"/>
    <n v="261"/>
    <n v="184"/>
  </r>
  <r>
    <x v="4"/>
    <d v="2020-09-27T00:00:00"/>
    <x v="118"/>
    <n v="147"/>
    <n v="204"/>
  </r>
  <r>
    <x v="4"/>
    <d v="2020-09-28T00:00:00"/>
    <x v="10"/>
    <n v="297"/>
    <n v="195"/>
  </r>
  <r>
    <x v="4"/>
    <d v="2020-09-29T00:00:00"/>
    <x v="98"/>
    <n v="198"/>
    <n v="200"/>
  </r>
  <r>
    <x v="4"/>
    <d v="2020-09-30T00:00:00"/>
    <x v="119"/>
    <n v="290"/>
    <n v="190"/>
  </r>
  <r>
    <x v="5"/>
    <m/>
    <x v="1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80D16-33CB-4CC0-B12B-25668E656867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3:V6" firstHeaderRow="1" firstDataRow="3" firstDataCol="0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  <pivotField dataField="1" showAll="0"/>
  </pivotFields>
  <rowItems count="1">
    <i/>
  </rowItems>
  <colFields count="2">
    <field x="0"/>
    <field x="-2"/>
  </colFields>
  <colItems count="2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a z dostawa_malin" fld="2" baseField="0" baseItem="0"/>
    <dataField name="Suma z dostawa_truskawek" fld="3" baseField="0" baseItem="0"/>
    <dataField name="Suma z dostawa_porzecze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DA716-44D9-4181-9020-8CF71CC4C319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D10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liny" fld="2" baseField="0" baseItem="0"/>
    <dataField name="Truskawki" fld="3" baseField="0" baseItem="0"/>
    <dataField name="Porzeczki" fld="4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" connectionId="1" xr16:uid="{5ADC4615-860E-4C0E-AE19-FC56C593051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_1" connectionId="2" xr16:uid="{9BCB9C9F-11DC-4113-A6AE-2F5CE8CC5B9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7F84-6BF4-4ADD-82AB-9083440417ED}">
  <dimension ref="A3:V15"/>
  <sheetViews>
    <sheetView workbookViewId="0">
      <selection sqref="A1:R59"/>
    </sheetView>
  </sheetViews>
  <sheetFormatPr defaultRowHeight="15" x14ac:dyDescent="0.25"/>
  <cols>
    <col min="2" max="19" width="25.7109375" bestFit="1" customWidth="1"/>
    <col min="20" max="20" width="28.42578125" bestFit="1" customWidth="1"/>
    <col min="21" max="21" width="32.7109375" bestFit="1" customWidth="1"/>
    <col min="22" max="22" width="32.42578125" bestFit="1" customWidth="1"/>
  </cols>
  <sheetData>
    <row r="3" spans="1:22" x14ac:dyDescent="0.25">
      <c r="B3" s="4" t="s">
        <v>16</v>
      </c>
    </row>
    <row r="4" spans="1:22" x14ac:dyDescent="0.25">
      <c r="B4">
        <v>5</v>
      </c>
      <c r="E4">
        <v>6</v>
      </c>
      <c r="H4">
        <v>7</v>
      </c>
      <c r="K4">
        <v>8</v>
      </c>
      <c r="N4">
        <v>9</v>
      </c>
      <c r="Q4" t="s">
        <v>20</v>
      </c>
      <c r="T4" t="s">
        <v>17</v>
      </c>
      <c r="U4" t="s">
        <v>18</v>
      </c>
      <c r="V4" t="s">
        <v>19</v>
      </c>
    </row>
    <row r="5" spans="1:22" x14ac:dyDescent="0.25">
      <c r="B5" t="s">
        <v>13</v>
      </c>
      <c r="C5" t="s">
        <v>14</v>
      </c>
      <c r="D5" t="s">
        <v>15</v>
      </c>
      <c r="E5" t="s">
        <v>13</v>
      </c>
      <c r="F5" t="s">
        <v>14</v>
      </c>
      <c r="G5" t="s">
        <v>15</v>
      </c>
      <c r="H5" t="s">
        <v>13</v>
      </c>
      <c r="I5" t="s">
        <v>14</v>
      </c>
      <c r="J5" t="s">
        <v>15</v>
      </c>
      <c r="K5" t="s">
        <v>13</v>
      </c>
      <c r="L5" t="s">
        <v>14</v>
      </c>
      <c r="M5" t="s">
        <v>15</v>
      </c>
      <c r="N5" t="s">
        <v>13</v>
      </c>
      <c r="O5" t="s">
        <v>14</v>
      </c>
      <c r="P5" t="s">
        <v>15</v>
      </c>
      <c r="Q5" t="s">
        <v>13</v>
      </c>
      <c r="R5" t="s">
        <v>14</v>
      </c>
      <c r="S5" t="s">
        <v>15</v>
      </c>
    </row>
    <row r="6" spans="1:22" x14ac:dyDescent="0.25">
      <c r="B6" s="2">
        <v>9238</v>
      </c>
      <c r="C6" s="2">
        <v>9287</v>
      </c>
      <c r="D6" s="2">
        <v>3309</v>
      </c>
      <c r="E6" s="2">
        <v>9485</v>
      </c>
      <c r="F6" s="2">
        <v>8916</v>
      </c>
      <c r="G6" s="2">
        <v>5081</v>
      </c>
      <c r="H6" s="2">
        <v>11592</v>
      </c>
      <c r="I6" s="2">
        <v>11339</v>
      </c>
      <c r="J6" s="2">
        <v>10567</v>
      </c>
      <c r="K6" s="2">
        <v>11045</v>
      </c>
      <c r="L6" s="2">
        <v>11386</v>
      </c>
      <c r="M6" s="2">
        <v>11078</v>
      </c>
      <c r="N6" s="2">
        <v>6532</v>
      </c>
      <c r="O6" s="2">
        <v>7476</v>
      </c>
      <c r="P6" s="2">
        <v>6355</v>
      </c>
      <c r="Q6" s="2"/>
      <c r="R6" s="2"/>
      <c r="S6" s="2"/>
      <c r="T6" s="2">
        <v>47892</v>
      </c>
      <c r="U6" s="2">
        <v>48404</v>
      </c>
      <c r="V6" s="2">
        <v>36390</v>
      </c>
    </row>
    <row r="10" spans="1:22" x14ac:dyDescent="0.25">
      <c r="B10" s="3"/>
      <c r="C10" s="3">
        <v>6</v>
      </c>
      <c r="D10" s="3">
        <v>7</v>
      </c>
      <c r="E10" s="3">
        <v>8</v>
      </c>
      <c r="F10" s="3">
        <v>9</v>
      </c>
    </row>
    <row r="11" spans="1:22" x14ac:dyDescent="0.25">
      <c r="A11" t="s">
        <v>4</v>
      </c>
      <c r="B11" s="2">
        <v>9238</v>
      </c>
      <c r="C11" s="2">
        <v>9485</v>
      </c>
      <c r="D11" s="2">
        <v>11592</v>
      </c>
      <c r="E11" s="2">
        <v>11045</v>
      </c>
      <c r="F11" s="2">
        <v>6532</v>
      </c>
    </row>
    <row r="12" spans="1:22" x14ac:dyDescent="0.25">
      <c r="A12" t="s">
        <v>5</v>
      </c>
      <c r="B12" s="2">
        <v>9485</v>
      </c>
    </row>
    <row r="13" spans="1:22" x14ac:dyDescent="0.25">
      <c r="A13" t="s">
        <v>6</v>
      </c>
      <c r="B13" s="2">
        <v>11592</v>
      </c>
    </row>
    <row r="14" spans="1:22" x14ac:dyDescent="0.25">
      <c r="A14" t="s">
        <v>7</v>
      </c>
      <c r="B14" s="2">
        <v>11045</v>
      </c>
    </row>
    <row r="15" spans="1:22" x14ac:dyDescent="0.25">
      <c r="A15" t="s">
        <v>8</v>
      </c>
      <c r="B15" s="2">
        <v>6532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7223-D563-4B98-882C-BDA48826136D}">
  <dimension ref="A3:D10"/>
  <sheetViews>
    <sheetView workbookViewId="0">
      <selection activeCell="D33" sqref="D33"/>
    </sheetView>
  </sheetViews>
  <sheetFormatPr defaultRowHeight="15" x14ac:dyDescent="0.25"/>
  <cols>
    <col min="1" max="1" width="17.7109375" bestFit="1" customWidth="1"/>
    <col min="2" max="2" width="21.42578125" bestFit="1" customWidth="1"/>
    <col min="3" max="3" width="25.7109375" bestFit="1" customWidth="1"/>
    <col min="4" max="4" width="25.28515625" bestFit="1" customWidth="1"/>
  </cols>
  <sheetData>
    <row r="3" spans="1:4" x14ac:dyDescent="0.25">
      <c r="A3" s="4" t="s">
        <v>22</v>
      </c>
      <c r="B3" t="s">
        <v>25</v>
      </c>
      <c r="C3" t="s">
        <v>24</v>
      </c>
      <c r="D3" t="s">
        <v>23</v>
      </c>
    </row>
    <row r="4" spans="1:4" x14ac:dyDescent="0.25">
      <c r="A4" s="5">
        <v>5</v>
      </c>
      <c r="B4" s="2">
        <v>9238</v>
      </c>
      <c r="C4" s="2">
        <v>9287</v>
      </c>
      <c r="D4" s="2">
        <v>3309</v>
      </c>
    </row>
    <row r="5" spans="1:4" x14ac:dyDescent="0.25">
      <c r="A5" s="5">
        <v>6</v>
      </c>
      <c r="B5" s="2">
        <v>9485</v>
      </c>
      <c r="C5" s="2">
        <v>8916</v>
      </c>
      <c r="D5" s="2">
        <v>5081</v>
      </c>
    </row>
    <row r="6" spans="1:4" x14ac:dyDescent="0.25">
      <c r="A6" s="5">
        <v>7</v>
      </c>
      <c r="B6" s="2">
        <v>11592</v>
      </c>
      <c r="C6" s="2">
        <v>11339</v>
      </c>
      <c r="D6" s="2">
        <v>10567</v>
      </c>
    </row>
    <row r="7" spans="1:4" x14ac:dyDescent="0.25">
      <c r="A7" s="5">
        <v>8</v>
      </c>
      <c r="B7" s="2">
        <v>11045</v>
      </c>
      <c r="C7" s="2">
        <v>11386</v>
      </c>
      <c r="D7" s="2">
        <v>11078</v>
      </c>
    </row>
    <row r="8" spans="1:4" x14ac:dyDescent="0.25">
      <c r="A8" s="5">
        <v>9</v>
      </c>
      <c r="B8" s="2">
        <v>6532</v>
      </c>
      <c r="C8" s="2">
        <v>7476</v>
      </c>
      <c r="D8" s="2">
        <v>6355</v>
      </c>
    </row>
    <row r="9" spans="1:4" x14ac:dyDescent="0.25">
      <c r="A9" s="5" t="s">
        <v>20</v>
      </c>
      <c r="B9" s="2"/>
      <c r="C9" s="2"/>
      <c r="D9" s="2"/>
    </row>
    <row r="10" spans="1:4" x14ac:dyDescent="0.25">
      <c r="A10" s="5" t="s">
        <v>21</v>
      </c>
      <c r="B10" s="2">
        <v>47892</v>
      </c>
      <c r="C10" s="2">
        <v>48404</v>
      </c>
      <c r="D10" s="2">
        <v>36390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4"/>
  <sheetViews>
    <sheetView workbookViewId="0">
      <selection sqref="A1:E1048576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14.5703125" bestFit="1" customWidth="1"/>
    <col min="4" max="4" width="18.85546875" bestFit="1" customWidth="1"/>
    <col min="5" max="5" width="18.5703125" bestFit="1" customWidth="1"/>
    <col min="6" max="6" width="17.5703125" bestFit="1" customWidth="1"/>
    <col min="7" max="7" width="19.42578125" bestFit="1" customWidth="1"/>
    <col min="10" max="11" width="10.140625" bestFit="1" customWidth="1"/>
  </cols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26</v>
      </c>
      <c r="G1" t="s">
        <v>29</v>
      </c>
    </row>
    <row r="2" spans="1:11" x14ac:dyDescent="0.25">
      <c r="A2">
        <f>MONTH(B2)</f>
        <v>5</v>
      </c>
      <c r="B2" s="1">
        <v>43952</v>
      </c>
      <c r="C2">
        <v>211</v>
      </c>
      <c r="D2">
        <v>281</v>
      </c>
      <c r="E2">
        <v>88</v>
      </c>
      <c r="F2">
        <f>IF(AND(E2&gt;D2,E2&gt;C2),1,0)</f>
        <v>0</v>
      </c>
      <c r="G2">
        <v>1</v>
      </c>
      <c r="H2" s="6" t="s">
        <v>27</v>
      </c>
      <c r="I2" s="6">
        <f>SUM(F:F)</f>
        <v>19</v>
      </c>
    </row>
    <row r="3" spans="1:11" x14ac:dyDescent="0.25">
      <c r="A3">
        <f t="shared" ref="A3:A66" si="0">MONTH(B3)</f>
        <v>5</v>
      </c>
      <c r="B3" s="1">
        <v>43953</v>
      </c>
      <c r="C3">
        <v>393</v>
      </c>
      <c r="D3">
        <v>313</v>
      </c>
      <c r="E3">
        <v>83</v>
      </c>
      <c r="F3">
        <f t="shared" ref="F3:F66" si="1">IF(AND(E3&gt;D3,E3&gt;C3),1,0)</f>
        <v>0</v>
      </c>
      <c r="G3">
        <f>IF(C3&gt;C2,G2+1,1)</f>
        <v>2</v>
      </c>
      <c r="J3" s="6" t="s">
        <v>31</v>
      </c>
      <c r="K3" s="6" t="s">
        <v>30</v>
      </c>
    </row>
    <row r="4" spans="1:11" x14ac:dyDescent="0.25">
      <c r="A4">
        <f t="shared" si="0"/>
        <v>5</v>
      </c>
      <c r="B4" s="1">
        <v>43954</v>
      </c>
      <c r="C4">
        <v>389</v>
      </c>
      <c r="D4">
        <v>315</v>
      </c>
      <c r="E4">
        <v>104</v>
      </c>
      <c r="F4">
        <f t="shared" si="1"/>
        <v>0</v>
      </c>
      <c r="G4">
        <f t="shared" ref="G4:G67" si="2">IF(C4&gt;C3,G3+1,1)</f>
        <v>1</v>
      </c>
      <c r="H4" s="6" t="s">
        <v>28</v>
      </c>
      <c r="I4" s="6">
        <f>MAX(G:G)</f>
        <v>7</v>
      </c>
      <c r="J4" s="7">
        <v>44061</v>
      </c>
      <c r="K4" s="7">
        <v>44067</v>
      </c>
    </row>
    <row r="5" spans="1:11" x14ac:dyDescent="0.25">
      <c r="A5">
        <f t="shared" si="0"/>
        <v>5</v>
      </c>
      <c r="B5" s="1">
        <v>43955</v>
      </c>
      <c r="C5">
        <v>308</v>
      </c>
      <c r="D5">
        <v>221</v>
      </c>
      <c r="E5">
        <v>119</v>
      </c>
      <c r="F5">
        <f t="shared" si="1"/>
        <v>0</v>
      </c>
      <c r="G5">
        <f t="shared" si="2"/>
        <v>1</v>
      </c>
    </row>
    <row r="6" spans="1:11" x14ac:dyDescent="0.25">
      <c r="A6">
        <f t="shared" si="0"/>
        <v>5</v>
      </c>
      <c r="B6" s="1">
        <v>43956</v>
      </c>
      <c r="C6">
        <v>387</v>
      </c>
      <c r="D6">
        <v>275</v>
      </c>
      <c r="E6">
        <v>72</v>
      </c>
      <c r="F6">
        <f t="shared" si="1"/>
        <v>0</v>
      </c>
      <c r="G6">
        <f t="shared" si="2"/>
        <v>2</v>
      </c>
    </row>
    <row r="7" spans="1:11" x14ac:dyDescent="0.25">
      <c r="A7">
        <f t="shared" si="0"/>
        <v>5</v>
      </c>
      <c r="B7" s="1">
        <v>43957</v>
      </c>
      <c r="C7">
        <v>294</v>
      </c>
      <c r="D7">
        <v>366</v>
      </c>
      <c r="E7">
        <v>99</v>
      </c>
      <c r="F7">
        <f t="shared" si="1"/>
        <v>0</v>
      </c>
      <c r="G7">
        <f t="shared" si="2"/>
        <v>1</v>
      </c>
    </row>
    <row r="8" spans="1:11" x14ac:dyDescent="0.25">
      <c r="A8">
        <f t="shared" si="0"/>
        <v>5</v>
      </c>
      <c r="B8" s="1">
        <v>43958</v>
      </c>
      <c r="C8">
        <v>389</v>
      </c>
      <c r="D8">
        <v>288</v>
      </c>
      <c r="E8">
        <v>87</v>
      </c>
      <c r="F8">
        <f t="shared" si="1"/>
        <v>0</v>
      </c>
      <c r="G8">
        <f t="shared" si="2"/>
        <v>2</v>
      </c>
    </row>
    <row r="9" spans="1:11" x14ac:dyDescent="0.25">
      <c r="A9">
        <f t="shared" si="0"/>
        <v>5</v>
      </c>
      <c r="B9" s="1">
        <v>43959</v>
      </c>
      <c r="C9">
        <v>259</v>
      </c>
      <c r="D9">
        <v>361</v>
      </c>
      <c r="E9">
        <v>112</v>
      </c>
      <c r="F9">
        <f t="shared" si="1"/>
        <v>0</v>
      </c>
      <c r="G9">
        <f t="shared" si="2"/>
        <v>1</v>
      </c>
    </row>
    <row r="10" spans="1:11" x14ac:dyDescent="0.25">
      <c r="A10">
        <f t="shared" si="0"/>
        <v>5</v>
      </c>
      <c r="B10" s="1">
        <v>43960</v>
      </c>
      <c r="C10">
        <v>369</v>
      </c>
      <c r="D10">
        <v>233</v>
      </c>
      <c r="E10">
        <v>110</v>
      </c>
      <c r="F10">
        <f t="shared" si="1"/>
        <v>0</v>
      </c>
      <c r="G10">
        <f t="shared" si="2"/>
        <v>2</v>
      </c>
    </row>
    <row r="11" spans="1:11" x14ac:dyDescent="0.25">
      <c r="A11">
        <f t="shared" si="0"/>
        <v>5</v>
      </c>
      <c r="B11" s="1">
        <v>43961</v>
      </c>
      <c r="C11">
        <v>263</v>
      </c>
      <c r="D11">
        <v>393</v>
      </c>
      <c r="E11">
        <v>75</v>
      </c>
      <c r="F11">
        <f t="shared" si="1"/>
        <v>0</v>
      </c>
      <c r="G11">
        <f t="shared" si="2"/>
        <v>1</v>
      </c>
    </row>
    <row r="12" spans="1:11" x14ac:dyDescent="0.25">
      <c r="A12">
        <f t="shared" si="0"/>
        <v>5</v>
      </c>
      <c r="B12" s="1">
        <v>43962</v>
      </c>
      <c r="C12">
        <v>239</v>
      </c>
      <c r="D12">
        <v>347</v>
      </c>
      <c r="E12">
        <v>94</v>
      </c>
      <c r="F12">
        <f t="shared" si="1"/>
        <v>0</v>
      </c>
      <c r="G12">
        <f t="shared" si="2"/>
        <v>1</v>
      </c>
    </row>
    <row r="13" spans="1:11" x14ac:dyDescent="0.25">
      <c r="A13">
        <f t="shared" si="0"/>
        <v>5</v>
      </c>
      <c r="B13" s="1">
        <v>43963</v>
      </c>
      <c r="C13">
        <v>282</v>
      </c>
      <c r="D13">
        <v>338</v>
      </c>
      <c r="E13">
        <v>86</v>
      </c>
      <c r="F13">
        <f t="shared" si="1"/>
        <v>0</v>
      </c>
      <c r="G13">
        <f t="shared" si="2"/>
        <v>2</v>
      </c>
    </row>
    <row r="14" spans="1:11" x14ac:dyDescent="0.25">
      <c r="A14">
        <f t="shared" si="0"/>
        <v>5</v>
      </c>
      <c r="B14" s="1">
        <v>43964</v>
      </c>
      <c r="C14">
        <v>306</v>
      </c>
      <c r="D14">
        <v>273</v>
      </c>
      <c r="E14">
        <v>75</v>
      </c>
      <c r="F14">
        <f t="shared" si="1"/>
        <v>0</v>
      </c>
      <c r="G14">
        <f t="shared" si="2"/>
        <v>3</v>
      </c>
    </row>
    <row r="15" spans="1:11" x14ac:dyDescent="0.25">
      <c r="A15">
        <f t="shared" si="0"/>
        <v>5</v>
      </c>
      <c r="B15" s="1">
        <v>43965</v>
      </c>
      <c r="C15">
        <v>251</v>
      </c>
      <c r="D15">
        <v>325</v>
      </c>
      <c r="E15">
        <v>89</v>
      </c>
      <c r="F15">
        <f t="shared" si="1"/>
        <v>0</v>
      </c>
      <c r="G15">
        <f t="shared" si="2"/>
        <v>1</v>
      </c>
    </row>
    <row r="16" spans="1:11" x14ac:dyDescent="0.25">
      <c r="A16">
        <f t="shared" si="0"/>
        <v>5</v>
      </c>
      <c r="B16" s="1">
        <v>43966</v>
      </c>
      <c r="C16">
        <v>224</v>
      </c>
      <c r="D16">
        <v>352</v>
      </c>
      <c r="E16">
        <v>97</v>
      </c>
      <c r="F16">
        <f t="shared" si="1"/>
        <v>0</v>
      </c>
      <c r="G16">
        <f t="shared" si="2"/>
        <v>1</v>
      </c>
    </row>
    <row r="17" spans="1:7" x14ac:dyDescent="0.25">
      <c r="A17">
        <f t="shared" si="0"/>
        <v>5</v>
      </c>
      <c r="B17" s="1">
        <v>43967</v>
      </c>
      <c r="C17">
        <v>233</v>
      </c>
      <c r="D17">
        <v>270</v>
      </c>
      <c r="E17">
        <v>94</v>
      </c>
      <c r="F17">
        <f t="shared" si="1"/>
        <v>0</v>
      </c>
      <c r="G17">
        <f t="shared" si="2"/>
        <v>2</v>
      </c>
    </row>
    <row r="18" spans="1:7" x14ac:dyDescent="0.25">
      <c r="A18">
        <f t="shared" si="0"/>
        <v>5</v>
      </c>
      <c r="B18" s="1">
        <v>43968</v>
      </c>
      <c r="C18">
        <v>345</v>
      </c>
      <c r="D18">
        <v>275</v>
      </c>
      <c r="E18">
        <v>90</v>
      </c>
      <c r="F18">
        <f t="shared" si="1"/>
        <v>0</v>
      </c>
      <c r="G18">
        <f t="shared" si="2"/>
        <v>3</v>
      </c>
    </row>
    <row r="19" spans="1:7" x14ac:dyDescent="0.25">
      <c r="A19">
        <f t="shared" si="0"/>
        <v>5</v>
      </c>
      <c r="B19" s="1">
        <v>43969</v>
      </c>
      <c r="C19">
        <v>232</v>
      </c>
      <c r="D19">
        <v>228</v>
      </c>
      <c r="E19">
        <v>107</v>
      </c>
      <c r="F19">
        <f t="shared" si="1"/>
        <v>0</v>
      </c>
      <c r="G19">
        <f t="shared" si="2"/>
        <v>1</v>
      </c>
    </row>
    <row r="20" spans="1:7" x14ac:dyDescent="0.25">
      <c r="A20">
        <f t="shared" si="0"/>
        <v>5</v>
      </c>
      <c r="B20" s="1">
        <v>43970</v>
      </c>
      <c r="C20">
        <v>238</v>
      </c>
      <c r="D20">
        <v>394</v>
      </c>
      <c r="E20">
        <v>105</v>
      </c>
      <c r="F20">
        <f t="shared" si="1"/>
        <v>0</v>
      </c>
      <c r="G20">
        <f t="shared" si="2"/>
        <v>2</v>
      </c>
    </row>
    <row r="21" spans="1:7" x14ac:dyDescent="0.25">
      <c r="A21">
        <f t="shared" si="0"/>
        <v>5</v>
      </c>
      <c r="B21" s="1">
        <v>43971</v>
      </c>
      <c r="C21">
        <v>378</v>
      </c>
      <c r="D21">
        <v>311</v>
      </c>
      <c r="E21">
        <v>110</v>
      </c>
      <c r="F21">
        <f t="shared" si="1"/>
        <v>0</v>
      </c>
      <c r="G21">
        <f t="shared" si="2"/>
        <v>3</v>
      </c>
    </row>
    <row r="22" spans="1:7" x14ac:dyDescent="0.25">
      <c r="A22">
        <f t="shared" si="0"/>
        <v>5</v>
      </c>
      <c r="B22" s="1">
        <v>43972</v>
      </c>
      <c r="C22">
        <v>281</v>
      </c>
      <c r="D22">
        <v>354</v>
      </c>
      <c r="E22">
        <v>121</v>
      </c>
      <c r="F22">
        <f t="shared" si="1"/>
        <v>0</v>
      </c>
      <c r="G22">
        <f t="shared" si="2"/>
        <v>1</v>
      </c>
    </row>
    <row r="23" spans="1:7" x14ac:dyDescent="0.25">
      <c r="A23">
        <f t="shared" si="0"/>
        <v>5</v>
      </c>
      <c r="B23" s="1">
        <v>43973</v>
      </c>
      <c r="C23">
        <v>390</v>
      </c>
      <c r="D23">
        <v>267</v>
      </c>
      <c r="E23">
        <v>124</v>
      </c>
      <c r="F23">
        <f t="shared" si="1"/>
        <v>0</v>
      </c>
      <c r="G23">
        <f t="shared" si="2"/>
        <v>2</v>
      </c>
    </row>
    <row r="24" spans="1:7" x14ac:dyDescent="0.25">
      <c r="A24">
        <f t="shared" si="0"/>
        <v>5</v>
      </c>
      <c r="B24" s="1">
        <v>43974</v>
      </c>
      <c r="C24">
        <v>308</v>
      </c>
      <c r="D24">
        <v>337</v>
      </c>
      <c r="E24">
        <v>105</v>
      </c>
      <c r="F24">
        <f t="shared" si="1"/>
        <v>0</v>
      </c>
      <c r="G24">
        <f t="shared" si="2"/>
        <v>1</v>
      </c>
    </row>
    <row r="25" spans="1:7" x14ac:dyDescent="0.25">
      <c r="A25">
        <f t="shared" si="0"/>
        <v>5</v>
      </c>
      <c r="B25" s="1">
        <v>43975</v>
      </c>
      <c r="C25">
        <v>391</v>
      </c>
      <c r="D25">
        <v>238</v>
      </c>
      <c r="E25">
        <v>113</v>
      </c>
      <c r="F25">
        <f t="shared" si="1"/>
        <v>0</v>
      </c>
      <c r="G25">
        <f t="shared" si="2"/>
        <v>2</v>
      </c>
    </row>
    <row r="26" spans="1:7" x14ac:dyDescent="0.25">
      <c r="A26">
        <f t="shared" si="0"/>
        <v>5</v>
      </c>
      <c r="B26" s="1">
        <v>43976</v>
      </c>
      <c r="C26">
        <v>241</v>
      </c>
      <c r="D26">
        <v>283</v>
      </c>
      <c r="E26">
        <v>140</v>
      </c>
      <c r="F26">
        <f t="shared" si="1"/>
        <v>0</v>
      </c>
      <c r="G26">
        <f t="shared" si="2"/>
        <v>1</v>
      </c>
    </row>
    <row r="27" spans="1:7" x14ac:dyDescent="0.25">
      <c r="A27">
        <f t="shared" si="0"/>
        <v>5</v>
      </c>
      <c r="B27" s="1">
        <v>43977</v>
      </c>
      <c r="C27">
        <v>249</v>
      </c>
      <c r="D27">
        <v>275</v>
      </c>
      <c r="E27">
        <v>118</v>
      </c>
      <c r="F27">
        <f t="shared" si="1"/>
        <v>0</v>
      </c>
      <c r="G27">
        <f t="shared" si="2"/>
        <v>2</v>
      </c>
    </row>
    <row r="28" spans="1:7" x14ac:dyDescent="0.25">
      <c r="A28">
        <f t="shared" si="0"/>
        <v>5</v>
      </c>
      <c r="B28" s="1">
        <v>43978</v>
      </c>
      <c r="C28">
        <v>298</v>
      </c>
      <c r="D28">
        <v>263</v>
      </c>
      <c r="E28">
        <v>145</v>
      </c>
      <c r="F28">
        <f t="shared" si="1"/>
        <v>0</v>
      </c>
      <c r="G28">
        <f t="shared" si="2"/>
        <v>3</v>
      </c>
    </row>
    <row r="29" spans="1:7" x14ac:dyDescent="0.25">
      <c r="A29">
        <f t="shared" si="0"/>
        <v>5</v>
      </c>
      <c r="B29" s="1">
        <v>43979</v>
      </c>
      <c r="C29">
        <v>254</v>
      </c>
      <c r="D29">
        <v>241</v>
      </c>
      <c r="E29">
        <v>149</v>
      </c>
      <c r="F29">
        <f t="shared" si="1"/>
        <v>0</v>
      </c>
      <c r="G29">
        <f t="shared" si="2"/>
        <v>1</v>
      </c>
    </row>
    <row r="30" spans="1:7" x14ac:dyDescent="0.25">
      <c r="A30">
        <f t="shared" si="0"/>
        <v>5</v>
      </c>
      <c r="B30" s="1">
        <v>43980</v>
      </c>
      <c r="C30">
        <v>329</v>
      </c>
      <c r="D30">
        <v>323</v>
      </c>
      <c r="E30">
        <v>134</v>
      </c>
      <c r="F30">
        <f t="shared" si="1"/>
        <v>0</v>
      </c>
      <c r="G30">
        <f t="shared" si="2"/>
        <v>2</v>
      </c>
    </row>
    <row r="31" spans="1:7" x14ac:dyDescent="0.25">
      <c r="A31">
        <f t="shared" si="0"/>
        <v>5</v>
      </c>
      <c r="B31" s="1">
        <v>43981</v>
      </c>
      <c r="C31">
        <v>213</v>
      </c>
      <c r="D31">
        <v>221</v>
      </c>
      <c r="E31">
        <v>119</v>
      </c>
      <c r="F31">
        <f t="shared" si="1"/>
        <v>0</v>
      </c>
      <c r="G31">
        <f t="shared" si="2"/>
        <v>1</v>
      </c>
    </row>
    <row r="32" spans="1:7" x14ac:dyDescent="0.25">
      <c r="A32">
        <f t="shared" si="0"/>
        <v>5</v>
      </c>
      <c r="B32" s="1">
        <v>43982</v>
      </c>
      <c r="C32">
        <v>294</v>
      </c>
      <c r="D32">
        <v>326</v>
      </c>
      <c r="E32">
        <v>145</v>
      </c>
      <c r="F32">
        <f t="shared" si="1"/>
        <v>0</v>
      </c>
      <c r="G32">
        <f t="shared" si="2"/>
        <v>2</v>
      </c>
    </row>
    <row r="33" spans="1:7" x14ac:dyDescent="0.25">
      <c r="A33">
        <f t="shared" si="0"/>
        <v>6</v>
      </c>
      <c r="B33" s="1">
        <v>43983</v>
      </c>
      <c r="C33">
        <v>225</v>
      </c>
      <c r="D33">
        <v>206</v>
      </c>
      <c r="E33">
        <v>122</v>
      </c>
      <c r="F33">
        <f t="shared" si="1"/>
        <v>0</v>
      </c>
      <c r="G33">
        <f t="shared" si="2"/>
        <v>1</v>
      </c>
    </row>
    <row r="34" spans="1:7" x14ac:dyDescent="0.25">
      <c r="A34">
        <f t="shared" si="0"/>
        <v>6</v>
      </c>
      <c r="B34" s="1">
        <v>43984</v>
      </c>
      <c r="C34">
        <v>264</v>
      </c>
      <c r="D34">
        <v>355</v>
      </c>
      <c r="E34">
        <v>134</v>
      </c>
      <c r="F34">
        <f t="shared" si="1"/>
        <v>0</v>
      </c>
      <c r="G34">
        <f t="shared" si="2"/>
        <v>2</v>
      </c>
    </row>
    <row r="35" spans="1:7" x14ac:dyDescent="0.25">
      <c r="A35">
        <f t="shared" si="0"/>
        <v>6</v>
      </c>
      <c r="B35" s="1">
        <v>43985</v>
      </c>
      <c r="C35">
        <v>253</v>
      </c>
      <c r="D35">
        <v>271</v>
      </c>
      <c r="E35">
        <v>142</v>
      </c>
      <c r="F35">
        <f t="shared" si="1"/>
        <v>0</v>
      </c>
      <c r="G35">
        <f t="shared" si="2"/>
        <v>1</v>
      </c>
    </row>
    <row r="36" spans="1:7" x14ac:dyDescent="0.25">
      <c r="A36">
        <f t="shared" si="0"/>
        <v>6</v>
      </c>
      <c r="B36" s="1">
        <v>43986</v>
      </c>
      <c r="C36">
        <v>352</v>
      </c>
      <c r="D36">
        <v>207</v>
      </c>
      <c r="E36">
        <v>125</v>
      </c>
      <c r="F36">
        <f t="shared" si="1"/>
        <v>0</v>
      </c>
      <c r="G36">
        <f t="shared" si="2"/>
        <v>2</v>
      </c>
    </row>
    <row r="37" spans="1:7" x14ac:dyDescent="0.25">
      <c r="A37">
        <f t="shared" si="0"/>
        <v>6</v>
      </c>
      <c r="B37" s="1">
        <v>43987</v>
      </c>
      <c r="C37">
        <v>269</v>
      </c>
      <c r="D37">
        <v>248</v>
      </c>
      <c r="E37">
        <v>137</v>
      </c>
      <c r="F37">
        <f t="shared" si="1"/>
        <v>0</v>
      </c>
      <c r="G37">
        <f t="shared" si="2"/>
        <v>1</v>
      </c>
    </row>
    <row r="38" spans="1:7" x14ac:dyDescent="0.25">
      <c r="A38">
        <f t="shared" si="0"/>
        <v>6</v>
      </c>
      <c r="B38" s="1">
        <v>43988</v>
      </c>
      <c r="C38">
        <v>242</v>
      </c>
      <c r="D38">
        <v>247</v>
      </c>
      <c r="E38">
        <v>125</v>
      </c>
      <c r="F38">
        <f t="shared" si="1"/>
        <v>0</v>
      </c>
      <c r="G38">
        <f t="shared" si="2"/>
        <v>1</v>
      </c>
    </row>
    <row r="39" spans="1:7" x14ac:dyDescent="0.25">
      <c r="A39">
        <f t="shared" si="0"/>
        <v>6</v>
      </c>
      <c r="B39" s="1">
        <v>43989</v>
      </c>
      <c r="C39">
        <v>327</v>
      </c>
      <c r="D39">
        <v>262</v>
      </c>
      <c r="E39">
        <v>103</v>
      </c>
      <c r="F39">
        <f t="shared" si="1"/>
        <v>0</v>
      </c>
      <c r="G39">
        <f t="shared" si="2"/>
        <v>2</v>
      </c>
    </row>
    <row r="40" spans="1:7" x14ac:dyDescent="0.25">
      <c r="A40">
        <f t="shared" si="0"/>
        <v>6</v>
      </c>
      <c r="B40" s="1">
        <v>43990</v>
      </c>
      <c r="C40">
        <v>316</v>
      </c>
      <c r="D40">
        <v>253</v>
      </c>
      <c r="E40">
        <v>134</v>
      </c>
      <c r="F40">
        <f t="shared" si="1"/>
        <v>0</v>
      </c>
      <c r="G40">
        <f t="shared" si="2"/>
        <v>1</v>
      </c>
    </row>
    <row r="41" spans="1:7" x14ac:dyDescent="0.25">
      <c r="A41">
        <f t="shared" si="0"/>
        <v>6</v>
      </c>
      <c r="B41" s="1">
        <v>43991</v>
      </c>
      <c r="C41">
        <v>294</v>
      </c>
      <c r="D41">
        <v>249</v>
      </c>
      <c r="E41">
        <v>137</v>
      </c>
      <c r="F41">
        <f t="shared" si="1"/>
        <v>0</v>
      </c>
      <c r="G41">
        <f t="shared" si="2"/>
        <v>1</v>
      </c>
    </row>
    <row r="42" spans="1:7" x14ac:dyDescent="0.25">
      <c r="A42">
        <f t="shared" si="0"/>
        <v>6</v>
      </c>
      <c r="B42" s="1">
        <v>43992</v>
      </c>
      <c r="C42">
        <v>270</v>
      </c>
      <c r="D42">
        <v>206</v>
      </c>
      <c r="E42">
        <v>146</v>
      </c>
      <c r="F42">
        <f t="shared" si="1"/>
        <v>0</v>
      </c>
      <c r="G42">
        <f t="shared" si="2"/>
        <v>1</v>
      </c>
    </row>
    <row r="43" spans="1:7" x14ac:dyDescent="0.25">
      <c r="A43">
        <f t="shared" si="0"/>
        <v>6</v>
      </c>
      <c r="B43" s="1">
        <v>43993</v>
      </c>
      <c r="C43">
        <v>349</v>
      </c>
      <c r="D43">
        <v>301</v>
      </c>
      <c r="E43">
        <v>138</v>
      </c>
      <c r="F43">
        <f t="shared" si="1"/>
        <v>0</v>
      </c>
      <c r="G43">
        <f t="shared" si="2"/>
        <v>2</v>
      </c>
    </row>
    <row r="44" spans="1:7" x14ac:dyDescent="0.25">
      <c r="A44">
        <f t="shared" si="0"/>
        <v>6</v>
      </c>
      <c r="B44" s="1">
        <v>43994</v>
      </c>
      <c r="C44">
        <v>224</v>
      </c>
      <c r="D44">
        <v>385</v>
      </c>
      <c r="E44">
        <v>138</v>
      </c>
      <c r="F44">
        <f t="shared" si="1"/>
        <v>0</v>
      </c>
      <c r="G44">
        <f t="shared" si="2"/>
        <v>1</v>
      </c>
    </row>
    <row r="45" spans="1:7" x14ac:dyDescent="0.25">
      <c r="A45">
        <f t="shared" si="0"/>
        <v>6</v>
      </c>
      <c r="B45" s="1">
        <v>43995</v>
      </c>
      <c r="C45">
        <v>309</v>
      </c>
      <c r="D45">
        <v>204</v>
      </c>
      <c r="E45">
        <v>140</v>
      </c>
      <c r="F45">
        <f t="shared" si="1"/>
        <v>0</v>
      </c>
      <c r="G45">
        <f t="shared" si="2"/>
        <v>2</v>
      </c>
    </row>
    <row r="46" spans="1:7" x14ac:dyDescent="0.25">
      <c r="A46">
        <f t="shared" si="0"/>
        <v>6</v>
      </c>
      <c r="B46" s="1">
        <v>43996</v>
      </c>
      <c r="C46">
        <v>246</v>
      </c>
      <c r="D46">
        <v>275</v>
      </c>
      <c r="E46">
        <v>130</v>
      </c>
      <c r="F46">
        <f t="shared" si="1"/>
        <v>0</v>
      </c>
      <c r="G46">
        <f t="shared" si="2"/>
        <v>1</v>
      </c>
    </row>
    <row r="47" spans="1:7" x14ac:dyDescent="0.25">
      <c r="A47">
        <f t="shared" si="0"/>
        <v>6</v>
      </c>
      <c r="B47" s="1">
        <v>43997</v>
      </c>
      <c r="C47">
        <v>241</v>
      </c>
      <c r="D47">
        <v>247</v>
      </c>
      <c r="E47">
        <v>166</v>
      </c>
      <c r="F47">
        <f t="shared" si="1"/>
        <v>0</v>
      </c>
      <c r="G47">
        <f t="shared" si="2"/>
        <v>1</v>
      </c>
    </row>
    <row r="48" spans="1:7" x14ac:dyDescent="0.25">
      <c r="A48">
        <f t="shared" si="0"/>
        <v>6</v>
      </c>
      <c r="B48" s="1">
        <v>43998</v>
      </c>
      <c r="C48">
        <v>365</v>
      </c>
      <c r="D48">
        <v>256</v>
      </c>
      <c r="E48">
        <v>132</v>
      </c>
      <c r="F48">
        <f t="shared" si="1"/>
        <v>0</v>
      </c>
      <c r="G48">
        <f t="shared" si="2"/>
        <v>2</v>
      </c>
    </row>
    <row r="49" spans="1:7" x14ac:dyDescent="0.25">
      <c r="A49">
        <f t="shared" si="0"/>
        <v>6</v>
      </c>
      <c r="B49" s="1">
        <v>43999</v>
      </c>
      <c r="C49">
        <v>225</v>
      </c>
      <c r="D49">
        <v>392</v>
      </c>
      <c r="E49">
        <v>158</v>
      </c>
      <c r="F49">
        <f t="shared" si="1"/>
        <v>0</v>
      </c>
      <c r="G49">
        <f t="shared" si="2"/>
        <v>1</v>
      </c>
    </row>
    <row r="50" spans="1:7" x14ac:dyDescent="0.25">
      <c r="A50">
        <f t="shared" si="0"/>
        <v>6</v>
      </c>
      <c r="B50" s="1">
        <v>44000</v>
      </c>
      <c r="C50">
        <v>335</v>
      </c>
      <c r="D50">
        <v>254</v>
      </c>
      <c r="E50">
        <v>173</v>
      </c>
      <c r="F50">
        <f t="shared" si="1"/>
        <v>0</v>
      </c>
      <c r="G50">
        <f t="shared" si="2"/>
        <v>2</v>
      </c>
    </row>
    <row r="51" spans="1:7" x14ac:dyDescent="0.25">
      <c r="A51">
        <f t="shared" si="0"/>
        <v>6</v>
      </c>
      <c r="B51" s="1">
        <v>44001</v>
      </c>
      <c r="C51">
        <v>376</v>
      </c>
      <c r="D51">
        <v>258</v>
      </c>
      <c r="E51">
        <v>151</v>
      </c>
      <c r="F51">
        <f t="shared" si="1"/>
        <v>0</v>
      </c>
      <c r="G51">
        <f t="shared" si="2"/>
        <v>3</v>
      </c>
    </row>
    <row r="52" spans="1:7" x14ac:dyDescent="0.25">
      <c r="A52">
        <f t="shared" si="0"/>
        <v>6</v>
      </c>
      <c r="B52" s="1">
        <v>44002</v>
      </c>
      <c r="C52">
        <v>310</v>
      </c>
      <c r="D52">
        <v>248</v>
      </c>
      <c r="E52">
        <v>173</v>
      </c>
      <c r="F52">
        <f t="shared" si="1"/>
        <v>0</v>
      </c>
      <c r="G52">
        <f t="shared" si="2"/>
        <v>1</v>
      </c>
    </row>
    <row r="53" spans="1:7" x14ac:dyDescent="0.25">
      <c r="A53">
        <f t="shared" si="0"/>
        <v>6</v>
      </c>
      <c r="B53" s="1">
        <v>44003</v>
      </c>
      <c r="C53">
        <v>408</v>
      </c>
      <c r="D53">
        <v>250</v>
      </c>
      <c r="E53">
        <v>242</v>
      </c>
      <c r="F53">
        <f t="shared" si="1"/>
        <v>0</v>
      </c>
      <c r="G53">
        <f t="shared" si="2"/>
        <v>2</v>
      </c>
    </row>
    <row r="54" spans="1:7" x14ac:dyDescent="0.25">
      <c r="A54">
        <f t="shared" si="0"/>
        <v>6</v>
      </c>
      <c r="B54" s="1">
        <v>44004</v>
      </c>
      <c r="C54">
        <v>256</v>
      </c>
      <c r="D54">
        <v>393</v>
      </c>
      <c r="E54">
        <v>219</v>
      </c>
      <c r="F54">
        <f t="shared" si="1"/>
        <v>0</v>
      </c>
      <c r="G54">
        <f t="shared" si="2"/>
        <v>1</v>
      </c>
    </row>
    <row r="55" spans="1:7" x14ac:dyDescent="0.25">
      <c r="A55">
        <f t="shared" si="0"/>
        <v>6</v>
      </c>
      <c r="B55" s="1">
        <v>44005</v>
      </c>
      <c r="C55">
        <v>322</v>
      </c>
      <c r="D55">
        <v>425</v>
      </c>
      <c r="E55">
        <v>215</v>
      </c>
      <c r="F55">
        <f t="shared" si="1"/>
        <v>0</v>
      </c>
      <c r="G55">
        <f t="shared" si="2"/>
        <v>2</v>
      </c>
    </row>
    <row r="56" spans="1:7" x14ac:dyDescent="0.25">
      <c r="A56">
        <f t="shared" si="0"/>
        <v>6</v>
      </c>
      <c r="B56" s="1">
        <v>44006</v>
      </c>
      <c r="C56">
        <v>447</v>
      </c>
      <c r="D56">
        <v>385</v>
      </c>
      <c r="E56">
        <v>212</v>
      </c>
      <c r="F56">
        <f t="shared" si="1"/>
        <v>0</v>
      </c>
      <c r="G56">
        <f t="shared" si="2"/>
        <v>3</v>
      </c>
    </row>
    <row r="57" spans="1:7" x14ac:dyDescent="0.25">
      <c r="A57">
        <f t="shared" si="0"/>
        <v>6</v>
      </c>
      <c r="B57" s="1">
        <v>44007</v>
      </c>
      <c r="C57">
        <v>408</v>
      </c>
      <c r="D57">
        <v>260</v>
      </c>
      <c r="E57">
        <v>225</v>
      </c>
      <c r="F57">
        <f t="shared" si="1"/>
        <v>0</v>
      </c>
      <c r="G57">
        <f t="shared" si="2"/>
        <v>1</v>
      </c>
    </row>
    <row r="58" spans="1:7" x14ac:dyDescent="0.25">
      <c r="A58">
        <f t="shared" si="0"/>
        <v>6</v>
      </c>
      <c r="B58" s="1">
        <v>44008</v>
      </c>
      <c r="C58">
        <v>283</v>
      </c>
      <c r="D58">
        <v>396</v>
      </c>
      <c r="E58">
        <v>221</v>
      </c>
      <c r="F58">
        <f t="shared" si="1"/>
        <v>0</v>
      </c>
      <c r="G58">
        <f t="shared" si="2"/>
        <v>1</v>
      </c>
    </row>
    <row r="59" spans="1:7" x14ac:dyDescent="0.25">
      <c r="A59">
        <f t="shared" si="0"/>
        <v>6</v>
      </c>
      <c r="B59" s="1">
        <v>44009</v>
      </c>
      <c r="C59">
        <v>414</v>
      </c>
      <c r="D59">
        <v>314</v>
      </c>
      <c r="E59">
        <v>220</v>
      </c>
      <c r="F59">
        <f t="shared" si="1"/>
        <v>0</v>
      </c>
      <c r="G59">
        <f t="shared" si="2"/>
        <v>2</v>
      </c>
    </row>
    <row r="60" spans="1:7" x14ac:dyDescent="0.25">
      <c r="A60">
        <f t="shared" si="0"/>
        <v>6</v>
      </c>
      <c r="B60" s="1">
        <v>44010</v>
      </c>
      <c r="C60">
        <v>442</v>
      </c>
      <c r="D60">
        <v>449</v>
      </c>
      <c r="E60">
        <v>245</v>
      </c>
      <c r="F60">
        <f t="shared" si="1"/>
        <v>0</v>
      </c>
      <c r="G60">
        <f t="shared" si="2"/>
        <v>3</v>
      </c>
    </row>
    <row r="61" spans="1:7" x14ac:dyDescent="0.25">
      <c r="A61">
        <f t="shared" si="0"/>
        <v>6</v>
      </c>
      <c r="B61" s="1">
        <v>44011</v>
      </c>
      <c r="C61">
        <v>269</v>
      </c>
      <c r="D61">
        <v>370</v>
      </c>
      <c r="E61">
        <v>242</v>
      </c>
      <c r="F61">
        <f t="shared" si="1"/>
        <v>0</v>
      </c>
      <c r="G61">
        <f t="shared" si="2"/>
        <v>1</v>
      </c>
    </row>
    <row r="62" spans="1:7" x14ac:dyDescent="0.25">
      <c r="A62">
        <f t="shared" si="0"/>
        <v>6</v>
      </c>
      <c r="B62" s="1">
        <v>44012</v>
      </c>
      <c r="C62">
        <v>444</v>
      </c>
      <c r="D62">
        <v>350</v>
      </c>
      <c r="E62">
        <v>236</v>
      </c>
      <c r="F62">
        <f t="shared" si="1"/>
        <v>0</v>
      </c>
      <c r="G62">
        <f t="shared" si="2"/>
        <v>2</v>
      </c>
    </row>
    <row r="63" spans="1:7" x14ac:dyDescent="0.25">
      <c r="A63">
        <f t="shared" si="0"/>
        <v>7</v>
      </c>
      <c r="B63" s="1">
        <v>44013</v>
      </c>
      <c r="C63">
        <v>425</v>
      </c>
      <c r="D63">
        <v>342</v>
      </c>
      <c r="E63">
        <v>237</v>
      </c>
      <c r="F63">
        <f t="shared" si="1"/>
        <v>0</v>
      </c>
      <c r="G63">
        <f t="shared" si="2"/>
        <v>1</v>
      </c>
    </row>
    <row r="64" spans="1:7" x14ac:dyDescent="0.25">
      <c r="A64">
        <f t="shared" si="0"/>
        <v>7</v>
      </c>
      <c r="B64" s="1">
        <v>44014</v>
      </c>
      <c r="C64">
        <v>377</v>
      </c>
      <c r="D64">
        <v>290</v>
      </c>
      <c r="E64">
        <v>240</v>
      </c>
      <c r="F64">
        <f t="shared" si="1"/>
        <v>0</v>
      </c>
      <c r="G64">
        <f t="shared" si="2"/>
        <v>1</v>
      </c>
    </row>
    <row r="65" spans="1:7" x14ac:dyDescent="0.25">
      <c r="A65">
        <f t="shared" si="0"/>
        <v>7</v>
      </c>
      <c r="B65" s="1">
        <v>44015</v>
      </c>
      <c r="C65">
        <v>382</v>
      </c>
      <c r="D65">
        <v>360</v>
      </c>
      <c r="E65">
        <v>203</v>
      </c>
      <c r="F65">
        <f t="shared" si="1"/>
        <v>0</v>
      </c>
      <c r="G65">
        <f t="shared" si="2"/>
        <v>2</v>
      </c>
    </row>
    <row r="66" spans="1:7" x14ac:dyDescent="0.25">
      <c r="A66">
        <f t="shared" si="0"/>
        <v>7</v>
      </c>
      <c r="B66" s="1">
        <v>44016</v>
      </c>
      <c r="C66">
        <v>287</v>
      </c>
      <c r="D66">
        <v>428</v>
      </c>
      <c r="E66">
        <v>204</v>
      </c>
      <c r="F66">
        <f t="shared" si="1"/>
        <v>0</v>
      </c>
      <c r="G66">
        <f t="shared" si="2"/>
        <v>1</v>
      </c>
    </row>
    <row r="67" spans="1:7" x14ac:dyDescent="0.25">
      <c r="A67">
        <f t="shared" ref="A67:A130" si="3">MONTH(B67)</f>
        <v>7</v>
      </c>
      <c r="B67" s="1">
        <v>44017</v>
      </c>
      <c r="C67">
        <v>429</v>
      </c>
      <c r="D67">
        <v>394</v>
      </c>
      <c r="E67">
        <v>246</v>
      </c>
      <c r="F67">
        <f t="shared" ref="F67:F130" si="4">IF(AND(E67&gt;D67,E67&gt;C67),1,0)</f>
        <v>0</v>
      </c>
      <c r="G67">
        <f t="shared" si="2"/>
        <v>2</v>
      </c>
    </row>
    <row r="68" spans="1:7" x14ac:dyDescent="0.25">
      <c r="A68">
        <f t="shared" si="3"/>
        <v>7</v>
      </c>
      <c r="B68" s="1">
        <v>44018</v>
      </c>
      <c r="C68">
        <v>287</v>
      </c>
      <c r="D68">
        <v>356</v>
      </c>
      <c r="E68">
        <v>233</v>
      </c>
      <c r="F68">
        <f t="shared" si="4"/>
        <v>0</v>
      </c>
      <c r="G68">
        <f t="shared" ref="G68:G131" si="5">IF(C68&gt;C67,G67+1,1)</f>
        <v>1</v>
      </c>
    </row>
    <row r="69" spans="1:7" x14ac:dyDescent="0.25">
      <c r="A69">
        <f t="shared" si="3"/>
        <v>7</v>
      </c>
      <c r="B69" s="1">
        <v>44019</v>
      </c>
      <c r="C69">
        <v>421</v>
      </c>
      <c r="D69">
        <v>292</v>
      </c>
      <c r="E69">
        <v>226</v>
      </c>
      <c r="F69">
        <f t="shared" si="4"/>
        <v>0</v>
      </c>
      <c r="G69">
        <f t="shared" si="5"/>
        <v>2</v>
      </c>
    </row>
    <row r="70" spans="1:7" x14ac:dyDescent="0.25">
      <c r="A70">
        <f t="shared" si="3"/>
        <v>7</v>
      </c>
      <c r="B70" s="1">
        <v>44020</v>
      </c>
      <c r="C70">
        <v>334</v>
      </c>
      <c r="D70">
        <v>353</v>
      </c>
      <c r="E70">
        <v>282</v>
      </c>
      <c r="F70">
        <f t="shared" si="4"/>
        <v>0</v>
      </c>
      <c r="G70">
        <f t="shared" si="5"/>
        <v>1</v>
      </c>
    </row>
    <row r="71" spans="1:7" x14ac:dyDescent="0.25">
      <c r="A71">
        <f t="shared" si="3"/>
        <v>7</v>
      </c>
      <c r="B71" s="1">
        <v>44021</v>
      </c>
      <c r="C71">
        <v>282</v>
      </c>
      <c r="D71">
        <v>329</v>
      </c>
      <c r="E71">
        <v>262</v>
      </c>
      <c r="F71">
        <f t="shared" si="4"/>
        <v>0</v>
      </c>
      <c r="G71">
        <f t="shared" si="5"/>
        <v>1</v>
      </c>
    </row>
    <row r="72" spans="1:7" x14ac:dyDescent="0.25">
      <c r="A72">
        <f t="shared" si="3"/>
        <v>7</v>
      </c>
      <c r="B72" s="1">
        <v>44022</v>
      </c>
      <c r="C72">
        <v>356</v>
      </c>
      <c r="D72">
        <v>331</v>
      </c>
      <c r="E72">
        <v>290</v>
      </c>
      <c r="F72">
        <f t="shared" si="4"/>
        <v>0</v>
      </c>
      <c r="G72">
        <f t="shared" si="5"/>
        <v>2</v>
      </c>
    </row>
    <row r="73" spans="1:7" x14ac:dyDescent="0.25">
      <c r="A73">
        <f t="shared" si="3"/>
        <v>7</v>
      </c>
      <c r="B73" s="1">
        <v>44023</v>
      </c>
      <c r="C73">
        <v>307</v>
      </c>
      <c r="D73">
        <v>394</v>
      </c>
      <c r="E73">
        <v>256</v>
      </c>
      <c r="F73">
        <f t="shared" si="4"/>
        <v>0</v>
      </c>
      <c r="G73">
        <f t="shared" si="5"/>
        <v>1</v>
      </c>
    </row>
    <row r="74" spans="1:7" x14ac:dyDescent="0.25">
      <c r="A74">
        <f t="shared" si="3"/>
        <v>7</v>
      </c>
      <c r="B74" s="1">
        <v>44024</v>
      </c>
      <c r="C74">
        <v>441</v>
      </c>
      <c r="D74">
        <v>271</v>
      </c>
      <c r="E74">
        <v>292</v>
      </c>
      <c r="F74">
        <f t="shared" si="4"/>
        <v>0</v>
      </c>
      <c r="G74">
        <f t="shared" si="5"/>
        <v>2</v>
      </c>
    </row>
    <row r="75" spans="1:7" x14ac:dyDescent="0.25">
      <c r="A75">
        <f t="shared" si="3"/>
        <v>7</v>
      </c>
      <c r="B75" s="1">
        <v>44025</v>
      </c>
      <c r="C75">
        <v>407</v>
      </c>
      <c r="D75">
        <v>311</v>
      </c>
      <c r="E75">
        <v>280</v>
      </c>
      <c r="F75">
        <f t="shared" si="4"/>
        <v>0</v>
      </c>
      <c r="G75">
        <f t="shared" si="5"/>
        <v>1</v>
      </c>
    </row>
    <row r="76" spans="1:7" x14ac:dyDescent="0.25">
      <c r="A76">
        <f t="shared" si="3"/>
        <v>7</v>
      </c>
      <c r="B76" s="1">
        <v>44026</v>
      </c>
      <c r="C76">
        <v>480</v>
      </c>
      <c r="D76">
        <v>342</v>
      </c>
      <c r="E76">
        <v>292</v>
      </c>
      <c r="F76">
        <f t="shared" si="4"/>
        <v>0</v>
      </c>
      <c r="G76">
        <f t="shared" si="5"/>
        <v>2</v>
      </c>
    </row>
    <row r="77" spans="1:7" x14ac:dyDescent="0.25">
      <c r="A77">
        <f t="shared" si="3"/>
        <v>7</v>
      </c>
      <c r="B77" s="1">
        <v>44027</v>
      </c>
      <c r="C77">
        <v>494</v>
      </c>
      <c r="D77">
        <v>310</v>
      </c>
      <c r="E77">
        <v>275</v>
      </c>
      <c r="F77">
        <f t="shared" si="4"/>
        <v>0</v>
      </c>
      <c r="G77">
        <f t="shared" si="5"/>
        <v>3</v>
      </c>
    </row>
    <row r="78" spans="1:7" x14ac:dyDescent="0.25">
      <c r="A78">
        <f t="shared" si="3"/>
        <v>7</v>
      </c>
      <c r="B78" s="1">
        <v>44028</v>
      </c>
      <c r="C78">
        <v>493</v>
      </c>
      <c r="D78">
        <v>431</v>
      </c>
      <c r="E78">
        <v>283</v>
      </c>
      <c r="F78">
        <f t="shared" si="4"/>
        <v>0</v>
      </c>
      <c r="G78">
        <f t="shared" si="5"/>
        <v>1</v>
      </c>
    </row>
    <row r="79" spans="1:7" x14ac:dyDescent="0.25">
      <c r="A79">
        <f t="shared" si="3"/>
        <v>7</v>
      </c>
      <c r="B79" s="1">
        <v>44029</v>
      </c>
      <c r="C79">
        <v>302</v>
      </c>
      <c r="D79">
        <v>415</v>
      </c>
      <c r="E79">
        <v>297</v>
      </c>
      <c r="F79">
        <f t="shared" si="4"/>
        <v>0</v>
      </c>
      <c r="G79">
        <f t="shared" si="5"/>
        <v>1</v>
      </c>
    </row>
    <row r="80" spans="1:7" x14ac:dyDescent="0.25">
      <c r="A80">
        <f t="shared" si="3"/>
        <v>7</v>
      </c>
      <c r="B80" s="1">
        <v>44030</v>
      </c>
      <c r="C80">
        <v>331</v>
      </c>
      <c r="D80">
        <v>353</v>
      </c>
      <c r="E80">
        <v>373</v>
      </c>
      <c r="F80">
        <f t="shared" si="4"/>
        <v>1</v>
      </c>
      <c r="G80">
        <f t="shared" si="5"/>
        <v>2</v>
      </c>
    </row>
    <row r="81" spans="1:7" x14ac:dyDescent="0.25">
      <c r="A81">
        <f t="shared" si="3"/>
        <v>7</v>
      </c>
      <c r="B81" s="1">
        <v>44031</v>
      </c>
      <c r="C81">
        <v>486</v>
      </c>
      <c r="D81">
        <v>323</v>
      </c>
      <c r="E81">
        <v>359</v>
      </c>
      <c r="F81">
        <f t="shared" si="4"/>
        <v>0</v>
      </c>
      <c r="G81">
        <f t="shared" si="5"/>
        <v>3</v>
      </c>
    </row>
    <row r="82" spans="1:7" x14ac:dyDescent="0.25">
      <c r="A82">
        <f t="shared" si="3"/>
        <v>7</v>
      </c>
      <c r="B82" s="1">
        <v>44032</v>
      </c>
      <c r="C82">
        <v>360</v>
      </c>
      <c r="D82">
        <v>331</v>
      </c>
      <c r="E82">
        <v>445</v>
      </c>
      <c r="F82">
        <f t="shared" si="4"/>
        <v>1</v>
      </c>
      <c r="G82">
        <f t="shared" si="5"/>
        <v>1</v>
      </c>
    </row>
    <row r="83" spans="1:7" x14ac:dyDescent="0.25">
      <c r="A83">
        <f t="shared" si="3"/>
        <v>7</v>
      </c>
      <c r="B83" s="1">
        <v>44033</v>
      </c>
      <c r="C83">
        <v>391</v>
      </c>
      <c r="D83">
        <v>455</v>
      </c>
      <c r="E83">
        <v>427</v>
      </c>
      <c r="F83">
        <f t="shared" si="4"/>
        <v>0</v>
      </c>
      <c r="G83">
        <f t="shared" si="5"/>
        <v>2</v>
      </c>
    </row>
    <row r="84" spans="1:7" x14ac:dyDescent="0.25">
      <c r="A84">
        <f t="shared" si="3"/>
        <v>7</v>
      </c>
      <c r="B84" s="1">
        <v>44034</v>
      </c>
      <c r="C84">
        <v>327</v>
      </c>
      <c r="D84">
        <v>471</v>
      </c>
      <c r="E84">
        <v>423</v>
      </c>
      <c r="F84">
        <f t="shared" si="4"/>
        <v>0</v>
      </c>
      <c r="G84">
        <f t="shared" si="5"/>
        <v>1</v>
      </c>
    </row>
    <row r="85" spans="1:7" x14ac:dyDescent="0.25">
      <c r="A85">
        <f t="shared" si="3"/>
        <v>7</v>
      </c>
      <c r="B85" s="1">
        <v>44035</v>
      </c>
      <c r="C85">
        <v>355</v>
      </c>
      <c r="D85">
        <v>490</v>
      </c>
      <c r="E85">
        <v>449</v>
      </c>
      <c r="F85">
        <f t="shared" si="4"/>
        <v>0</v>
      </c>
      <c r="G85">
        <f t="shared" si="5"/>
        <v>2</v>
      </c>
    </row>
    <row r="86" spans="1:7" x14ac:dyDescent="0.25">
      <c r="A86">
        <f t="shared" si="3"/>
        <v>7</v>
      </c>
      <c r="B86" s="1">
        <v>44036</v>
      </c>
      <c r="C86">
        <v>360</v>
      </c>
      <c r="D86">
        <v>339</v>
      </c>
      <c r="E86">
        <v>470</v>
      </c>
      <c r="F86">
        <f t="shared" si="4"/>
        <v>1</v>
      </c>
      <c r="G86">
        <f t="shared" si="5"/>
        <v>3</v>
      </c>
    </row>
    <row r="87" spans="1:7" x14ac:dyDescent="0.25">
      <c r="A87">
        <f t="shared" si="3"/>
        <v>7</v>
      </c>
      <c r="B87" s="1">
        <v>44037</v>
      </c>
      <c r="C87">
        <v>303</v>
      </c>
      <c r="D87">
        <v>404</v>
      </c>
      <c r="E87">
        <v>434</v>
      </c>
      <c r="F87">
        <f t="shared" si="4"/>
        <v>1</v>
      </c>
      <c r="G87">
        <f t="shared" si="5"/>
        <v>1</v>
      </c>
    </row>
    <row r="88" spans="1:7" x14ac:dyDescent="0.25">
      <c r="A88">
        <f t="shared" si="3"/>
        <v>7</v>
      </c>
      <c r="B88" s="1">
        <v>44038</v>
      </c>
      <c r="C88">
        <v>310</v>
      </c>
      <c r="D88">
        <v>332</v>
      </c>
      <c r="E88">
        <v>536</v>
      </c>
      <c r="F88">
        <f t="shared" si="4"/>
        <v>1</v>
      </c>
      <c r="G88">
        <f t="shared" si="5"/>
        <v>2</v>
      </c>
    </row>
    <row r="89" spans="1:7" x14ac:dyDescent="0.25">
      <c r="A89">
        <f t="shared" si="3"/>
        <v>7</v>
      </c>
      <c r="B89" s="1">
        <v>44039</v>
      </c>
      <c r="C89">
        <v>435</v>
      </c>
      <c r="D89">
        <v>406</v>
      </c>
      <c r="E89">
        <v>421</v>
      </c>
      <c r="F89">
        <f t="shared" si="4"/>
        <v>0</v>
      </c>
      <c r="G89">
        <f t="shared" si="5"/>
        <v>3</v>
      </c>
    </row>
    <row r="90" spans="1:7" x14ac:dyDescent="0.25">
      <c r="A90">
        <f t="shared" si="3"/>
        <v>7</v>
      </c>
      <c r="B90" s="1">
        <v>44040</v>
      </c>
      <c r="C90">
        <v>344</v>
      </c>
      <c r="D90">
        <v>348</v>
      </c>
      <c r="E90">
        <v>555</v>
      </c>
      <c r="F90">
        <f t="shared" si="4"/>
        <v>1</v>
      </c>
      <c r="G90">
        <f t="shared" si="5"/>
        <v>1</v>
      </c>
    </row>
    <row r="91" spans="1:7" x14ac:dyDescent="0.25">
      <c r="A91">
        <f t="shared" si="3"/>
        <v>7</v>
      </c>
      <c r="B91" s="1">
        <v>44041</v>
      </c>
      <c r="C91">
        <v>303</v>
      </c>
      <c r="D91">
        <v>335</v>
      </c>
      <c r="E91">
        <v>436</v>
      </c>
      <c r="F91">
        <f t="shared" si="4"/>
        <v>1</v>
      </c>
      <c r="G91">
        <f t="shared" si="5"/>
        <v>1</v>
      </c>
    </row>
    <row r="92" spans="1:7" x14ac:dyDescent="0.25">
      <c r="A92">
        <f t="shared" si="3"/>
        <v>7</v>
      </c>
      <c r="B92" s="1">
        <v>44042</v>
      </c>
      <c r="C92">
        <v>433</v>
      </c>
      <c r="D92">
        <v>425</v>
      </c>
      <c r="E92">
        <v>422</v>
      </c>
      <c r="F92">
        <f t="shared" si="4"/>
        <v>0</v>
      </c>
      <c r="G92">
        <f t="shared" si="5"/>
        <v>2</v>
      </c>
    </row>
    <row r="93" spans="1:7" x14ac:dyDescent="0.25">
      <c r="A93">
        <f t="shared" si="3"/>
        <v>7</v>
      </c>
      <c r="B93" s="1">
        <v>44043</v>
      </c>
      <c r="C93">
        <v>350</v>
      </c>
      <c r="D93">
        <v>378</v>
      </c>
      <c r="E93">
        <v>419</v>
      </c>
      <c r="F93">
        <f t="shared" si="4"/>
        <v>1</v>
      </c>
      <c r="G93">
        <f t="shared" si="5"/>
        <v>1</v>
      </c>
    </row>
    <row r="94" spans="1:7" x14ac:dyDescent="0.25">
      <c r="A94">
        <f t="shared" si="3"/>
        <v>8</v>
      </c>
      <c r="B94" s="1">
        <v>44044</v>
      </c>
      <c r="C94">
        <v>396</v>
      </c>
      <c r="D94">
        <v>466</v>
      </c>
      <c r="E94">
        <v>434</v>
      </c>
      <c r="F94">
        <f t="shared" si="4"/>
        <v>0</v>
      </c>
      <c r="G94">
        <f t="shared" si="5"/>
        <v>2</v>
      </c>
    </row>
    <row r="95" spans="1:7" x14ac:dyDescent="0.25">
      <c r="A95">
        <f t="shared" si="3"/>
        <v>8</v>
      </c>
      <c r="B95" s="1">
        <v>44045</v>
      </c>
      <c r="C95">
        <v>495</v>
      </c>
      <c r="D95">
        <v>410</v>
      </c>
      <c r="E95">
        <v>418</v>
      </c>
      <c r="F95">
        <f t="shared" si="4"/>
        <v>0</v>
      </c>
      <c r="G95">
        <f t="shared" si="5"/>
        <v>3</v>
      </c>
    </row>
    <row r="96" spans="1:7" x14ac:dyDescent="0.25">
      <c r="A96">
        <f t="shared" si="3"/>
        <v>8</v>
      </c>
      <c r="B96" s="1">
        <v>44046</v>
      </c>
      <c r="C96">
        <v>420</v>
      </c>
      <c r="D96">
        <v>328</v>
      </c>
      <c r="E96">
        <v>422</v>
      </c>
      <c r="F96">
        <f t="shared" si="4"/>
        <v>1</v>
      </c>
      <c r="G96">
        <f t="shared" si="5"/>
        <v>1</v>
      </c>
    </row>
    <row r="97" spans="1:7" x14ac:dyDescent="0.25">
      <c r="A97">
        <f t="shared" si="3"/>
        <v>8</v>
      </c>
      <c r="B97" s="1">
        <v>44047</v>
      </c>
      <c r="C97">
        <v>411</v>
      </c>
      <c r="D97">
        <v>481</v>
      </c>
      <c r="E97">
        <v>445</v>
      </c>
      <c r="F97">
        <f t="shared" si="4"/>
        <v>0</v>
      </c>
      <c r="G97">
        <f t="shared" si="5"/>
        <v>1</v>
      </c>
    </row>
    <row r="98" spans="1:7" x14ac:dyDescent="0.25">
      <c r="A98">
        <f t="shared" si="3"/>
        <v>8</v>
      </c>
      <c r="B98" s="1">
        <v>44048</v>
      </c>
      <c r="C98">
        <v>317</v>
      </c>
      <c r="D98">
        <v>434</v>
      </c>
      <c r="E98">
        <v>411</v>
      </c>
      <c r="F98">
        <f t="shared" si="4"/>
        <v>0</v>
      </c>
      <c r="G98">
        <f t="shared" si="5"/>
        <v>1</v>
      </c>
    </row>
    <row r="99" spans="1:7" x14ac:dyDescent="0.25">
      <c r="A99">
        <f t="shared" si="3"/>
        <v>8</v>
      </c>
      <c r="B99" s="1">
        <v>44049</v>
      </c>
      <c r="C99">
        <v>342</v>
      </c>
      <c r="D99">
        <v>465</v>
      </c>
      <c r="E99">
        <v>417</v>
      </c>
      <c r="F99">
        <f t="shared" si="4"/>
        <v>0</v>
      </c>
      <c r="G99">
        <f t="shared" si="5"/>
        <v>2</v>
      </c>
    </row>
    <row r="100" spans="1:7" x14ac:dyDescent="0.25">
      <c r="A100">
        <f t="shared" si="3"/>
        <v>8</v>
      </c>
      <c r="B100" s="1">
        <v>44050</v>
      </c>
      <c r="C100">
        <v>450</v>
      </c>
      <c r="D100">
        <v>318</v>
      </c>
      <c r="E100">
        <v>490</v>
      </c>
      <c r="F100">
        <f t="shared" si="4"/>
        <v>1</v>
      </c>
      <c r="G100">
        <f t="shared" si="5"/>
        <v>3</v>
      </c>
    </row>
    <row r="101" spans="1:7" x14ac:dyDescent="0.25">
      <c r="A101">
        <f t="shared" si="3"/>
        <v>8</v>
      </c>
      <c r="B101" s="1">
        <v>44051</v>
      </c>
      <c r="C101">
        <v>343</v>
      </c>
      <c r="D101">
        <v>329</v>
      </c>
      <c r="E101">
        <v>345</v>
      </c>
      <c r="F101">
        <f t="shared" si="4"/>
        <v>1</v>
      </c>
      <c r="G101">
        <f t="shared" si="5"/>
        <v>1</v>
      </c>
    </row>
    <row r="102" spans="1:7" x14ac:dyDescent="0.25">
      <c r="A102">
        <f t="shared" si="3"/>
        <v>8</v>
      </c>
      <c r="B102" s="1">
        <v>44052</v>
      </c>
      <c r="C102">
        <v>287</v>
      </c>
      <c r="D102">
        <v>328</v>
      </c>
      <c r="E102">
        <v>377</v>
      </c>
      <c r="F102">
        <f t="shared" si="4"/>
        <v>1</v>
      </c>
      <c r="G102">
        <f t="shared" si="5"/>
        <v>1</v>
      </c>
    </row>
    <row r="103" spans="1:7" x14ac:dyDescent="0.25">
      <c r="A103">
        <f t="shared" si="3"/>
        <v>8</v>
      </c>
      <c r="B103" s="1">
        <v>44053</v>
      </c>
      <c r="C103">
        <v>298</v>
      </c>
      <c r="D103">
        <v>401</v>
      </c>
      <c r="E103">
        <v>416</v>
      </c>
      <c r="F103">
        <f t="shared" si="4"/>
        <v>1</v>
      </c>
      <c r="G103">
        <f t="shared" si="5"/>
        <v>2</v>
      </c>
    </row>
    <row r="104" spans="1:7" x14ac:dyDescent="0.25">
      <c r="A104">
        <f t="shared" si="3"/>
        <v>8</v>
      </c>
      <c r="B104" s="1">
        <v>44054</v>
      </c>
      <c r="C104">
        <v>429</v>
      </c>
      <c r="D104">
        <v>348</v>
      </c>
      <c r="E104">
        <v>426</v>
      </c>
      <c r="F104">
        <f t="shared" si="4"/>
        <v>0</v>
      </c>
      <c r="G104">
        <f t="shared" si="5"/>
        <v>3</v>
      </c>
    </row>
    <row r="105" spans="1:7" x14ac:dyDescent="0.25">
      <c r="A105">
        <f t="shared" si="3"/>
        <v>8</v>
      </c>
      <c r="B105" s="1">
        <v>44055</v>
      </c>
      <c r="C105">
        <v>417</v>
      </c>
      <c r="D105">
        <v>457</v>
      </c>
      <c r="E105">
        <v>438</v>
      </c>
      <c r="F105">
        <f t="shared" si="4"/>
        <v>0</v>
      </c>
      <c r="G105">
        <f t="shared" si="5"/>
        <v>1</v>
      </c>
    </row>
    <row r="106" spans="1:7" x14ac:dyDescent="0.25">
      <c r="A106">
        <f t="shared" si="3"/>
        <v>8</v>
      </c>
      <c r="B106" s="1">
        <v>44056</v>
      </c>
      <c r="C106">
        <v>384</v>
      </c>
      <c r="D106">
        <v>330</v>
      </c>
      <c r="E106">
        <v>292</v>
      </c>
      <c r="F106">
        <f t="shared" si="4"/>
        <v>0</v>
      </c>
      <c r="G106">
        <f t="shared" si="5"/>
        <v>1</v>
      </c>
    </row>
    <row r="107" spans="1:7" x14ac:dyDescent="0.25">
      <c r="A107">
        <f t="shared" si="3"/>
        <v>8</v>
      </c>
      <c r="B107" s="1">
        <v>44057</v>
      </c>
      <c r="C107">
        <v>370</v>
      </c>
      <c r="D107">
        <v>388</v>
      </c>
      <c r="E107">
        <v>390</v>
      </c>
      <c r="F107">
        <f t="shared" si="4"/>
        <v>1</v>
      </c>
      <c r="G107">
        <f t="shared" si="5"/>
        <v>1</v>
      </c>
    </row>
    <row r="108" spans="1:7" x14ac:dyDescent="0.25">
      <c r="A108">
        <f t="shared" si="3"/>
        <v>8</v>
      </c>
      <c r="B108" s="1">
        <v>44058</v>
      </c>
      <c r="C108">
        <v>436</v>
      </c>
      <c r="D108">
        <v>298</v>
      </c>
      <c r="E108">
        <v>420</v>
      </c>
      <c r="F108">
        <f t="shared" si="4"/>
        <v>0</v>
      </c>
      <c r="G108">
        <f t="shared" si="5"/>
        <v>2</v>
      </c>
    </row>
    <row r="109" spans="1:7" x14ac:dyDescent="0.25">
      <c r="A109">
        <f t="shared" si="3"/>
        <v>8</v>
      </c>
      <c r="B109" s="1">
        <v>44059</v>
      </c>
      <c r="C109">
        <v>303</v>
      </c>
      <c r="D109">
        <v>429</v>
      </c>
      <c r="E109">
        <v>407</v>
      </c>
      <c r="F109">
        <f t="shared" si="4"/>
        <v>0</v>
      </c>
      <c r="G109">
        <f t="shared" si="5"/>
        <v>1</v>
      </c>
    </row>
    <row r="110" spans="1:7" x14ac:dyDescent="0.25">
      <c r="A110">
        <f t="shared" si="3"/>
        <v>8</v>
      </c>
      <c r="B110" s="1">
        <v>44060</v>
      </c>
      <c r="C110">
        <v>449</v>
      </c>
      <c r="D110">
        <v>444</v>
      </c>
      <c r="E110">
        <v>425</v>
      </c>
      <c r="F110">
        <f t="shared" si="4"/>
        <v>0</v>
      </c>
      <c r="G110">
        <f t="shared" si="5"/>
        <v>2</v>
      </c>
    </row>
    <row r="111" spans="1:7" x14ac:dyDescent="0.25">
      <c r="A111">
        <f t="shared" si="3"/>
        <v>8</v>
      </c>
      <c r="B111" s="1">
        <v>44061</v>
      </c>
      <c r="C111">
        <v>300</v>
      </c>
      <c r="D111">
        <v>358</v>
      </c>
      <c r="E111">
        <v>377</v>
      </c>
      <c r="F111">
        <f t="shared" si="4"/>
        <v>1</v>
      </c>
      <c r="G111">
        <f t="shared" si="5"/>
        <v>1</v>
      </c>
    </row>
    <row r="112" spans="1:7" x14ac:dyDescent="0.25">
      <c r="A112">
        <f t="shared" si="3"/>
        <v>8</v>
      </c>
      <c r="B112" s="1">
        <v>44062</v>
      </c>
      <c r="C112">
        <v>307</v>
      </c>
      <c r="D112">
        <v>417</v>
      </c>
      <c r="E112">
        <v>405</v>
      </c>
      <c r="F112">
        <f t="shared" si="4"/>
        <v>0</v>
      </c>
      <c r="G112">
        <f t="shared" si="5"/>
        <v>2</v>
      </c>
    </row>
    <row r="113" spans="1:7" x14ac:dyDescent="0.25">
      <c r="A113">
        <f t="shared" si="3"/>
        <v>8</v>
      </c>
      <c r="B113" s="1">
        <v>44063</v>
      </c>
      <c r="C113">
        <v>314</v>
      </c>
      <c r="D113">
        <v>340</v>
      </c>
      <c r="E113">
        <v>345</v>
      </c>
      <c r="F113">
        <f t="shared" si="4"/>
        <v>1</v>
      </c>
      <c r="G113">
        <f t="shared" si="5"/>
        <v>3</v>
      </c>
    </row>
    <row r="114" spans="1:7" x14ac:dyDescent="0.25">
      <c r="A114">
        <f t="shared" si="3"/>
        <v>8</v>
      </c>
      <c r="B114" s="1">
        <v>44064</v>
      </c>
      <c r="C114">
        <v>379</v>
      </c>
      <c r="D114">
        <v>288</v>
      </c>
      <c r="E114">
        <v>353</v>
      </c>
      <c r="F114">
        <f t="shared" si="4"/>
        <v>0</v>
      </c>
      <c r="G114">
        <f t="shared" si="5"/>
        <v>4</v>
      </c>
    </row>
    <row r="115" spans="1:7" x14ac:dyDescent="0.25">
      <c r="A115">
        <f t="shared" si="3"/>
        <v>8</v>
      </c>
      <c r="B115" s="1">
        <v>44065</v>
      </c>
      <c r="C115">
        <v>405</v>
      </c>
      <c r="D115">
        <v>454</v>
      </c>
      <c r="E115">
        <v>342</v>
      </c>
      <c r="F115">
        <f t="shared" si="4"/>
        <v>0</v>
      </c>
      <c r="G115">
        <f t="shared" si="5"/>
        <v>5</v>
      </c>
    </row>
    <row r="116" spans="1:7" x14ac:dyDescent="0.25">
      <c r="A116">
        <f t="shared" si="3"/>
        <v>8</v>
      </c>
      <c r="B116" s="1">
        <v>44066</v>
      </c>
      <c r="C116">
        <v>407</v>
      </c>
      <c r="D116">
        <v>300</v>
      </c>
      <c r="E116">
        <v>365</v>
      </c>
      <c r="F116">
        <f t="shared" si="4"/>
        <v>0</v>
      </c>
      <c r="G116">
        <f t="shared" si="5"/>
        <v>6</v>
      </c>
    </row>
    <row r="117" spans="1:7" x14ac:dyDescent="0.25">
      <c r="A117">
        <f t="shared" si="3"/>
        <v>8</v>
      </c>
      <c r="B117" s="1">
        <v>44067</v>
      </c>
      <c r="C117">
        <v>432</v>
      </c>
      <c r="D117">
        <v>423</v>
      </c>
      <c r="E117">
        <v>221</v>
      </c>
      <c r="F117">
        <f t="shared" si="4"/>
        <v>0</v>
      </c>
      <c r="G117">
        <f t="shared" si="5"/>
        <v>7</v>
      </c>
    </row>
    <row r="118" spans="1:7" x14ac:dyDescent="0.25">
      <c r="A118">
        <f t="shared" si="3"/>
        <v>8</v>
      </c>
      <c r="B118" s="1">
        <v>44068</v>
      </c>
      <c r="C118">
        <v>405</v>
      </c>
      <c r="D118">
        <v>449</v>
      </c>
      <c r="E118">
        <v>231</v>
      </c>
      <c r="F118">
        <f t="shared" si="4"/>
        <v>0</v>
      </c>
      <c r="G118">
        <f t="shared" si="5"/>
        <v>1</v>
      </c>
    </row>
    <row r="119" spans="1:7" x14ac:dyDescent="0.25">
      <c r="A119">
        <f t="shared" si="3"/>
        <v>8</v>
      </c>
      <c r="B119" s="1">
        <v>44069</v>
      </c>
      <c r="C119">
        <v>162</v>
      </c>
      <c r="D119">
        <v>294</v>
      </c>
      <c r="E119">
        <v>255</v>
      </c>
      <c r="F119">
        <f t="shared" si="4"/>
        <v>0</v>
      </c>
      <c r="G119">
        <f t="shared" si="5"/>
        <v>1</v>
      </c>
    </row>
    <row r="120" spans="1:7" x14ac:dyDescent="0.25">
      <c r="A120">
        <f t="shared" si="3"/>
        <v>8</v>
      </c>
      <c r="B120" s="1">
        <v>44070</v>
      </c>
      <c r="C120">
        <v>297</v>
      </c>
      <c r="D120">
        <v>341</v>
      </c>
      <c r="E120">
        <v>223</v>
      </c>
      <c r="F120">
        <f t="shared" si="4"/>
        <v>0</v>
      </c>
      <c r="G120">
        <f t="shared" si="5"/>
        <v>2</v>
      </c>
    </row>
    <row r="121" spans="1:7" x14ac:dyDescent="0.25">
      <c r="A121">
        <f t="shared" si="3"/>
        <v>8</v>
      </c>
      <c r="B121" s="1">
        <v>44071</v>
      </c>
      <c r="C121">
        <v>226</v>
      </c>
      <c r="D121">
        <v>329</v>
      </c>
      <c r="E121">
        <v>261</v>
      </c>
      <c r="F121">
        <f t="shared" si="4"/>
        <v>0</v>
      </c>
      <c r="G121">
        <f t="shared" si="5"/>
        <v>1</v>
      </c>
    </row>
    <row r="122" spans="1:7" x14ac:dyDescent="0.25">
      <c r="A122">
        <f t="shared" si="3"/>
        <v>8</v>
      </c>
      <c r="B122" s="1">
        <v>44072</v>
      </c>
      <c r="C122">
        <v>226</v>
      </c>
      <c r="D122">
        <v>256</v>
      </c>
      <c r="E122">
        <v>239</v>
      </c>
      <c r="F122">
        <f t="shared" si="4"/>
        <v>0</v>
      </c>
      <c r="G122">
        <f t="shared" si="5"/>
        <v>1</v>
      </c>
    </row>
    <row r="123" spans="1:7" x14ac:dyDescent="0.25">
      <c r="A123">
        <f t="shared" si="3"/>
        <v>8</v>
      </c>
      <c r="B123" s="1">
        <v>44073</v>
      </c>
      <c r="C123">
        <v>287</v>
      </c>
      <c r="D123">
        <v>217</v>
      </c>
      <c r="E123">
        <v>262</v>
      </c>
      <c r="F123">
        <f t="shared" si="4"/>
        <v>0</v>
      </c>
      <c r="G123">
        <f t="shared" si="5"/>
        <v>2</v>
      </c>
    </row>
    <row r="124" spans="1:7" x14ac:dyDescent="0.25">
      <c r="A124">
        <f t="shared" si="3"/>
        <v>8</v>
      </c>
      <c r="B124" s="1">
        <v>44074</v>
      </c>
      <c r="C124">
        <v>351</v>
      </c>
      <c r="D124">
        <v>266</v>
      </c>
      <c r="E124">
        <v>226</v>
      </c>
      <c r="F124">
        <f t="shared" si="4"/>
        <v>0</v>
      </c>
      <c r="G124">
        <f t="shared" si="5"/>
        <v>3</v>
      </c>
    </row>
    <row r="125" spans="1:7" x14ac:dyDescent="0.25">
      <c r="A125">
        <f t="shared" si="3"/>
        <v>9</v>
      </c>
      <c r="B125" s="1">
        <v>44075</v>
      </c>
      <c r="C125">
        <v>214</v>
      </c>
      <c r="D125">
        <v>260</v>
      </c>
      <c r="E125">
        <v>241</v>
      </c>
      <c r="F125">
        <f t="shared" si="4"/>
        <v>0</v>
      </c>
      <c r="G125">
        <f t="shared" si="5"/>
        <v>1</v>
      </c>
    </row>
    <row r="126" spans="1:7" x14ac:dyDescent="0.25">
      <c r="A126">
        <f t="shared" si="3"/>
        <v>9</v>
      </c>
      <c r="B126" s="1">
        <v>44076</v>
      </c>
      <c r="C126">
        <v>282</v>
      </c>
      <c r="D126">
        <v>227</v>
      </c>
      <c r="E126">
        <v>258</v>
      </c>
      <c r="F126">
        <f t="shared" si="4"/>
        <v>0</v>
      </c>
      <c r="G126">
        <f t="shared" si="5"/>
        <v>2</v>
      </c>
    </row>
    <row r="127" spans="1:7" x14ac:dyDescent="0.25">
      <c r="A127">
        <f t="shared" si="3"/>
        <v>9</v>
      </c>
      <c r="B127" s="1">
        <v>44077</v>
      </c>
      <c r="C127">
        <v>257</v>
      </c>
      <c r="D127">
        <v>251</v>
      </c>
      <c r="E127">
        <v>252</v>
      </c>
      <c r="F127">
        <f t="shared" si="4"/>
        <v>0</v>
      </c>
      <c r="G127">
        <f t="shared" si="5"/>
        <v>1</v>
      </c>
    </row>
    <row r="128" spans="1:7" x14ac:dyDescent="0.25">
      <c r="A128">
        <f t="shared" si="3"/>
        <v>9</v>
      </c>
      <c r="B128" s="1">
        <v>44078</v>
      </c>
      <c r="C128">
        <v>172</v>
      </c>
      <c r="D128">
        <v>171</v>
      </c>
      <c r="E128">
        <v>268</v>
      </c>
      <c r="F128">
        <f t="shared" si="4"/>
        <v>1</v>
      </c>
      <c r="G128">
        <f t="shared" si="5"/>
        <v>1</v>
      </c>
    </row>
    <row r="129" spans="1:7" x14ac:dyDescent="0.25">
      <c r="A129">
        <f t="shared" si="3"/>
        <v>9</v>
      </c>
      <c r="B129" s="1">
        <v>44079</v>
      </c>
      <c r="C129">
        <v>197</v>
      </c>
      <c r="D129">
        <v>326</v>
      </c>
      <c r="E129">
        <v>224</v>
      </c>
      <c r="F129">
        <f t="shared" si="4"/>
        <v>0</v>
      </c>
      <c r="G129">
        <f t="shared" si="5"/>
        <v>2</v>
      </c>
    </row>
    <row r="130" spans="1:7" x14ac:dyDescent="0.25">
      <c r="A130">
        <f t="shared" si="3"/>
        <v>9</v>
      </c>
      <c r="B130" s="1">
        <v>44080</v>
      </c>
      <c r="C130">
        <v>292</v>
      </c>
      <c r="D130">
        <v>329</v>
      </c>
      <c r="E130">
        <v>255</v>
      </c>
      <c r="F130">
        <f t="shared" si="4"/>
        <v>0</v>
      </c>
      <c r="G130">
        <f t="shared" si="5"/>
        <v>3</v>
      </c>
    </row>
    <row r="131" spans="1:7" x14ac:dyDescent="0.25">
      <c r="A131">
        <f t="shared" ref="A131:A154" si="6">MONTH(B131)</f>
        <v>9</v>
      </c>
      <c r="B131" s="1">
        <v>44081</v>
      </c>
      <c r="C131">
        <v>172</v>
      </c>
      <c r="D131">
        <v>216</v>
      </c>
      <c r="E131">
        <v>199</v>
      </c>
      <c r="F131">
        <f t="shared" ref="F131:F154" si="7">IF(AND(E131&gt;D131,E131&gt;C131),1,0)</f>
        <v>0</v>
      </c>
      <c r="G131">
        <f t="shared" si="5"/>
        <v>1</v>
      </c>
    </row>
    <row r="132" spans="1:7" x14ac:dyDescent="0.25">
      <c r="A132">
        <f t="shared" si="6"/>
        <v>9</v>
      </c>
      <c r="B132" s="1">
        <v>44082</v>
      </c>
      <c r="C132">
        <v>258</v>
      </c>
      <c r="D132">
        <v>291</v>
      </c>
      <c r="E132">
        <v>220</v>
      </c>
      <c r="F132">
        <f t="shared" si="7"/>
        <v>0</v>
      </c>
      <c r="G132">
        <f t="shared" ref="G132:G154" si="8">IF(C132&gt;C131,G131+1,1)</f>
        <v>2</v>
      </c>
    </row>
    <row r="133" spans="1:7" x14ac:dyDescent="0.25">
      <c r="A133">
        <f t="shared" si="6"/>
        <v>9</v>
      </c>
      <c r="B133" s="1">
        <v>44083</v>
      </c>
      <c r="C133">
        <v>276</v>
      </c>
      <c r="D133">
        <v>347</v>
      </c>
      <c r="E133">
        <v>197</v>
      </c>
      <c r="F133">
        <f t="shared" si="7"/>
        <v>0</v>
      </c>
      <c r="G133">
        <f t="shared" si="8"/>
        <v>3</v>
      </c>
    </row>
    <row r="134" spans="1:7" x14ac:dyDescent="0.25">
      <c r="A134">
        <f t="shared" si="6"/>
        <v>9</v>
      </c>
      <c r="B134" s="1">
        <v>44084</v>
      </c>
      <c r="C134">
        <v>210</v>
      </c>
      <c r="D134">
        <v>333</v>
      </c>
      <c r="E134">
        <v>218</v>
      </c>
      <c r="F134">
        <f t="shared" si="7"/>
        <v>0</v>
      </c>
      <c r="G134">
        <f t="shared" si="8"/>
        <v>1</v>
      </c>
    </row>
    <row r="135" spans="1:7" x14ac:dyDescent="0.25">
      <c r="A135">
        <f t="shared" si="6"/>
        <v>9</v>
      </c>
      <c r="B135" s="1">
        <v>44085</v>
      </c>
      <c r="C135">
        <v>168</v>
      </c>
      <c r="D135">
        <v>211</v>
      </c>
      <c r="E135">
        <v>180</v>
      </c>
      <c r="F135">
        <f t="shared" si="7"/>
        <v>0</v>
      </c>
      <c r="G135">
        <f t="shared" si="8"/>
        <v>1</v>
      </c>
    </row>
    <row r="136" spans="1:7" x14ac:dyDescent="0.25">
      <c r="A136">
        <f t="shared" si="6"/>
        <v>9</v>
      </c>
      <c r="B136" s="1">
        <v>44086</v>
      </c>
      <c r="C136">
        <v>196</v>
      </c>
      <c r="D136">
        <v>348</v>
      </c>
      <c r="E136">
        <v>225</v>
      </c>
      <c r="F136">
        <f t="shared" si="7"/>
        <v>0</v>
      </c>
      <c r="G136">
        <f t="shared" si="8"/>
        <v>2</v>
      </c>
    </row>
    <row r="137" spans="1:7" x14ac:dyDescent="0.25">
      <c r="A137">
        <f t="shared" si="6"/>
        <v>9</v>
      </c>
      <c r="B137" s="1">
        <v>44087</v>
      </c>
      <c r="C137">
        <v>284</v>
      </c>
      <c r="D137">
        <v>226</v>
      </c>
      <c r="E137">
        <v>197</v>
      </c>
      <c r="F137">
        <f t="shared" si="7"/>
        <v>0</v>
      </c>
      <c r="G137">
        <f t="shared" si="8"/>
        <v>3</v>
      </c>
    </row>
    <row r="138" spans="1:7" x14ac:dyDescent="0.25">
      <c r="A138">
        <f t="shared" si="6"/>
        <v>9</v>
      </c>
      <c r="B138" s="1">
        <v>44088</v>
      </c>
      <c r="C138">
        <v>162</v>
      </c>
      <c r="D138">
        <v>345</v>
      </c>
      <c r="E138">
        <v>194</v>
      </c>
      <c r="F138">
        <f t="shared" si="7"/>
        <v>0</v>
      </c>
      <c r="G138">
        <f t="shared" si="8"/>
        <v>1</v>
      </c>
    </row>
    <row r="139" spans="1:7" x14ac:dyDescent="0.25">
      <c r="A139">
        <f t="shared" si="6"/>
        <v>9</v>
      </c>
      <c r="B139" s="1">
        <v>44089</v>
      </c>
      <c r="C139">
        <v>212</v>
      </c>
      <c r="D139">
        <v>184</v>
      </c>
      <c r="E139">
        <v>183</v>
      </c>
      <c r="F139">
        <f t="shared" si="7"/>
        <v>0</v>
      </c>
      <c r="G139">
        <f t="shared" si="8"/>
        <v>2</v>
      </c>
    </row>
    <row r="140" spans="1:7" x14ac:dyDescent="0.25">
      <c r="A140">
        <f t="shared" si="6"/>
        <v>9</v>
      </c>
      <c r="B140" s="1">
        <v>44090</v>
      </c>
      <c r="C140">
        <v>165</v>
      </c>
      <c r="D140">
        <v>232</v>
      </c>
      <c r="E140">
        <v>202</v>
      </c>
      <c r="F140">
        <f t="shared" si="7"/>
        <v>0</v>
      </c>
      <c r="G140">
        <f t="shared" si="8"/>
        <v>1</v>
      </c>
    </row>
    <row r="141" spans="1:7" x14ac:dyDescent="0.25">
      <c r="A141">
        <f t="shared" si="6"/>
        <v>9</v>
      </c>
      <c r="B141" s="1">
        <v>44091</v>
      </c>
      <c r="C141">
        <v>163</v>
      </c>
      <c r="D141">
        <v>314</v>
      </c>
      <c r="E141">
        <v>213</v>
      </c>
      <c r="F141">
        <f t="shared" si="7"/>
        <v>0</v>
      </c>
      <c r="G141">
        <f t="shared" si="8"/>
        <v>1</v>
      </c>
    </row>
    <row r="142" spans="1:7" x14ac:dyDescent="0.25">
      <c r="A142">
        <f t="shared" si="6"/>
        <v>9</v>
      </c>
      <c r="B142" s="1">
        <v>44092</v>
      </c>
      <c r="C142">
        <v>200</v>
      </c>
      <c r="D142">
        <v>307</v>
      </c>
      <c r="E142">
        <v>206</v>
      </c>
      <c r="F142">
        <f t="shared" si="7"/>
        <v>0</v>
      </c>
      <c r="G142">
        <f t="shared" si="8"/>
        <v>2</v>
      </c>
    </row>
    <row r="143" spans="1:7" x14ac:dyDescent="0.25">
      <c r="A143">
        <f t="shared" si="6"/>
        <v>9</v>
      </c>
      <c r="B143" s="1">
        <v>44093</v>
      </c>
      <c r="C143">
        <v>201</v>
      </c>
      <c r="D143">
        <v>274</v>
      </c>
      <c r="E143">
        <v>210</v>
      </c>
      <c r="F143">
        <f t="shared" si="7"/>
        <v>0</v>
      </c>
      <c r="G143">
        <f t="shared" si="8"/>
        <v>3</v>
      </c>
    </row>
    <row r="144" spans="1:7" x14ac:dyDescent="0.25">
      <c r="A144">
        <f t="shared" si="6"/>
        <v>9</v>
      </c>
      <c r="B144" s="1">
        <v>44094</v>
      </c>
      <c r="C144">
        <v>269</v>
      </c>
      <c r="D144">
        <v>278</v>
      </c>
      <c r="E144">
        <v>228</v>
      </c>
      <c r="F144">
        <f t="shared" si="7"/>
        <v>0</v>
      </c>
      <c r="G144">
        <f t="shared" si="8"/>
        <v>4</v>
      </c>
    </row>
    <row r="145" spans="1:7" x14ac:dyDescent="0.25">
      <c r="A145">
        <f t="shared" si="6"/>
        <v>9</v>
      </c>
      <c r="B145" s="1">
        <v>44095</v>
      </c>
      <c r="C145">
        <v>188</v>
      </c>
      <c r="D145">
        <v>195</v>
      </c>
      <c r="E145">
        <v>207</v>
      </c>
      <c r="F145">
        <f t="shared" si="7"/>
        <v>1</v>
      </c>
      <c r="G145">
        <f t="shared" si="8"/>
        <v>1</v>
      </c>
    </row>
    <row r="146" spans="1:7" x14ac:dyDescent="0.25">
      <c r="A146">
        <f t="shared" si="6"/>
        <v>9</v>
      </c>
      <c r="B146" s="1">
        <v>44096</v>
      </c>
      <c r="C146">
        <v>142</v>
      </c>
      <c r="D146">
        <v>249</v>
      </c>
      <c r="E146">
        <v>202</v>
      </c>
      <c r="F146">
        <f t="shared" si="7"/>
        <v>0</v>
      </c>
      <c r="G146">
        <f t="shared" si="8"/>
        <v>1</v>
      </c>
    </row>
    <row r="147" spans="1:7" x14ac:dyDescent="0.25">
      <c r="A147">
        <f t="shared" si="6"/>
        <v>9</v>
      </c>
      <c r="B147" s="1">
        <v>44097</v>
      </c>
      <c r="C147">
        <v>232</v>
      </c>
      <c r="D147">
        <v>116</v>
      </c>
      <c r="E147">
        <v>195</v>
      </c>
      <c r="F147">
        <f t="shared" si="7"/>
        <v>0</v>
      </c>
      <c r="G147">
        <f t="shared" si="8"/>
        <v>2</v>
      </c>
    </row>
    <row r="148" spans="1:7" x14ac:dyDescent="0.25">
      <c r="A148">
        <f t="shared" si="6"/>
        <v>9</v>
      </c>
      <c r="B148" s="1">
        <v>44098</v>
      </c>
      <c r="C148">
        <v>296</v>
      </c>
      <c r="D148">
        <v>102</v>
      </c>
      <c r="E148">
        <v>192</v>
      </c>
      <c r="F148">
        <f t="shared" si="7"/>
        <v>0</v>
      </c>
      <c r="G148">
        <f t="shared" si="8"/>
        <v>3</v>
      </c>
    </row>
    <row r="149" spans="1:7" x14ac:dyDescent="0.25">
      <c r="A149">
        <f t="shared" si="6"/>
        <v>9</v>
      </c>
      <c r="B149" s="1">
        <v>44099</v>
      </c>
      <c r="C149">
        <v>161</v>
      </c>
      <c r="D149">
        <v>151</v>
      </c>
      <c r="E149">
        <v>216</v>
      </c>
      <c r="F149">
        <f t="shared" si="7"/>
        <v>1</v>
      </c>
      <c r="G149">
        <f t="shared" si="8"/>
        <v>1</v>
      </c>
    </row>
    <row r="150" spans="1:7" x14ac:dyDescent="0.25">
      <c r="A150">
        <f t="shared" si="6"/>
        <v>9</v>
      </c>
      <c r="B150" s="1">
        <v>44100</v>
      </c>
      <c r="C150">
        <v>162</v>
      </c>
      <c r="D150">
        <v>261</v>
      </c>
      <c r="E150">
        <v>184</v>
      </c>
      <c r="F150">
        <f t="shared" si="7"/>
        <v>0</v>
      </c>
      <c r="G150">
        <f t="shared" si="8"/>
        <v>2</v>
      </c>
    </row>
    <row r="151" spans="1:7" x14ac:dyDescent="0.25">
      <c r="A151">
        <f t="shared" si="6"/>
        <v>9</v>
      </c>
      <c r="B151" s="1">
        <v>44101</v>
      </c>
      <c r="C151">
        <v>216</v>
      </c>
      <c r="D151">
        <v>147</v>
      </c>
      <c r="E151">
        <v>204</v>
      </c>
      <c r="F151">
        <f t="shared" si="7"/>
        <v>0</v>
      </c>
      <c r="G151">
        <f t="shared" si="8"/>
        <v>3</v>
      </c>
    </row>
    <row r="152" spans="1:7" x14ac:dyDescent="0.25">
      <c r="A152">
        <f t="shared" si="6"/>
        <v>9</v>
      </c>
      <c r="B152" s="1">
        <v>44102</v>
      </c>
      <c r="C152">
        <v>282</v>
      </c>
      <c r="D152">
        <v>297</v>
      </c>
      <c r="E152">
        <v>195</v>
      </c>
      <c r="F152">
        <f t="shared" si="7"/>
        <v>0</v>
      </c>
      <c r="G152">
        <f t="shared" si="8"/>
        <v>4</v>
      </c>
    </row>
    <row r="153" spans="1:7" x14ac:dyDescent="0.25">
      <c r="A153">
        <f t="shared" si="6"/>
        <v>9</v>
      </c>
      <c r="B153" s="1">
        <v>44103</v>
      </c>
      <c r="C153">
        <v>214</v>
      </c>
      <c r="D153">
        <v>198</v>
      </c>
      <c r="E153">
        <v>200</v>
      </c>
      <c r="F153">
        <f t="shared" si="7"/>
        <v>0</v>
      </c>
      <c r="G153">
        <f t="shared" si="8"/>
        <v>1</v>
      </c>
    </row>
    <row r="154" spans="1:7" x14ac:dyDescent="0.25">
      <c r="A154">
        <f t="shared" si="6"/>
        <v>9</v>
      </c>
      <c r="B154" s="1">
        <v>44104</v>
      </c>
      <c r="C154">
        <v>289</v>
      </c>
      <c r="D154">
        <v>290</v>
      </c>
      <c r="E154">
        <v>190</v>
      </c>
      <c r="F154">
        <f t="shared" si="7"/>
        <v>0</v>
      </c>
      <c r="G154">
        <f t="shared" si="8"/>
        <v>2</v>
      </c>
    </row>
  </sheetData>
  <autoFilter ref="G1:G154" xr:uid="{00000000-0001-0000-0000-000000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ACDF-A102-4350-8E90-398EC3FBDD52}">
  <dimension ref="A1:R154"/>
  <sheetViews>
    <sheetView tabSelected="1" topLeftCell="N1" workbookViewId="0">
      <selection activeCell="O10" sqref="O10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14.5703125" bestFit="1" customWidth="1"/>
    <col min="4" max="4" width="18.85546875" bestFit="1" customWidth="1"/>
    <col min="5" max="5" width="18.5703125" bestFit="1" customWidth="1"/>
    <col min="6" max="11" width="18.5703125" customWidth="1"/>
    <col min="12" max="13" width="22.7109375" bestFit="1" customWidth="1"/>
    <col min="14" max="15" width="25.5703125" bestFit="1" customWidth="1"/>
    <col min="16" max="16" width="22.7109375" bestFit="1" customWidth="1"/>
    <col min="17" max="17" width="25.5703125" bestFit="1" customWidth="1"/>
    <col min="18" max="18" width="22.42578125" bestFit="1" customWidth="1"/>
  </cols>
  <sheetData>
    <row r="1" spans="1:18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11</v>
      </c>
      <c r="I1" t="s">
        <v>34</v>
      </c>
      <c r="J1" t="s">
        <v>36</v>
      </c>
      <c r="K1" t="s">
        <v>40</v>
      </c>
      <c r="L1" t="s">
        <v>35</v>
      </c>
      <c r="M1" t="s">
        <v>37</v>
      </c>
      <c r="N1" s="6">
        <v>5.4</v>
      </c>
      <c r="P1" s="8" t="s">
        <v>32</v>
      </c>
      <c r="Q1" s="8" t="s">
        <v>39</v>
      </c>
      <c r="R1" s="8" t="s">
        <v>33</v>
      </c>
    </row>
    <row r="2" spans="1:18" x14ac:dyDescent="0.25">
      <c r="A2">
        <f>MONTH(B2)</f>
        <v>5</v>
      </c>
      <c r="B2" s="1">
        <v>43952</v>
      </c>
      <c r="C2">
        <v>211</v>
      </c>
      <c r="D2">
        <v>281</v>
      </c>
      <c r="E2">
        <v>88</v>
      </c>
      <c r="F2">
        <v>211</v>
      </c>
      <c r="G2">
        <v>281</v>
      </c>
      <c r="H2">
        <v>88</v>
      </c>
      <c r="I2" t="str">
        <f>CONCATENATE(IF(F2=MIN(F2:H2),$F$1,IF(G2=MIN(F2:H2),$G$1,$H$1)),L2)</f>
        <v>porzeczkitruskawki</v>
      </c>
      <c r="J2">
        <f>MAX(MIN(F2,G2),MIN(G2,H2),MIN(H2,F2))</f>
        <v>211</v>
      </c>
      <c r="K2">
        <f>MAX(F2:H2)</f>
        <v>281</v>
      </c>
      <c r="L2" t="str">
        <f>IF(K2=F2,$F$1,IF(K2=G2,$G$1,$H$1))</f>
        <v>truskawki</v>
      </c>
      <c r="M2" t="str">
        <f>IF(J2=F2,$F$1,IF(J2=G2,$G$1,$H$1))</f>
        <v>maliny</v>
      </c>
      <c r="N2" t="s">
        <v>38</v>
      </c>
      <c r="O2">
        <f>COUNTIF(I:I,"malinytruskawki")+COUNTIF(I:I,"truskawkimaliny")</f>
        <v>50</v>
      </c>
      <c r="P2">
        <f>IF(OR($I2="malinytruskawki",$I2="truskawkimaliny"),$J2,0)</f>
        <v>0</v>
      </c>
      <c r="Q2">
        <f>IF(OR($I2="porzeczkitruskawki",$I2="truskawkiporzeczki"),$J2,0)</f>
        <v>211</v>
      </c>
      <c r="R2">
        <f>IF(OR($I2="malinyporzeczki",$I2="porzeczkimaliny"),$J2,0)</f>
        <v>0</v>
      </c>
    </row>
    <row r="3" spans="1:18" x14ac:dyDescent="0.25">
      <c r="A3">
        <f t="shared" ref="A3:A66" si="0">MONTH(B3)</f>
        <v>5</v>
      </c>
      <c r="B3" s="1">
        <v>43953</v>
      </c>
      <c r="C3">
        <v>393</v>
      </c>
      <c r="D3">
        <v>313</v>
      </c>
      <c r="E3">
        <v>83</v>
      </c>
      <c r="F3">
        <f>IF(OR(F$1=$M2,$L2=F$1),F2-$J2+C3,F2+C3)</f>
        <v>393</v>
      </c>
      <c r="G3">
        <f>IF(OR(G$1=$M2,$L2=G$1),G2-$J2+D3,G2+D3)</f>
        <v>383</v>
      </c>
      <c r="H3">
        <f>IF(OR(H$1=$M2,$L2=H$1),H2-$J2+E3,H2+E3)</f>
        <v>171</v>
      </c>
      <c r="I3" t="str">
        <f t="shared" ref="I3:I66" si="1">CONCATENATE(IF(F3=MIN(F3:H3),$F$1,IF(G3=MIN(F3:H3),$G$1,$H$1)),L3)</f>
        <v>porzeczkimaliny</v>
      </c>
      <c r="J3">
        <f t="shared" ref="J3:J66" si="2">MAX(MIN(F3,G3),MIN(G3,H3),MIN(H3,F3))</f>
        <v>383</v>
      </c>
      <c r="K3">
        <f t="shared" ref="K3:K66" si="3">MAX(F3:H3)</f>
        <v>393</v>
      </c>
      <c r="L3" t="str">
        <f>IF(K3=F3,$F$1,IF(K3=G3,$G$1,$H$1))</f>
        <v>maliny</v>
      </c>
      <c r="M3" t="str">
        <f t="shared" ref="M3:M66" si="4">IF(J3=F3,$F$1,IF(J3=G3,$G$1,$H$1))</f>
        <v>truskawki</v>
      </c>
      <c r="N3" t="s">
        <v>39</v>
      </c>
      <c r="O3">
        <f>COUNTIF(I:I,"porzeczkitruskawki")+COUNTIF(I:I,"truskawkiporzeczki")</f>
        <v>48</v>
      </c>
      <c r="P3">
        <f t="shared" ref="P3:P66" si="5">IF(OR($I3="malinytruskawki",$I3="truskawkimaliny"),$J3,0)</f>
        <v>0</v>
      </c>
      <c r="Q3">
        <f t="shared" ref="Q3:Q66" si="6">IF(OR($I3="porzeczkitruskawki",$I3="truskawkiporzeczki"),$J3,0)</f>
        <v>0</v>
      </c>
      <c r="R3">
        <f t="shared" ref="R3:R66" si="7">IF(OR($I3="malinyporzeczki",$I3="porzeczkimaliny"),$J3,0)</f>
        <v>383</v>
      </c>
    </row>
    <row r="4" spans="1:18" x14ac:dyDescent="0.25">
      <c r="A4">
        <f t="shared" si="0"/>
        <v>5</v>
      </c>
      <c r="B4" s="1">
        <v>43954</v>
      </c>
      <c r="C4">
        <v>389</v>
      </c>
      <c r="D4">
        <v>315</v>
      </c>
      <c r="E4">
        <v>104</v>
      </c>
      <c r="F4">
        <f t="shared" ref="F4:F67" si="8">IF(OR(F$1=$M3,$L3=F$1),F3-$J3+C4,F3+C4)</f>
        <v>399</v>
      </c>
      <c r="G4">
        <f t="shared" ref="G4:G67" si="9">IF(OR(G$1=$M3,$L3=G$1),G3-$J3+D4,G3+D4)</f>
        <v>315</v>
      </c>
      <c r="H4">
        <f t="shared" ref="H4:H67" si="10">IF(OR(H$1=$M3,$L3=H$1),H3-$J3+E4,H3+E4)</f>
        <v>275</v>
      </c>
      <c r="I4" t="str">
        <f t="shared" si="1"/>
        <v>porzeczkimaliny</v>
      </c>
      <c r="J4">
        <f t="shared" si="2"/>
        <v>315</v>
      </c>
      <c r="K4">
        <f t="shared" si="3"/>
        <v>399</v>
      </c>
      <c r="L4" t="str">
        <f t="shared" ref="L4:L67" si="11">IF(K4=F4,$F$1,IF(K4=G4,$G$1,$H$1))</f>
        <v>maliny</v>
      </c>
      <c r="M4" t="str">
        <f t="shared" si="4"/>
        <v>truskawki</v>
      </c>
      <c r="N4" t="s">
        <v>33</v>
      </c>
      <c r="O4">
        <f>COUNTIF(I:I,"porzeczkimaliny")+COUNTIF(I:I,"malinyporzeczki")</f>
        <v>55</v>
      </c>
      <c r="P4">
        <f t="shared" si="5"/>
        <v>0</v>
      </c>
      <c r="Q4">
        <f t="shared" si="6"/>
        <v>0</v>
      </c>
      <c r="R4">
        <f t="shared" si="7"/>
        <v>315</v>
      </c>
    </row>
    <row r="5" spans="1:18" x14ac:dyDescent="0.25">
      <c r="A5">
        <f t="shared" si="0"/>
        <v>5</v>
      </c>
      <c r="B5" s="1">
        <v>43955</v>
      </c>
      <c r="C5">
        <v>308</v>
      </c>
      <c r="D5">
        <v>221</v>
      </c>
      <c r="E5">
        <v>119</v>
      </c>
      <c r="F5">
        <f t="shared" si="8"/>
        <v>392</v>
      </c>
      <c r="G5">
        <f t="shared" si="9"/>
        <v>221</v>
      </c>
      <c r="H5">
        <f t="shared" si="10"/>
        <v>394</v>
      </c>
      <c r="I5" t="str">
        <f t="shared" si="1"/>
        <v>truskawkiporzeczki</v>
      </c>
      <c r="J5">
        <f t="shared" si="2"/>
        <v>392</v>
      </c>
      <c r="K5">
        <f t="shared" si="3"/>
        <v>394</v>
      </c>
      <c r="L5" t="str">
        <f t="shared" si="11"/>
        <v>porzeczki</v>
      </c>
      <c r="M5" t="str">
        <f t="shared" si="4"/>
        <v>maliny</v>
      </c>
      <c r="P5">
        <f t="shared" si="5"/>
        <v>0</v>
      </c>
      <c r="Q5">
        <f t="shared" si="6"/>
        <v>392</v>
      </c>
      <c r="R5">
        <f t="shared" si="7"/>
        <v>0</v>
      </c>
    </row>
    <row r="6" spans="1:18" x14ac:dyDescent="0.25">
      <c r="A6">
        <f t="shared" si="0"/>
        <v>5</v>
      </c>
      <c r="B6" s="1">
        <v>43956</v>
      </c>
      <c r="C6">
        <v>387</v>
      </c>
      <c r="D6">
        <v>275</v>
      </c>
      <c r="E6">
        <v>72</v>
      </c>
      <c r="F6">
        <f t="shared" si="8"/>
        <v>387</v>
      </c>
      <c r="G6">
        <f t="shared" si="9"/>
        <v>496</v>
      </c>
      <c r="H6">
        <f t="shared" si="10"/>
        <v>74</v>
      </c>
      <c r="I6" t="str">
        <f t="shared" si="1"/>
        <v>porzeczkitruskawki</v>
      </c>
      <c r="J6">
        <f t="shared" si="2"/>
        <v>387</v>
      </c>
      <c r="K6">
        <f t="shared" si="3"/>
        <v>496</v>
      </c>
      <c r="L6" t="str">
        <f t="shared" si="11"/>
        <v>truskawki</v>
      </c>
      <c r="M6" t="str">
        <f t="shared" si="4"/>
        <v>maliny</v>
      </c>
      <c r="N6" s="6">
        <v>5.5</v>
      </c>
      <c r="P6">
        <f t="shared" si="5"/>
        <v>0</v>
      </c>
      <c r="Q6">
        <f t="shared" si="6"/>
        <v>387</v>
      </c>
      <c r="R6">
        <f t="shared" si="7"/>
        <v>0</v>
      </c>
    </row>
    <row r="7" spans="1:18" x14ac:dyDescent="0.25">
      <c r="A7">
        <f t="shared" si="0"/>
        <v>5</v>
      </c>
      <c r="B7" s="1">
        <v>43957</v>
      </c>
      <c r="C7">
        <v>294</v>
      </c>
      <c r="D7">
        <v>366</v>
      </c>
      <c r="E7">
        <v>99</v>
      </c>
      <c r="F7">
        <f t="shared" si="8"/>
        <v>294</v>
      </c>
      <c r="G7">
        <f t="shared" si="9"/>
        <v>475</v>
      </c>
      <c r="H7">
        <f t="shared" si="10"/>
        <v>173</v>
      </c>
      <c r="I7" t="str">
        <f t="shared" si="1"/>
        <v>porzeczkitruskawki</v>
      </c>
      <c r="J7">
        <f t="shared" si="2"/>
        <v>294</v>
      </c>
      <c r="K7">
        <f t="shared" si="3"/>
        <v>475</v>
      </c>
      <c r="L7" t="str">
        <f t="shared" si="11"/>
        <v>truskawki</v>
      </c>
      <c r="M7" t="str">
        <f t="shared" si="4"/>
        <v>maliny</v>
      </c>
      <c r="N7" t="s">
        <v>38</v>
      </c>
      <c r="O7">
        <f>SUM(P:P)</f>
        <v>22059</v>
      </c>
      <c r="P7">
        <f t="shared" si="5"/>
        <v>0</v>
      </c>
      <c r="Q7">
        <f t="shared" si="6"/>
        <v>294</v>
      </c>
      <c r="R7">
        <f t="shared" si="7"/>
        <v>0</v>
      </c>
    </row>
    <row r="8" spans="1:18" x14ac:dyDescent="0.25">
      <c r="A8">
        <f t="shared" si="0"/>
        <v>5</v>
      </c>
      <c r="B8" s="1">
        <v>43958</v>
      </c>
      <c r="C8">
        <v>389</v>
      </c>
      <c r="D8">
        <v>288</v>
      </c>
      <c r="E8">
        <v>87</v>
      </c>
      <c r="F8">
        <f t="shared" si="8"/>
        <v>389</v>
      </c>
      <c r="G8">
        <f t="shared" si="9"/>
        <v>469</v>
      </c>
      <c r="H8">
        <f t="shared" si="10"/>
        <v>260</v>
      </c>
      <c r="I8" t="str">
        <f t="shared" si="1"/>
        <v>porzeczkitruskawki</v>
      </c>
      <c r="J8">
        <f t="shared" si="2"/>
        <v>389</v>
      </c>
      <c r="K8">
        <f t="shared" si="3"/>
        <v>469</v>
      </c>
      <c r="L8" t="str">
        <f t="shared" si="11"/>
        <v>truskawki</v>
      </c>
      <c r="M8" t="str">
        <f t="shared" si="4"/>
        <v>maliny</v>
      </c>
      <c r="N8" t="s">
        <v>39</v>
      </c>
      <c r="O8">
        <f>SUM(Q:Q)</f>
        <v>19111</v>
      </c>
      <c r="P8">
        <f t="shared" si="5"/>
        <v>0</v>
      </c>
      <c r="Q8">
        <f t="shared" si="6"/>
        <v>389</v>
      </c>
      <c r="R8">
        <f t="shared" si="7"/>
        <v>0</v>
      </c>
    </row>
    <row r="9" spans="1:18" x14ac:dyDescent="0.25">
      <c r="A9">
        <f t="shared" si="0"/>
        <v>5</v>
      </c>
      <c r="B9" s="1">
        <v>43959</v>
      </c>
      <c r="C9">
        <v>259</v>
      </c>
      <c r="D9">
        <v>361</v>
      </c>
      <c r="E9">
        <v>112</v>
      </c>
      <c r="F9">
        <f t="shared" si="8"/>
        <v>259</v>
      </c>
      <c r="G9">
        <f t="shared" si="9"/>
        <v>441</v>
      </c>
      <c r="H9">
        <f t="shared" si="10"/>
        <v>372</v>
      </c>
      <c r="I9" t="str">
        <f t="shared" si="1"/>
        <v>malinytruskawki</v>
      </c>
      <c r="J9">
        <f t="shared" si="2"/>
        <v>372</v>
      </c>
      <c r="K9">
        <f t="shared" si="3"/>
        <v>441</v>
      </c>
      <c r="L9" t="str">
        <f t="shared" si="11"/>
        <v>truskawki</v>
      </c>
      <c r="M9" t="str">
        <f t="shared" si="4"/>
        <v>porzeczki</v>
      </c>
      <c r="N9" t="s">
        <v>33</v>
      </c>
      <c r="O9">
        <f>SUM(R:R)</f>
        <v>24952</v>
      </c>
      <c r="P9">
        <f t="shared" si="5"/>
        <v>372</v>
      </c>
      <c r="Q9">
        <f t="shared" si="6"/>
        <v>0</v>
      </c>
      <c r="R9">
        <f t="shared" si="7"/>
        <v>0</v>
      </c>
    </row>
    <row r="10" spans="1:18" x14ac:dyDescent="0.25">
      <c r="A10">
        <f t="shared" si="0"/>
        <v>5</v>
      </c>
      <c r="B10" s="1">
        <v>43960</v>
      </c>
      <c r="C10">
        <v>369</v>
      </c>
      <c r="D10">
        <v>233</v>
      </c>
      <c r="E10">
        <v>110</v>
      </c>
      <c r="F10">
        <f t="shared" si="8"/>
        <v>628</v>
      </c>
      <c r="G10">
        <f t="shared" si="9"/>
        <v>302</v>
      </c>
      <c r="H10">
        <f t="shared" si="10"/>
        <v>110</v>
      </c>
      <c r="I10" t="str">
        <f t="shared" si="1"/>
        <v>porzeczkimaliny</v>
      </c>
      <c r="J10">
        <f t="shared" si="2"/>
        <v>302</v>
      </c>
      <c r="K10">
        <f t="shared" si="3"/>
        <v>628</v>
      </c>
      <c r="L10" t="str">
        <f t="shared" si="11"/>
        <v>maliny</v>
      </c>
      <c r="M10" t="str">
        <f t="shared" si="4"/>
        <v>truskawki</v>
      </c>
      <c r="P10">
        <f t="shared" si="5"/>
        <v>0</v>
      </c>
      <c r="Q10">
        <f t="shared" si="6"/>
        <v>0</v>
      </c>
      <c r="R10">
        <f t="shared" si="7"/>
        <v>302</v>
      </c>
    </row>
    <row r="11" spans="1:18" x14ac:dyDescent="0.25">
      <c r="A11">
        <f t="shared" si="0"/>
        <v>5</v>
      </c>
      <c r="B11" s="1">
        <v>43961</v>
      </c>
      <c r="C11">
        <v>263</v>
      </c>
      <c r="D11">
        <v>393</v>
      </c>
      <c r="E11">
        <v>75</v>
      </c>
      <c r="F11">
        <f t="shared" si="8"/>
        <v>589</v>
      </c>
      <c r="G11">
        <f t="shared" si="9"/>
        <v>393</v>
      </c>
      <c r="H11">
        <f t="shared" si="10"/>
        <v>185</v>
      </c>
      <c r="I11" t="str">
        <f t="shared" si="1"/>
        <v>porzeczkimaliny</v>
      </c>
      <c r="J11">
        <f t="shared" si="2"/>
        <v>393</v>
      </c>
      <c r="K11">
        <f t="shared" si="3"/>
        <v>589</v>
      </c>
      <c r="L11" t="str">
        <f t="shared" si="11"/>
        <v>maliny</v>
      </c>
      <c r="M11" t="str">
        <f t="shared" si="4"/>
        <v>truskawki</v>
      </c>
      <c r="P11">
        <f t="shared" si="5"/>
        <v>0</v>
      </c>
      <c r="Q11">
        <f t="shared" si="6"/>
        <v>0</v>
      </c>
      <c r="R11">
        <f t="shared" si="7"/>
        <v>393</v>
      </c>
    </row>
    <row r="12" spans="1:18" x14ac:dyDescent="0.25">
      <c r="A12">
        <f t="shared" si="0"/>
        <v>5</v>
      </c>
      <c r="B12" s="1">
        <v>43962</v>
      </c>
      <c r="C12">
        <v>239</v>
      </c>
      <c r="D12">
        <v>347</v>
      </c>
      <c r="E12">
        <v>94</v>
      </c>
      <c r="F12">
        <f t="shared" si="8"/>
        <v>435</v>
      </c>
      <c r="G12">
        <f t="shared" si="9"/>
        <v>347</v>
      </c>
      <c r="H12">
        <f t="shared" si="10"/>
        <v>279</v>
      </c>
      <c r="I12" t="str">
        <f t="shared" si="1"/>
        <v>porzeczkimaliny</v>
      </c>
      <c r="J12">
        <f t="shared" si="2"/>
        <v>347</v>
      </c>
      <c r="K12">
        <f t="shared" si="3"/>
        <v>435</v>
      </c>
      <c r="L12" t="str">
        <f t="shared" si="11"/>
        <v>maliny</v>
      </c>
      <c r="M12" t="str">
        <f t="shared" si="4"/>
        <v>truskawki</v>
      </c>
      <c r="P12">
        <f t="shared" si="5"/>
        <v>0</v>
      </c>
      <c r="Q12">
        <f t="shared" si="6"/>
        <v>0</v>
      </c>
      <c r="R12">
        <f t="shared" si="7"/>
        <v>347</v>
      </c>
    </row>
    <row r="13" spans="1:18" x14ac:dyDescent="0.25">
      <c r="A13">
        <f t="shared" si="0"/>
        <v>5</v>
      </c>
      <c r="B13" s="1">
        <v>43963</v>
      </c>
      <c r="C13">
        <v>282</v>
      </c>
      <c r="D13">
        <v>338</v>
      </c>
      <c r="E13">
        <v>86</v>
      </c>
      <c r="F13">
        <f t="shared" si="8"/>
        <v>370</v>
      </c>
      <c r="G13">
        <f t="shared" si="9"/>
        <v>338</v>
      </c>
      <c r="H13">
        <f t="shared" si="10"/>
        <v>365</v>
      </c>
      <c r="I13" t="str">
        <f t="shared" si="1"/>
        <v>truskawkimaliny</v>
      </c>
      <c r="J13">
        <f t="shared" si="2"/>
        <v>365</v>
      </c>
      <c r="K13">
        <f t="shared" si="3"/>
        <v>370</v>
      </c>
      <c r="L13" t="str">
        <f t="shared" si="11"/>
        <v>maliny</v>
      </c>
      <c r="M13" t="str">
        <f t="shared" si="4"/>
        <v>porzeczki</v>
      </c>
      <c r="P13">
        <f t="shared" si="5"/>
        <v>365</v>
      </c>
      <c r="Q13">
        <f t="shared" si="6"/>
        <v>0</v>
      </c>
      <c r="R13">
        <f t="shared" si="7"/>
        <v>0</v>
      </c>
    </row>
    <row r="14" spans="1:18" x14ac:dyDescent="0.25">
      <c r="A14">
        <f t="shared" si="0"/>
        <v>5</v>
      </c>
      <c r="B14" s="1">
        <v>43964</v>
      </c>
      <c r="C14">
        <v>306</v>
      </c>
      <c r="D14">
        <v>273</v>
      </c>
      <c r="E14">
        <v>75</v>
      </c>
      <c r="F14">
        <f t="shared" si="8"/>
        <v>311</v>
      </c>
      <c r="G14">
        <f t="shared" si="9"/>
        <v>611</v>
      </c>
      <c r="H14">
        <f t="shared" si="10"/>
        <v>75</v>
      </c>
      <c r="I14" t="str">
        <f t="shared" si="1"/>
        <v>porzeczkitruskawki</v>
      </c>
      <c r="J14">
        <f t="shared" si="2"/>
        <v>311</v>
      </c>
      <c r="K14">
        <f t="shared" si="3"/>
        <v>611</v>
      </c>
      <c r="L14" t="str">
        <f t="shared" si="11"/>
        <v>truskawki</v>
      </c>
      <c r="M14" t="str">
        <f t="shared" si="4"/>
        <v>maliny</v>
      </c>
      <c r="P14">
        <f t="shared" si="5"/>
        <v>0</v>
      </c>
      <c r="Q14">
        <f t="shared" si="6"/>
        <v>311</v>
      </c>
      <c r="R14">
        <f t="shared" si="7"/>
        <v>0</v>
      </c>
    </row>
    <row r="15" spans="1:18" x14ac:dyDescent="0.25">
      <c r="A15">
        <f t="shared" si="0"/>
        <v>5</v>
      </c>
      <c r="B15" s="1">
        <v>43965</v>
      </c>
      <c r="C15">
        <v>251</v>
      </c>
      <c r="D15">
        <v>325</v>
      </c>
      <c r="E15">
        <v>89</v>
      </c>
      <c r="F15">
        <f t="shared" si="8"/>
        <v>251</v>
      </c>
      <c r="G15">
        <f t="shared" si="9"/>
        <v>625</v>
      </c>
      <c r="H15">
        <f t="shared" si="10"/>
        <v>164</v>
      </c>
      <c r="I15" t="str">
        <f t="shared" si="1"/>
        <v>porzeczkitruskawki</v>
      </c>
      <c r="J15">
        <f t="shared" si="2"/>
        <v>251</v>
      </c>
      <c r="K15">
        <f t="shared" si="3"/>
        <v>625</v>
      </c>
      <c r="L15" t="str">
        <f t="shared" si="11"/>
        <v>truskawki</v>
      </c>
      <c r="M15" t="str">
        <f t="shared" si="4"/>
        <v>maliny</v>
      </c>
      <c r="P15">
        <f t="shared" si="5"/>
        <v>0</v>
      </c>
      <c r="Q15">
        <f t="shared" si="6"/>
        <v>251</v>
      </c>
      <c r="R15">
        <f t="shared" si="7"/>
        <v>0</v>
      </c>
    </row>
    <row r="16" spans="1:18" x14ac:dyDescent="0.25">
      <c r="A16">
        <f t="shared" si="0"/>
        <v>5</v>
      </c>
      <c r="B16" s="1">
        <v>43966</v>
      </c>
      <c r="C16">
        <v>224</v>
      </c>
      <c r="D16">
        <v>352</v>
      </c>
      <c r="E16">
        <v>97</v>
      </c>
      <c r="F16">
        <f t="shared" si="8"/>
        <v>224</v>
      </c>
      <c r="G16">
        <f t="shared" si="9"/>
        <v>726</v>
      </c>
      <c r="H16">
        <f t="shared" si="10"/>
        <v>261</v>
      </c>
      <c r="I16" t="str">
        <f t="shared" si="1"/>
        <v>malinytruskawki</v>
      </c>
      <c r="J16">
        <f t="shared" si="2"/>
        <v>261</v>
      </c>
      <c r="K16">
        <f t="shared" si="3"/>
        <v>726</v>
      </c>
      <c r="L16" t="str">
        <f t="shared" si="11"/>
        <v>truskawki</v>
      </c>
      <c r="M16" t="str">
        <f t="shared" si="4"/>
        <v>porzeczki</v>
      </c>
      <c r="P16">
        <f t="shared" si="5"/>
        <v>261</v>
      </c>
      <c r="Q16">
        <f t="shared" si="6"/>
        <v>0</v>
      </c>
      <c r="R16">
        <f t="shared" si="7"/>
        <v>0</v>
      </c>
    </row>
    <row r="17" spans="1:18" x14ac:dyDescent="0.25">
      <c r="A17">
        <f t="shared" si="0"/>
        <v>5</v>
      </c>
      <c r="B17" s="1">
        <v>43967</v>
      </c>
      <c r="C17">
        <v>233</v>
      </c>
      <c r="D17">
        <v>270</v>
      </c>
      <c r="E17">
        <v>94</v>
      </c>
      <c r="F17">
        <f t="shared" si="8"/>
        <v>457</v>
      </c>
      <c r="G17">
        <f t="shared" si="9"/>
        <v>735</v>
      </c>
      <c r="H17">
        <f t="shared" si="10"/>
        <v>94</v>
      </c>
      <c r="I17" t="str">
        <f t="shared" si="1"/>
        <v>porzeczkitruskawki</v>
      </c>
      <c r="J17">
        <f t="shared" si="2"/>
        <v>457</v>
      </c>
      <c r="K17">
        <f t="shared" si="3"/>
        <v>735</v>
      </c>
      <c r="L17" t="str">
        <f t="shared" si="11"/>
        <v>truskawki</v>
      </c>
      <c r="M17" t="str">
        <f t="shared" si="4"/>
        <v>maliny</v>
      </c>
      <c r="P17">
        <f t="shared" si="5"/>
        <v>0</v>
      </c>
      <c r="Q17">
        <f t="shared" si="6"/>
        <v>457</v>
      </c>
      <c r="R17">
        <f t="shared" si="7"/>
        <v>0</v>
      </c>
    </row>
    <row r="18" spans="1:18" x14ac:dyDescent="0.25">
      <c r="A18">
        <f t="shared" si="0"/>
        <v>5</v>
      </c>
      <c r="B18" s="1">
        <v>43968</v>
      </c>
      <c r="C18">
        <v>345</v>
      </c>
      <c r="D18">
        <v>275</v>
      </c>
      <c r="E18">
        <v>90</v>
      </c>
      <c r="F18">
        <f t="shared" si="8"/>
        <v>345</v>
      </c>
      <c r="G18">
        <f t="shared" si="9"/>
        <v>553</v>
      </c>
      <c r="H18">
        <f t="shared" si="10"/>
        <v>184</v>
      </c>
      <c r="I18" t="str">
        <f t="shared" si="1"/>
        <v>porzeczkitruskawki</v>
      </c>
      <c r="J18">
        <f t="shared" si="2"/>
        <v>345</v>
      </c>
      <c r="K18">
        <f t="shared" si="3"/>
        <v>553</v>
      </c>
      <c r="L18" t="str">
        <f t="shared" si="11"/>
        <v>truskawki</v>
      </c>
      <c r="M18" t="str">
        <f t="shared" si="4"/>
        <v>maliny</v>
      </c>
      <c r="P18">
        <f t="shared" si="5"/>
        <v>0</v>
      </c>
      <c r="Q18">
        <f t="shared" si="6"/>
        <v>345</v>
      </c>
      <c r="R18">
        <f t="shared" si="7"/>
        <v>0</v>
      </c>
    </row>
    <row r="19" spans="1:18" x14ac:dyDescent="0.25">
      <c r="A19">
        <f t="shared" si="0"/>
        <v>5</v>
      </c>
      <c r="B19" s="1">
        <v>43969</v>
      </c>
      <c r="C19">
        <v>232</v>
      </c>
      <c r="D19">
        <v>228</v>
      </c>
      <c r="E19">
        <v>107</v>
      </c>
      <c r="F19">
        <f t="shared" si="8"/>
        <v>232</v>
      </c>
      <c r="G19">
        <f t="shared" si="9"/>
        <v>436</v>
      </c>
      <c r="H19">
        <f t="shared" si="10"/>
        <v>291</v>
      </c>
      <c r="I19" t="str">
        <f t="shared" si="1"/>
        <v>malinytruskawki</v>
      </c>
      <c r="J19">
        <f t="shared" si="2"/>
        <v>291</v>
      </c>
      <c r="K19">
        <f t="shared" si="3"/>
        <v>436</v>
      </c>
      <c r="L19" t="str">
        <f t="shared" si="11"/>
        <v>truskawki</v>
      </c>
      <c r="M19" t="str">
        <f t="shared" si="4"/>
        <v>porzeczki</v>
      </c>
      <c r="P19">
        <f t="shared" si="5"/>
        <v>291</v>
      </c>
      <c r="Q19">
        <f t="shared" si="6"/>
        <v>0</v>
      </c>
      <c r="R19">
        <f t="shared" si="7"/>
        <v>0</v>
      </c>
    </row>
    <row r="20" spans="1:18" x14ac:dyDescent="0.25">
      <c r="A20">
        <f t="shared" si="0"/>
        <v>5</v>
      </c>
      <c r="B20" s="1">
        <v>43970</v>
      </c>
      <c r="C20">
        <v>238</v>
      </c>
      <c r="D20">
        <v>394</v>
      </c>
      <c r="E20">
        <v>105</v>
      </c>
      <c r="F20">
        <f t="shared" si="8"/>
        <v>470</v>
      </c>
      <c r="G20">
        <f t="shared" si="9"/>
        <v>539</v>
      </c>
      <c r="H20">
        <f t="shared" si="10"/>
        <v>105</v>
      </c>
      <c r="I20" t="str">
        <f t="shared" si="1"/>
        <v>porzeczkitruskawki</v>
      </c>
      <c r="J20">
        <f t="shared" si="2"/>
        <v>470</v>
      </c>
      <c r="K20">
        <f t="shared" si="3"/>
        <v>539</v>
      </c>
      <c r="L20" t="str">
        <f t="shared" si="11"/>
        <v>truskawki</v>
      </c>
      <c r="M20" t="str">
        <f t="shared" si="4"/>
        <v>maliny</v>
      </c>
      <c r="P20">
        <f t="shared" si="5"/>
        <v>0</v>
      </c>
      <c r="Q20">
        <f t="shared" si="6"/>
        <v>470</v>
      </c>
      <c r="R20">
        <f t="shared" si="7"/>
        <v>0</v>
      </c>
    </row>
    <row r="21" spans="1:18" x14ac:dyDescent="0.25">
      <c r="A21">
        <f t="shared" si="0"/>
        <v>5</v>
      </c>
      <c r="B21" s="1">
        <v>43971</v>
      </c>
      <c r="C21">
        <v>378</v>
      </c>
      <c r="D21">
        <v>311</v>
      </c>
      <c r="E21">
        <v>110</v>
      </c>
      <c r="F21">
        <f t="shared" si="8"/>
        <v>378</v>
      </c>
      <c r="G21">
        <f t="shared" si="9"/>
        <v>380</v>
      </c>
      <c r="H21">
        <f t="shared" si="10"/>
        <v>215</v>
      </c>
      <c r="I21" t="str">
        <f t="shared" si="1"/>
        <v>porzeczkitruskawki</v>
      </c>
      <c r="J21">
        <f t="shared" si="2"/>
        <v>378</v>
      </c>
      <c r="K21">
        <f t="shared" si="3"/>
        <v>380</v>
      </c>
      <c r="L21" t="str">
        <f t="shared" si="11"/>
        <v>truskawki</v>
      </c>
      <c r="M21" t="str">
        <f t="shared" si="4"/>
        <v>maliny</v>
      </c>
      <c r="P21">
        <f t="shared" si="5"/>
        <v>0</v>
      </c>
      <c r="Q21">
        <f t="shared" si="6"/>
        <v>378</v>
      </c>
      <c r="R21">
        <f t="shared" si="7"/>
        <v>0</v>
      </c>
    </row>
    <row r="22" spans="1:18" x14ac:dyDescent="0.25">
      <c r="A22">
        <f t="shared" si="0"/>
        <v>5</v>
      </c>
      <c r="B22" s="1">
        <v>43972</v>
      </c>
      <c r="C22">
        <v>281</v>
      </c>
      <c r="D22">
        <v>354</v>
      </c>
      <c r="E22">
        <v>121</v>
      </c>
      <c r="F22">
        <f t="shared" si="8"/>
        <v>281</v>
      </c>
      <c r="G22">
        <f t="shared" si="9"/>
        <v>356</v>
      </c>
      <c r="H22">
        <f t="shared" si="10"/>
        <v>336</v>
      </c>
      <c r="I22" t="str">
        <f t="shared" si="1"/>
        <v>malinytruskawki</v>
      </c>
      <c r="J22">
        <f t="shared" si="2"/>
        <v>336</v>
      </c>
      <c r="K22">
        <f t="shared" si="3"/>
        <v>356</v>
      </c>
      <c r="L22" t="str">
        <f t="shared" si="11"/>
        <v>truskawki</v>
      </c>
      <c r="M22" t="str">
        <f t="shared" si="4"/>
        <v>porzeczki</v>
      </c>
      <c r="P22">
        <f t="shared" si="5"/>
        <v>336</v>
      </c>
      <c r="Q22">
        <f t="shared" si="6"/>
        <v>0</v>
      </c>
      <c r="R22">
        <f t="shared" si="7"/>
        <v>0</v>
      </c>
    </row>
    <row r="23" spans="1:18" x14ac:dyDescent="0.25">
      <c r="A23">
        <f t="shared" si="0"/>
        <v>5</v>
      </c>
      <c r="B23" s="1">
        <v>43973</v>
      </c>
      <c r="C23">
        <v>390</v>
      </c>
      <c r="D23">
        <v>267</v>
      </c>
      <c r="E23">
        <v>124</v>
      </c>
      <c r="F23">
        <f t="shared" si="8"/>
        <v>671</v>
      </c>
      <c r="G23">
        <f t="shared" si="9"/>
        <v>287</v>
      </c>
      <c r="H23">
        <f t="shared" si="10"/>
        <v>124</v>
      </c>
      <c r="I23" t="str">
        <f t="shared" si="1"/>
        <v>porzeczkimaliny</v>
      </c>
      <c r="J23">
        <f t="shared" si="2"/>
        <v>287</v>
      </c>
      <c r="K23">
        <f t="shared" si="3"/>
        <v>671</v>
      </c>
      <c r="L23" t="str">
        <f t="shared" si="11"/>
        <v>maliny</v>
      </c>
      <c r="M23" t="str">
        <f t="shared" si="4"/>
        <v>truskawki</v>
      </c>
      <c r="P23">
        <f t="shared" si="5"/>
        <v>0</v>
      </c>
      <c r="Q23">
        <f t="shared" si="6"/>
        <v>0</v>
      </c>
      <c r="R23">
        <f t="shared" si="7"/>
        <v>287</v>
      </c>
    </row>
    <row r="24" spans="1:18" x14ac:dyDescent="0.25">
      <c r="A24">
        <f t="shared" si="0"/>
        <v>5</v>
      </c>
      <c r="B24" s="1">
        <v>43974</v>
      </c>
      <c r="C24">
        <v>308</v>
      </c>
      <c r="D24">
        <v>337</v>
      </c>
      <c r="E24">
        <v>105</v>
      </c>
      <c r="F24">
        <f t="shared" si="8"/>
        <v>692</v>
      </c>
      <c r="G24">
        <f t="shared" si="9"/>
        <v>337</v>
      </c>
      <c r="H24">
        <f t="shared" si="10"/>
        <v>229</v>
      </c>
      <c r="I24" t="str">
        <f t="shared" si="1"/>
        <v>porzeczkimaliny</v>
      </c>
      <c r="J24">
        <f t="shared" si="2"/>
        <v>337</v>
      </c>
      <c r="K24">
        <f t="shared" si="3"/>
        <v>692</v>
      </c>
      <c r="L24" t="str">
        <f t="shared" si="11"/>
        <v>maliny</v>
      </c>
      <c r="M24" t="str">
        <f t="shared" si="4"/>
        <v>truskawki</v>
      </c>
      <c r="P24">
        <f t="shared" si="5"/>
        <v>0</v>
      </c>
      <c r="Q24">
        <f t="shared" si="6"/>
        <v>0</v>
      </c>
      <c r="R24">
        <f t="shared" si="7"/>
        <v>337</v>
      </c>
    </row>
    <row r="25" spans="1:18" x14ac:dyDescent="0.25">
      <c r="A25">
        <f t="shared" si="0"/>
        <v>5</v>
      </c>
      <c r="B25" s="1">
        <v>43975</v>
      </c>
      <c r="C25">
        <v>391</v>
      </c>
      <c r="D25">
        <v>238</v>
      </c>
      <c r="E25">
        <v>113</v>
      </c>
      <c r="F25">
        <f t="shared" si="8"/>
        <v>746</v>
      </c>
      <c r="G25">
        <f t="shared" si="9"/>
        <v>238</v>
      </c>
      <c r="H25">
        <f t="shared" si="10"/>
        <v>342</v>
      </c>
      <c r="I25" t="str">
        <f t="shared" si="1"/>
        <v>truskawkimaliny</v>
      </c>
      <c r="J25">
        <f t="shared" si="2"/>
        <v>342</v>
      </c>
      <c r="K25">
        <f t="shared" si="3"/>
        <v>746</v>
      </c>
      <c r="L25" t="str">
        <f t="shared" si="11"/>
        <v>maliny</v>
      </c>
      <c r="M25" t="str">
        <f t="shared" si="4"/>
        <v>porzeczki</v>
      </c>
      <c r="P25">
        <f t="shared" si="5"/>
        <v>342</v>
      </c>
      <c r="Q25">
        <f t="shared" si="6"/>
        <v>0</v>
      </c>
      <c r="R25">
        <f t="shared" si="7"/>
        <v>0</v>
      </c>
    </row>
    <row r="26" spans="1:18" x14ac:dyDescent="0.25">
      <c r="A26">
        <f t="shared" si="0"/>
        <v>5</v>
      </c>
      <c r="B26" s="1">
        <v>43976</v>
      </c>
      <c r="C26">
        <v>241</v>
      </c>
      <c r="D26">
        <v>283</v>
      </c>
      <c r="E26">
        <v>140</v>
      </c>
      <c r="F26">
        <f t="shared" si="8"/>
        <v>645</v>
      </c>
      <c r="G26">
        <f t="shared" si="9"/>
        <v>521</v>
      </c>
      <c r="H26">
        <f t="shared" si="10"/>
        <v>140</v>
      </c>
      <c r="I26" t="str">
        <f t="shared" si="1"/>
        <v>porzeczkimaliny</v>
      </c>
      <c r="J26">
        <f t="shared" si="2"/>
        <v>521</v>
      </c>
      <c r="K26">
        <f t="shared" si="3"/>
        <v>645</v>
      </c>
      <c r="L26" t="str">
        <f t="shared" si="11"/>
        <v>maliny</v>
      </c>
      <c r="M26" t="str">
        <f t="shared" si="4"/>
        <v>truskawki</v>
      </c>
      <c r="P26">
        <f t="shared" si="5"/>
        <v>0</v>
      </c>
      <c r="Q26">
        <f t="shared" si="6"/>
        <v>0</v>
      </c>
      <c r="R26">
        <f t="shared" si="7"/>
        <v>521</v>
      </c>
    </row>
    <row r="27" spans="1:18" x14ac:dyDescent="0.25">
      <c r="A27">
        <f t="shared" si="0"/>
        <v>5</v>
      </c>
      <c r="B27" s="1">
        <v>43977</v>
      </c>
      <c r="C27">
        <v>249</v>
      </c>
      <c r="D27">
        <v>275</v>
      </c>
      <c r="E27">
        <v>118</v>
      </c>
      <c r="F27">
        <f t="shared" si="8"/>
        <v>373</v>
      </c>
      <c r="G27">
        <f t="shared" si="9"/>
        <v>275</v>
      </c>
      <c r="H27">
        <f t="shared" si="10"/>
        <v>258</v>
      </c>
      <c r="I27" t="str">
        <f t="shared" si="1"/>
        <v>porzeczkimaliny</v>
      </c>
      <c r="J27">
        <f t="shared" si="2"/>
        <v>275</v>
      </c>
      <c r="K27">
        <f t="shared" si="3"/>
        <v>373</v>
      </c>
      <c r="L27" t="str">
        <f t="shared" si="11"/>
        <v>maliny</v>
      </c>
      <c r="M27" t="str">
        <f t="shared" si="4"/>
        <v>truskawki</v>
      </c>
      <c r="P27">
        <f t="shared" si="5"/>
        <v>0</v>
      </c>
      <c r="Q27">
        <f t="shared" si="6"/>
        <v>0</v>
      </c>
      <c r="R27">
        <f t="shared" si="7"/>
        <v>275</v>
      </c>
    </row>
    <row r="28" spans="1:18" x14ac:dyDescent="0.25">
      <c r="A28">
        <f t="shared" si="0"/>
        <v>5</v>
      </c>
      <c r="B28" s="1">
        <v>43978</v>
      </c>
      <c r="C28">
        <v>298</v>
      </c>
      <c r="D28">
        <v>263</v>
      </c>
      <c r="E28">
        <v>145</v>
      </c>
      <c r="F28">
        <f t="shared" si="8"/>
        <v>396</v>
      </c>
      <c r="G28">
        <f t="shared" si="9"/>
        <v>263</v>
      </c>
      <c r="H28">
        <f t="shared" si="10"/>
        <v>403</v>
      </c>
      <c r="I28" t="str">
        <f t="shared" si="1"/>
        <v>truskawkiporzeczki</v>
      </c>
      <c r="J28">
        <f t="shared" si="2"/>
        <v>396</v>
      </c>
      <c r="K28">
        <f t="shared" si="3"/>
        <v>403</v>
      </c>
      <c r="L28" t="str">
        <f t="shared" si="11"/>
        <v>porzeczki</v>
      </c>
      <c r="M28" t="str">
        <f t="shared" si="4"/>
        <v>maliny</v>
      </c>
      <c r="P28">
        <f t="shared" si="5"/>
        <v>0</v>
      </c>
      <c r="Q28">
        <f t="shared" si="6"/>
        <v>396</v>
      </c>
      <c r="R28">
        <f t="shared" si="7"/>
        <v>0</v>
      </c>
    </row>
    <row r="29" spans="1:18" x14ac:dyDescent="0.25">
      <c r="A29">
        <f t="shared" si="0"/>
        <v>5</v>
      </c>
      <c r="B29" s="1">
        <v>43979</v>
      </c>
      <c r="C29">
        <v>254</v>
      </c>
      <c r="D29">
        <v>241</v>
      </c>
      <c r="E29">
        <v>149</v>
      </c>
      <c r="F29">
        <f t="shared" si="8"/>
        <v>254</v>
      </c>
      <c r="G29">
        <f t="shared" si="9"/>
        <v>504</v>
      </c>
      <c r="H29">
        <f t="shared" si="10"/>
        <v>156</v>
      </c>
      <c r="I29" t="str">
        <f t="shared" si="1"/>
        <v>porzeczkitruskawki</v>
      </c>
      <c r="J29">
        <f t="shared" si="2"/>
        <v>254</v>
      </c>
      <c r="K29">
        <f t="shared" si="3"/>
        <v>504</v>
      </c>
      <c r="L29" t="str">
        <f t="shared" si="11"/>
        <v>truskawki</v>
      </c>
      <c r="M29" t="str">
        <f t="shared" si="4"/>
        <v>maliny</v>
      </c>
      <c r="P29">
        <f t="shared" si="5"/>
        <v>0</v>
      </c>
      <c r="Q29">
        <f t="shared" si="6"/>
        <v>254</v>
      </c>
      <c r="R29">
        <f t="shared" si="7"/>
        <v>0</v>
      </c>
    </row>
    <row r="30" spans="1:18" x14ac:dyDescent="0.25">
      <c r="A30">
        <f t="shared" si="0"/>
        <v>5</v>
      </c>
      <c r="B30" s="1">
        <v>43980</v>
      </c>
      <c r="C30">
        <v>329</v>
      </c>
      <c r="D30">
        <v>323</v>
      </c>
      <c r="E30">
        <v>134</v>
      </c>
      <c r="F30">
        <f t="shared" si="8"/>
        <v>329</v>
      </c>
      <c r="G30">
        <f t="shared" si="9"/>
        <v>573</v>
      </c>
      <c r="H30">
        <f t="shared" si="10"/>
        <v>290</v>
      </c>
      <c r="I30" t="str">
        <f t="shared" si="1"/>
        <v>porzeczkitruskawki</v>
      </c>
      <c r="J30">
        <f t="shared" si="2"/>
        <v>329</v>
      </c>
      <c r="K30">
        <f t="shared" si="3"/>
        <v>573</v>
      </c>
      <c r="L30" t="str">
        <f t="shared" si="11"/>
        <v>truskawki</v>
      </c>
      <c r="M30" t="str">
        <f t="shared" si="4"/>
        <v>maliny</v>
      </c>
      <c r="P30">
        <f t="shared" si="5"/>
        <v>0</v>
      </c>
      <c r="Q30">
        <f t="shared" si="6"/>
        <v>329</v>
      </c>
      <c r="R30">
        <f t="shared" si="7"/>
        <v>0</v>
      </c>
    </row>
    <row r="31" spans="1:18" x14ac:dyDescent="0.25">
      <c r="A31">
        <f t="shared" si="0"/>
        <v>5</v>
      </c>
      <c r="B31" s="1">
        <v>43981</v>
      </c>
      <c r="C31">
        <v>213</v>
      </c>
      <c r="D31">
        <v>221</v>
      </c>
      <c r="E31">
        <v>119</v>
      </c>
      <c r="F31">
        <f t="shared" si="8"/>
        <v>213</v>
      </c>
      <c r="G31">
        <f t="shared" si="9"/>
        <v>465</v>
      </c>
      <c r="H31">
        <f t="shared" si="10"/>
        <v>409</v>
      </c>
      <c r="I31" t="str">
        <f t="shared" si="1"/>
        <v>malinytruskawki</v>
      </c>
      <c r="J31">
        <f t="shared" si="2"/>
        <v>409</v>
      </c>
      <c r="K31">
        <f t="shared" si="3"/>
        <v>465</v>
      </c>
      <c r="L31" t="str">
        <f t="shared" si="11"/>
        <v>truskawki</v>
      </c>
      <c r="M31" t="str">
        <f t="shared" si="4"/>
        <v>porzeczki</v>
      </c>
      <c r="P31">
        <f t="shared" si="5"/>
        <v>409</v>
      </c>
      <c r="Q31">
        <f t="shared" si="6"/>
        <v>0</v>
      </c>
      <c r="R31">
        <f t="shared" si="7"/>
        <v>0</v>
      </c>
    </row>
    <row r="32" spans="1:18" x14ac:dyDescent="0.25">
      <c r="A32">
        <f t="shared" si="0"/>
        <v>5</v>
      </c>
      <c r="B32" s="1">
        <v>43982</v>
      </c>
      <c r="C32">
        <v>294</v>
      </c>
      <c r="D32">
        <v>326</v>
      </c>
      <c r="E32">
        <v>145</v>
      </c>
      <c r="F32">
        <f t="shared" si="8"/>
        <v>507</v>
      </c>
      <c r="G32">
        <f t="shared" si="9"/>
        <v>382</v>
      </c>
      <c r="H32">
        <f t="shared" si="10"/>
        <v>145</v>
      </c>
      <c r="I32" t="str">
        <f t="shared" si="1"/>
        <v>porzeczkimaliny</v>
      </c>
      <c r="J32">
        <f t="shared" si="2"/>
        <v>382</v>
      </c>
      <c r="K32">
        <f t="shared" si="3"/>
        <v>507</v>
      </c>
      <c r="L32" t="str">
        <f t="shared" si="11"/>
        <v>maliny</v>
      </c>
      <c r="M32" t="str">
        <f t="shared" si="4"/>
        <v>truskawki</v>
      </c>
      <c r="P32">
        <f t="shared" si="5"/>
        <v>0</v>
      </c>
      <c r="Q32">
        <f t="shared" si="6"/>
        <v>0</v>
      </c>
      <c r="R32">
        <f t="shared" si="7"/>
        <v>382</v>
      </c>
    </row>
    <row r="33" spans="1:18" x14ac:dyDescent="0.25">
      <c r="A33">
        <f t="shared" si="0"/>
        <v>6</v>
      </c>
      <c r="B33" s="1">
        <v>43983</v>
      </c>
      <c r="C33">
        <v>225</v>
      </c>
      <c r="D33">
        <v>206</v>
      </c>
      <c r="E33">
        <v>122</v>
      </c>
      <c r="F33">
        <f t="shared" si="8"/>
        <v>350</v>
      </c>
      <c r="G33">
        <f t="shared" si="9"/>
        <v>206</v>
      </c>
      <c r="H33">
        <f t="shared" si="10"/>
        <v>267</v>
      </c>
      <c r="I33" t="str">
        <f t="shared" si="1"/>
        <v>truskawkimaliny</v>
      </c>
      <c r="J33">
        <f t="shared" si="2"/>
        <v>267</v>
      </c>
      <c r="K33">
        <f t="shared" si="3"/>
        <v>350</v>
      </c>
      <c r="L33" t="str">
        <f t="shared" si="11"/>
        <v>maliny</v>
      </c>
      <c r="M33" t="str">
        <f t="shared" si="4"/>
        <v>porzeczki</v>
      </c>
      <c r="P33">
        <f t="shared" si="5"/>
        <v>267</v>
      </c>
      <c r="Q33">
        <f t="shared" si="6"/>
        <v>0</v>
      </c>
      <c r="R33">
        <f t="shared" si="7"/>
        <v>0</v>
      </c>
    </row>
    <row r="34" spans="1:18" x14ac:dyDescent="0.25">
      <c r="A34">
        <f t="shared" si="0"/>
        <v>6</v>
      </c>
      <c r="B34" s="1">
        <v>43984</v>
      </c>
      <c r="C34">
        <v>264</v>
      </c>
      <c r="D34">
        <v>355</v>
      </c>
      <c r="E34">
        <v>134</v>
      </c>
      <c r="F34">
        <f t="shared" si="8"/>
        <v>347</v>
      </c>
      <c r="G34">
        <f t="shared" si="9"/>
        <v>561</v>
      </c>
      <c r="H34">
        <f t="shared" si="10"/>
        <v>134</v>
      </c>
      <c r="I34" t="str">
        <f t="shared" si="1"/>
        <v>porzeczkitruskawki</v>
      </c>
      <c r="J34">
        <f t="shared" si="2"/>
        <v>347</v>
      </c>
      <c r="K34">
        <f t="shared" si="3"/>
        <v>561</v>
      </c>
      <c r="L34" t="str">
        <f t="shared" si="11"/>
        <v>truskawki</v>
      </c>
      <c r="M34" t="str">
        <f t="shared" si="4"/>
        <v>maliny</v>
      </c>
      <c r="P34">
        <f t="shared" si="5"/>
        <v>0</v>
      </c>
      <c r="Q34">
        <f t="shared" si="6"/>
        <v>347</v>
      </c>
      <c r="R34">
        <f t="shared" si="7"/>
        <v>0</v>
      </c>
    </row>
    <row r="35" spans="1:18" x14ac:dyDescent="0.25">
      <c r="A35">
        <f t="shared" si="0"/>
        <v>6</v>
      </c>
      <c r="B35" s="1">
        <v>43985</v>
      </c>
      <c r="C35">
        <v>253</v>
      </c>
      <c r="D35">
        <v>271</v>
      </c>
      <c r="E35">
        <v>142</v>
      </c>
      <c r="F35">
        <f t="shared" si="8"/>
        <v>253</v>
      </c>
      <c r="G35">
        <f t="shared" si="9"/>
        <v>485</v>
      </c>
      <c r="H35">
        <f t="shared" si="10"/>
        <v>276</v>
      </c>
      <c r="I35" t="str">
        <f t="shared" si="1"/>
        <v>malinytruskawki</v>
      </c>
      <c r="J35">
        <f t="shared" si="2"/>
        <v>276</v>
      </c>
      <c r="K35">
        <f t="shared" si="3"/>
        <v>485</v>
      </c>
      <c r="L35" t="str">
        <f t="shared" si="11"/>
        <v>truskawki</v>
      </c>
      <c r="M35" t="str">
        <f t="shared" si="4"/>
        <v>porzeczki</v>
      </c>
      <c r="P35">
        <f t="shared" si="5"/>
        <v>276</v>
      </c>
      <c r="Q35">
        <f t="shared" si="6"/>
        <v>0</v>
      </c>
      <c r="R35">
        <f t="shared" si="7"/>
        <v>0</v>
      </c>
    </row>
    <row r="36" spans="1:18" x14ac:dyDescent="0.25">
      <c r="A36">
        <f t="shared" si="0"/>
        <v>6</v>
      </c>
      <c r="B36" s="1">
        <v>43986</v>
      </c>
      <c r="C36">
        <v>352</v>
      </c>
      <c r="D36">
        <v>207</v>
      </c>
      <c r="E36">
        <v>125</v>
      </c>
      <c r="F36">
        <f t="shared" si="8"/>
        <v>605</v>
      </c>
      <c r="G36">
        <f t="shared" si="9"/>
        <v>416</v>
      </c>
      <c r="H36">
        <f t="shared" si="10"/>
        <v>125</v>
      </c>
      <c r="I36" t="str">
        <f t="shared" si="1"/>
        <v>porzeczkimaliny</v>
      </c>
      <c r="J36">
        <f t="shared" si="2"/>
        <v>416</v>
      </c>
      <c r="K36">
        <f t="shared" si="3"/>
        <v>605</v>
      </c>
      <c r="L36" t="str">
        <f t="shared" si="11"/>
        <v>maliny</v>
      </c>
      <c r="M36" t="str">
        <f t="shared" si="4"/>
        <v>truskawki</v>
      </c>
      <c r="P36">
        <f t="shared" si="5"/>
        <v>0</v>
      </c>
      <c r="Q36">
        <f t="shared" si="6"/>
        <v>0</v>
      </c>
      <c r="R36">
        <f t="shared" si="7"/>
        <v>416</v>
      </c>
    </row>
    <row r="37" spans="1:18" x14ac:dyDescent="0.25">
      <c r="A37">
        <f t="shared" si="0"/>
        <v>6</v>
      </c>
      <c r="B37" s="1">
        <v>43987</v>
      </c>
      <c r="C37">
        <v>269</v>
      </c>
      <c r="D37">
        <v>248</v>
      </c>
      <c r="E37">
        <v>137</v>
      </c>
      <c r="F37">
        <f t="shared" si="8"/>
        <v>458</v>
      </c>
      <c r="G37">
        <f t="shared" si="9"/>
        <v>248</v>
      </c>
      <c r="H37">
        <f t="shared" si="10"/>
        <v>262</v>
      </c>
      <c r="I37" t="str">
        <f t="shared" si="1"/>
        <v>truskawkimaliny</v>
      </c>
      <c r="J37">
        <f t="shared" si="2"/>
        <v>262</v>
      </c>
      <c r="K37">
        <f t="shared" si="3"/>
        <v>458</v>
      </c>
      <c r="L37" t="str">
        <f t="shared" si="11"/>
        <v>maliny</v>
      </c>
      <c r="M37" t="str">
        <f t="shared" si="4"/>
        <v>porzeczki</v>
      </c>
      <c r="P37">
        <f t="shared" si="5"/>
        <v>262</v>
      </c>
      <c r="Q37">
        <f t="shared" si="6"/>
        <v>0</v>
      </c>
      <c r="R37">
        <f t="shared" si="7"/>
        <v>0</v>
      </c>
    </row>
    <row r="38" spans="1:18" x14ac:dyDescent="0.25">
      <c r="A38">
        <f t="shared" si="0"/>
        <v>6</v>
      </c>
      <c r="B38" s="1">
        <v>43988</v>
      </c>
      <c r="C38">
        <v>242</v>
      </c>
      <c r="D38">
        <v>247</v>
      </c>
      <c r="E38">
        <v>125</v>
      </c>
      <c r="F38">
        <f t="shared" si="8"/>
        <v>438</v>
      </c>
      <c r="G38">
        <f t="shared" si="9"/>
        <v>495</v>
      </c>
      <c r="H38">
        <f t="shared" si="10"/>
        <v>125</v>
      </c>
      <c r="I38" t="str">
        <f t="shared" si="1"/>
        <v>porzeczkitruskawki</v>
      </c>
      <c r="J38">
        <f t="shared" si="2"/>
        <v>438</v>
      </c>
      <c r="K38">
        <f t="shared" si="3"/>
        <v>495</v>
      </c>
      <c r="L38" t="str">
        <f t="shared" si="11"/>
        <v>truskawki</v>
      </c>
      <c r="M38" t="str">
        <f t="shared" si="4"/>
        <v>maliny</v>
      </c>
      <c r="P38">
        <f t="shared" si="5"/>
        <v>0</v>
      </c>
      <c r="Q38">
        <f t="shared" si="6"/>
        <v>438</v>
      </c>
      <c r="R38">
        <f t="shared" si="7"/>
        <v>0</v>
      </c>
    </row>
    <row r="39" spans="1:18" x14ac:dyDescent="0.25">
      <c r="A39">
        <f t="shared" si="0"/>
        <v>6</v>
      </c>
      <c r="B39" s="1">
        <v>43989</v>
      </c>
      <c r="C39">
        <v>327</v>
      </c>
      <c r="D39">
        <v>262</v>
      </c>
      <c r="E39">
        <v>103</v>
      </c>
      <c r="F39">
        <f t="shared" si="8"/>
        <v>327</v>
      </c>
      <c r="G39">
        <f t="shared" si="9"/>
        <v>319</v>
      </c>
      <c r="H39">
        <f t="shared" si="10"/>
        <v>228</v>
      </c>
      <c r="I39" t="str">
        <f t="shared" si="1"/>
        <v>porzeczkimaliny</v>
      </c>
      <c r="J39">
        <f t="shared" si="2"/>
        <v>319</v>
      </c>
      <c r="K39">
        <f t="shared" si="3"/>
        <v>327</v>
      </c>
      <c r="L39" t="str">
        <f t="shared" si="11"/>
        <v>maliny</v>
      </c>
      <c r="M39" t="str">
        <f t="shared" si="4"/>
        <v>truskawki</v>
      </c>
      <c r="P39">
        <f t="shared" si="5"/>
        <v>0</v>
      </c>
      <c r="Q39">
        <f t="shared" si="6"/>
        <v>0</v>
      </c>
      <c r="R39">
        <f t="shared" si="7"/>
        <v>319</v>
      </c>
    </row>
    <row r="40" spans="1:18" x14ac:dyDescent="0.25">
      <c r="A40">
        <f t="shared" si="0"/>
        <v>6</v>
      </c>
      <c r="B40" s="1">
        <v>43990</v>
      </c>
      <c r="C40">
        <v>316</v>
      </c>
      <c r="D40">
        <v>253</v>
      </c>
      <c r="E40">
        <v>134</v>
      </c>
      <c r="F40">
        <f t="shared" si="8"/>
        <v>324</v>
      </c>
      <c r="G40">
        <f t="shared" si="9"/>
        <v>253</v>
      </c>
      <c r="H40">
        <f t="shared" si="10"/>
        <v>362</v>
      </c>
      <c r="I40" t="str">
        <f t="shared" si="1"/>
        <v>truskawkiporzeczki</v>
      </c>
      <c r="J40">
        <f t="shared" si="2"/>
        <v>324</v>
      </c>
      <c r="K40">
        <f t="shared" si="3"/>
        <v>362</v>
      </c>
      <c r="L40" t="str">
        <f t="shared" si="11"/>
        <v>porzeczki</v>
      </c>
      <c r="M40" t="str">
        <f t="shared" si="4"/>
        <v>maliny</v>
      </c>
      <c r="P40">
        <f t="shared" si="5"/>
        <v>0</v>
      </c>
      <c r="Q40">
        <f t="shared" si="6"/>
        <v>324</v>
      </c>
      <c r="R40">
        <f t="shared" si="7"/>
        <v>0</v>
      </c>
    </row>
    <row r="41" spans="1:18" x14ac:dyDescent="0.25">
      <c r="A41">
        <f t="shared" si="0"/>
        <v>6</v>
      </c>
      <c r="B41" s="1">
        <v>43991</v>
      </c>
      <c r="C41">
        <v>294</v>
      </c>
      <c r="D41">
        <v>249</v>
      </c>
      <c r="E41">
        <v>137</v>
      </c>
      <c r="F41">
        <f t="shared" si="8"/>
        <v>294</v>
      </c>
      <c r="G41">
        <f t="shared" si="9"/>
        <v>502</v>
      </c>
      <c r="H41">
        <f t="shared" si="10"/>
        <v>175</v>
      </c>
      <c r="I41" t="str">
        <f t="shared" si="1"/>
        <v>porzeczkitruskawki</v>
      </c>
      <c r="J41">
        <f t="shared" si="2"/>
        <v>294</v>
      </c>
      <c r="K41">
        <f t="shared" si="3"/>
        <v>502</v>
      </c>
      <c r="L41" t="str">
        <f t="shared" si="11"/>
        <v>truskawki</v>
      </c>
      <c r="M41" t="str">
        <f t="shared" si="4"/>
        <v>maliny</v>
      </c>
      <c r="P41">
        <f t="shared" si="5"/>
        <v>0</v>
      </c>
      <c r="Q41">
        <f t="shared" si="6"/>
        <v>294</v>
      </c>
      <c r="R41">
        <f t="shared" si="7"/>
        <v>0</v>
      </c>
    </row>
    <row r="42" spans="1:18" x14ac:dyDescent="0.25">
      <c r="A42">
        <f t="shared" si="0"/>
        <v>6</v>
      </c>
      <c r="B42" s="1">
        <v>43992</v>
      </c>
      <c r="C42">
        <v>270</v>
      </c>
      <c r="D42">
        <v>206</v>
      </c>
      <c r="E42">
        <v>146</v>
      </c>
      <c r="F42">
        <f t="shared" si="8"/>
        <v>270</v>
      </c>
      <c r="G42">
        <f t="shared" si="9"/>
        <v>414</v>
      </c>
      <c r="H42">
        <f t="shared" si="10"/>
        <v>321</v>
      </c>
      <c r="I42" t="str">
        <f t="shared" si="1"/>
        <v>malinytruskawki</v>
      </c>
      <c r="J42">
        <f t="shared" si="2"/>
        <v>321</v>
      </c>
      <c r="K42">
        <f t="shared" si="3"/>
        <v>414</v>
      </c>
      <c r="L42" t="str">
        <f t="shared" si="11"/>
        <v>truskawki</v>
      </c>
      <c r="M42" t="str">
        <f t="shared" si="4"/>
        <v>porzeczki</v>
      </c>
      <c r="P42">
        <f t="shared" si="5"/>
        <v>321</v>
      </c>
      <c r="Q42">
        <f t="shared" si="6"/>
        <v>0</v>
      </c>
      <c r="R42">
        <f t="shared" si="7"/>
        <v>0</v>
      </c>
    </row>
    <row r="43" spans="1:18" x14ac:dyDescent="0.25">
      <c r="A43">
        <f t="shared" si="0"/>
        <v>6</v>
      </c>
      <c r="B43" s="1">
        <v>43993</v>
      </c>
      <c r="C43">
        <v>349</v>
      </c>
      <c r="D43">
        <v>301</v>
      </c>
      <c r="E43">
        <v>138</v>
      </c>
      <c r="F43">
        <f t="shared" si="8"/>
        <v>619</v>
      </c>
      <c r="G43">
        <f t="shared" si="9"/>
        <v>394</v>
      </c>
      <c r="H43">
        <f t="shared" si="10"/>
        <v>138</v>
      </c>
      <c r="I43" t="str">
        <f t="shared" si="1"/>
        <v>porzeczkimaliny</v>
      </c>
      <c r="J43">
        <f t="shared" si="2"/>
        <v>394</v>
      </c>
      <c r="K43">
        <f t="shared" si="3"/>
        <v>619</v>
      </c>
      <c r="L43" t="str">
        <f t="shared" si="11"/>
        <v>maliny</v>
      </c>
      <c r="M43" t="str">
        <f t="shared" si="4"/>
        <v>truskawki</v>
      </c>
      <c r="P43">
        <f t="shared" si="5"/>
        <v>0</v>
      </c>
      <c r="Q43">
        <f t="shared" si="6"/>
        <v>0</v>
      </c>
      <c r="R43">
        <f t="shared" si="7"/>
        <v>394</v>
      </c>
    </row>
    <row r="44" spans="1:18" x14ac:dyDescent="0.25">
      <c r="A44">
        <f t="shared" si="0"/>
        <v>6</v>
      </c>
      <c r="B44" s="1">
        <v>43994</v>
      </c>
      <c r="C44">
        <v>224</v>
      </c>
      <c r="D44">
        <v>385</v>
      </c>
      <c r="E44">
        <v>138</v>
      </c>
      <c r="F44">
        <f t="shared" si="8"/>
        <v>449</v>
      </c>
      <c r="G44">
        <f t="shared" si="9"/>
        <v>385</v>
      </c>
      <c r="H44">
        <f t="shared" si="10"/>
        <v>276</v>
      </c>
      <c r="I44" t="str">
        <f t="shared" si="1"/>
        <v>porzeczkimaliny</v>
      </c>
      <c r="J44">
        <f t="shared" si="2"/>
        <v>385</v>
      </c>
      <c r="K44">
        <f t="shared" si="3"/>
        <v>449</v>
      </c>
      <c r="L44" t="str">
        <f t="shared" si="11"/>
        <v>maliny</v>
      </c>
      <c r="M44" t="str">
        <f t="shared" si="4"/>
        <v>truskawki</v>
      </c>
      <c r="P44">
        <f t="shared" si="5"/>
        <v>0</v>
      </c>
      <c r="Q44">
        <f t="shared" si="6"/>
        <v>0</v>
      </c>
      <c r="R44">
        <f t="shared" si="7"/>
        <v>385</v>
      </c>
    </row>
    <row r="45" spans="1:18" x14ac:dyDescent="0.25">
      <c r="A45">
        <f t="shared" si="0"/>
        <v>6</v>
      </c>
      <c r="B45" s="1">
        <v>43995</v>
      </c>
      <c r="C45">
        <v>309</v>
      </c>
      <c r="D45">
        <v>204</v>
      </c>
      <c r="E45">
        <v>140</v>
      </c>
      <c r="F45">
        <f t="shared" si="8"/>
        <v>373</v>
      </c>
      <c r="G45">
        <f t="shared" si="9"/>
        <v>204</v>
      </c>
      <c r="H45">
        <f t="shared" si="10"/>
        <v>416</v>
      </c>
      <c r="I45" t="str">
        <f t="shared" si="1"/>
        <v>truskawkiporzeczki</v>
      </c>
      <c r="J45">
        <f t="shared" si="2"/>
        <v>373</v>
      </c>
      <c r="K45">
        <f t="shared" si="3"/>
        <v>416</v>
      </c>
      <c r="L45" t="str">
        <f t="shared" si="11"/>
        <v>porzeczki</v>
      </c>
      <c r="M45" t="str">
        <f t="shared" si="4"/>
        <v>maliny</v>
      </c>
      <c r="P45">
        <f t="shared" si="5"/>
        <v>0</v>
      </c>
      <c r="Q45">
        <f t="shared" si="6"/>
        <v>373</v>
      </c>
      <c r="R45">
        <f t="shared" si="7"/>
        <v>0</v>
      </c>
    </row>
    <row r="46" spans="1:18" x14ac:dyDescent="0.25">
      <c r="A46">
        <f t="shared" si="0"/>
        <v>6</v>
      </c>
      <c r="B46" s="1">
        <v>43996</v>
      </c>
      <c r="C46">
        <v>246</v>
      </c>
      <c r="D46">
        <v>275</v>
      </c>
      <c r="E46">
        <v>130</v>
      </c>
      <c r="F46">
        <f t="shared" si="8"/>
        <v>246</v>
      </c>
      <c r="G46">
        <f t="shared" si="9"/>
        <v>479</v>
      </c>
      <c r="H46">
        <f t="shared" si="10"/>
        <v>173</v>
      </c>
      <c r="I46" t="str">
        <f t="shared" si="1"/>
        <v>porzeczkitruskawki</v>
      </c>
      <c r="J46">
        <f t="shared" si="2"/>
        <v>246</v>
      </c>
      <c r="K46">
        <f t="shared" si="3"/>
        <v>479</v>
      </c>
      <c r="L46" t="str">
        <f t="shared" si="11"/>
        <v>truskawki</v>
      </c>
      <c r="M46" t="str">
        <f t="shared" si="4"/>
        <v>maliny</v>
      </c>
      <c r="P46">
        <f t="shared" si="5"/>
        <v>0</v>
      </c>
      <c r="Q46">
        <f t="shared" si="6"/>
        <v>246</v>
      </c>
      <c r="R46">
        <f t="shared" si="7"/>
        <v>0</v>
      </c>
    </row>
    <row r="47" spans="1:18" x14ac:dyDescent="0.25">
      <c r="A47">
        <f t="shared" si="0"/>
        <v>6</v>
      </c>
      <c r="B47" s="1">
        <v>43997</v>
      </c>
      <c r="C47">
        <v>241</v>
      </c>
      <c r="D47">
        <v>247</v>
      </c>
      <c r="E47">
        <v>166</v>
      </c>
      <c r="F47">
        <f t="shared" si="8"/>
        <v>241</v>
      </c>
      <c r="G47">
        <f t="shared" si="9"/>
        <v>480</v>
      </c>
      <c r="H47">
        <f t="shared" si="10"/>
        <v>339</v>
      </c>
      <c r="I47" t="str">
        <f t="shared" si="1"/>
        <v>malinytruskawki</v>
      </c>
      <c r="J47">
        <f t="shared" si="2"/>
        <v>339</v>
      </c>
      <c r="K47">
        <f t="shared" si="3"/>
        <v>480</v>
      </c>
      <c r="L47" t="str">
        <f t="shared" si="11"/>
        <v>truskawki</v>
      </c>
      <c r="M47" t="str">
        <f t="shared" si="4"/>
        <v>porzeczki</v>
      </c>
      <c r="P47">
        <f t="shared" si="5"/>
        <v>339</v>
      </c>
      <c r="Q47">
        <f t="shared" si="6"/>
        <v>0</v>
      </c>
      <c r="R47">
        <f t="shared" si="7"/>
        <v>0</v>
      </c>
    </row>
    <row r="48" spans="1:18" x14ac:dyDescent="0.25">
      <c r="A48">
        <f t="shared" si="0"/>
        <v>6</v>
      </c>
      <c r="B48" s="1">
        <v>43998</v>
      </c>
      <c r="C48">
        <v>365</v>
      </c>
      <c r="D48">
        <v>256</v>
      </c>
      <c r="E48">
        <v>132</v>
      </c>
      <c r="F48">
        <f t="shared" si="8"/>
        <v>606</v>
      </c>
      <c r="G48">
        <f t="shared" si="9"/>
        <v>397</v>
      </c>
      <c r="H48">
        <f t="shared" si="10"/>
        <v>132</v>
      </c>
      <c r="I48" t="str">
        <f t="shared" si="1"/>
        <v>porzeczkimaliny</v>
      </c>
      <c r="J48">
        <f t="shared" si="2"/>
        <v>397</v>
      </c>
      <c r="K48">
        <f t="shared" si="3"/>
        <v>606</v>
      </c>
      <c r="L48" t="str">
        <f t="shared" si="11"/>
        <v>maliny</v>
      </c>
      <c r="M48" t="str">
        <f t="shared" si="4"/>
        <v>truskawki</v>
      </c>
      <c r="P48">
        <f t="shared" si="5"/>
        <v>0</v>
      </c>
      <c r="Q48">
        <f t="shared" si="6"/>
        <v>0</v>
      </c>
      <c r="R48">
        <f t="shared" si="7"/>
        <v>397</v>
      </c>
    </row>
    <row r="49" spans="1:18" x14ac:dyDescent="0.25">
      <c r="A49">
        <f t="shared" si="0"/>
        <v>6</v>
      </c>
      <c r="B49" s="1">
        <v>43999</v>
      </c>
      <c r="C49">
        <v>225</v>
      </c>
      <c r="D49">
        <v>392</v>
      </c>
      <c r="E49">
        <v>158</v>
      </c>
      <c r="F49">
        <f t="shared" si="8"/>
        <v>434</v>
      </c>
      <c r="G49">
        <f t="shared" si="9"/>
        <v>392</v>
      </c>
      <c r="H49">
        <f t="shared" si="10"/>
        <v>290</v>
      </c>
      <c r="I49" t="str">
        <f t="shared" si="1"/>
        <v>porzeczkimaliny</v>
      </c>
      <c r="J49">
        <f t="shared" si="2"/>
        <v>392</v>
      </c>
      <c r="K49">
        <f t="shared" si="3"/>
        <v>434</v>
      </c>
      <c r="L49" t="str">
        <f t="shared" si="11"/>
        <v>maliny</v>
      </c>
      <c r="M49" t="str">
        <f t="shared" si="4"/>
        <v>truskawki</v>
      </c>
      <c r="P49">
        <f t="shared" si="5"/>
        <v>0</v>
      </c>
      <c r="Q49">
        <f t="shared" si="6"/>
        <v>0</v>
      </c>
      <c r="R49">
        <f t="shared" si="7"/>
        <v>392</v>
      </c>
    </row>
    <row r="50" spans="1:18" x14ac:dyDescent="0.25">
      <c r="A50">
        <f t="shared" si="0"/>
        <v>6</v>
      </c>
      <c r="B50" s="1">
        <v>44000</v>
      </c>
      <c r="C50">
        <v>335</v>
      </c>
      <c r="D50">
        <v>254</v>
      </c>
      <c r="E50">
        <v>173</v>
      </c>
      <c r="F50">
        <f t="shared" si="8"/>
        <v>377</v>
      </c>
      <c r="G50">
        <f t="shared" si="9"/>
        <v>254</v>
      </c>
      <c r="H50">
        <f t="shared" si="10"/>
        <v>463</v>
      </c>
      <c r="I50" t="str">
        <f t="shared" si="1"/>
        <v>truskawkiporzeczki</v>
      </c>
      <c r="J50">
        <f t="shared" si="2"/>
        <v>377</v>
      </c>
      <c r="K50">
        <f t="shared" si="3"/>
        <v>463</v>
      </c>
      <c r="L50" t="str">
        <f t="shared" si="11"/>
        <v>porzeczki</v>
      </c>
      <c r="M50" t="str">
        <f t="shared" si="4"/>
        <v>maliny</v>
      </c>
      <c r="P50">
        <f t="shared" si="5"/>
        <v>0</v>
      </c>
      <c r="Q50">
        <f t="shared" si="6"/>
        <v>377</v>
      </c>
      <c r="R50">
        <f t="shared" si="7"/>
        <v>0</v>
      </c>
    </row>
    <row r="51" spans="1:18" x14ac:dyDescent="0.25">
      <c r="A51">
        <f t="shared" si="0"/>
        <v>6</v>
      </c>
      <c r="B51" s="1">
        <v>44001</v>
      </c>
      <c r="C51">
        <v>376</v>
      </c>
      <c r="D51">
        <v>258</v>
      </c>
      <c r="E51">
        <v>151</v>
      </c>
      <c r="F51">
        <f t="shared" si="8"/>
        <v>376</v>
      </c>
      <c r="G51">
        <f t="shared" si="9"/>
        <v>512</v>
      </c>
      <c r="H51">
        <f t="shared" si="10"/>
        <v>237</v>
      </c>
      <c r="I51" t="str">
        <f t="shared" si="1"/>
        <v>porzeczkitruskawki</v>
      </c>
      <c r="J51">
        <f t="shared" si="2"/>
        <v>376</v>
      </c>
      <c r="K51">
        <f t="shared" si="3"/>
        <v>512</v>
      </c>
      <c r="L51" t="str">
        <f t="shared" si="11"/>
        <v>truskawki</v>
      </c>
      <c r="M51" t="str">
        <f t="shared" si="4"/>
        <v>maliny</v>
      </c>
      <c r="P51">
        <f t="shared" si="5"/>
        <v>0</v>
      </c>
      <c r="Q51">
        <f t="shared" si="6"/>
        <v>376</v>
      </c>
      <c r="R51">
        <f t="shared" si="7"/>
        <v>0</v>
      </c>
    </row>
    <row r="52" spans="1:18" x14ac:dyDescent="0.25">
      <c r="A52">
        <f t="shared" si="0"/>
        <v>6</v>
      </c>
      <c r="B52" s="1">
        <v>44002</v>
      </c>
      <c r="C52">
        <v>310</v>
      </c>
      <c r="D52">
        <v>248</v>
      </c>
      <c r="E52">
        <v>173</v>
      </c>
      <c r="F52">
        <f t="shared" si="8"/>
        <v>310</v>
      </c>
      <c r="G52">
        <f t="shared" si="9"/>
        <v>384</v>
      </c>
      <c r="H52">
        <f t="shared" si="10"/>
        <v>410</v>
      </c>
      <c r="I52" t="str">
        <f t="shared" si="1"/>
        <v>malinyporzeczki</v>
      </c>
      <c r="J52">
        <f t="shared" si="2"/>
        <v>384</v>
      </c>
      <c r="K52">
        <f t="shared" si="3"/>
        <v>410</v>
      </c>
      <c r="L52" t="str">
        <f t="shared" si="11"/>
        <v>porzeczki</v>
      </c>
      <c r="M52" t="str">
        <f t="shared" si="4"/>
        <v>truskawki</v>
      </c>
      <c r="P52">
        <f t="shared" si="5"/>
        <v>0</v>
      </c>
      <c r="Q52">
        <f t="shared" si="6"/>
        <v>0</v>
      </c>
      <c r="R52">
        <f t="shared" si="7"/>
        <v>384</v>
      </c>
    </row>
    <row r="53" spans="1:18" x14ac:dyDescent="0.25">
      <c r="A53">
        <f t="shared" si="0"/>
        <v>6</v>
      </c>
      <c r="B53" s="1">
        <v>44003</v>
      </c>
      <c r="C53">
        <v>408</v>
      </c>
      <c r="D53">
        <v>250</v>
      </c>
      <c r="E53">
        <v>242</v>
      </c>
      <c r="F53">
        <f t="shared" si="8"/>
        <v>718</v>
      </c>
      <c r="G53">
        <f t="shared" si="9"/>
        <v>250</v>
      </c>
      <c r="H53">
        <f t="shared" si="10"/>
        <v>268</v>
      </c>
      <c r="I53" t="str">
        <f t="shared" si="1"/>
        <v>truskawkimaliny</v>
      </c>
      <c r="J53">
        <f t="shared" si="2"/>
        <v>268</v>
      </c>
      <c r="K53">
        <f t="shared" si="3"/>
        <v>718</v>
      </c>
      <c r="L53" t="str">
        <f t="shared" si="11"/>
        <v>maliny</v>
      </c>
      <c r="M53" t="str">
        <f t="shared" si="4"/>
        <v>porzeczki</v>
      </c>
      <c r="P53">
        <f t="shared" si="5"/>
        <v>268</v>
      </c>
      <c r="Q53">
        <f t="shared" si="6"/>
        <v>0</v>
      </c>
      <c r="R53">
        <f t="shared" si="7"/>
        <v>0</v>
      </c>
    </row>
    <row r="54" spans="1:18" x14ac:dyDescent="0.25">
      <c r="A54">
        <f t="shared" si="0"/>
        <v>6</v>
      </c>
      <c r="B54" s="1">
        <v>44004</v>
      </c>
      <c r="C54">
        <v>256</v>
      </c>
      <c r="D54">
        <v>393</v>
      </c>
      <c r="E54">
        <v>219</v>
      </c>
      <c r="F54">
        <f t="shared" si="8"/>
        <v>706</v>
      </c>
      <c r="G54">
        <f t="shared" si="9"/>
        <v>643</v>
      </c>
      <c r="H54">
        <f t="shared" si="10"/>
        <v>219</v>
      </c>
      <c r="I54" t="str">
        <f t="shared" si="1"/>
        <v>porzeczkimaliny</v>
      </c>
      <c r="J54">
        <f t="shared" si="2"/>
        <v>643</v>
      </c>
      <c r="K54">
        <f t="shared" si="3"/>
        <v>706</v>
      </c>
      <c r="L54" t="str">
        <f t="shared" si="11"/>
        <v>maliny</v>
      </c>
      <c r="M54" t="str">
        <f t="shared" si="4"/>
        <v>truskawki</v>
      </c>
      <c r="P54">
        <f t="shared" si="5"/>
        <v>0</v>
      </c>
      <c r="Q54">
        <f t="shared" si="6"/>
        <v>0</v>
      </c>
      <c r="R54">
        <f t="shared" si="7"/>
        <v>643</v>
      </c>
    </row>
    <row r="55" spans="1:18" x14ac:dyDescent="0.25">
      <c r="A55">
        <f t="shared" si="0"/>
        <v>6</v>
      </c>
      <c r="B55" s="1">
        <v>44005</v>
      </c>
      <c r="C55">
        <v>322</v>
      </c>
      <c r="D55">
        <v>425</v>
      </c>
      <c r="E55">
        <v>215</v>
      </c>
      <c r="F55">
        <f t="shared" si="8"/>
        <v>385</v>
      </c>
      <c r="G55">
        <f t="shared" si="9"/>
        <v>425</v>
      </c>
      <c r="H55">
        <f t="shared" si="10"/>
        <v>434</v>
      </c>
      <c r="I55" t="str">
        <f t="shared" si="1"/>
        <v>malinyporzeczki</v>
      </c>
      <c r="J55">
        <f t="shared" si="2"/>
        <v>425</v>
      </c>
      <c r="K55">
        <f t="shared" si="3"/>
        <v>434</v>
      </c>
      <c r="L55" t="str">
        <f t="shared" si="11"/>
        <v>porzeczki</v>
      </c>
      <c r="M55" t="str">
        <f t="shared" si="4"/>
        <v>truskawki</v>
      </c>
      <c r="P55">
        <f t="shared" si="5"/>
        <v>0</v>
      </c>
      <c r="Q55">
        <f t="shared" si="6"/>
        <v>0</v>
      </c>
      <c r="R55">
        <f t="shared" si="7"/>
        <v>425</v>
      </c>
    </row>
    <row r="56" spans="1:18" x14ac:dyDescent="0.25">
      <c r="A56">
        <f t="shared" si="0"/>
        <v>6</v>
      </c>
      <c r="B56" s="1">
        <v>44006</v>
      </c>
      <c r="C56">
        <v>447</v>
      </c>
      <c r="D56">
        <v>385</v>
      </c>
      <c r="E56">
        <v>212</v>
      </c>
      <c r="F56">
        <f t="shared" si="8"/>
        <v>832</v>
      </c>
      <c r="G56">
        <f t="shared" si="9"/>
        <v>385</v>
      </c>
      <c r="H56">
        <f t="shared" si="10"/>
        <v>221</v>
      </c>
      <c r="I56" t="str">
        <f t="shared" si="1"/>
        <v>porzeczkimaliny</v>
      </c>
      <c r="J56">
        <f t="shared" si="2"/>
        <v>385</v>
      </c>
      <c r="K56">
        <f t="shared" si="3"/>
        <v>832</v>
      </c>
      <c r="L56" t="str">
        <f t="shared" si="11"/>
        <v>maliny</v>
      </c>
      <c r="M56" t="str">
        <f t="shared" si="4"/>
        <v>truskawki</v>
      </c>
      <c r="P56">
        <f t="shared" si="5"/>
        <v>0</v>
      </c>
      <c r="Q56">
        <f t="shared" si="6"/>
        <v>0</v>
      </c>
      <c r="R56">
        <f t="shared" si="7"/>
        <v>385</v>
      </c>
    </row>
    <row r="57" spans="1:18" x14ac:dyDescent="0.25">
      <c r="A57">
        <f t="shared" si="0"/>
        <v>6</v>
      </c>
      <c r="B57" s="1">
        <v>44007</v>
      </c>
      <c r="C57">
        <v>408</v>
      </c>
      <c r="D57">
        <v>260</v>
      </c>
      <c r="E57">
        <v>225</v>
      </c>
      <c r="F57">
        <f t="shared" si="8"/>
        <v>855</v>
      </c>
      <c r="G57">
        <f t="shared" si="9"/>
        <v>260</v>
      </c>
      <c r="H57">
        <f t="shared" si="10"/>
        <v>446</v>
      </c>
      <c r="I57" t="str">
        <f t="shared" si="1"/>
        <v>truskawkimaliny</v>
      </c>
      <c r="J57">
        <f t="shared" si="2"/>
        <v>446</v>
      </c>
      <c r="K57">
        <f t="shared" si="3"/>
        <v>855</v>
      </c>
      <c r="L57" t="str">
        <f t="shared" si="11"/>
        <v>maliny</v>
      </c>
      <c r="M57" t="str">
        <f t="shared" si="4"/>
        <v>porzeczki</v>
      </c>
      <c r="P57">
        <f t="shared" si="5"/>
        <v>446</v>
      </c>
      <c r="Q57">
        <f t="shared" si="6"/>
        <v>0</v>
      </c>
      <c r="R57">
        <f t="shared" si="7"/>
        <v>0</v>
      </c>
    </row>
    <row r="58" spans="1:18" x14ac:dyDescent="0.25">
      <c r="A58">
        <f t="shared" si="0"/>
        <v>6</v>
      </c>
      <c r="B58" s="1">
        <v>44008</v>
      </c>
      <c r="C58">
        <v>283</v>
      </c>
      <c r="D58">
        <v>396</v>
      </c>
      <c r="E58">
        <v>221</v>
      </c>
      <c r="F58">
        <f t="shared" si="8"/>
        <v>692</v>
      </c>
      <c r="G58">
        <f t="shared" si="9"/>
        <v>656</v>
      </c>
      <c r="H58">
        <f t="shared" si="10"/>
        <v>221</v>
      </c>
      <c r="I58" t="str">
        <f t="shared" si="1"/>
        <v>porzeczkimaliny</v>
      </c>
      <c r="J58">
        <f t="shared" si="2"/>
        <v>656</v>
      </c>
      <c r="K58">
        <f t="shared" si="3"/>
        <v>692</v>
      </c>
      <c r="L58" t="str">
        <f t="shared" si="11"/>
        <v>maliny</v>
      </c>
      <c r="M58" t="str">
        <f t="shared" si="4"/>
        <v>truskawki</v>
      </c>
      <c r="P58">
        <f t="shared" si="5"/>
        <v>0</v>
      </c>
      <c r="Q58">
        <f t="shared" si="6"/>
        <v>0</v>
      </c>
      <c r="R58">
        <f t="shared" si="7"/>
        <v>656</v>
      </c>
    </row>
    <row r="59" spans="1:18" x14ac:dyDescent="0.25">
      <c r="A59">
        <f t="shared" si="0"/>
        <v>6</v>
      </c>
      <c r="B59" s="1">
        <v>44009</v>
      </c>
      <c r="C59">
        <v>414</v>
      </c>
      <c r="D59">
        <v>314</v>
      </c>
      <c r="E59">
        <v>220</v>
      </c>
      <c r="F59">
        <f t="shared" si="8"/>
        <v>450</v>
      </c>
      <c r="G59">
        <f t="shared" si="9"/>
        <v>314</v>
      </c>
      <c r="H59">
        <f t="shared" si="10"/>
        <v>441</v>
      </c>
      <c r="I59" t="str">
        <f t="shared" si="1"/>
        <v>truskawkimaliny</v>
      </c>
      <c r="J59">
        <f t="shared" si="2"/>
        <v>441</v>
      </c>
      <c r="K59">
        <f t="shared" si="3"/>
        <v>450</v>
      </c>
      <c r="L59" t="str">
        <f t="shared" si="11"/>
        <v>maliny</v>
      </c>
      <c r="M59" t="str">
        <f t="shared" si="4"/>
        <v>porzeczki</v>
      </c>
      <c r="P59">
        <f t="shared" si="5"/>
        <v>441</v>
      </c>
      <c r="Q59">
        <f t="shared" si="6"/>
        <v>0</v>
      </c>
      <c r="R59">
        <f t="shared" si="7"/>
        <v>0</v>
      </c>
    </row>
    <row r="60" spans="1:18" x14ac:dyDescent="0.25">
      <c r="A60">
        <f t="shared" si="0"/>
        <v>6</v>
      </c>
      <c r="B60" s="1">
        <v>44010</v>
      </c>
      <c r="C60">
        <v>442</v>
      </c>
      <c r="D60">
        <v>449</v>
      </c>
      <c r="E60">
        <v>245</v>
      </c>
      <c r="F60">
        <f t="shared" si="8"/>
        <v>451</v>
      </c>
      <c r="G60">
        <f t="shared" si="9"/>
        <v>763</v>
      </c>
      <c r="H60">
        <f t="shared" si="10"/>
        <v>245</v>
      </c>
      <c r="I60" t="str">
        <f t="shared" si="1"/>
        <v>porzeczkitruskawki</v>
      </c>
      <c r="J60">
        <f t="shared" si="2"/>
        <v>451</v>
      </c>
      <c r="K60">
        <f t="shared" si="3"/>
        <v>763</v>
      </c>
      <c r="L60" t="str">
        <f t="shared" si="11"/>
        <v>truskawki</v>
      </c>
      <c r="M60" t="str">
        <f t="shared" si="4"/>
        <v>maliny</v>
      </c>
      <c r="P60">
        <f t="shared" si="5"/>
        <v>0</v>
      </c>
      <c r="Q60">
        <f t="shared" si="6"/>
        <v>451</v>
      </c>
      <c r="R60">
        <f t="shared" si="7"/>
        <v>0</v>
      </c>
    </row>
    <row r="61" spans="1:18" x14ac:dyDescent="0.25">
      <c r="A61">
        <f t="shared" si="0"/>
        <v>6</v>
      </c>
      <c r="B61" s="1">
        <v>44011</v>
      </c>
      <c r="C61">
        <v>269</v>
      </c>
      <c r="D61">
        <v>370</v>
      </c>
      <c r="E61">
        <v>242</v>
      </c>
      <c r="F61">
        <f t="shared" si="8"/>
        <v>269</v>
      </c>
      <c r="G61">
        <f t="shared" si="9"/>
        <v>682</v>
      </c>
      <c r="H61">
        <f t="shared" si="10"/>
        <v>487</v>
      </c>
      <c r="I61" t="str">
        <f t="shared" si="1"/>
        <v>malinytruskawki</v>
      </c>
      <c r="J61">
        <f t="shared" si="2"/>
        <v>487</v>
      </c>
      <c r="K61">
        <f t="shared" si="3"/>
        <v>682</v>
      </c>
      <c r="L61" t="str">
        <f t="shared" si="11"/>
        <v>truskawki</v>
      </c>
      <c r="M61" t="str">
        <f t="shared" si="4"/>
        <v>porzeczki</v>
      </c>
      <c r="P61">
        <f t="shared" si="5"/>
        <v>487</v>
      </c>
      <c r="Q61">
        <f t="shared" si="6"/>
        <v>0</v>
      </c>
      <c r="R61">
        <f t="shared" si="7"/>
        <v>0</v>
      </c>
    </row>
    <row r="62" spans="1:18" x14ac:dyDescent="0.25">
      <c r="A62">
        <f t="shared" si="0"/>
        <v>6</v>
      </c>
      <c r="B62" s="1">
        <v>44012</v>
      </c>
      <c r="C62">
        <v>444</v>
      </c>
      <c r="D62">
        <v>350</v>
      </c>
      <c r="E62">
        <v>236</v>
      </c>
      <c r="F62">
        <f t="shared" si="8"/>
        <v>713</v>
      </c>
      <c r="G62">
        <f t="shared" si="9"/>
        <v>545</v>
      </c>
      <c r="H62">
        <f t="shared" si="10"/>
        <v>236</v>
      </c>
      <c r="I62" t="str">
        <f t="shared" si="1"/>
        <v>porzeczkimaliny</v>
      </c>
      <c r="J62">
        <f t="shared" si="2"/>
        <v>545</v>
      </c>
      <c r="K62">
        <f t="shared" si="3"/>
        <v>713</v>
      </c>
      <c r="L62" t="str">
        <f t="shared" si="11"/>
        <v>maliny</v>
      </c>
      <c r="M62" t="str">
        <f t="shared" si="4"/>
        <v>truskawki</v>
      </c>
      <c r="P62">
        <f t="shared" si="5"/>
        <v>0</v>
      </c>
      <c r="Q62">
        <f t="shared" si="6"/>
        <v>0</v>
      </c>
      <c r="R62">
        <f t="shared" si="7"/>
        <v>545</v>
      </c>
    </row>
    <row r="63" spans="1:18" x14ac:dyDescent="0.25">
      <c r="A63">
        <f t="shared" si="0"/>
        <v>7</v>
      </c>
      <c r="B63" s="1">
        <v>44013</v>
      </c>
      <c r="C63">
        <v>425</v>
      </c>
      <c r="D63">
        <v>342</v>
      </c>
      <c r="E63">
        <v>237</v>
      </c>
      <c r="F63">
        <f t="shared" si="8"/>
        <v>593</v>
      </c>
      <c r="G63">
        <f t="shared" si="9"/>
        <v>342</v>
      </c>
      <c r="H63">
        <f t="shared" si="10"/>
        <v>473</v>
      </c>
      <c r="I63" t="str">
        <f t="shared" si="1"/>
        <v>truskawkimaliny</v>
      </c>
      <c r="J63">
        <f t="shared" si="2"/>
        <v>473</v>
      </c>
      <c r="K63">
        <f t="shared" si="3"/>
        <v>593</v>
      </c>
      <c r="L63" t="str">
        <f t="shared" si="11"/>
        <v>maliny</v>
      </c>
      <c r="M63" t="str">
        <f t="shared" si="4"/>
        <v>porzeczki</v>
      </c>
      <c r="P63">
        <f t="shared" si="5"/>
        <v>473</v>
      </c>
      <c r="Q63">
        <f t="shared" si="6"/>
        <v>0</v>
      </c>
      <c r="R63">
        <f t="shared" si="7"/>
        <v>0</v>
      </c>
    </row>
    <row r="64" spans="1:18" x14ac:dyDescent="0.25">
      <c r="A64">
        <f t="shared" si="0"/>
        <v>7</v>
      </c>
      <c r="B64" s="1">
        <v>44014</v>
      </c>
      <c r="C64">
        <v>377</v>
      </c>
      <c r="D64">
        <v>290</v>
      </c>
      <c r="E64">
        <v>240</v>
      </c>
      <c r="F64">
        <f t="shared" si="8"/>
        <v>497</v>
      </c>
      <c r="G64">
        <f t="shared" si="9"/>
        <v>632</v>
      </c>
      <c r="H64">
        <f t="shared" si="10"/>
        <v>240</v>
      </c>
      <c r="I64" t="str">
        <f t="shared" si="1"/>
        <v>porzeczkitruskawki</v>
      </c>
      <c r="J64">
        <f t="shared" si="2"/>
        <v>497</v>
      </c>
      <c r="K64">
        <f t="shared" si="3"/>
        <v>632</v>
      </c>
      <c r="L64" t="str">
        <f t="shared" si="11"/>
        <v>truskawki</v>
      </c>
      <c r="M64" t="str">
        <f t="shared" si="4"/>
        <v>maliny</v>
      </c>
      <c r="P64">
        <f t="shared" si="5"/>
        <v>0</v>
      </c>
      <c r="Q64">
        <f t="shared" si="6"/>
        <v>497</v>
      </c>
      <c r="R64">
        <f t="shared" si="7"/>
        <v>0</v>
      </c>
    </row>
    <row r="65" spans="1:18" x14ac:dyDescent="0.25">
      <c r="A65">
        <f t="shared" si="0"/>
        <v>7</v>
      </c>
      <c r="B65" s="1">
        <v>44015</v>
      </c>
      <c r="C65">
        <v>382</v>
      </c>
      <c r="D65">
        <v>360</v>
      </c>
      <c r="E65">
        <v>203</v>
      </c>
      <c r="F65">
        <f t="shared" si="8"/>
        <v>382</v>
      </c>
      <c r="G65">
        <f t="shared" si="9"/>
        <v>495</v>
      </c>
      <c r="H65">
        <f t="shared" si="10"/>
        <v>443</v>
      </c>
      <c r="I65" t="str">
        <f t="shared" si="1"/>
        <v>malinytruskawki</v>
      </c>
      <c r="J65">
        <f t="shared" si="2"/>
        <v>443</v>
      </c>
      <c r="K65">
        <f t="shared" si="3"/>
        <v>495</v>
      </c>
      <c r="L65" t="str">
        <f t="shared" si="11"/>
        <v>truskawki</v>
      </c>
      <c r="M65" t="str">
        <f t="shared" si="4"/>
        <v>porzeczki</v>
      </c>
      <c r="P65">
        <f t="shared" si="5"/>
        <v>443</v>
      </c>
      <c r="Q65">
        <f t="shared" si="6"/>
        <v>0</v>
      </c>
      <c r="R65">
        <f t="shared" si="7"/>
        <v>0</v>
      </c>
    </row>
    <row r="66" spans="1:18" x14ac:dyDescent="0.25">
      <c r="A66">
        <f t="shared" si="0"/>
        <v>7</v>
      </c>
      <c r="B66" s="1">
        <v>44016</v>
      </c>
      <c r="C66">
        <v>287</v>
      </c>
      <c r="D66">
        <v>428</v>
      </c>
      <c r="E66">
        <v>204</v>
      </c>
      <c r="F66">
        <f t="shared" si="8"/>
        <v>669</v>
      </c>
      <c r="G66">
        <f t="shared" si="9"/>
        <v>480</v>
      </c>
      <c r="H66">
        <f t="shared" si="10"/>
        <v>204</v>
      </c>
      <c r="I66" t="str">
        <f t="shared" si="1"/>
        <v>porzeczkimaliny</v>
      </c>
      <c r="J66">
        <f t="shared" si="2"/>
        <v>480</v>
      </c>
      <c r="K66">
        <f t="shared" si="3"/>
        <v>669</v>
      </c>
      <c r="L66" t="str">
        <f t="shared" si="11"/>
        <v>maliny</v>
      </c>
      <c r="M66" t="str">
        <f t="shared" si="4"/>
        <v>truskawki</v>
      </c>
      <c r="P66">
        <f t="shared" si="5"/>
        <v>0</v>
      </c>
      <c r="Q66">
        <f t="shared" si="6"/>
        <v>0</v>
      </c>
      <c r="R66">
        <f t="shared" si="7"/>
        <v>480</v>
      </c>
    </row>
    <row r="67" spans="1:18" x14ac:dyDescent="0.25">
      <c r="A67">
        <f t="shared" ref="A67:A130" si="12">MONTH(B67)</f>
        <v>7</v>
      </c>
      <c r="B67" s="1">
        <v>44017</v>
      </c>
      <c r="C67">
        <v>429</v>
      </c>
      <c r="D67">
        <v>394</v>
      </c>
      <c r="E67">
        <v>246</v>
      </c>
      <c r="F67">
        <f t="shared" si="8"/>
        <v>618</v>
      </c>
      <c r="G67">
        <f t="shared" si="9"/>
        <v>394</v>
      </c>
      <c r="H67">
        <f t="shared" si="10"/>
        <v>450</v>
      </c>
      <c r="I67" t="str">
        <f t="shared" ref="I67:I130" si="13">CONCATENATE(IF(F67=MIN(F67:H67),$F$1,IF(G67=MIN(F67:H67),$G$1,$H$1)),L67)</f>
        <v>truskawkimaliny</v>
      </c>
      <c r="J67">
        <f t="shared" ref="J67:J130" si="14">MAX(MIN(F67,G67),MIN(G67,H67),MIN(H67,F67))</f>
        <v>450</v>
      </c>
      <c r="K67">
        <f t="shared" ref="K67:K130" si="15">MAX(F67:H67)</f>
        <v>618</v>
      </c>
      <c r="L67" t="str">
        <f t="shared" si="11"/>
        <v>maliny</v>
      </c>
      <c r="M67" t="str">
        <f t="shared" ref="M67:M130" si="16">IF(J67=F67,$F$1,IF(J67=G67,$G$1,$H$1))</f>
        <v>porzeczki</v>
      </c>
      <c r="P67">
        <f t="shared" ref="P67:P130" si="17">IF(OR($I67="malinytruskawki",$I67="truskawkimaliny"),$J67,0)</f>
        <v>450</v>
      </c>
      <c r="Q67">
        <f t="shared" ref="Q67:Q130" si="18">IF(OR($I67="porzeczkitruskawki",$I67="truskawkiporzeczki"),$J67,0)</f>
        <v>0</v>
      </c>
      <c r="R67">
        <f t="shared" ref="R67:R130" si="19">IF(OR($I67="malinyporzeczki",$I67="porzeczkimaliny"),$J67,0)</f>
        <v>0</v>
      </c>
    </row>
    <row r="68" spans="1:18" x14ac:dyDescent="0.25">
      <c r="A68">
        <f t="shared" si="12"/>
        <v>7</v>
      </c>
      <c r="B68" s="1">
        <v>44018</v>
      </c>
      <c r="C68">
        <v>287</v>
      </c>
      <c r="D68">
        <v>356</v>
      </c>
      <c r="E68">
        <v>233</v>
      </c>
      <c r="F68">
        <f t="shared" ref="F68:F131" si="20">IF(OR(F$1=$M67,$L67=F$1),F67-$J67+C68,F67+C68)</f>
        <v>455</v>
      </c>
      <c r="G68">
        <f t="shared" ref="G68:G131" si="21">IF(OR(G$1=$M67,$L67=G$1),G67-$J67+D68,G67+D68)</f>
        <v>750</v>
      </c>
      <c r="H68">
        <f t="shared" ref="H68:H131" si="22">IF(OR(H$1=$M67,$L67=H$1),H67-$J67+E68,H67+E68)</f>
        <v>233</v>
      </c>
      <c r="I68" t="str">
        <f t="shared" si="13"/>
        <v>porzeczkitruskawki</v>
      </c>
      <c r="J68">
        <f t="shared" si="14"/>
        <v>455</v>
      </c>
      <c r="K68">
        <f t="shared" si="15"/>
        <v>750</v>
      </c>
      <c r="L68" t="str">
        <f t="shared" ref="L68:L131" si="23">IF(K68=F68,$F$1,IF(K68=G68,$G$1,$H$1))</f>
        <v>truskawki</v>
      </c>
      <c r="M68" t="str">
        <f t="shared" si="16"/>
        <v>maliny</v>
      </c>
      <c r="P68">
        <f t="shared" si="17"/>
        <v>0</v>
      </c>
      <c r="Q68">
        <f t="shared" si="18"/>
        <v>455</v>
      </c>
      <c r="R68">
        <f t="shared" si="19"/>
        <v>0</v>
      </c>
    </row>
    <row r="69" spans="1:18" x14ac:dyDescent="0.25">
      <c r="A69">
        <f t="shared" si="12"/>
        <v>7</v>
      </c>
      <c r="B69" s="1">
        <v>44019</v>
      </c>
      <c r="C69">
        <v>421</v>
      </c>
      <c r="D69">
        <v>292</v>
      </c>
      <c r="E69">
        <v>226</v>
      </c>
      <c r="F69">
        <f t="shared" si="20"/>
        <v>421</v>
      </c>
      <c r="G69">
        <f t="shared" si="21"/>
        <v>587</v>
      </c>
      <c r="H69">
        <f t="shared" si="22"/>
        <v>459</v>
      </c>
      <c r="I69" t="str">
        <f t="shared" si="13"/>
        <v>malinytruskawki</v>
      </c>
      <c r="J69">
        <f t="shared" si="14"/>
        <v>459</v>
      </c>
      <c r="K69">
        <f t="shared" si="15"/>
        <v>587</v>
      </c>
      <c r="L69" t="str">
        <f t="shared" si="23"/>
        <v>truskawki</v>
      </c>
      <c r="M69" t="str">
        <f t="shared" si="16"/>
        <v>porzeczki</v>
      </c>
      <c r="P69">
        <f t="shared" si="17"/>
        <v>459</v>
      </c>
      <c r="Q69">
        <f t="shared" si="18"/>
        <v>0</v>
      </c>
      <c r="R69">
        <f t="shared" si="19"/>
        <v>0</v>
      </c>
    </row>
    <row r="70" spans="1:18" x14ac:dyDescent="0.25">
      <c r="A70">
        <f t="shared" si="12"/>
        <v>7</v>
      </c>
      <c r="B70" s="1">
        <v>44020</v>
      </c>
      <c r="C70">
        <v>334</v>
      </c>
      <c r="D70">
        <v>353</v>
      </c>
      <c r="E70">
        <v>282</v>
      </c>
      <c r="F70">
        <f t="shared" si="20"/>
        <v>755</v>
      </c>
      <c r="G70">
        <f t="shared" si="21"/>
        <v>481</v>
      </c>
      <c r="H70">
        <f t="shared" si="22"/>
        <v>282</v>
      </c>
      <c r="I70" t="str">
        <f t="shared" si="13"/>
        <v>porzeczkimaliny</v>
      </c>
      <c r="J70">
        <f t="shared" si="14"/>
        <v>481</v>
      </c>
      <c r="K70">
        <f t="shared" si="15"/>
        <v>755</v>
      </c>
      <c r="L70" t="str">
        <f t="shared" si="23"/>
        <v>maliny</v>
      </c>
      <c r="M70" t="str">
        <f t="shared" si="16"/>
        <v>truskawki</v>
      </c>
      <c r="P70">
        <f t="shared" si="17"/>
        <v>0</v>
      </c>
      <c r="Q70">
        <f t="shared" si="18"/>
        <v>0</v>
      </c>
      <c r="R70">
        <f t="shared" si="19"/>
        <v>481</v>
      </c>
    </row>
    <row r="71" spans="1:18" x14ac:dyDescent="0.25">
      <c r="A71">
        <f t="shared" si="12"/>
        <v>7</v>
      </c>
      <c r="B71" s="1">
        <v>44021</v>
      </c>
      <c r="C71">
        <v>282</v>
      </c>
      <c r="D71">
        <v>329</v>
      </c>
      <c r="E71">
        <v>262</v>
      </c>
      <c r="F71">
        <f t="shared" si="20"/>
        <v>556</v>
      </c>
      <c r="G71">
        <f t="shared" si="21"/>
        <v>329</v>
      </c>
      <c r="H71">
        <f t="shared" si="22"/>
        <v>544</v>
      </c>
      <c r="I71" t="str">
        <f t="shared" si="13"/>
        <v>truskawkimaliny</v>
      </c>
      <c r="J71">
        <f t="shared" si="14"/>
        <v>544</v>
      </c>
      <c r="K71">
        <f t="shared" si="15"/>
        <v>556</v>
      </c>
      <c r="L71" t="str">
        <f t="shared" si="23"/>
        <v>maliny</v>
      </c>
      <c r="M71" t="str">
        <f t="shared" si="16"/>
        <v>porzeczki</v>
      </c>
      <c r="P71">
        <f t="shared" si="17"/>
        <v>544</v>
      </c>
      <c r="Q71">
        <f t="shared" si="18"/>
        <v>0</v>
      </c>
      <c r="R71">
        <f t="shared" si="19"/>
        <v>0</v>
      </c>
    </row>
    <row r="72" spans="1:18" x14ac:dyDescent="0.25">
      <c r="A72">
        <f t="shared" si="12"/>
        <v>7</v>
      </c>
      <c r="B72" s="1">
        <v>44022</v>
      </c>
      <c r="C72">
        <v>356</v>
      </c>
      <c r="D72">
        <v>331</v>
      </c>
      <c r="E72">
        <v>290</v>
      </c>
      <c r="F72">
        <f t="shared" si="20"/>
        <v>368</v>
      </c>
      <c r="G72">
        <f t="shared" si="21"/>
        <v>660</v>
      </c>
      <c r="H72">
        <f t="shared" si="22"/>
        <v>290</v>
      </c>
      <c r="I72" t="str">
        <f t="shared" si="13"/>
        <v>porzeczkitruskawki</v>
      </c>
      <c r="J72">
        <f t="shared" si="14"/>
        <v>368</v>
      </c>
      <c r="K72">
        <f t="shared" si="15"/>
        <v>660</v>
      </c>
      <c r="L72" t="str">
        <f t="shared" si="23"/>
        <v>truskawki</v>
      </c>
      <c r="M72" t="str">
        <f t="shared" si="16"/>
        <v>maliny</v>
      </c>
      <c r="P72">
        <f t="shared" si="17"/>
        <v>0</v>
      </c>
      <c r="Q72">
        <f t="shared" si="18"/>
        <v>368</v>
      </c>
      <c r="R72">
        <f t="shared" si="19"/>
        <v>0</v>
      </c>
    </row>
    <row r="73" spans="1:18" x14ac:dyDescent="0.25">
      <c r="A73">
        <f t="shared" si="12"/>
        <v>7</v>
      </c>
      <c r="B73" s="1">
        <v>44023</v>
      </c>
      <c r="C73">
        <v>307</v>
      </c>
      <c r="D73">
        <v>394</v>
      </c>
      <c r="E73">
        <v>256</v>
      </c>
      <c r="F73">
        <f t="shared" si="20"/>
        <v>307</v>
      </c>
      <c r="G73">
        <f t="shared" si="21"/>
        <v>686</v>
      </c>
      <c r="H73">
        <f t="shared" si="22"/>
        <v>546</v>
      </c>
      <c r="I73" t="str">
        <f t="shared" si="13"/>
        <v>malinytruskawki</v>
      </c>
      <c r="J73">
        <f t="shared" si="14"/>
        <v>546</v>
      </c>
      <c r="K73">
        <f t="shared" si="15"/>
        <v>686</v>
      </c>
      <c r="L73" t="str">
        <f t="shared" si="23"/>
        <v>truskawki</v>
      </c>
      <c r="M73" t="str">
        <f t="shared" si="16"/>
        <v>porzeczki</v>
      </c>
      <c r="P73">
        <f t="shared" si="17"/>
        <v>546</v>
      </c>
      <c r="Q73">
        <f t="shared" si="18"/>
        <v>0</v>
      </c>
      <c r="R73">
        <f t="shared" si="19"/>
        <v>0</v>
      </c>
    </row>
    <row r="74" spans="1:18" x14ac:dyDescent="0.25">
      <c r="A74">
        <f t="shared" si="12"/>
        <v>7</v>
      </c>
      <c r="B74" s="1">
        <v>44024</v>
      </c>
      <c r="C74">
        <v>441</v>
      </c>
      <c r="D74">
        <v>271</v>
      </c>
      <c r="E74">
        <v>292</v>
      </c>
      <c r="F74">
        <f t="shared" si="20"/>
        <v>748</v>
      </c>
      <c r="G74">
        <f t="shared" si="21"/>
        <v>411</v>
      </c>
      <c r="H74">
        <f t="shared" si="22"/>
        <v>292</v>
      </c>
      <c r="I74" t="str">
        <f t="shared" si="13"/>
        <v>porzeczkimaliny</v>
      </c>
      <c r="J74">
        <f t="shared" si="14"/>
        <v>411</v>
      </c>
      <c r="K74">
        <f t="shared" si="15"/>
        <v>748</v>
      </c>
      <c r="L74" t="str">
        <f t="shared" si="23"/>
        <v>maliny</v>
      </c>
      <c r="M74" t="str">
        <f t="shared" si="16"/>
        <v>truskawki</v>
      </c>
      <c r="P74">
        <f t="shared" si="17"/>
        <v>0</v>
      </c>
      <c r="Q74">
        <f t="shared" si="18"/>
        <v>0</v>
      </c>
      <c r="R74">
        <f t="shared" si="19"/>
        <v>411</v>
      </c>
    </row>
    <row r="75" spans="1:18" x14ac:dyDescent="0.25">
      <c r="A75">
        <f t="shared" si="12"/>
        <v>7</v>
      </c>
      <c r="B75" s="1">
        <v>44025</v>
      </c>
      <c r="C75">
        <v>407</v>
      </c>
      <c r="D75">
        <v>311</v>
      </c>
      <c r="E75">
        <v>280</v>
      </c>
      <c r="F75">
        <f t="shared" si="20"/>
        <v>744</v>
      </c>
      <c r="G75">
        <f t="shared" si="21"/>
        <v>311</v>
      </c>
      <c r="H75">
        <f t="shared" si="22"/>
        <v>572</v>
      </c>
      <c r="I75" t="str">
        <f t="shared" si="13"/>
        <v>truskawkimaliny</v>
      </c>
      <c r="J75">
        <f t="shared" si="14"/>
        <v>572</v>
      </c>
      <c r="K75">
        <f t="shared" si="15"/>
        <v>744</v>
      </c>
      <c r="L75" t="str">
        <f t="shared" si="23"/>
        <v>maliny</v>
      </c>
      <c r="M75" t="str">
        <f t="shared" si="16"/>
        <v>porzeczki</v>
      </c>
      <c r="P75">
        <f t="shared" si="17"/>
        <v>572</v>
      </c>
      <c r="Q75">
        <f t="shared" si="18"/>
        <v>0</v>
      </c>
      <c r="R75">
        <f t="shared" si="19"/>
        <v>0</v>
      </c>
    </row>
    <row r="76" spans="1:18" x14ac:dyDescent="0.25">
      <c r="A76">
        <f t="shared" si="12"/>
        <v>7</v>
      </c>
      <c r="B76" s="1">
        <v>44026</v>
      </c>
      <c r="C76">
        <v>480</v>
      </c>
      <c r="D76">
        <v>342</v>
      </c>
      <c r="E76">
        <v>292</v>
      </c>
      <c r="F76">
        <f t="shared" si="20"/>
        <v>652</v>
      </c>
      <c r="G76">
        <f t="shared" si="21"/>
        <v>653</v>
      </c>
      <c r="H76">
        <f t="shared" si="22"/>
        <v>292</v>
      </c>
      <c r="I76" t="str">
        <f t="shared" si="13"/>
        <v>porzeczkitruskawki</v>
      </c>
      <c r="J76">
        <f t="shared" si="14"/>
        <v>652</v>
      </c>
      <c r="K76">
        <f t="shared" si="15"/>
        <v>653</v>
      </c>
      <c r="L76" t="str">
        <f t="shared" si="23"/>
        <v>truskawki</v>
      </c>
      <c r="M76" t="str">
        <f t="shared" si="16"/>
        <v>maliny</v>
      </c>
      <c r="P76">
        <f t="shared" si="17"/>
        <v>0</v>
      </c>
      <c r="Q76">
        <f t="shared" si="18"/>
        <v>652</v>
      </c>
      <c r="R76">
        <f t="shared" si="19"/>
        <v>0</v>
      </c>
    </row>
    <row r="77" spans="1:18" x14ac:dyDescent="0.25">
      <c r="A77">
        <f t="shared" si="12"/>
        <v>7</v>
      </c>
      <c r="B77" s="1">
        <v>44027</v>
      </c>
      <c r="C77">
        <v>494</v>
      </c>
      <c r="D77">
        <v>310</v>
      </c>
      <c r="E77">
        <v>275</v>
      </c>
      <c r="F77">
        <f t="shared" si="20"/>
        <v>494</v>
      </c>
      <c r="G77">
        <f t="shared" si="21"/>
        <v>311</v>
      </c>
      <c r="H77">
        <f t="shared" si="22"/>
        <v>567</v>
      </c>
      <c r="I77" t="str">
        <f t="shared" si="13"/>
        <v>truskawkiporzeczki</v>
      </c>
      <c r="J77">
        <f t="shared" si="14"/>
        <v>494</v>
      </c>
      <c r="K77">
        <f t="shared" si="15"/>
        <v>567</v>
      </c>
      <c r="L77" t="str">
        <f t="shared" si="23"/>
        <v>porzeczki</v>
      </c>
      <c r="M77" t="str">
        <f t="shared" si="16"/>
        <v>maliny</v>
      </c>
      <c r="P77">
        <f t="shared" si="17"/>
        <v>0</v>
      </c>
      <c r="Q77">
        <f t="shared" si="18"/>
        <v>494</v>
      </c>
      <c r="R77">
        <f t="shared" si="19"/>
        <v>0</v>
      </c>
    </row>
    <row r="78" spans="1:18" x14ac:dyDescent="0.25">
      <c r="A78">
        <f t="shared" si="12"/>
        <v>7</v>
      </c>
      <c r="B78" s="1">
        <v>44028</v>
      </c>
      <c r="C78">
        <v>493</v>
      </c>
      <c r="D78">
        <v>431</v>
      </c>
      <c r="E78">
        <v>283</v>
      </c>
      <c r="F78">
        <f t="shared" si="20"/>
        <v>493</v>
      </c>
      <c r="G78">
        <f t="shared" si="21"/>
        <v>742</v>
      </c>
      <c r="H78">
        <f t="shared" si="22"/>
        <v>356</v>
      </c>
      <c r="I78" t="str">
        <f t="shared" si="13"/>
        <v>porzeczkitruskawki</v>
      </c>
      <c r="J78">
        <f t="shared" si="14"/>
        <v>493</v>
      </c>
      <c r="K78">
        <f t="shared" si="15"/>
        <v>742</v>
      </c>
      <c r="L78" t="str">
        <f t="shared" si="23"/>
        <v>truskawki</v>
      </c>
      <c r="M78" t="str">
        <f t="shared" si="16"/>
        <v>maliny</v>
      </c>
      <c r="P78">
        <f t="shared" si="17"/>
        <v>0</v>
      </c>
      <c r="Q78">
        <f t="shared" si="18"/>
        <v>493</v>
      </c>
      <c r="R78">
        <f t="shared" si="19"/>
        <v>0</v>
      </c>
    </row>
    <row r="79" spans="1:18" x14ac:dyDescent="0.25">
      <c r="A79">
        <f t="shared" si="12"/>
        <v>7</v>
      </c>
      <c r="B79" s="1">
        <v>44029</v>
      </c>
      <c r="C79">
        <v>302</v>
      </c>
      <c r="D79">
        <v>415</v>
      </c>
      <c r="E79">
        <v>297</v>
      </c>
      <c r="F79">
        <f t="shared" si="20"/>
        <v>302</v>
      </c>
      <c r="G79">
        <f t="shared" si="21"/>
        <v>664</v>
      </c>
      <c r="H79">
        <f t="shared" si="22"/>
        <v>653</v>
      </c>
      <c r="I79" t="str">
        <f t="shared" si="13"/>
        <v>malinytruskawki</v>
      </c>
      <c r="J79">
        <f t="shared" si="14"/>
        <v>653</v>
      </c>
      <c r="K79">
        <f t="shared" si="15"/>
        <v>664</v>
      </c>
      <c r="L79" t="str">
        <f t="shared" si="23"/>
        <v>truskawki</v>
      </c>
      <c r="M79" t="str">
        <f t="shared" si="16"/>
        <v>porzeczki</v>
      </c>
      <c r="P79">
        <f t="shared" si="17"/>
        <v>653</v>
      </c>
      <c r="Q79">
        <f t="shared" si="18"/>
        <v>0</v>
      </c>
      <c r="R79">
        <f t="shared" si="19"/>
        <v>0</v>
      </c>
    </row>
    <row r="80" spans="1:18" x14ac:dyDescent="0.25">
      <c r="A80">
        <f t="shared" si="12"/>
        <v>7</v>
      </c>
      <c r="B80" s="1">
        <v>44030</v>
      </c>
      <c r="C80">
        <v>331</v>
      </c>
      <c r="D80">
        <v>353</v>
      </c>
      <c r="E80">
        <v>373</v>
      </c>
      <c r="F80">
        <f t="shared" si="20"/>
        <v>633</v>
      </c>
      <c r="G80">
        <f t="shared" si="21"/>
        <v>364</v>
      </c>
      <c r="H80">
        <f t="shared" si="22"/>
        <v>373</v>
      </c>
      <c r="I80" t="str">
        <f t="shared" si="13"/>
        <v>truskawkimaliny</v>
      </c>
      <c r="J80">
        <f t="shared" si="14"/>
        <v>373</v>
      </c>
      <c r="K80">
        <f t="shared" si="15"/>
        <v>633</v>
      </c>
      <c r="L80" t="str">
        <f t="shared" si="23"/>
        <v>maliny</v>
      </c>
      <c r="M80" t="str">
        <f t="shared" si="16"/>
        <v>porzeczki</v>
      </c>
      <c r="P80">
        <f t="shared" si="17"/>
        <v>373</v>
      </c>
      <c r="Q80">
        <f t="shared" si="18"/>
        <v>0</v>
      </c>
      <c r="R80">
        <f t="shared" si="19"/>
        <v>0</v>
      </c>
    </row>
    <row r="81" spans="1:18" x14ac:dyDescent="0.25">
      <c r="A81">
        <f t="shared" si="12"/>
        <v>7</v>
      </c>
      <c r="B81" s="1">
        <v>44031</v>
      </c>
      <c r="C81">
        <v>486</v>
      </c>
      <c r="D81">
        <v>323</v>
      </c>
      <c r="E81">
        <v>359</v>
      </c>
      <c r="F81">
        <f t="shared" si="20"/>
        <v>746</v>
      </c>
      <c r="G81">
        <f t="shared" si="21"/>
        <v>687</v>
      </c>
      <c r="H81">
        <f t="shared" si="22"/>
        <v>359</v>
      </c>
      <c r="I81" t="str">
        <f t="shared" si="13"/>
        <v>porzeczkimaliny</v>
      </c>
      <c r="J81">
        <f t="shared" si="14"/>
        <v>687</v>
      </c>
      <c r="K81">
        <f t="shared" si="15"/>
        <v>746</v>
      </c>
      <c r="L81" t="str">
        <f t="shared" si="23"/>
        <v>maliny</v>
      </c>
      <c r="M81" t="str">
        <f t="shared" si="16"/>
        <v>truskawki</v>
      </c>
      <c r="P81">
        <f t="shared" si="17"/>
        <v>0</v>
      </c>
      <c r="Q81">
        <f t="shared" si="18"/>
        <v>0</v>
      </c>
      <c r="R81">
        <f t="shared" si="19"/>
        <v>687</v>
      </c>
    </row>
    <row r="82" spans="1:18" x14ac:dyDescent="0.25">
      <c r="A82">
        <f t="shared" si="12"/>
        <v>7</v>
      </c>
      <c r="B82" s="1">
        <v>44032</v>
      </c>
      <c r="C82">
        <v>360</v>
      </c>
      <c r="D82">
        <v>331</v>
      </c>
      <c r="E82">
        <v>445</v>
      </c>
      <c r="F82">
        <f t="shared" si="20"/>
        <v>419</v>
      </c>
      <c r="G82">
        <f t="shared" si="21"/>
        <v>331</v>
      </c>
      <c r="H82">
        <f t="shared" si="22"/>
        <v>804</v>
      </c>
      <c r="I82" t="str">
        <f t="shared" si="13"/>
        <v>truskawkiporzeczki</v>
      </c>
      <c r="J82">
        <f t="shared" si="14"/>
        <v>419</v>
      </c>
      <c r="K82">
        <f t="shared" si="15"/>
        <v>804</v>
      </c>
      <c r="L82" t="str">
        <f t="shared" si="23"/>
        <v>porzeczki</v>
      </c>
      <c r="M82" t="str">
        <f t="shared" si="16"/>
        <v>maliny</v>
      </c>
      <c r="P82">
        <f t="shared" si="17"/>
        <v>0</v>
      </c>
      <c r="Q82">
        <f t="shared" si="18"/>
        <v>419</v>
      </c>
      <c r="R82">
        <f t="shared" si="19"/>
        <v>0</v>
      </c>
    </row>
    <row r="83" spans="1:18" x14ac:dyDescent="0.25">
      <c r="A83">
        <f t="shared" si="12"/>
        <v>7</v>
      </c>
      <c r="B83" s="1">
        <v>44033</v>
      </c>
      <c r="C83">
        <v>391</v>
      </c>
      <c r="D83">
        <v>455</v>
      </c>
      <c r="E83">
        <v>427</v>
      </c>
      <c r="F83">
        <f t="shared" si="20"/>
        <v>391</v>
      </c>
      <c r="G83">
        <f t="shared" si="21"/>
        <v>786</v>
      </c>
      <c r="H83">
        <f t="shared" si="22"/>
        <v>812</v>
      </c>
      <c r="I83" t="str">
        <f t="shared" si="13"/>
        <v>malinyporzeczki</v>
      </c>
      <c r="J83">
        <f t="shared" si="14"/>
        <v>786</v>
      </c>
      <c r="K83">
        <f t="shared" si="15"/>
        <v>812</v>
      </c>
      <c r="L83" t="str">
        <f t="shared" si="23"/>
        <v>porzeczki</v>
      </c>
      <c r="M83" t="str">
        <f t="shared" si="16"/>
        <v>truskawki</v>
      </c>
      <c r="P83">
        <f t="shared" si="17"/>
        <v>0</v>
      </c>
      <c r="Q83">
        <f t="shared" si="18"/>
        <v>0</v>
      </c>
      <c r="R83">
        <f t="shared" si="19"/>
        <v>786</v>
      </c>
    </row>
    <row r="84" spans="1:18" x14ac:dyDescent="0.25">
      <c r="A84">
        <f t="shared" si="12"/>
        <v>7</v>
      </c>
      <c r="B84" s="1">
        <v>44034</v>
      </c>
      <c r="C84">
        <v>327</v>
      </c>
      <c r="D84">
        <v>471</v>
      </c>
      <c r="E84">
        <v>423</v>
      </c>
      <c r="F84">
        <f t="shared" si="20"/>
        <v>718</v>
      </c>
      <c r="G84">
        <f t="shared" si="21"/>
        <v>471</v>
      </c>
      <c r="H84">
        <f t="shared" si="22"/>
        <v>449</v>
      </c>
      <c r="I84" t="str">
        <f t="shared" si="13"/>
        <v>porzeczkimaliny</v>
      </c>
      <c r="J84">
        <f t="shared" si="14"/>
        <v>471</v>
      </c>
      <c r="K84">
        <f t="shared" si="15"/>
        <v>718</v>
      </c>
      <c r="L84" t="str">
        <f t="shared" si="23"/>
        <v>maliny</v>
      </c>
      <c r="M84" t="str">
        <f t="shared" si="16"/>
        <v>truskawki</v>
      </c>
      <c r="P84">
        <f t="shared" si="17"/>
        <v>0</v>
      </c>
      <c r="Q84">
        <f t="shared" si="18"/>
        <v>0</v>
      </c>
      <c r="R84">
        <f t="shared" si="19"/>
        <v>471</v>
      </c>
    </row>
    <row r="85" spans="1:18" x14ac:dyDescent="0.25">
      <c r="A85">
        <f t="shared" si="12"/>
        <v>7</v>
      </c>
      <c r="B85" s="1">
        <v>44035</v>
      </c>
      <c r="C85">
        <v>355</v>
      </c>
      <c r="D85">
        <v>490</v>
      </c>
      <c r="E85">
        <v>449</v>
      </c>
      <c r="F85">
        <f t="shared" si="20"/>
        <v>602</v>
      </c>
      <c r="G85">
        <f t="shared" si="21"/>
        <v>490</v>
      </c>
      <c r="H85">
        <f t="shared" si="22"/>
        <v>898</v>
      </c>
      <c r="I85" t="str">
        <f t="shared" si="13"/>
        <v>truskawkiporzeczki</v>
      </c>
      <c r="J85">
        <f t="shared" si="14"/>
        <v>602</v>
      </c>
      <c r="K85">
        <f t="shared" si="15"/>
        <v>898</v>
      </c>
      <c r="L85" t="str">
        <f t="shared" si="23"/>
        <v>porzeczki</v>
      </c>
      <c r="M85" t="str">
        <f t="shared" si="16"/>
        <v>maliny</v>
      </c>
      <c r="P85">
        <f t="shared" si="17"/>
        <v>0</v>
      </c>
      <c r="Q85">
        <f t="shared" si="18"/>
        <v>602</v>
      </c>
      <c r="R85">
        <f t="shared" si="19"/>
        <v>0</v>
      </c>
    </row>
    <row r="86" spans="1:18" x14ac:dyDescent="0.25">
      <c r="A86">
        <f t="shared" si="12"/>
        <v>7</v>
      </c>
      <c r="B86" s="1">
        <v>44036</v>
      </c>
      <c r="C86">
        <v>360</v>
      </c>
      <c r="D86">
        <v>339</v>
      </c>
      <c r="E86">
        <v>470</v>
      </c>
      <c r="F86">
        <f t="shared" si="20"/>
        <v>360</v>
      </c>
      <c r="G86">
        <f t="shared" si="21"/>
        <v>829</v>
      </c>
      <c r="H86">
        <f t="shared" si="22"/>
        <v>766</v>
      </c>
      <c r="I86" t="str">
        <f t="shared" si="13"/>
        <v>malinytruskawki</v>
      </c>
      <c r="J86">
        <f t="shared" si="14"/>
        <v>766</v>
      </c>
      <c r="K86">
        <f t="shared" si="15"/>
        <v>829</v>
      </c>
      <c r="L86" t="str">
        <f t="shared" si="23"/>
        <v>truskawki</v>
      </c>
      <c r="M86" t="str">
        <f t="shared" si="16"/>
        <v>porzeczki</v>
      </c>
      <c r="P86">
        <f t="shared" si="17"/>
        <v>766</v>
      </c>
      <c r="Q86">
        <f t="shared" si="18"/>
        <v>0</v>
      </c>
      <c r="R86">
        <f t="shared" si="19"/>
        <v>0</v>
      </c>
    </row>
    <row r="87" spans="1:18" x14ac:dyDescent="0.25">
      <c r="A87">
        <f t="shared" si="12"/>
        <v>7</v>
      </c>
      <c r="B87" s="1">
        <v>44037</v>
      </c>
      <c r="C87">
        <v>303</v>
      </c>
      <c r="D87">
        <v>404</v>
      </c>
      <c r="E87">
        <v>434</v>
      </c>
      <c r="F87">
        <f t="shared" si="20"/>
        <v>663</v>
      </c>
      <c r="G87">
        <f t="shared" si="21"/>
        <v>467</v>
      </c>
      <c r="H87">
        <f t="shared" si="22"/>
        <v>434</v>
      </c>
      <c r="I87" t="str">
        <f t="shared" si="13"/>
        <v>porzeczkimaliny</v>
      </c>
      <c r="J87">
        <f t="shared" si="14"/>
        <v>467</v>
      </c>
      <c r="K87">
        <f t="shared" si="15"/>
        <v>663</v>
      </c>
      <c r="L87" t="str">
        <f t="shared" si="23"/>
        <v>maliny</v>
      </c>
      <c r="M87" t="str">
        <f t="shared" si="16"/>
        <v>truskawki</v>
      </c>
      <c r="P87">
        <f t="shared" si="17"/>
        <v>0</v>
      </c>
      <c r="Q87">
        <f t="shared" si="18"/>
        <v>0</v>
      </c>
      <c r="R87">
        <f t="shared" si="19"/>
        <v>467</v>
      </c>
    </row>
    <row r="88" spans="1:18" x14ac:dyDescent="0.25">
      <c r="A88">
        <f t="shared" si="12"/>
        <v>7</v>
      </c>
      <c r="B88" s="1">
        <v>44038</v>
      </c>
      <c r="C88">
        <v>310</v>
      </c>
      <c r="D88">
        <v>332</v>
      </c>
      <c r="E88">
        <v>536</v>
      </c>
      <c r="F88">
        <f t="shared" si="20"/>
        <v>506</v>
      </c>
      <c r="G88">
        <f t="shared" si="21"/>
        <v>332</v>
      </c>
      <c r="H88">
        <f t="shared" si="22"/>
        <v>970</v>
      </c>
      <c r="I88" t="str">
        <f t="shared" si="13"/>
        <v>truskawkiporzeczki</v>
      </c>
      <c r="J88">
        <f t="shared" si="14"/>
        <v>506</v>
      </c>
      <c r="K88">
        <f t="shared" si="15"/>
        <v>970</v>
      </c>
      <c r="L88" t="str">
        <f t="shared" si="23"/>
        <v>porzeczki</v>
      </c>
      <c r="M88" t="str">
        <f t="shared" si="16"/>
        <v>maliny</v>
      </c>
      <c r="P88">
        <f t="shared" si="17"/>
        <v>0</v>
      </c>
      <c r="Q88">
        <f t="shared" si="18"/>
        <v>506</v>
      </c>
      <c r="R88">
        <f t="shared" si="19"/>
        <v>0</v>
      </c>
    </row>
    <row r="89" spans="1:18" x14ac:dyDescent="0.25">
      <c r="A89">
        <f t="shared" si="12"/>
        <v>7</v>
      </c>
      <c r="B89" s="1">
        <v>44039</v>
      </c>
      <c r="C89">
        <v>435</v>
      </c>
      <c r="D89">
        <v>406</v>
      </c>
      <c r="E89">
        <v>421</v>
      </c>
      <c r="F89">
        <f t="shared" si="20"/>
        <v>435</v>
      </c>
      <c r="G89">
        <f t="shared" si="21"/>
        <v>738</v>
      </c>
      <c r="H89">
        <f t="shared" si="22"/>
        <v>885</v>
      </c>
      <c r="I89" t="str">
        <f t="shared" si="13"/>
        <v>malinyporzeczki</v>
      </c>
      <c r="J89">
        <f t="shared" si="14"/>
        <v>738</v>
      </c>
      <c r="K89">
        <f t="shared" si="15"/>
        <v>885</v>
      </c>
      <c r="L89" t="str">
        <f t="shared" si="23"/>
        <v>porzeczki</v>
      </c>
      <c r="M89" t="str">
        <f t="shared" si="16"/>
        <v>truskawki</v>
      </c>
      <c r="P89">
        <f t="shared" si="17"/>
        <v>0</v>
      </c>
      <c r="Q89">
        <f t="shared" si="18"/>
        <v>0</v>
      </c>
      <c r="R89">
        <f t="shared" si="19"/>
        <v>738</v>
      </c>
    </row>
    <row r="90" spans="1:18" x14ac:dyDescent="0.25">
      <c r="A90">
        <f t="shared" si="12"/>
        <v>7</v>
      </c>
      <c r="B90" s="1">
        <v>44040</v>
      </c>
      <c r="C90">
        <v>344</v>
      </c>
      <c r="D90">
        <v>348</v>
      </c>
      <c r="E90">
        <v>555</v>
      </c>
      <c r="F90">
        <f t="shared" si="20"/>
        <v>779</v>
      </c>
      <c r="G90">
        <f t="shared" si="21"/>
        <v>348</v>
      </c>
      <c r="H90">
        <f t="shared" si="22"/>
        <v>702</v>
      </c>
      <c r="I90" t="str">
        <f t="shared" si="13"/>
        <v>truskawkimaliny</v>
      </c>
      <c r="J90">
        <f t="shared" si="14"/>
        <v>702</v>
      </c>
      <c r="K90">
        <f t="shared" si="15"/>
        <v>779</v>
      </c>
      <c r="L90" t="str">
        <f t="shared" si="23"/>
        <v>maliny</v>
      </c>
      <c r="M90" t="str">
        <f t="shared" si="16"/>
        <v>porzeczki</v>
      </c>
      <c r="P90">
        <f t="shared" si="17"/>
        <v>702</v>
      </c>
      <c r="Q90">
        <f t="shared" si="18"/>
        <v>0</v>
      </c>
      <c r="R90">
        <f t="shared" si="19"/>
        <v>0</v>
      </c>
    </row>
    <row r="91" spans="1:18" x14ac:dyDescent="0.25">
      <c r="A91">
        <f t="shared" si="12"/>
        <v>7</v>
      </c>
      <c r="B91" s="1">
        <v>44041</v>
      </c>
      <c r="C91">
        <v>303</v>
      </c>
      <c r="D91">
        <v>335</v>
      </c>
      <c r="E91">
        <v>436</v>
      </c>
      <c r="F91">
        <f t="shared" si="20"/>
        <v>380</v>
      </c>
      <c r="G91">
        <f t="shared" si="21"/>
        <v>683</v>
      </c>
      <c r="H91">
        <f t="shared" si="22"/>
        <v>436</v>
      </c>
      <c r="I91" t="str">
        <f t="shared" si="13"/>
        <v>malinytruskawki</v>
      </c>
      <c r="J91">
        <f t="shared" si="14"/>
        <v>436</v>
      </c>
      <c r="K91">
        <f t="shared" si="15"/>
        <v>683</v>
      </c>
      <c r="L91" t="str">
        <f t="shared" si="23"/>
        <v>truskawki</v>
      </c>
      <c r="M91" t="str">
        <f t="shared" si="16"/>
        <v>porzeczki</v>
      </c>
      <c r="P91">
        <f t="shared" si="17"/>
        <v>436</v>
      </c>
      <c r="Q91">
        <f t="shared" si="18"/>
        <v>0</v>
      </c>
      <c r="R91">
        <f t="shared" si="19"/>
        <v>0</v>
      </c>
    </row>
    <row r="92" spans="1:18" x14ac:dyDescent="0.25">
      <c r="A92">
        <f t="shared" si="12"/>
        <v>7</v>
      </c>
      <c r="B92" s="1">
        <v>44042</v>
      </c>
      <c r="C92">
        <v>433</v>
      </c>
      <c r="D92">
        <v>425</v>
      </c>
      <c r="E92">
        <v>422</v>
      </c>
      <c r="F92">
        <f t="shared" si="20"/>
        <v>813</v>
      </c>
      <c r="G92">
        <f t="shared" si="21"/>
        <v>672</v>
      </c>
      <c r="H92">
        <f t="shared" si="22"/>
        <v>422</v>
      </c>
      <c r="I92" t="str">
        <f t="shared" si="13"/>
        <v>porzeczkimaliny</v>
      </c>
      <c r="J92">
        <f t="shared" si="14"/>
        <v>672</v>
      </c>
      <c r="K92">
        <f t="shared" si="15"/>
        <v>813</v>
      </c>
      <c r="L92" t="str">
        <f t="shared" si="23"/>
        <v>maliny</v>
      </c>
      <c r="M92" t="str">
        <f t="shared" si="16"/>
        <v>truskawki</v>
      </c>
      <c r="P92">
        <f t="shared" si="17"/>
        <v>0</v>
      </c>
      <c r="Q92">
        <f t="shared" si="18"/>
        <v>0</v>
      </c>
      <c r="R92">
        <f t="shared" si="19"/>
        <v>672</v>
      </c>
    </row>
    <row r="93" spans="1:18" x14ac:dyDescent="0.25">
      <c r="A93">
        <f t="shared" si="12"/>
        <v>7</v>
      </c>
      <c r="B93" s="1">
        <v>44043</v>
      </c>
      <c r="C93">
        <v>350</v>
      </c>
      <c r="D93">
        <v>378</v>
      </c>
      <c r="E93">
        <v>419</v>
      </c>
      <c r="F93">
        <f t="shared" si="20"/>
        <v>491</v>
      </c>
      <c r="G93">
        <f t="shared" si="21"/>
        <v>378</v>
      </c>
      <c r="H93">
        <f t="shared" si="22"/>
        <v>841</v>
      </c>
      <c r="I93" t="str">
        <f t="shared" si="13"/>
        <v>truskawkiporzeczki</v>
      </c>
      <c r="J93">
        <f t="shared" si="14"/>
        <v>491</v>
      </c>
      <c r="K93">
        <f t="shared" si="15"/>
        <v>841</v>
      </c>
      <c r="L93" t="str">
        <f t="shared" si="23"/>
        <v>porzeczki</v>
      </c>
      <c r="M93" t="str">
        <f t="shared" si="16"/>
        <v>maliny</v>
      </c>
      <c r="P93">
        <f t="shared" si="17"/>
        <v>0</v>
      </c>
      <c r="Q93">
        <f t="shared" si="18"/>
        <v>491</v>
      </c>
      <c r="R93">
        <f t="shared" si="19"/>
        <v>0</v>
      </c>
    </row>
    <row r="94" spans="1:18" x14ac:dyDescent="0.25">
      <c r="A94">
        <f t="shared" si="12"/>
        <v>8</v>
      </c>
      <c r="B94" s="1">
        <v>44044</v>
      </c>
      <c r="C94">
        <v>396</v>
      </c>
      <c r="D94">
        <v>466</v>
      </c>
      <c r="E94">
        <v>434</v>
      </c>
      <c r="F94">
        <f t="shared" si="20"/>
        <v>396</v>
      </c>
      <c r="G94">
        <f t="shared" si="21"/>
        <v>844</v>
      </c>
      <c r="H94">
        <f t="shared" si="22"/>
        <v>784</v>
      </c>
      <c r="I94" t="str">
        <f t="shared" si="13"/>
        <v>malinytruskawki</v>
      </c>
      <c r="J94">
        <f t="shared" si="14"/>
        <v>784</v>
      </c>
      <c r="K94">
        <f t="shared" si="15"/>
        <v>844</v>
      </c>
      <c r="L94" t="str">
        <f t="shared" si="23"/>
        <v>truskawki</v>
      </c>
      <c r="M94" t="str">
        <f t="shared" si="16"/>
        <v>porzeczki</v>
      </c>
      <c r="P94">
        <f t="shared" si="17"/>
        <v>784</v>
      </c>
      <c r="Q94">
        <f t="shared" si="18"/>
        <v>0</v>
      </c>
      <c r="R94">
        <f t="shared" si="19"/>
        <v>0</v>
      </c>
    </row>
    <row r="95" spans="1:18" x14ac:dyDescent="0.25">
      <c r="A95">
        <f t="shared" si="12"/>
        <v>8</v>
      </c>
      <c r="B95" s="1">
        <v>44045</v>
      </c>
      <c r="C95">
        <v>495</v>
      </c>
      <c r="D95">
        <v>410</v>
      </c>
      <c r="E95">
        <v>418</v>
      </c>
      <c r="F95">
        <f t="shared" si="20"/>
        <v>891</v>
      </c>
      <c r="G95">
        <f t="shared" si="21"/>
        <v>470</v>
      </c>
      <c r="H95">
        <f t="shared" si="22"/>
        <v>418</v>
      </c>
      <c r="I95" t="str">
        <f t="shared" si="13"/>
        <v>porzeczkimaliny</v>
      </c>
      <c r="J95">
        <f t="shared" si="14"/>
        <v>470</v>
      </c>
      <c r="K95">
        <f t="shared" si="15"/>
        <v>891</v>
      </c>
      <c r="L95" t="str">
        <f t="shared" si="23"/>
        <v>maliny</v>
      </c>
      <c r="M95" t="str">
        <f t="shared" si="16"/>
        <v>truskawki</v>
      </c>
      <c r="P95">
        <f t="shared" si="17"/>
        <v>0</v>
      </c>
      <c r="Q95">
        <f t="shared" si="18"/>
        <v>0</v>
      </c>
      <c r="R95">
        <f t="shared" si="19"/>
        <v>470</v>
      </c>
    </row>
    <row r="96" spans="1:18" x14ac:dyDescent="0.25">
      <c r="A96">
        <f t="shared" si="12"/>
        <v>8</v>
      </c>
      <c r="B96" s="1">
        <v>44046</v>
      </c>
      <c r="C96">
        <v>420</v>
      </c>
      <c r="D96">
        <v>328</v>
      </c>
      <c r="E96">
        <v>422</v>
      </c>
      <c r="F96">
        <f t="shared" si="20"/>
        <v>841</v>
      </c>
      <c r="G96">
        <f t="shared" si="21"/>
        <v>328</v>
      </c>
      <c r="H96">
        <f t="shared" si="22"/>
        <v>840</v>
      </c>
      <c r="I96" t="str">
        <f t="shared" si="13"/>
        <v>truskawkimaliny</v>
      </c>
      <c r="J96">
        <f t="shared" si="14"/>
        <v>840</v>
      </c>
      <c r="K96">
        <f t="shared" si="15"/>
        <v>841</v>
      </c>
      <c r="L96" t="str">
        <f t="shared" si="23"/>
        <v>maliny</v>
      </c>
      <c r="M96" t="str">
        <f t="shared" si="16"/>
        <v>porzeczki</v>
      </c>
      <c r="P96">
        <f t="shared" si="17"/>
        <v>840</v>
      </c>
      <c r="Q96">
        <f t="shared" si="18"/>
        <v>0</v>
      </c>
      <c r="R96">
        <f t="shared" si="19"/>
        <v>0</v>
      </c>
    </row>
    <row r="97" spans="1:18" x14ac:dyDescent="0.25">
      <c r="A97">
        <f t="shared" si="12"/>
        <v>8</v>
      </c>
      <c r="B97" s="1">
        <v>44047</v>
      </c>
      <c r="C97">
        <v>411</v>
      </c>
      <c r="D97">
        <v>481</v>
      </c>
      <c r="E97">
        <v>445</v>
      </c>
      <c r="F97">
        <f t="shared" si="20"/>
        <v>412</v>
      </c>
      <c r="G97">
        <f t="shared" si="21"/>
        <v>809</v>
      </c>
      <c r="H97">
        <f t="shared" si="22"/>
        <v>445</v>
      </c>
      <c r="I97" t="str">
        <f t="shared" si="13"/>
        <v>malinytruskawki</v>
      </c>
      <c r="J97">
        <f t="shared" si="14"/>
        <v>445</v>
      </c>
      <c r="K97">
        <f t="shared" si="15"/>
        <v>809</v>
      </c>
      <c r="L97" t="str">
        <f t="shared" si="23"/>
        <v>truskawki</v>
      </c>
      <c r="M97" t="str">
        <f t="shared" si="16"/>
        <v>porzeczki</v>
      </c>
      <c r="P97">
        <f t="shared" si="17"/>
        <v>445</v>
      </c>
      <c r="Q97">
        <f t="shared" si="18"/>
        <v>0</v>
      </c>
      <c r="R97">
        <f t="shared" si="19"/>
        <v>0</v>
      </c>
    </row>
    <row r="98" spans="1:18" x14ac:dyDescent="0.25">
      <c r="A98">
        <f t="shared" si="12"/>
        <v>8</v>
      </c>
      <c r="B98" s="1">
        <v>44048</v>
      </c>
      <c r="C98">
        <v>317</v>
      </c>
      <c r="D98">
        <v>434</v>
      </c>
      <c r="E98">
        <v>411</v>
      </c>
      <c r="F98">
        <f t="shared" si="20"/>
        <v>729</v>
      </c>
      <c r="G98">
        <f t="shared" si="21"/>
        <v>798</v>
      </c>
      <c r="H98">
        <f t="shared" si="22"/>
        <v>411</v>
      </c>
      <c r="I98" t="str">
        <f t="shared" si="13"/>
        <v>porzeczkitruskawki</v>
      </c>
      <c r="J98">
        <f t="shared" si="14"/>
        <v>729</v>
      </c>
      <c r="K98">
        <f t="shared" si="15"/>
        <v>798</v>
      </c>
      <c r="L98" t="str">
        <f t="shared" si="23"/>
        <v>truskawki</v>
      </c>
      <c r="M98" t="str">
        <f t="shared" si="16"/>
        <v>maliny</v>
      </c>
      <c r="P98">
        <f t="shared" si="17"/>
        <v>0</v>
      </c>
      <c r="Q98">
        <f t="shared" si="18"/>
        <v>729</v>
      </c>
      <c r="R98">
        <f t="shared" si="19"/>
        <v>0</v>
      </c>
    </row>
    <row r="99" spans="1:18" x14ac:dyDescent="0.25">
      <c r="A99">
        <f t="shared" si="12"/>
        <v>8</v>
      </c>
      <c r="B99" s="1">
        <v>44049</v>
      </c>
      <c r="C99">
        <v>342</v>
      </c>
      <c r="D99">
        <v>465</v>
      </c>
      <c r="E99">
        <v>417</v>
      </c>
      <c r="F99">
        <f t="shared" si="20"/>
        <v>342</v>
      </c>
      <c r="G99">
        <f t="shared" si="21"/>
        <v>534</v>
      </c>
      <c r="H99">
        <f t="shared" si="22"/>
        <v>828</v>
      </c>
      <c r="I99" t="str">
        <f t="shared" si="13"/>
        <v>malinyporzeczki</v>
      </c>
      <c r="J99">
        <f t="shared" si="14"/>
        <v>534</v>
      </c>
      <c r="K99">
        <f t="shared" si="15"/>
        <v>828</v>
      </c>
      <c r="L99" t="str">
        <f t="shared" si="23"/>
        <v>porzeczki</v>
      </c>
      <c r="M99" t="str">
        <f t="shared" si="16"/>
        <v>truskawki</v>
      </c>
      <c r="P99">
        <f t="shared" si="17"/>
        <v>0</v>
      </c>
      <c r="Q99">
        <f t="shared" si="18"/>
        <v>0</v>
      </c>
      <c r="R99">
        <f t="shared" si="19"/>
        <v>534</v>
      </c>
    </row>
    <row r="100" spans="1:18" x14ac:dyDescent="0.25">
      <c r="A100">
        <f t="shared" si="12"/>
        <v>8</v>
      </c>
      <c r="B100" s="1">
        <v>44050</v>
      </c>
      <c r="C100">
        <v>450</v>
      </c>
      <c r="D100">
        <v>318</v>
      </c>
      <c r="E100">
        <v>490</v>
      </c>
      <c r="F100">
        <f t="shared" si="20"/>
        <v>792</v>
      </c>
      <c r="G100">
        <f t="shared" si="21"/>
        <v>318</v>
      </c>
      <c r="H100">
        <f t="shared" si="22"/>
        <v>784</v>
      </c>
      <c r="I100" t="str">
        <f t="shared" si="13"/>
        <v>truskawkimaliny</v>
      </c>
      <c r="J100">
        <f t="shared" si="14"/>
        <v>784</v>
      </c>
      <c r="K100">
        <f t="shared" si="15"/>
        <v>792</v>
      </c>
      <c r="L100" t="str">
        <f t="shared" si="23"/>
        <v>maliny</v>
      </c>
      <c r="M100" t="str">
        <f t="shared" si="16"/>
        <v>porzeczki</v>
      </c>
      <c r="P100">
        <f t="shared" si="17"/>
        <v>784</v>
      </c>
      <c r="Q100">
        <f t="shared" si="18"/>
        <v>0</v>
      </c>
      <c r="R100">
        <f t="shared" si="19"/>
        <v>0</v>
      </c>
    </row>
    <row r="101" spans="1:18" x14ac:dyDescent="0.25">
      <c r="A101">
        <f t="shared" si="12"/>
        <v>8</v>
      </c>
      <c r="B101" s="1">
        <v>44051</v>
      </c>
      <c r="C101">
        <v>343</v>
      </c>
      <c r="D101">
        <v>329</v>
      </c>
      <c r="E101">
        <v>345</v>
      </c>
      <c r="F101">
        <f t="shared" si="20"/>
        <v>351</v>
      </c>
      <c r="G101">
        <f t="shared" si="21"/>
        <v>647</v>
      </c>
      <c r="H101">
        <f t="shared" si="22"/>
        <v>345</v>
      </c>
      <c r="I101" t="str">
        <f t="shared" si="13"/>
        <v>porzeczkitruskawki</v>
      </c>
      <c r="J101">
        <f t="shared" si="14"/>
        <v>351</v>
      </c>
      <c r="K101">
        <f t="shared" si="15"/>
        <v>647</v>
      </c>
      <c r="L101" t="str">
        <f t="shared" si="23"/>
        <v>truskawki</v>
      </c>
      <c r="M101" t="str">
        <f t="shared" si="16"/>
        <v>maliny</v>
      </c>
      <c r="P101">
        <f t="shared" si="17"/>
        <v>0</v>
      </c>
      <c r="Q101">
        <f t="shared" si="18"/>
        <v>351</v>
      </c>
      <c r="R101">
        <f t="shared" si="19"/>
        <v>0</v>
      </c>
    </row>
    <row r="102" spans="1:18" x14ac:dyDescent="0.25">
      <c r="A102">
        <f t="shared" si="12"/>
        <v>8</v>
      </c>
      <c r="B102" s="1">
        <v>44052</v>
      </c>
      <c r="C102">
        <v>287</v>
      </c>
      <c r="D102">
        <v>328</v>
      </c>
      <c r="E102">
        <v>377</v>
      </c>
      <c r="F102">
        <f t="shared" si="20"/>
        <v>287</v>
      </c>
      <c r="G102">
        <f t="shared" si="21"/>
        <v>624</v>
      </c>
      <c r="H102">
        <f t="shared" si="22"/>
        <v>722</v>
      </c>
      <c r="I102" t="str">
        <f t="shared" si="13"/>
        <v>malinyporzeczki</v>
      </c>
      <c r="J102">
        <f t="shared" si="14"/>
        <v>624</v>
      </c>
      <c r="K102">
        <f t="shared" si="15"/>
        <v>722</v>
      </c>
      <c r="L102" t="str">
        <f t="shared" si="23"/>
        <v>porzeczki</v>
      </c>
      <c r="M102" t="str">
        <f t="shared" si="16"/>
        <v>truskawki</v>
      </c>
      <c r="P102">
        <f t="shared" si="17"/>
        <v>0</v>
      </c>
      <c r="Q102">
        <f t="shared" si="18"/>
        <v>0</v>
      </c>
      <c r="R102">
        <f t="shared" si="19"/>
        <v>624</v>
      </c>
    </row>
    <row r="103" spans="1:18" x14ac:dyDescent="0.25">
      <c r="A103">
        <f t="shared" si="12"/>
        <v>8</v>
      </c>
      <c r="B103" s="1">
        <v>44053</v>
      </c>
      <c r="C103">
        <v>298</v>
      </c>
      <c r="D103">
        <v>401</v>
      </c>
      <c r="E103">
        <v>416</v>
      </c>
      <c r="F103">
        <f t="shared" si="20"/>
        <v>585</v>
      </c>
      <c r="G103">
        <f t="shared" si="21"/>
        <v>401</v>
      </c>
      <c r="H103">
        <f t="shared" si="22"/>
        <v>514</v>
      </c>
      <c r="I103" t="str">
        <f t="shared" si="13"/>
        <v>truskawkimaliny</v>
      </c>
      <c r="J103">
        <f t="shared" si="14"/>
        <v>514</v>
      </c>
      <c r="K103">
        <f t="shared" si="15"/>
        <v>585</v>
      </c>
      <c r="L103" t="str">
        <f t="shared" si="23"/>
        <v>maliny</v>
      </c>
      <c r="M103" t="str">
        <f t="shared" si="16"/>
        <v>porzeczki</v>
      </c>
      <c r="P103">
        <f t="shared" si="17"/>
        <v>514</v>
      </c>
      <c r="Q103">
        <f t="shared" si="18"/>
        <v>0</v>
      </c>
      <c r="R103">
        <f t="shared" si="19"/>
        <v>0</v>
      </c>
    </row>
    <row r="104" spans="1:18" x14ac:dyDescent="0.25">
      <c r="A104">
        <f t="shared" si="12"/>
        <v>8</v>
      </c>
      <c r="B104" s="1">
        <v>44054</v>
      </c>
      <c r="C104">
        <v>429</v>
      </c>
      <c r="D104">
        <v>348</v>
      </c>
      <c r="E104">
        <v>426</v>
      </c>
      <c r="F104">
        <f t="shared" si="20"/>
        <v>500</v>
      </c>
      <c r="G104">
        <f t="shared" si="21"/>
        <v>749</v>
      </c>
      <c r="H104">
        <f t="shared" si="22"/>
        <v>426</v>
      </c>
      <c r="I104" t="str">
        <f t="shared" si="13"/>
        <v>porzeczkitruskawki</v>
      </c>
      <c r="J104">
        <f t="shared" si="14"/>
        <v>500</v>
      </c>
      <c r="K104">
        <f t="shared" si="15"/>
        <v>749</v>
      </c>
      <c r="L104" t="str">
        <f t="shared" si="23"/>
        <v>truskawki</v>
      </c>
      <c r="M104" t="str">
        <f t="shared" si="16"/>
        <v>maliny</v>
      </c>
      <c r="P104">
        <f t="shared" si="17"/>
        <v>0</v>
      </c>
      <c r="Q104">
        <f t="shared" si="18"/>
        <v>500</v>
      </c>
      <c r="R104">
        <f t="shared" si="19"/>
        <v>0</v>
      </c>
    </row>
    <row r="105" spans="1:18" x14ac:dyDescent="0.25">
      <c r="A105">
        <f t="shared" si="12"/>
        <v>8</v>
      </c>
      <c r="B105" s="1">
        <v>44055</v>
      </c>
      <c r="C105">
        <v>417</v>
      </c>
      <c r="D105">
        <v>457</v>
      </c>
      <c r="E105">
        <v>438</v>
      </c>
      <c r="F105">
        <f t="shared" si="20"/>
        <v>417</v>
      </c>
      <c r="G105">
        <f t="shared" si="21"/>
        <v>706</v>
      </c>
      <c r="H105">
        <f t="shared" si="22"/>
        <v>864</v>
      </c>
      <c r="I105" t="str">
        <f t="shared" si="13"/>
        <v>malinyporzeczki</v>
      </c>
      <c r="J105">
        <f t="shared" si="14"/>
        <v>706</v>
      </c>
      <c r="K105">
        <f t="shared" si="15"/>
        <v>864</v>
      </c>
      <c r="L105" t="str">
        <f t="shared" si="23"/>
        <v>porzeczki</v>
      </c>
      <c r="M105" t="str">
        <f t="shared" si="16"/>
        <v>truskawki</v>
      </c>
      <c r="P105">
        <f t="shared" si="17"/>
        <v>0</v>
      </c>
      <c r="Q105">
        <f t="shared" si="18"/>
        <v>0</v>
      </c>
      <c r="R105">
        <f t="shared" si="19"/>
        <v>706</v>
      </c>
    </row>
    <row r="106" spans="1:18" x14ac:dyDescent="0.25">
      <c r="A106">
        <f t="shared" si="12"/>
        <v>8</v>
      </c>
      <c r="B106" s="1">
        <v>44056</v>
      </c>
      <c r="C106">
        <v>384</v>
      </c>
      <c r="D106">
        <v>330</v>
      </c>
      <c r="E106">
        <v>292</v>
      </c>
      <c r="F106">
        <f t="shared" si="20"/>
        <v>801</v>
      </c>
      <c r="G106">
        <f t="shared" si="21"/>
        <v>330</v>
      </c>
      <c r="H106">
        <f t="shared" si="22"/>
        <v>450</v>
      </c>
      <c r="I106" t="str">
        <f t="shared" si="13"/>
        <v>truskawkimaliny</v>
      </c>
      <c r="J106">
        <f t="shared" si="14"/>
        <v>450</v>
      </c>
      <c r="K106">
        <f t="shared" si="15"/>
        <v>801</v>
      </c>
      <c r="L106" t="str">
        <f t="shared" si="23"/>
        <v>maliny</v>
      </c>
      <c r="M106" t="str">
        <f t="shared" si="16"/>
        <v>porzeczki</v>
      </c>
      <c r="P106">
        <f t="shared" si="17"/>
        <v>450</v>
      </c>
      <c r="Q106">
        <f t="shared" si="18"/>
        <v>0</v>
      </c>
      <c r="R106">
        <f t="shared" si="19"/>
        <v>0</v>
      </c>
    </row>
    <row r="107" spans="1:18" x14ac:dyDescent="0.25">
      <c r="A107">
        <f t="shared" si="12"/>
        <v>8</v>
      </c>
      <c r="B107" s="1">
        <v>44057</v>
      </c>
      <c r="C107">
        <v>370</v>
      </c>
      <c r="D107">
        <v>388</v>
      </c>
      <c r="E107">
        <v>390</v>
      </c>
      <c r="F107">
        <f t="shared" si="20"/>
        <v>721</v>
      </c>
      <c r="G107">
        <f t="shared" si="21"/>
        <v>718</v>
      </c>
      <c r="H107">
        <f t="shared" si="22"/>
        <v>390</v>
      </c>
      <c r="I107" t="str">
        <f t="shared" si="13"/>
        <v>porzeczkimaliny</v>
      </c>
      <c r="J107">
        <f t="shared" si="14"/>
        <v>718</v>
      </c>
      <c r="K107">
        <f t="shared" si="15"/>
        <v>721</v>
      </c>
      <c r="L107" t="str">
        <f t="shared" si="23"/>
        <v>maliny</v>
      </c>
      <c r="M107" t="str">
        <f t="shared" si="16"/>
        <v>truskawki</v>
      </c>
      <c r="P107">
        <f t="shared" si="17"/>
        <v>0</v>
      </c>
      <c r="Q107">
        <f t="shared" si="18"/>
        <v>0</v>
      </c>
      <c r="R107">
        <f t="shared" si="19"/>
        <v>718</v>
      </c>
    </row>
    <row r="108" spans="1:18" x14ac:dyDescent="0.25">
      <c r="A108">
        <f t="shared" si="12"/>
        <v>8</v>
      </c>
      <c r="B108" s="1">
        <v>44058</v>
      </c>
      <c r="C108">
        <v>436</v>
      </c>
      <c r="D108">
        <v>298</v>
      </c>
      <c r="E108">
        <v>420</v>
      </c>
      <c r="F108">
        <f t="shared" si="20"/>
        <v>439</v>
      </c>
      <c r="G108">
        <f t="shared" si="21"/>
        <v>298</v>
      </c>
      <c r="H108">
        <f t="shared" si="22"/>
        <v>810</v>
      </c>
      <c r="I108" t="str">
        <f t="shared" si="13"/>
        <v>truskawkiporzeczki</v>
      </c>
      <c r="J108">
        <f t="shared" si="14"/>
        <v>439</v>
      </c>
      <c r="K108">
        <f t="shared" si="15"/>
        <v>810</v>
      </c>
      <c r="L108" t="str">
        <f t="shared" si="23"/>
        <v>porzeczki</v>
      </c>
      <c r="M108" t="str">
        <f t="shared" si="16"/>
        <v>maliny</v>
      </c>
      <c r="P108">
        <f t="shared" si="17"/>
        <v>0</v>
      </c>
      <c r="Q108">
        <f t="shared" si="18"/>
        <v>439</v>
      </c>
      <c r="R108">
        <f t="shared" si="19"/>
        <v>0</v>
      </c>
    </row>
    <row r="109" spans="1:18" x14ac:dyDescent="0.25">
      <c r="A109">
        <f t="shared" si="12"/>
        <v>8</v>
      </c>
      <c r="B109" s="1">
        <v>44059</v>
      </c>
      <c r="C109">
        <v>303</v>
      </c>
      <c r="D109">
        <v>429</v>
      </c>
      <c r="E109">
        <v>407</v>
      </c>
      <c r="F109">
        <f t="shared" si="20"/>
        <v>303</v>
      </c>
      <c r="G109">
        <f t="shared" si="21"/>
        <v>727</v>
      </c>
      <c r="H109">
        <f t="shared" si="22"/>
        <v>778</v>
      </c>
      <c r="I109" t="str">
        <f t="shared" si="13"/>
        <v>malinyporzeczki</v>
      </c>
      <c r="J109">
        <f t="shared" si="14"/>
        <v>727</v>
      </c>
      <c r="K109">
        <f t="shared" si="15"/>
        <v>778</v>
      </c>
      <c r="L109" t="str">
        <f t="shared" si="23"/>
        <v>porzeczki</v>
      </c>
      <c r="M109" t="str">
        <f t="shared" si="16"/>
        <v>truskawki</v>
      </c>
      <c r="P109">
        <f t="shared" si="17"/>
        <v>0</v>
      </c>
      <c r="Q109">
        <f t="shared" si="18"/>
        <v>0</v>
      </c>
      <c r="R109">
        <f t="shared" si="19"/>
        <v>727</v>
      </c>
    </row>
    <row r="110" spans="1:18" x14ac:dyDescent="0.25">
      <c r="A110">
        <f t="shared" si="12"/>
        <v>8</v>
      </c>
      <c r="B110" s="1">
        <v>44060</v>
      </c>
      <c r="C110">
        <v>449</v>
      </c>
      <c r="D110">
        <v>444</v>
      </c>
      <c r="E110">
        <v>425</v>
      </c>
      <c r="F110">
        <f t="shared" si="20"/>
        <v>752</v>
      </c>
      <c r="G110">
        <f t="shared" si="21"/>
        <v>444</v>
      </c>
      <c r="H110">
        <f t="shared" si="22"/>
        <v>476</v>
      </c>
      <c r="I110" t="str">
        <f t="shared" si="13"/>
        <v>truskawkimaliny</v>
      </c>
      <c r="J110">
        <f t="shared" si="14"/>
        <v>476</v>
      </c>
      <c r="K110">
        <f t="shared" si="15"/>
        <v>752</v>
      </c>
      <c r="L110" t="str">
        <f t="shared" si="23"/>
        <v>maliny</v>
      </c>
      <c r="M110" t="str">
        <f t="shared" si="16"/>
        <v>porzeczki</v>
      </c>
      <c r="P110">
        <f t="shared" si="17"/>
        <v>476</v>
      </c>
      <c r="Q110">
        <f t="shared" si="18"/>
        <v>0</v>
      </c>
      <c r="R110">
        <f t="shared" si="19"/>
        <v>0</v>
      </c>
    </row>
    <row r="111" spans="1:18" x14ac:dyDescent="0.25">
      <c r="A111">
        <f t="shared" si="12"/>
        <v>8</v>
      </c>
      <c r="B111" s="1">
        <v>44061</v>
      </c>
      <c r="C111">
        <v>300</v>
      </c>
      <c r="D111">
        <v>358</v>
      </c>
      <c r="E111">
        <v>377</v>
      </c>
      <c r="F111">
        <f t="shared" si="20"/>
        <v>576</v>
      </c>
      <c r="G111">
        <f t="shared" si="21"/>
        <v>802</v>
      </c>
      <c r="H111">
        <f t="shared" si="22"/>
        <v>377</v>
      </c>
      <c r="I111" t="str">
        <f t="shared" si="13"/>
        <v>porzeczkitruskawki</v>
      </c>
      <c r="J111">
        <f t="shared" si="14"/>
        <v>576</v>
      </c>
      <c r="K111">
        <f t="shared" si="15"/>
        <v>802</v>
      </c>
      <c r="L111" t="str">
        <f t="shared" si="23"/>
        <v>truskawki</v>
      </c>
      <c r="M111" t="str">
        <f t="shared" si="16"/>
        <v>maliny</v>
      </c>
      <c r="P111">
        <f t="shared" si="17"/>
        <v>0</v>
      </c>
      <c r="Q111">
        <f t="shared" si="18"/>
        <v>576</v>
      </c>
      <c r="R111">
        <f t="shared" si="19"/>
        <v>0</v>
      </c>
    </row>
    <row r="112" spans="1:18" x14ac:dyDescent="0.25">
      <c r="A112">
        <f t="shared" si="12"/>
        <v>8</v>
      </c>
      <c r="B112" s="1">
        <v>44062</v>
      </c>
      <c r="C112">
        <v>307</v>
      </c>
      <c r="D112">
        <v>417</v>
      </c>
      <c r="E112">
        <v>405</v>
      </c>
      <c r="F112">
        <f t="shared" si="20"/>
        <v>307</v>
      </c>
      <c r="G112">
        <f t="shared" si="21"/>
        <v>643</v>
      </c>
      <c r="H112">
        <f t="shared" si="22"/>
        <v>782</v>
      </c>
      <c r="I112" t="str">
        <f t="shared" si="13"/>
        <v>malinyporzeczki</v>
      </c>
      <c r="J112">
        <f t="shared" si="14"/>
        <v>643</v>
      </c>
      <c r="K112">
        <f t="shared" si="15"/>
        <v>782</v>
      </c>
      <c r="L112" t="str">
        <f t="shared" si="23"/>
        <v>porzeczki</v>
      </c>
      <c r="M112" t="str">
        <f t="shared" si="16"/>
        <v>truskawki</v>
      </c>
      <c r="P112">
        <f t="shared" si="17"/>
        <v>0</v>
      </c>
      <c r="Q112">
        <f t="shared" si="18"/>
        <v>0</v>
      </c>
      <c r="R112">
        <f t="shared" si="19"/>
        <v>643</v>
      </c>
    </row>
    <row r="113" spans="1:18" x14ac:dyDescent="0.25">
      <c r="A113">
        <f t="shared" si="12"/>
        <v>8</v>
      </c>
      <c r="B113" s="1">
        <v>44063</v>
      </c>
      <c r="C113">
        <v>314</v>
      </c>
      <c r="D113">
        <v>340</v>
      </c>
      <c r="E113">
        <v>345</v>
      </c>
      <c r="F113">
        <f t="shared" si="20"/>
        <v>621</v>
      </c>
      <c r="G113">
        <f t="shared" si="21"/>
        <v>340</v>
      </c>
      <c r="H113">
        <f t="shared" si="22"/>
        <v>484</v>
      </c>
      <c r="I113" t="str">
        <f t="shared" si="13"/>
        <v>truskawkimaliny</v>
      </c>
      <c r="J113">
        <f t="shared" si="14"/>
        <v>484</v>
      </c>
      <c r="K113">
        <f t="shared" si="15"/>
        <v>621</v>
      </c>
      <c r="L113" t="str">
        <f t="shared" si="23"/>
        <v>maliny</v>
      </c>
      <c r="M113" t="str">
        <f t="shared" si="16"/>
        <v>porzeczki</v>
      </c>
      <c r="P113">
        <f t="shared" si="17"/>
        <v>484</v>
      </c>
      <c r="Q113">
        <f t="shared" si="18"/>
        <v>0</v>
      </c>
      <c r="R113">
        <f t="shared" si="19"/>
        <v>0</v>
      </c>
    </row>
    <row r="114" spans="1:18" x14ac:dyDescent="0.25">
      <c r="A114">
        <f t="shared" si="12"/>
        <v>8</v>
      </c>
      <c r="B114" s="1">
        <v>44064</v>
      </c>
      <c r="C114">
        <v>379</v>
      </c>
      <c r="D114">
        <v>288</v>
      </c>
      <c r="E114">
        <v>353</v>
      </c>
      <c r="F114">
        <f t="shared" si="20"/>
        <v>516</v>
      </c>
      <c r="G114">
        <f t="shared" si="21"/>
        <v>628</v>
      </c>
      <c r="H114">
        <f t="shared" si="22"/>
        <v>353</v>
      </c>
      <c r="I114" t="str">
        <f t="shared" si="13"/>
        <v>porzeczkitruskawki</v>
      </c>
      <c r="J114">
        <f t="shared" si="14"/>
        <v>516</v>
      </c>
      <c r="K114">
        <f t="shared" si="15"/>
        <v>628</v>
      </c>
      <c r="L114" t="str">
        <f t="shared" si="23"/>
        <v>truskawki</v>
      </c>
      <c r="M114" t="str">
        <f t="shared" si="16"/>
        <v>maliny</v>
      </c>
      <c r="P114">
        <f t="shared" si="17"/>
        <v>0</v>
      </c>
      <c r="Q114">
        <f t="shared" si="18"/>
        <v>516</v>
      </c>
      <c r="R114">
        <f t="shared" si="19"/>
        <v>0</v>
      </c>
    </row>
    <row r="115" spans="1:18" x14ac:dyDescent="0.25">
      <c r="A115">
        <f t="shared" si="12"/>
        <v>8</v>
      </c>
      <c r="B115" s="1">
        <v>44065</v>
      </c>
      <c r="C115">
        <v>405</v>
      </c>
      <c r="D115">
        <v>454</v>
      </c>
      <c r="E115">
        <v>342</v>
      </c>
      <c r="F115">
        <f t="shared" si="20"/>
        <v>405</v>
      </c>
      <c r="G115">
        <f t="shared" si="21"/>
        <v>566</v>
      </c>
      <c r="H115">
        <f t="shared" si="22"/>
        <v>695</v>
      </c>
      <c r="I115" t="str">
        <f t="shared" si="13"/>
        <v>malinyporzeczki</v>
      </c>
      <c r="J115">
        <f t="shared" si="14"/>
        <v>566</v>
      </c>
      <c r="K115">
        <f t="shared" si="15"/>
        <v>695</v>
      </c>
      <c r="L115" t="str">
        <f t="shared" si="23"/>
        <v>porzeczki</v>
      </c>
      <c r="M115" t="str">
        <f t="shared" si="16"/>
        <v>truskawki</v>
      </c>
      <c r="P115">
        <f t="shared" si="17"/>
        <v>0</v>
      </c>
      <c r="Q115">
        <f t="shared" si="18"/>
        <v>0</v>
      </c>
      <c r="R115">
        <f t="shared" si="19"/>
        <v>566</v>
      </c>
    </row>
    <row r="116" spans="1:18" x14ac:dyDescent="0.25">
      <c r="A116">
        <f t="shared" si="12"/>
        <v>8</v>
      </c>
      <c r="B116" s="1">
        <v>44066</v>
      </c>
      <c r="C116">
        <v>407</v>
      </c>
      <c r="D116">
        <v>300</v>
      </c>
      <c r="E116">
        <v>365</v>
      </c>
      <c r="F116">
        <f t="shared" si="20"/>
        <v>812</v>
      </c>
      <c r="G116">
        <f t="shared" si="21"/>
        <v>300</v>
      </c>
      <c r="H116">
        <f t="shared" si="22"/>
        <v>494</v>
      </c>
      <c r="I116" t="str">
        <f t="shared" si="13"/>
        <v>truskawkimaliny</v>
      </c>
      <c r="J116">
        <f t="shared" si="14"/>
        <v>494</v>
      </c>
      <c r="K116">
        <f t="shared" si="15"/>
        <v>812</v>
      </c>
      <c r="L116" t="str">
        <f t="shared" si="23"/>
        <v>maliny</v>
      </c>
      <c r="M116" t="str">
        <f t="shared" si="16"/>
        <v>porzeczki</v>
      </c>
      <c r="P116">
        <f t="shared" si="17"/>
        <v>494</v>
      </c>
      <c r="Q116">
        <f t="shared" si="18"/>
        <v>0</v>
      </c>
      <c r="R116">
        <f t="shared" si="19"/>
        <v>0</v>
      </c>
    </row>
    <row r="117" spans="1:18" x14ac:dyDescent="0.25">
      <c r="A117">
        <f t="shared" si="12"/>
        <v>8</v>
      </c>
      <c r="B117" s="1">
        <v>44067</v>
      </c>
      <c r="C117">
        <v>432</v>
      </c>
      <c r="D117">
        <v>423</v>
      </c>
      <c r="E117">
        <v>221</v>
      </c>
      <c r="F117">
        <f t="shared" si="20"/>
        <v>750</v>
      </c>
      <c r="G117">
        <f t="shared" si="21"/>
        <v>723</v>
      </c>
      <c r="H117">
        <f t="shared" si="22"/>
        <v>221</v>
      </c>
      <c r="I117" t="str">
        <f t="shared" si="13"/>
        <v>porzeczkimaliny</v>
      </c>
      <c r="J117">
        <f t="shared" si="14"/>
        <v>723</v>
      </c>
      <c r="K117">
        <f t="shared" si="15"/>
        <v>750</v>
      </c>
      <c r="L117" t="str">
        <f t="shared" si="23"/>
        <v>maliny</v>
      </c>
      <c r="M117" t="str">
        <f t="shared" si="16"/>
        <v>truskawki</v>
      </c>
      <c r="P117">
        <f t="shared" si="17"/>
        <v>0</v>
      </c>
      <c r="Q117">
        <f t="shared" si="18"/>
        <v>0</v>
      </c>
      <c r="R117">
        <f t="shared" si="19"/>
        <v>723</v>
      </c>
    </row>
    <row r="118" spans="1:18" x14ac:dyDescent="0.25">
      <c r="A118">
        <f t="shared" si="12"/>
        <v>8</v>
      </c>
      <c r="B118" s="1">
        <v>44068</v>
      </c>
      <c r="C118">
        <v>405</v>
      </c>
      <c r="D118">
        <v>449</v>
      </c>
      <c r="E118">
        <v>231</v>
      </c>
      <c r="F118">
        <f t="shared" si="20"/>
        <v>432</v>
      </c>
      <c r="G118">
        <f t="shared" si="21"/>
        <v>449</v>
      </c>
      <c r="H118">
        <f t="shared" si="22"/>
        <v>452</v>
      </c>
      <c r="I118" t="str">
        <f t="shared" si="13"/>
        <v>malinyporzeczki</v>
      </c>
      <c r="J118">
        <f t="shared" si="14"/>
        <v>449</v>
      </c>
      <c r="K118">
        <f t="shared" si="15"/>
        <v>452</v>
      </c>
      <c r="L118" t="str">
        <f t="shared" si="23"/>
        <v>porzeczki</v>
      </c>
      <c r="M118" t="str">
        <f t="shared" si="16"/>
        <v>truskawki</v>
      </c>
      <c r="P118">
        <f t="shared" si="17"/>
        <v>0</v>
      </c>
      <c r="Q118">
        <f t="shared" si="18"/>
        <v>0</v>
      </c>
      <c r="R118">
        <f t="shared" si="19"/>
        <v>449</v>
      </c>
    </row>
    <row r="119" spans="1:18" x14ac:dyDescent="0.25">
      <c r="A119">
        <f t="shared" si="12"/>
        <v>8</v>
      </c>
      <c r="B119" s="1">
        <v>44069</v>
      </c>
      <c r="C119">
        <v>162</v>
      </c>
      <c r="D119">
        <v>294</v>
      </c>
      <c r="E119">
        <v>255</v>
      </c>
      <c r="F119">
        <f t="shared" si="20"/>
        <v>594</v>
      </c>
      <c r="G119">
        <f t="shared" si="21"/>
        <v>294</v>
      </c>
      <c r="H119">
        <f t="shared" si="22"/>
        <v>258</v>
      </c>
      <c r="I119" t="str">
        <f t="shared" si="13"/>
        <v>porzeczkimaliny</v>
      </c>
      <c r="J119">
        <f t="shared" si="14"/>
        <v>294</v>
      </c>
      <c r="K119">
        <f t="shared" si="15"/>
        <v>594</v>
      </c>
      <c r="L119" t="str">
        <f t="shared" si="23"/>
        <v>maliny</v>
      </c>
      <c r="M119" t="str">
        <f t="shared" si="16"/>
        <v>truskawki</v>
      </c>
      <c r="P119">
        <f t="shared" si="17"/>
        <v>0</v>
      </c>
      <c r="Q119">
        <f t="shared" si="18"/>
        <v>0</v>
      </c>
      <c r="R119">
        <f t="shared" si="19"/>
        <v>294</v>
      </c>
    </row>
    <row r="120" spans="1:18" x14ac:dyDescent="0.25">
      <c r="A120">
        <f t="shared" si="12"/>
        <v>8</v>
      </c>
      <c r="B120" s="1">
        <v>44070</v>
      </c>
      <c r="C120">
        <v>297</v>
      </c>
      <c r="D120">
        <v>341</v>
      </c>
      <c r="E120">
        <v>223</v>
      </c>
      <c r="F120">
        <f t="shared" si="20"/>
        <v>597</v>
      </c>
      <c r="G120">
        <f t="shared" si="21"/>
        <v>341</v>
      </c>
      <c r="H120">
        <f t="shared" si="22"/>
        <v>481</v>
      </c>
      <c r="I120" t="str">
        <f t="shared" si="13"/>
        <v>truskawkimaliny</v>
      </c>
      <c r="J120">
        <f t="shared" si="14"/>
        <v>481</v>
      </c>
      <c r="K120">
        <f t="shared" si="15"/>
        <v>597</v>
      </c>
      <c r="L120" t="str">
        <f t="shared" si="23"/>
        <v>maliny</v>
      </c>
      <c r="M120" t="str">
        <f t="shared" si="16"/>
        <v>porzeczki</v>
      </c>
      <c r="P120">
        <f t="shared" si="17"/>
        <v>481</v>
      </c>
      <c r="Q120">
        <f t="shared" si="18"/>
        <v>0</v>
      </c>
      <c r="R120">
        <f t="shared" si="19"/>
        <v>0</v>
      </c>
    </row>
    <row r="121" spans="1:18" x14ac:dyDescent="0.25">
      <c r="A121">
        <f t="shared" si="12"/>
        <v>8</v>
      </c>
      <c r="B121" s="1">
        <v>44071</v>
      </c>
      <c r="C121">
        <v>226</v>
      </c>
      <c r="D121">
        <v>329</v>
      </c>
      <c r="E121">
        <v>261</v>
      </c>
      <c r="F121">
        <f t="shared" si="20"/>
        <v>342</v>
      </c>
      <c r="G121">
        <f t="shared" si="21"/>
        <v>670</v>
      </c>
      <c r="H121">
        <f t="shared" si="22"/>
        <v>261</v>
      </c>
      <c r="I121" t="str">
        <f t="shared" si="13"/>
        <v>porzeczkitruskawki</v>
      </c>
      <c r="J121">
        <f t="shared" si="14"/>
        <v>342</v>
      </c>
      <c r="K121">
        <f t="shared" si="15"/>
        <v>670</v>
      </c>
      <c r="L121" t="str">
        <f t="shared" si="23"/>
        <v>truskawki</v>
      </c>
      <c r="M121" t="str">
        <f t="shared" si="16"/>
        <v>maliny</v>
      </c>
      <c r="P121">
        <f t="shared" si="17"/>
        <v>0</v>
      </c>
      <c r="Q121">
        <f t="shared" si="18"/>
        <v>342</v>
      </c>
      <c r="R121">
        <f t="shared" si="19"/>
        <v>0</v>
      </c>
    </row>
    <row r="122" spans="1:18" x14ac:dyDescent="0.25">
      <c r="A122">
        <f t="shared" si="12"/>
        <v>8</v>
      </c>
      <c r="B122" s="1">
        <v>44072</v>
      </c>
      <c r="C122">
        <v>226</v>
      </c>
      <c r="D122">
        <v>256</v>
      </c>
      <c r="E122">
        <v>239</v>
      </c>
      <c r="F122">
        <f t="shared" si="20"/>
        <v>226</v>
      </c>
      <c r="G122">
        <f t="shared" si="21"/>
        <v>584</v>
      </c>
      <c r="H122">
        <f t="shared" si="22"/>
        <v>500</v>
      </c>
      <c r="I122" t="str">
        <f t="shared" si="13"/>
        <v>malinytruskawki</v>
      </c>
      <c r="J122">
        <f t="shared" si="14"/>
        <v>500</v>
      </c>
      <c r="K122">
        <f t="shared" si="15"/>
        <v>584</v>
      </c>
      <c r="L122" t="str">
        <f t="shared" si="23"/>
        <v>truskawki</v>
      </c>
      <c r="M122" t="str">
        <f t="shared" si="16"/>
        <v>porzeczki</v>
      </c>
      <c r="P122">
        <f t="shared" si="17"/>
        <v>500</v>
      </c>
      <c r="Q122">
        <f t="shared" si="18"/>
        <v>0</v>
      </c>
      <c r="R122">
        <f t="shared" si="19"/>
        <v>0</v>
      </c>
    </row>
    <row r="123" spans="1:18" x14ac:dyDescent="0.25">
      <c r="A123">
        <f t="shared" si="12"/>
        <v>8</v>
      </c>
      <c r="B123" s="1">
        <v>44073</v>
      </c>
      <c r="C123">
        <v>287</v>
      </c>
      <c r="D123">
        <v>217</v>
      </c>
      <c r="E123">
        <v>262</v>
      </c>
      <c r="F123">
        <f t="shared" si="20"/>
        <v>513</v>
      </c>
      <c r="G123">
        <f t="shared" si="21"/>
        <v>301</v>
      </c>
      <c r="H123">
        <f t="shared" si="22"/>
        <v>262</v>
      </c>
      <c r="I123" t="str">
        <f t="shared" si="13"/>
        <v>porzeczkimaliny</v>
      </c>
      <c r="J123">
        <f t="shared" si="14"/>
        <v>301</v>
      </c>
      <c r="K123">
        <f t="shared" si="15"/>
        <v>513</v>
      </c>
      <c r="L123" t="str">
        <f t="shared" si="23"/>
        <v>maliny</v>
      </c>
      <c r="M123" t="str">
        <f t="shared" si="16"/>
        <v>truskawki</v>
      </c>
      <c r="P123">
        <f t="shared" si="17"/>
        <v>0</v>
      </c>
      <c r="Q123">
        <f t="shared" si="18"/>
        <v>0</v>
      </c>
      <c r="R123">
        <f t="shared" si="19"/>
        <v>301</v>
      </c>
    </row>
    <row r="124" spans="1:18" x14ac:dyDescent="0.25">
      <c r="A124">
        <f t="shared" si="12"/>
        <v>8</v>
      </c>
      <c r="B124" s="1">
        <v>44074</v>
      </c>
      <c r="C124">
        <v>351</v>
      </c>
      <c r="D124">
        <v>266</v>
      </c>
      <c r="E124">
        <v>226</v>
      </c>
      <c r="F124">
        <f t="shared" si="20"/>
        <v>563</v>
      </c>
      <c r="G124">
        <f t="shared" si="21"/>
        <v>266</v>
      </c>
      <c r="H124">
        <f t="shared" si="22"/>
        <v>488</v>
      </c>
      <c r="I124" t="str">
        <f t="shared" si="13"/>
        <v>truskawkimaliny</v>
      </c>
      <c r="J124">
        <f t="shared" si="14"/>
        <v>488</v>
      </c>
      <c r="K124">
        <f t="shared" si="15"/>
        <v>563</v>
      </c>
      <c r="L124" t="str">
        <f t="shared" si="23"/>
        <v>maliny</v>
      </c>
      <c r="M124" t="str">
        <f t="shared" si="16"/>
        <v>porzeczki</v>
      </c>
      <c r="P124">
        <f t="shared" si="17"/>
        <v>488</v>
      </c>
      <c r="Q124">
        <f t="shared" si="18"/>
        <v>0</v>
      </c>
      <c r="R124">
        <f t="shared" si="19"/>
        <v>0</v>
      </c>
    </row>
    <row r="125" spans="1:18" x14ac:dyDescent="0.25">
      <c r="A125">
        <f t="shared" si="12"/>
        <v>9</v>
      </c>
      <c r="B125" s="1">
        <v>44075</v>
      </c>
      <c r="C125">
        <v>214</v>
      </c>
      <c r="D125">
        <v>260</v>
      </c>
      <c r="E125">
        <v>241</v>
      </c>
      <c r="F125">
        <f t="shared" si="20"/>
        <v>289</v>
      </c>
      <c r="G125">
        <f t="shared" si="21"/>
        <v>526</v>
      </c>
      <c r="H125">
        <f t="shared" si="22"/>
        <v>241</v>
      </c>
      <c r="I125" t="str">
        <f t="shared" si="13"/>
        <v>porzeczkitruskawki</v>
      </c>
      <c r="J125">
        <f t="shared" si="14"/>
        <v>289</v>
      </c>
      <c r="K125">
        <f t="shared" si="15"/>
        <v>526</v>
      </c>
      <c r="L125" t="str">
        <f t="shared" si="23"/>
        <v>truskawki</v>
      </c>
      <c r="M125" t="str">
        <f t="shared" si="16"/>
        <v>maliny</v>
      </c>
      <c r="P125">
        <f t="shared" si="17"/>
        <v>0</v>
      </c>
      <c r="Q125">
        <f t="shared" si="18"/>
        <v>289</v>
      </c>
      <c r="R125">
        <f t="shared" si="19"/>
        <v>0</v>
      </c>
    </row>
    <row r="126" spans="1:18" x14ac:dyDescent="0.25">
      <c r="A126">
        <f t="shared" si="12"/>
        <v>9</v>
      </c>
      <c r="B126" s="1">
        <v>44076</v>
      </c>
      <c r="C126">
        <v>282</v>
      </c>
      <c r="D126">
        <v>227</v>
      </c>
      <c r="E126">
        <v>258</v>
      </c>
      <c r="F126">
        <f t="shared" si="20"/>
        <v>282</v>
      </c>
      <c r="G126">
        <f t="shared" si="21"/>
        <v>464</v>
      </c>
      <c r="H126">
        <f t="shared" si="22"/>
        <v>499</v>
      </c>
      <c r="I126" t="str">
        <f t="shared" si="13"/>
        <v>malinyporzeczki</v>
      </c>
      <c r="J126">
        <f t="shared" si="14"/>
        <v>464</v>
      </c>
      <c r="K126">
        <f t="shared" si="15"/>
        <v>499</v>
      </c>
      <c r="L126" t="str">
        <f t="shared" si="23"/>
        <v>porzeczki</v>
      </c>
      <c r="M126" t="str">
        <f t="shared" si="16"/>
        <v>truskawki</v>
      </c>
      <c r="P126">
        <f t="shared" si="17"/>
        <v>0</v>
      </c>
      <c r="Q126">
        <f t="shared" si="18"/>
        <v>0</v>
      </c>
      <c r="R126">
        <f t="shared" si="19"/>
        <v>464</v>
      </c>
    </row>
    <row r="127" spans="1:18" x14ac:dyDescent="0.25">
      <c r="A127">
        <f t="shared" si="12"/>
        <v>9</v>
      </c>
      <c r="B127" s="1">
        <v>44077</v>
      </c>
      <c r="C127">
        <v>257</v>
      </c>
      <c r="D127">
        <v>251</v>
      </c>
      <c r="E127">
        <v>252</v>
      </c>
      <c r="F127">
        <f t="shared" si="20"/>
        <v>539</v>
      </c>
      <c r="G127">
        <f t="shared" si="21"/>
        <v>251</v>
      </c>
      <c r="H127">
        <f t="shared" si="22"/>
        <v>287</v>
      </c>
      <c r="I127" t="str">
        <f t="shared" si="13"/>
        <v>truskawkimaliny</v>
      </c>
      <c r="J127">
        <f t="shared" si="14"/>
        <v>287</v>
      </c>
      <c r="K127">
        <f t="shared" si="15"/>
        <v>539</v>
      </c>
      <c r="L127" t="str">
        <f t="shared" si="23"/>
        <v>maliny</v>
      </c>
      <c r="M127" t="str">
        <f t="shared" si="16"/>
        <v>porzeczki</v>
      </c>
      <c r="P127">
        <f t="shared" si="17"/>
        <v>287</v>
      </c>
      <c r="Q127">
        <f t="shared" si="18"/>
        <v>0</v>
      </c>
      <c r="R127">
        <f t="shared" si="19"/>
        <v>0</v>
      </c>
    </row>
    <row r="128" spans="1:18" x14ac:dyDescent="0.25">
      <c r="A128">
        <f t="shared" si="12"/>
        <v>9</v>
      </c>
      <c r="B128" s="1">
        <v>44078</v>
      </c>
      <c r="C128">
        <v>172</v>
      </c>
      <c r="D128">
        <v>171</v>
      </c>
      <c r="E128">
        <v>268</v>
      </c>
      <c r="F128">
        <f t="shared" si="20"/>
        <v>424</v>
      </c>
      <c r="G128">
        <f t="shared" si="21"/>
        <v>422</v>
      </c>
      <c r="H128">
        <f t="shared" si="22"/>
        <v>268</v>
      </c>
      <c r="I128" t="str">
        <f t="shared" si="13"/>
        <v>porzeczkimaliny</v>
      </c>
      <c r="J128">
        <f t="shared" si="14"/>
        <v>422</v>
      </c>
      <c r="K128">
        <f t="shared" si="15"/>
        <v>424</v>
      </c>
      <c r="L128" t="str">
        <f t="shared" si="23"/>
        <v>maliny</v>
      </c>
      <c r="M128" t="str">
        <f t="shared" si="16"/>
        <v>truskawki</v>
      </c>
      <c r="P128">
        <f t="shared" si="17"/>
        <v>0</v>
      </c>
      <c r="Q128">
        <f t="shared" si="18"/>
        <v>0</v>
      </c>
      <c r="R128">
        <f t="shared" si="19"/>
        <v>422</v>
      </c>
    </row>
    <row r="129" spans="1:18" x14ac:dyDescent="0.25">
      <c r="A129">
        <f t="shared" si="12"/>
        <v>9</v>
      </c>
      <c r="B129" s="1">
        <v>44079</v>
      </c>
      <c r="C129">
        <v>197</v>
      </c>
      <c r="D129">
        <v>326</v>
      </c>
      <c r="E129">
        <v>224</v>
      </c>
      <c r="F129">
        <f t="shared" si="20"/>
        <v>199</v>
      </c>
      <c r="G129">
        <f t="shared" si="21"/>
        <v>326</v>
      </c>
      <c r="H129">
        <f t="shared" si="22"/>
        <v>492</v>
      </c>
      <c r="I129" t="str">
        <f t="shared" si="13"/>
        <v>malinyporzeczki</v>
      </c>
      <c r="J129">
        <f t="shared" si="14"/>
        <v>326</v>
      </c>
      <c r="K129">
        <f t="shared" si="15"/>
        <v>492</v>
      </c>
      <c r="L129" t="str">
        <f t="shared" si="23"/>
        <v>porzeczki</v>
      </c>
      <c r="M129" t="str">
        <f t="shared" si="16"/>
        <v>truskawki</v>
      </c>
      <c r="P129">
        <f t="shared" si="17"/>
        <v>0</v>
      </c>
      <c r="Q129">
        <f t="shared" si="18"/>
        <v>0</v>
      </c>
      <c r="R129">
        <f t="shared" si="19"/>
        <v>326</v>
      </c>
    </row>
    <row r="130" spans="1:18" x14ac:dyDescent="0.25">
      <c r="A130">
        <f t="shared" si="12"/>
        <v>9</v>
      </c>
      <c r="B130" s="1">
        <v>44080</v>
      </c>
      <c r="C130">
        <v>292</v>
      </c>
      <c r="D130">
        <v>329</v>
      </c>
      <c r="E130">
        <v>255</v>
      </c>
      <c r="F130">
        <f t="shared" si="20"/>
        <v>491</v>
      </c>
      <c r="G130">
        <f t="shared" si="21"/>
        <v>329</v>
      </c>
      <c r="H130">
        <f t="shared" si="22"/>
        <v>421</v>
      </c>
      <c r="I130" t="str">
        <f t="shared" si="13"/>
        <v>truskawkimaliny</v>
      </c>
      <c r="J130">
        <f t="shared" si="14"/>
        <v>421</v>
      </c>
      <c r="K130">
        <f t="shared" si="15"/>
        <v>491</v>
      </c>
      <c r="L130" t="str">
        <f t="shared" si="23"/>
        <v>maliny</v>
      </c>
      <c r="M130" t="str">
        <f t="shared" si="16"/>
        <v>porzeczki</v>
      </c>
      <c r="P130">
        <f t="shared" si="17"/>
        <v>421</v>
      </c>
      <c r="Q130">
        <f t="shared" si="18"/>
        <v>0</v>
      </c>
      <c r="R130">
        <f t="shared" si="19"/>
        <v>0</v>
      </c>
    </row>
    <row r="131" spans="1:18" x14ac:dyDescent="0.25">
      <c r="A131">
        <f t="shared" ref="A131:A154" si="24">MONTH(B131)</f>
        <v>9</v>
      </c>
      <c r="B131" s="1">
        <v>44081</v>
      </c>
      <c r="C131">
        <v>172</v>
      </c>
      <c r="D131">
        <v>216</v>
      </c>
      <c r="E131">
        <v>199</v>
      </c>
      <c r="F131">
        <f t="shared" si="20"/>
        <v>242</v>
      </c>
      <c r="G131">
        <f t="shared" si="21"/>
        <v>545</v>
      </c>
      <c r="H131">
        <f t="shared" si="22"/>
        <v>199</v>
      </c>
      <c r="I131" t="str">
        <f t="shared" ref="I131:I154" si="25">CONCATENATE(IF(F131=MIN(F131:H131),$F$1,IF(G131=MIN(F131:H131),$G$1,$H$1)),L131)</f>
        <v>porzeczkitruskawki</v>
      </c>
      <c r="J131">
        <f t="shared" ref="J131:J154" si="26">MAX(MIN(F131,G131),MIN(G131,H131),MIN(H131,F131))</f>
        <v>242</v>
      </c>
      <c r="K131">
        <f t="shared" ref="K131:K154" si="27">MAX(F131:H131)</f>
        <v>545</v>
      </c>
      <c r="L131" t="str">
        <f t="shared" si="23"/>
        <v>truskawki</v>
      </c>
      <c r="M131" t="str">
        <f t="shared" ref="M131:M154" si="28">IF(J131=F131,$F$1,IF(J131=G131,$G$1,$H$1))</f>
        <v>maliny</v>
      </c>
      <c r="P131">
        <f t="shared" ref="P131:P154" si="29">IF(OR($I131="malinytruskawki",$I131="truskawkimaliny"),$J131,0)</f>
        <v>0</v>
      </c>
      <c r="Q131">
        <f t="shared" ref="Q131:Q154" si="30">IF(OR($I131="porzeczkitruskawki",$I131="truskawkiporzeczki"),$J131,0)</f>
        <v>242</v>
      </c>
      <c r="R131">
        <f t="shared" ref="R131:R154" si="31">IF(OR($I131="malinyporzeczki",$I131="porzeczkimaliny"),$J131,0)</f>
        <v>0</v>
      </c>
    </row>
    <row r="132" spans="1:18" x14ac:dyDescent="0.25">
      <c r="A132">
        <f t="shared" si="24"/>
        <v>9</v>
      </c>
      <c r="B132" s="1">
        <v>44082</v>
      </c>
      <c r="C132">
        <v>258</v>
      </c>
      <c r="D132">
        <v>291</v>
      </c>
      <c r="E132">
        <v>220</v>
      </c>
      <c r="F132">
        <f t="shared" ref="F132:F154" si="32">IF(OR(F$1=$M131,$L131=F$1),F131-$J131+C132,F131+C132)</f>
        <v>258</v>
      </c>
      <c r="G132">
        <f t="shared" ref="G132:G154" si="33">IF(OR(G$1=$M131,$L131=G$1),G131-$J131+D132,G131+D132)</f>
        <v>594</v>
      </c>
      <c r="H132">
        <f t="shared" ref="H132:H154" si="34">IF(OR(H$1=$M131,$L131=H$1),H131-$J131+E132,H131+E132)</f>
        <v>419</v>
      </c>
      <c r="I132" t="str">
        <f t="shared" si="25"/>
        <v>malinytruskawki</v>
      </c>
      <c r="J132">
        <f t="shared" si="26"/>
        <v>419</v>
      </c>
      <c r="K132">
        <f t="shared" si="27"/>
        <v>594</v>
      </c>
      <c r="L132" t="str">
        <f t="shared" ref="L132:L154" si="35">IF(K132=F132,$F$1,IF(K132=G132,$G$1,$H$1))</f>
        <v>truskawki</v>
      </c>
      <c r="M132" t="str">
        <f t="shared" si="28"/>
        <v>porzeczki</v>
      </c>
      <c r="P132">
        <f t="shared" si="29"/>
        <v>419</v>
      </c>
      <c r="Q132">
        <f t="shared" si="30"/>
        <v>0</v>
      </c>
      <c r="R132">
        <f t="shared" si="31"/>
        <v>0</v>
      </c>
    </row>
    <row r="133" spans="1:18" x14ac:dyDescent="0.25">
      <c r="A133">
        <f t="shared" si="24"/>
        <v>9</v>
      </c>
      <c r="B133" s="1">
        <v>44083</v>
      </c>
      <c r="C133">
        <v>276</v>
      </c>
      <c r="D133">
        <v>347</v>
      </c>
      <c r="E133">
        <v>197</v>
      </c>
      <c r="F133">
        <f t="shared" si="32"/>
        <v>534</v>
      </c>
      <c r="G133">
        <f t="shared" si="33"/>
        <v>522</v>
      </c>
      <c r="H133">
        <f t="shared" si="34"/>
        <v>197</v>
      </c>
      <c r="I133" t="str">
        <f t="shared" si="25"/>
        <v>porzeczkimaliny</v>
      </c>
      <c r="J133">
        <f t="shared" si="26"/>
        <v>522</v>
      </c>
      <c r="K133">
        <f t="shared" si="27"/>
        <v>534</v>
      </c>
      <c r="L133" t="str">
        <f t="shared" si="35"/>
        <v>maliny</v>
      </c>
      <c r="M133" t="str">
        <f t="shared" si="28"/>
        <v>truskawki</v>
      </c>
      <c r="P133">
        <f t="shared" si="29"/>
        <v>0</v>
      </c>
      <c r="Q133">
        <f t="shared" si="30"/>
        <v>0</v>
      </c>
      <c r="R133">
        <f t="shared" si="31"/>
        <v>522</v>
      </c>
    </row>
    <row r="134" spans="1:18" x14ac:dyDescent="0.25">
      <c r="A134">
        <f t="shared" si="24"/>
        <v>9</v>
      </c>
      <c r="B134" s="1">
        <v>44084</v>
      </c>
      <c r="C134">
        <v>210</v>
      </c>
      <c r="D134">
        <v>333</v>
      </c>
      <c r="E134">
        <v>218</v>
      </c>
      <c r="F134">
        <f t="shared" si="32"/>
        <v>222</v>
      </c>
      <c r="G134">
        <f t="shared" si="33"/>
        <v>333</v>
      </c>
      <c r="H134">
        <f t="shared" si="34"/>
        <v>415</v>
      </c>
      <c r="I134" t="str">
        <f t="shared" si="25"/>
        <v>malinyporzeczki</v>
      </c>
      <c r="J134">
        <f t="shared" si="26"/>
        <v>333</v>
      </c>
      <c r="K134">
        <f t="shared" si="27"/>
        <v>415</v>
      </c>
      <c r="L134" t="str">
        <f t="shared" si="35"/>
        <v>porzeczki</v>
      </c>
      <c r="M134" t="str">
        <f t="shared" si="28"/>
        <v>truskawki</v>
      </c>
      <c r="P134">
        <f t="shared" si="29"/>
        <v>0</v>
      </c>
      <c r="Q134">
        <f t="shared" si="30"/>
        <v>0</v>
      </c>
      <c r="R134">
        <f t="shared" si="31"/>
        <v>333</v>
      </c>
    </row>
    <row r="135" spans="1:18" x14ac:dyDescent="0.25">
      <c r="A135">
        <f t="shared" si="24"/>
        <v>9</v>
      </c>
      <c r="B135" s="1">
        <v>44085</v>
      </c>
      <c r="C135">
        <v>168</v>
      </c>
      <c r="D135">
        <v>211</v>
      </c>
      <c r="E135">
        <v>180</v>
      </c>
      <c r="F135">
        <f t="shared" si="32"/>
        <v>390</v>
      </c>
      <c r="G135">
        <f t="shared" si="33"/>
        <v>211</v>
      </c>
      <c r="H135">
        <f t="shared" si="34"/>
        <v>262</v>
      </c>
      <c r="I135" t="str">
        <f t="shared" si="25"/>
        <v>truskawkimaliny</v>
      </c>
      <c r="J135">
        <f t="shared" si="26"/>
        <v>262</v>
      </c>
      <c r="K135">
        <f t="shared" si="27"/>
        <v>390</v>
      </c>
      <c r="L135" t="str">
        <f t="shared" si="35"/>
        <v>maliny</v>
      </c>
      <c r="M135" t="str">
        <f t="shared" si="28"/>
        <v>porzeczki</v>
      </c>
      <c r="P135">
        <f t="shared" si="29"/>
        <v>262</v>
      </c>
      <c r="Q135">
        <f t="shared" si="30"/>
        <v>0</v>
      </c>
      <c r="R135">
        <f t="shared" si="31"/>
        <v>0</v>
      </c>
    </row>
    <row r="136" spans="1:18" x14ac:dyDescent="0.25">
      <c r="A136">
        <f t="shared" si="24"/>
        <v>9</v>
      </c>
      <c r="B136" s="1">
        <v>44086</v>
      </c>
      <c r="C136">
        <v>196</v>
      </c>
      <c r="D136">
        <v>348</v>
      </c>
      <c r="E136">
        <v>225</v>
      </c>
      <c r="F136">
        <f t="shared" si="32"/>
        <v>324</v>
      </c>
      <c r="G136">
        <f t="shared" si="33"/>
        <v>559</v>
      </c>
      <c r="H136">
        <f t="shared" si="34"/>
        <v>225</v>
      </c>
      <c r="I136" t="str">
        <f t="shared" si="25"/>
        <v>porzeczkitruskawki</v>
      </c>
      <c r="J136">
        <f t="shared" si="26"/>
        <v>324</v>
      </c>
      <c r="K136">
        <f t="shared" si="27"/>
        <v>559</v>
      </c>
      <c r="L136" t="str">
        <f t="shared" si="35"/>
        <v>truskawki</v>
      </c>
      <c r="M136" t="str">
        <f t="shared" si="28"/>
        <v>maliny</v>
      </c>
      <c r="P136">
        <f t="shared" si="29"/>
        <v>0</v>
      </c>
      <c r="Q136">
        <f t="shared" si="30"/>
        <v>324</v>
      </c>
      <c r="R136">
        <f t="shared" si="31"/>
        <v>0</v>
      </c>
    </row>
    <row r="137" spans="1:18" x14ac:dyDescent="0.25">
      <c r="A137">
        <f t="shared" si="24"/>
        <v>9</v>
      </c>
      <c r="B137" s="1">
        <v>44087</v>
      </c>
      <c r="C137">
        <v>284</v>
      </c>
      <c r="D137">
        <v>226</v>
      </c>
      <c r="E137">
        <v>197</v>
      </c>
      <c r="F137">
        <f t="shared" si="32"/>
        <v>284</v>
      </c>
      <c r="G137">
        <f t="shared" si="33"/>
        <v>461</v>
      </c>
      <c r="H137">
        <f t="shared" si="34"/>
        <v>422</v>
      </c>
      <c r="I137" t="str">
        <f t="shared" si="25"/>
        <v>malinytruskawki</v>
      </c>
      <c r="J137">
        <f t="shared" si="26"/>
        <v>422</v>
      </c>
      <c r="K137">
        <f t="shared" si="27"/>
        <v>461</v>
      </c>
      <c r="L137" t="str">
        <f t="shared" si="35"/>
        <v>truskawki</v>
      </c>
      <c r="M137" t="str">
        <f t="shared" si="28"/>
        <v>porzeczki</v>
      </c>
      <c r="P137">
        <f t="shared" si="29"/>
        <v>422</v>
      </c>
      <c r="Q137">
        <f t="shared" si="30"/>
        <v>0</v>
      </c>
      <c r="R137">
        <f t="shared" si="31"/>
        <v>0</v>
      </c>
    </row>
    <row r="138" spans="1:18" x14ac:dyDescent="0.25">
      <c r="A138">
        <f t="shared" si="24"/>
        <v>9</v>
      </c>
      <c r="B138" s="1">
        <v>44088</v>
      </c>
      <c r="C138">
        <v>162</v>
      </c>
      <c r="D138">
        <v>345</v>
      </c>
      <c r="E138">
        <v>194</v>
      </c>
      <c r="F138">
        <f t="shared" si="32"/>
        <v>446</v>
      </c>
      <c r="G138">
        <f t="shared" si="33"/>
        <v>384</v>
      </c>
      <c r="H138">
        <f t="shared" si="34"/>
        <v>194</v>
      </c>
      <c r="I138" t="str">
        <f t="shared" si="25"/>
        <v>porzeczkimaliny</v>
      </c>
      <c r="J138">
        <f t="shared" si="26"/>
        <v>384</v>
      </c>
      <c r="K138">
        <f t="shared" si="27"/>
        <v>446</v>
      </c>
      <c r="L138" t="str">
        <f t="shared" si="35"/>
        <v>maliny</v>
      </c>
      <c r="M138" t="str">
        <f t="shared" si="28"/>
        <v>truskawki</v>
      </c>
      <c r="P138">
        <f t="shared" si="29"/>
        <v>0</v>
      </c>
      <c r="Q138">
        <f t="shared" si="30"/>
        <v>0</v>
      </c>
      <c r="R138">
        <f t="shared" si="31"/>
        <v>384</v>
      </c>
    </row>
    <row r="139" spans="1:18" x14ac:dyDescent="0.25">
      <c r="A139">
        <f t="shared" si="24"/>
        <v>9</v>
      </c>
      <c r="B139" s="1">
        <v>44089</v>
      </c>
      <c r="C139">
        <v>212</v>
      </c>
      <c r="D139">
        <v>184</v>
      </c>
      <c r="E139">
        <v>183</v>
      </c>
      <c r="F139">
        <f t="shared" si="32"/>
        <v>274</v>
      </c>
      <c r="G139">
        <f t="shared" si="33"/>
        <v>184</v>
      </c>
      <c r="H139">
        <f t="shared" si="34"/>
        <v>377</v>
      </c>
      <c r="I139" t="str">
        <f t="shared" si="25"/>
        <v>truskawkiporzeczki</v>
      </c>
      <c r="J139">
        <f t="shared" si="26"/>
        <v>274</v>
      </c>
      <c r="K139">
        <f t="shared" si="27"/>
        <v>377</v>
      </c>
      <c r="L139" t="str">
        <f t="shared" si="35"/>
        <v>porzeczki</v>
      </c>
      <c r="M139" t="str">
        <f t="shared" si="28"/>
        <v>maliny</v>
      </c>
      <c r="P139">
        <f t="shared" si="29"/>
        <v>0</v>
      </c>
      <c r="Q139">
        <f t="shared" si="30"/>
        <v>274</v>
      </c>
      <c r="R139">
        <f t="shared" si="31"/>
        <v>0</v>
      </c>
    </row>
    <row r="140" spans="1:18" x14ac:dyDescent="0.25">
      <c r="A140">
        <f t="shared" si="24"/>
        <v>9</v>
      </c>
      <c r="B140" s="1">
        <v>44090</v>
      </c>
      <c r="C140">
        <v>165</v>
      </c>
      <c r="D140">
        <v>232</v>
      </c>
      <c r="E140">
        <v>202</v>
      </c>
      <c r="F140">
        <f t="shared" si="32"/>
        <v>165</v>
      </c>
      <c r="G140">
        <f t="shared" si="33"/>
        <v>416</v>
      </c>
      <c r="H140">
        <f t="shared" si="34"/>
        <v>305</v>
      </c>
      <c r="I140" t="str">
        <f t="shared" si="25"/>
        <v>malinytruskawki</v>
      </c>
      <c r="J140">
        <f t="shared" si="26"/>
        <v>305</v>
      </c>
      <c r="K140">
        <f t="shared" si="27"/>
        <v>416</v>
      </c>
      <c r="L140" t="str">
        <f t="shared" si="35"/>
        <v>truskawki</v>
      </c>
      <c r="M140" t="str">
        <f t="shared" si="28"/>
        <v>porzeczki</v>
      </c>
      <c r="P140">
        <f t="shared" si="29"/>
        <v>305</v>
      </c>
      <c r="Q140">
        <f t="shared" si="30"/>
        <v>0</v>
      </c>
      <c r="R140">
        <f t="shared" si="31"/>
        <v>0</v>
      </c>
    </row>
    <row r="141" spans="1:18" x14ac:dyDescent="0.25">
      <c r="A141">
        <f t="shared" si="24"/>
        <v>9</v>
      </c>
      <c r="B141" s="1">
        <v>44091</v>
      </c>
      <c r="C141">
        <v>163</v>
      </c>
      <c r="D141">
        <v>314</v>
      </c>
      <c r="E141">
        <v>213</v>
      </c>
      <c r="F141">
        <f t="shared" si="32"/>
        <v>328</v>
      </c>
      <c r="G141">
        <f t="shared" si="33"/>
        <v>425</v>
      </c>
      <c r="H141">
        <f t="shared" si="34"/>
        <v>213</v>
      </c>
      <c r="I141" t="str">
        <f t="shared" si="25"/>
        <v>porzeczkitruskawki</v>
      </c>
      <c r="J141">
        <f t="shared" si="26"/>
        <v>328</v>
      </c>
      <c r="K141">
        <f t="shared" si="27"/>
        <v>425</v>
      </c>
      <c r="L141" t="str">
        <f t="shared" si="35"/>
        <v>truskawki</v>
      </c>
      <c r="M141" t="str">
        <f t="shared" si="28"/>
        <v>maliny</v>
      </c>
      <c r="P141">
        <f t="shared" si="29"/>
        <v>0</v>
      </c>
      <c r="Q141">
        <f t="shared" si="30"/>
        <v>328</v>
      </c>
      <c r="R141">
        <f t="shared" si="31"/>
        <v>0</v>
      </c>
    </row>
    <row r="142" spans="1:18" x14ac:dyDescent="0.25">
      <c r="A142">
        <f t="shared" si="24"/>
        <v>9</v>
      </c>
      <c r="B142" s="1">
        <v>44092</v>
      </c>
      <c r="C142">
        <v>200</v>
      </c>
      <c r="D142">
        <v>307</v>
      </c>
      <c r="E142">
        <v>206</v>
      </c>
      <c r="F142">
        <f t="shared" si="32"/>
        <v>200</v>
      </c>
      <c r="G142">
        <f t="shared" si="33"/>
        <v>404</v>
      </c>
      <c r="H142">
        <f t="shared" si="34"/>
        <v>419</v>
      </c>
      <c r="I142" t="str">
        <f t="shared" si="25"/>
        <v>malinyporzeczki</v>
      </c>
      <c r="J142">
        <f t="shared" si="26"/>
        <v>404</v>
      </c>
      <c r="K142">
        <f t="shared" si="27"/>
        <v>419</v>
      </c>
      <c r="L142" t="str">
        <f t="shared" si="35"/>
        <v>porzeczki</v>
      </c>
      <c r="M142" t="str">
        <f t="shared" si="28"/>
        <v>truskawki</v>
      </c>
      <c r="P142">
        <f t="shared" si="29"/>
        <v>0</v>
      </c>
      <c r="Q142">
        <f t="shared" si="30"/>
        <v>0</v>
      </c>
      <c r="R142">
        <f t="shared" si="31"/>
        <v>404</v>
      </c>
    </row>
    <row r="143" spans="1:18" x14ac:dyDescent="0.25">
      <c r="A143">
        <f t="shared" si="24"/>
        <v>9</v>
      </c>
      <c r="B143" s="1">
        <v>44093</v>
      </c>
      <c r="C143">
        <v>201</v>
      </c>
      <c r="D143">
        <v>274</v>
      </c>
      <c r="E143">
        <v>210</v>
      </c>
      <c r="F143">
        <f t="shared" si="32"/>
        <v>401</v>
      </c>
      <c r="G143">
        <f t="shared" si="33"/>
        <v>274</v>
      </c>
      <c r="H143">
        <f t="shared" si="34"/>
        <v>225</v>
      </c>
      <c r="I143" t="str">
        <f t="shared" si="25"/>
        <v>porzeczkimaliny</v>
      </c>
      <c r="J143">
        <f t="shared" si="26"/>
        <v>274</v>
      </c>
      <c r="K143">
        <f t="shared" si="27"/>
        <v>401</v>
      </c>
      <c r="L143" t="str">
        <f t="shared" si="35"/>
        <v>maliny</v>
      </c>
      <c r="M143" t="str">
        <f t="shared" si="28"/>
        <v>truskawki</v>
      </c>
      <c r="P143">
        <f t="shared" si="29"/>
        <v>0</v>
      </c>
      <c r="Q143">
        <f t="shared" si="30"/>
        <v>0</v>
      </c>
      <c r="R143">
        <f t="shared" si="31"/>
        <v>274</v>
      </c>
    </row>
    <row r="144" spans="1:18" x14ac:dyDescent="0.25">
      <c r="A144">
        <f t="shared" si="24"/>
        <v>9</v>
      </c>
      <c r="B144" s="1">
        <v>44094</v>
      </c>
      <c r="C144">
        <v>269</v>
      </c>
      <c r="D144">
        <v>278</v>
      </c>
      <c r="E144">
        <v>228</v>
      </c>
      <c r="F144">
        <f t="shared" si="32"/>
        <v>396</v>
      </c>
      <c r="G144">
        <f t="shared" si="33"/>
        <v>278</v>
      </c>
      <c r="H144">
        <f t="shared" si="34"/>
        <v>453</v>
      </c>
      <c r="I144" t="str">
        <f t="shared" si="25"/>
        <v>truskawkiporzeczki</v>
      </c>
      <c r="J144">
        <f t="shared" si="26"/>
        <v>396</v>
      </c>
      <c r="K144">
        <f t="shared" si="27"/>
        <v>453</v>
      </c>
      <c r="L144" t="str">
        <f t="shared" si="35"/>
        <v>porzeczki</v>
      </c>
      <c r="M144" t="str">
        <f t="shared" si="28"/>
        <v>maliny</v>
      </c>
      <c r="P144">
        <f t="shared" si="29"/>
        <v>0</v>
      </c>
      <c r="Q144">
        <f t="shared" si="30"/>
        <v>396</v>
      </c>
      <c r="R144">
        <f t="shared" si="31"/>
        <v>0</v>
      </c>
    </row>
    <row r="145" spans="1:18" x14ac:dyDescent="0.25">
      <c r="A145">
        <f t="shared" si="24"/>
        <v>9</v>
      </c>
      <c r="B145" s="1">
        <v>44095</v>
      </c>
      <c r="C145">
        <v>188</v>
      </c>
      <c r="D145">
        <v>195</v>
      </c>
      <c r="E145">
        <v>207</v>
      </c>
      <c r="F145">
        <f t="shared" si="32"/>
        <v>188</v>
      </c>
      <c r="G145">
        <f t="shared" si="33"/>
        <v>473</v>
      </c>
      <c r="H145">
        <f t="shared" si="34"/>
        <v>264</v>
      </c>
      <c r="I145" t="str">
        <f t="shared" si="25"/>
        <v>malinytruskawki</v>
      </c>
      <c r="J145">
        <f t="shared" si="26"/>
        <v>264</v>
      </c>
      <c r="K145">
        <f t="shared" si="27"/>
        <v>473</v>
      </c>
      <c r="L145" t="str">
        <f t="shared" si="35"/>
        <v>truskawki</v>
      </c>
      <c r="M145" t="str">
        <f t="shared" si="28"/>
        <v>porzeczki</v>
      </c>
      <c r="P145">
        <f t="shared" si="29"/>
        <v>264</v>
      </c>
      <c r="Q145">
        <f t="shared" si="30"/>
        <v>0</v>
      </c>
      <c r="R145">
        <f t="shared" si="31"/>
        <v>0</v>
      </c>
    </row>
    <row r="146" spans="1:18" x14ac:dyDescent="0.25">
      <c r="A146">
        <f t="shared" si="24"/>
        <v>9</v>
      </c>
      <c r="B146" s="1">
        <v>44096</v>
      </c>
      <c r="C146">
        <v>142</v>
      </c>
      <c r="D146">
        <v>249</v>
      </c>
      <c r="E146">
        <v>202</v>
      </c>
      <c r="F146">
        <f t="shared" si="32"/>
        <v>330</v>
      </c>
      <c r="G146">
        <f t="shared" si="33"/>
        <v>458</v>
      </c>
      <c r="H146">
        <f t="shared" si="34"/>
        <v>202</v>
      </c>
      <c r="I146" t="str">
        <f t="shared" si="25"/>
        <v>porzeczkitruskawki</v>
      </c>
      <c r="J146">
        <f t="shared" si="26"/>
        <v>330</v>
      </c>
      <c r="K146">
        <f t="shared" si="27"/>
        <v>458</v>
      </c>
      <c r="L146" t="str">
        <f t="shared" si="35"/>
        <v>truskawki</v>
      </c>
      <c r="M146" t="str">
        <f t="shared" si="28"/>
        <v>maliny</v>
      </c>
      <c r="P146">
        <f t="shared" si="29"/>
        <v>0</v>
      </c>
      <c r="Q146">
        <f t="shared" si="30"/>
        <v>330</v>
      </c>
      <c r="R146">
        <f t="shared" si="31"/>
        <v>0</v>
      </c>
    </row>
    <row r="147" spans="1:18" x14ac:dyDescent="0.25">
      <c r="A147">
        <f t="shared" si="24"/>
        <v>9</v>
      </c>
      <c r="B147" s="1">
        <v>44097</v>
      </c>
      <c r="C147">
        <v>232</v>
      </c>
      <c r="D147">
        <v>116</v>
      </c>
      <c r="E147">
        <v>195</v>
      </c>
      <c r="F147">
        <f t="shared" si="32"/>
        <v>232</v>
      </c>
      <c r="G147">
        <f t="shared" si="33"/>
        <v>244</v>
      </c>
      <c r="H147">
        <f t="shared" si="34"/>
        <v>397</v>
      </c>
      <c r="I147" t="str">
        <f t="shared" si="25"/>
        <v>malinyporzeczki</v>
      </c>
      <c r="J147">
        <f t="shared" si="26"/>
        <v>244</v>
      </c>
      <c r="K147">
        <f t="shared" si="27"/>
        <v>397</v>
      </c>
      <c r="L147" t="str">
        <f t="shared" si="35"/>
        <v>porzeczki</v>
      </c>
      <c r="M147" t="str">
        <f t="shared" si="28"/>
        <v>truskawki</v>
      </c>
      <c r="P147">
        <f t="shared" si="29"/>
        <v>0</v>
      </c>
      <c r="Q147">
        <f t="shared" si="30"/>
        <v>0</v>
      </c>
      <c r="R147">
        <f t="shared" si="31"/>
        <v>244</v>
      </c>
    </row>
    <row r="148" spans="1:18" x14ac:dyDescent="0.25">
      <c r="A148">
        <f t="shared" si="24"/>
        <v>9</v>
      </c>
      <c r="B148" s="1">
        <v>44098</v>
      </c>
      <c r="C148">
        <v>296</v>
      </c>
      <c r="D148">
        <v>102</v>
      </c>
      <c r="E148">
        <v>192</v>
      </c>
      <c r="F148">
        <f t="shared" si="32"/>
        <v>528</v>
      </c>
      <c r="G148">
        <f t="shared" si="33"/>
        <v>102</v>
      </c>
      <c r="H148">
        <f t="shared" si="34"/>
        <v>345</v>
      </c>
      <c r="I148" t="str">
        <f t="shared" si="25"/>
        <v>truskawkimaliny</v>
      </c>
      <c r="J148">
        <f t="shared" si="26"/>
        <v>345</v>
      </c>
      <c r="K148">
        <f t="shared" si="27"/>
        <v>528</v>
      </c>
      <c r="L148" t="str">
        <f t="shared" si="35"/>
        <v>maliny</v>
      </c>
      <c r="M148" t="str">
        <f t="shared" si="28"/>
        <v>porzeczki</v>
      </c>
      <c r="P148">
        <f t="shared" si="29"/>
        <v>345</v>
      </c>
      <c r="Q148">
        <f t="shared" si="30"/>
        <v>0</v>
      </c>
      <c r="R148">
        <f t="shared" si="31"/>
        <v>0</v>
      </c>
    </row>
    <row r="149" spans="1:18" x14ac:dyDescent="0.25">
      <c r="A149">
        <f t="shared" si="24"/>
        <v>9</v>
      </c>
      <c r="B149" s="1">
        <v>44099</v>
      </c>
      <c r="C149">
        <v>161</v>
      </c>
      <c r="D149">
        <v>151</v>
      </c>
      <c r="E149">
        <v>216</v>
      </c>
      <c r="F149">
        <f t="shared" si="32"/>
        <v>344</v>
      </c>
      <c r="G149">
        <f t="shared" si="33"/>
        <v>253</v>
      </c>
      <c r="H149">
        <f t="shared" si="34"/>
        <v>216</v>
      </c>
      <c r="I149" t="str">
        <f t="shared" si="25"/>
        <v>porzeczkimaliny</v>
      </c>
      <c r="J149">
        <f t="shared" si="26"/>
        <v>253</v>
      </c>
      <c r="K149">
        <f t="shared" si="27"/>
        <v>344</v>
      </c>
      <c r="L149" t="str">
        <f t="shared" si="35"/>
        <v>maliny</v>
      </c>
      <c r="M149" t="str">
        <f t="shared" si="28"/>
        <v>truskawki</v>
      </c>
      <c r="P149">
        <f t="shared" si="29"/>
        <v>0</v>
      </c>
      <c r="Q149">
        <f t="shared" si="30"/>
        <v>0</v>
      </c>
      <c r="R149">
        <f t="shared" si="31"/>
        <v>253</v>
      </c>
    </row>
    <row r="150" spans="1:18" x14ac:dyDescent="0.25">
      <c r="A150">
        <f t="shared" si="24"/>
        <v>9</v>
      </c>
      <c r="B150" s="1">
        <v>44100</v>
      </c>
      <c r="C150">
        <v>162</v>
      </c>
      <c r="D150">
        <v>261</v>
      </c>
      <c r="E150">
        <v>184</v>
      </c>
      <c r="F150">
        <f t="shared" si="32"/>
        <v>253</v>
      </c>
      <c r="G150">
        <f t="shared" si="33"/>
        <v>261</v>
      </c>
      <c r="H150">
        <f t="shared" si="34"/>
        <v>400</v>
      </c>
      <c r="I150" t="str">
        <f t="shared" si="25"/>
        <v>malinyporzeczki</v>
      </c>
      <c r="J150">
        <f t="shared" si="26"/>
        <v>261</v>
      </c>
      <c r="K150">
        <f t="shared" si="27"/>
        <v>400</v>
      </c>
      <c r="L150" t="str">
        <f t="shared" si="35"/>
        <v>porzeczki</v>
      </c>
      <c r="M150" t="str">
        <f t="shared" si="28"/>
        <v>truskawki</v>
      </c>
      <c r="P150">
        <f t="shared" si="29"/>
        <v>0</v>
      </c>
      <c r="Q150">
        <f t="shared" si="30"/>
        <v>0</v>
      </c>
      <c r="R150">
        <f t="shared" si="31"/>
        <v>261</v>
      </c>
    </row>
    <row r="151" spans="1:18" x14ac:dyDescent="0.25">
      <c r="A151">
        <f t="shared" si="24"/>
        <v>9</v>
      </c>
      <c r="B151" s="1">
        <v>44101</v>
      </c>
      <c r="C151">
        <v>216</v>
      </c>
      <c r="D151">
        <v>147</v>
      </c>
      <c r="E151">
        <v>204</v>
      </c>
      <c r="F151">
        <f t="shared" si="32"/>
        <v>469</v>
      </c>
      <c r="G151">
        <f t="shared" si="33"/>
        <v>147</v>
      </c>
      <c r="H151">
        <f t="shared" si="34"/>
        <v>343</v>
      </c>
      <c r="I151" t="str">
        <f t="shared" si="25"/>
        <v>truskawkimaliny</v>
      </c>
      <c r="J151">
        <f t="shared" si="26"/>
        <v>343</v>
      </c>
      <c r="K151">
        <f t="shared" si="27"/>
        <v>469</v>
      </c>
      <c r="L151" t="str">
        <f t="shared" si="35"/>
        <v>maliny</v>
      </c>
      <c r="M151" t="str">
        <f t="shared" si="28"/>
        <v>porzeczki</v>
      </c>
      <c r="P151">
        <f t="shared" si="29"/>
        <v>343</v>
      </c>
      <c r="Q151">
        <f t="shared" si="30"/>
        <v>0</v>
      </c>
      <c r="R151">
        <f t="shared" si="31"/>
        <v>0</v>
      </c>
    </row>
    <row r="152" spans="1:18" x14ac:dyDescent="0.25">
      <c r="A152">
        <f t="shared" si="24"/>
        <v>9</v>
      </c>
      <c r="B152" s="1">
        <v>44102</v>
      </c>
      <c r="C152">
        <v>282</v>
      </c>
      <c r="D152">
        <v>297</v>
      </c>
      <c r="E152">
        <v>195</v>
      </c>
      <c r="F152">
        <f t="shared" si="32"/>
        <v>408</v>
      </c>
      <c r="G152">
        <f t="shared" si="33"/>
        <v>444</v>
      </c>
      <c r="H152">
        <f t="shared" si="34"/>
        <v>195</v>
      </c>
      <c r="I152" t="str">
        <f t="shared" si="25"/>
        <v>porzeczkitruskawki</v>
      </c>
      <c r="J152">
        <f t="shared" si="26"/>
        <v>408</v>
      </c>
      <c r="K152">
        <f t="shared" si="27"/>
        <v>444</v>
      </c>
      <c r="L152" t="str">
        <f t="shared" si="35"/>
        <v>truskawki</v>
      </c>
      <c r="M152" t="str">
        <f t="shared" si="28"/>
        <v>maliny</v>
      </c>
      <c r="P152">
        <f t="shared" si="29"/>
        <v>0</v>
      </c>
      <c r="Q152">
        <f t="shared" si="30"/>
        <v>408</v>
      </c>
      <c r="R152">
        <f t="shared" si="31"/>
        <v>0</v>
      </c>
    </row>
    <row r="153" spans="1:18" x14ac:dyDescent="0.25">
      <c r="A153">
        <f t="shared" si="24"/>
        <v>9</v>
      </c>
      <c r="B153" s="1">
        <v>44103</v>
      </c>
      <c r="C153">
        <v>214</v>
      </c>
      <c r="D153">
        <v>198</v>
      </c>
      <c r="E153">
        <v>200</v>
      </c>
      <c r="F153">
        <f t="shared" si="32"/>
        <v>214</v>
      </c>
      <c r="G153">
        <f t="shared" si="33"/>
        <v>234</v>
      </c>
      <c r="H153">
        <f t="shared" si="34"/>
        <v>395</v>
      </c>
      <c r="I153" t="str">
        <f t="shared" si="25"/>
        <v>malinyporzeczki</v>
      </c>
      <c r="J153">
        <f t="shared" si="26"/>
        <v>234</v>
      </c>
      <c r="K153">
        <f t="shared" si="27"/>
        <v>395</v>
      </c>
      <c r="L153" t="str">
        <f t="shared" si="35"/>
        <v>porzeczki</v>
      </c>
      <c r="M153" t="str">
        <f t="shared" si="28"/>
        <v>truskawki</v>
      </c>
      <c r="P153">
        <f t="shared" si="29"/>
        <v>0</v>
      </c>
      <c r="Q153">
        <f t="shared" si="30"/>
        <v>0</v>
      </c>
      <c r="R153">
        <f t="shared" si="31"/>
        <v>234</v>
      </c>
    </row>
    <row r="154" spans="1:18" x14ac:dyDescent="0.25">
      <c r="A154">
        <f t="shared" si="24"/>
        <v>9</v>
      </c>
      <c r="B154" s="1">
        <v>44104</v>
      </c>
      <c r="C154">
        <v>289</v>
      </c>
      <c r="D154">
        <v>290</v>
      </c>
      <c r="E154">
        <v>190</v>
      </c>
      <c r="F154">
        <f t="shared" si="32"/>
        <v>503</v>
      </c>
      <c r="G154">
        <f t="shared" si="33"/>
        <v>290</v>
      </c>
      <c r="H154">
        <f t="shared" si="34"/>
        <v>351</v>
      </c>
      <c r="I154" t="str">
        <f t="shared" si="25"/>
        <v>truskawkimaliny</v>
      </c>
      <c r="J154">
        <f t="shared" si="26"/>
        <v>351</v>
      </c>
      <c r="K154">
        <f t="shared" si="27"/>
        <v>503</v>
      </c>
      <c r="L154" t="str">
        <f t="shared" si="35"/>
        <v>maliny</v>
      </c>
      <c r="M154" t="str">
        <f t="shared" si="28"/>
        <v>porzeczki</v>
      </c>
      <c r="P154">
        <f t="shared" si="29"/>
        <v>351</v>
      </c>
      <c r="Q154">
        <f t="shared" si="30"/>
        <v>0</v>
      </c>
      <c r="R154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Arkusz2</vt:lpstr>
      <vt:lpstr>5.1</vt:lpstr>
      <vt:lpstr>Arkusz1</vt:lpstr>
      <vt:lpstr>5.4 i 5.5</vt:lpstr>
      <vt:lpstr>Arkusz1!owoce</vt:lpstr>
      <vt:lpstr>'5.4 i 5.5'!owoce_1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S.</dc:creator>
  <cp:lastModifiedBy>Piotr S.</cp:lastModifiedBy>
  <dcterms:created xsi:type="dcterms:W3CDTF">2015-06-05T18:19:34Z</dcterms:created>
  <dcterms:modified xsi:type="dcterms:W3CDTF">2024-04-25T19:11:44Z</dcterms:modified>
</cp:coreProperties>
</file>