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F:\GitHub\matura-inf\stare matury rozszerzenie\maj 2020 rozsz\excel\"/>
    </mc:Choice>
  </mc:AlternateContent>
  <xr:revisionPtr revIDLastSave="0" documentId="13_ncr:1_{0A5445BA-3DB5-4D23-A484-16976BE7920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rkusz1" sheetId="1" r:id="rId1"/>
    <sheet name="Arkusz3" sheetId="3" r:id="rId2"/>
    <sheet name="c)" sheetId="2" r:id="rId3"/>
  </sheets>
  <definedNames>
    <definedName name="_xlnm._FilterDatabase" localSheetId="0" hidden="1">Arkusz1!$C$1:$C$203</definedName>
    <definedName name="_xlnm._FilterDatabase" localSheetId="1" hidden="1">Arkusz3!$D$1:$D$203</definedName>
    <definedName name="statek" localSheetId="0">Arkusz1!$A$1:$F$203</definedName>
    <definedName name="statek" localSheetId="1">Arkusz3!$K$1:$P$203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" i="3" l="1"/>
  <c r="R2" i="3"/>
  <c r="S2" i="3" s="1"/>
  <c r="Q2" i="3"/>
  <c r="Q3" i="3" s="1"/>
  <c r="Q4" i="3" s="1"/>
  <c r="Q5" i="3" s="1"/>
  <c r="Q6" i="3" s="1"/>
  <c r="Q7" i="3" s="1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Q60" i="3" s="1"/>
  <c r="Q61" i="3" s="1"/>
  <c r="Q62" i="3" s="1"/>
  <c r="Q63" i="3" s="1"/>
  <c r="Q64" i="3" s="1"/>
  <c r="Q65" i="3" s="1"/>
  <c r="Q66" i="3" s="1"/>
  <c r="Q67" i="3" s="1"/>
  <c r="Q68" i="3" s="1"/>
  <c r="Q69" i="3" s="1"/>
  <c r="Q70" i="3" s="1"/>
  <c r="Q71" i="3" s="1"/>
  <c r="Q72" i="3" s="1"/>
  <c r="Q73" i="3" s="1"/>
  <c r="Q74" i="3" s="1"/>
  <c r="Q75" i="3" s="1"/>
  <c r="Q76" i="3" s="1"/>
  <c r="Q77" i="3" s="1"/>
  <c r="Q78" i="3" s="1"/>
  <c r="Q79" i="3" s="1"/>
  <c r="Q80" i="3" s="1"/>
  <c r="Q81" i="3" s="1"/>
  <c r="Q82" i="3" s="1"/>
  <c r="Q83" i="3" s="1"/>
  <c r="Q84" i="3" s="1"/>
  <c r="Q85" i="3" s="1"/>
  <c r="Q86" i="3" s="1"/>
  <c r="Q87" i="3" s="1"/>
  <c r="Q88" i="3" s="1"/>
  <c r="Q89" i="3" s="1"/>
  <c r="Q90" i="3" s="1"/>
  <c r="Q91" i="3" s="1"/>
  <c r="Q92" i="3" s="1"/>
  <c r="Q93" i="3" s="1"/>
  <c r="Q94" i="3" s="1"/>
  <c r="Q95" i="3" s="1"/>
  <c r="Q96" i="3" s="1"/>
  <c r="Q97" i="3" s="1"/>
  <c r="Q98" i="3" s="1"/>
  <c r="Q99" i="3" s="1"/>
  <c r="Q100" i="3" s="1"/>
  <c r="Q101" i="3" s="1"/>
  <c r="Q102" i="3" s="1"/>
  <c r="Q103" i="3" s="1"/>
  <c r="Q104" i="3" s="1"/>
  <c r="Q105" i="3" s="1"/>
  <c r="Q106" i="3" s="1"/>
  <c r="Q107" i="3" s="1"/>
  <c r="Q108" i="3" s="1"/>
  <c r="Q109" i="3" s="1"/>
  <c r="Q110" i="3" s="1"/>
  <c r="Q111" i="3" s="1"/>
  <c r="Q112" i="3" s="1"/>
  <c r="Q113" i="3" s="1"/>
  <c r="Q114" i="3" s="1"/>
  <c r="Q115" i="3" s="1"/>
  <c r="Q116" i="3" s="1"/>
  <c r="Q117" i="3" s="1"/>
  <c r="Q118" i="3" s="1"/>
  <c r="Q119" i="3" s="1"/>
  <c r="Q120" i="3" s="1"/>
  <c r="Q121" i="3" s="1"/>
  <c r="Q122" i="3" s="1"/>
  <c r="Q123" i="3" s="1"/>
  <c r="Q124" i="3" s="1"/>
  <c r="Q125" i="3" s="1"/>
  <c r="Q126" i="3" s="1"/>
  <c r="Q127" i="3" s="1"/>
  <c r="Q128" i="3" s="1"/>
  <c r="Q129" i="3" s="1"/>
  <c r="Q130" i="3" s="1"/>
  <c r="Q131" i="3" s="1"/>
  <c r="Q132" i="3" s="1"/>
  <c r="Q133" i="3" s="1"/>
  <c r="Q134" i="3" s="1"/>
  <c r="Q135" i="3" s="1"/>
  <c r="Q136" i="3" s="1"/>
  <c r="Q137" i="3" s="1"/>
  <c r="Q138" i="3" s="1"/>
  <c r="Q139" i="3" s="1"/>
  <c r="Q140" i="3" s="1"/>
  <c r="Q141" i="3" s="1"/>
  <c r="Q142" i="3" s="1"/>
  <c r="Q143" i="3" s="1"/>
  <c r="Q144" i="3" s="1"/>
  <c r="Q145" i="3" s="1"/>
  <c r="Q146" i="3" s="1"/>
  <c r="Q147" i="3" s="1"/>
  <c r="Q148" i="3" s="1"/>
  <c r="Q149" i="3" s="1"/>
  <c r="Q150" i="3" s="1"/>
  <c r="Q151" i="3" s="1"/>
  <c r="Q152" i="3" s="1"/>
  <c r="Q153" i="3" s="1"/>
  <c r="Q154" i="3" s="1"/>
  <c r="Q155" i="3" s="1"/>
  <c r="Q156" i="3" s="1"/>
  <c r="Q157" i="3" s="1"/>
  <c r="Q158" i="3" s="1"/>
  <c r="Q159" i="3" s="1"/>
  <c r="Q160" i="3" s="1"/>
  <c r="Q161" i="3" s="1"/>
  <c r="Q162" i="3" s="1"/>
  <c r="Q163" i="3" s="1"/>
  <c r="Q164" i="3" s="1"/>
  <c r="Q165" i="3" s="1"/>
  <c r="Q166" i="3" s="1"/>
  <c r="Q167" i="3" s="1"/>
  <c r="Q168" i="3" s="1"/>
  <c r="Q169" i="3" s="1"/>
  <c r="Q170" i="3" s="1"/>
  <c r="Q171" i="3" s="1"/>
  <c r="Q172" i="3" s="1"/>
  <c r="Q173" i="3" s="1"/>
  <c r="Q174" i="3" s="1"/>
  <c r="Q175" i="3" s="1"/>
  <c r="Q176" i="3" s="1"/>
  <c r="Q177" i="3" s="1"/>
  <c r="Q178" i="3" s="1"/>
  <c r="Q179" i="3" s="1"/>
  <c r="Q180" i="3" s="1"/>
  <c r="Q181" i="3" s="1"/>
  <c r="Q182" i="3" s="1"/>
  <c r="Q183" i="3" s="1"/>
  <c r="Q184" i="3" s="1"/>
  <c r="Q185" i="3" s="1"/>
  <c r="Q186" i="3" s="1"/>
  <c r="Q187" i="3" s="1"/>
  <c r="Q188" i="3" s="1"/>
  <c r="Q189" i="3" s="1"/>
  <c r="Q190" i="3" s="1"/>
  <c r="Q191" i="3" s="1"/>
  <c r="Q192" i="3" s="1"/>
  <c r="Q193" i="3" s="1"/>
  <c r="Q194" i="3" s="1"/>
  <c r="Q195" i="3" s="1"/>
  <c r="Q196" i="3" s="1"/>
  <c r="Q197" i="3" s="1"/>
  <c r="Q198" i="3" s="1"/>
  <c r="Q199" i="3" s="1"/>
  <c r="Q200" i="3" s="1"/>
  <c r="Q201" i="3" s="1"/>
  <c r="Q202" i="3" s="1"/>
  <c r="Q203" i="3" s="1"/>
  <c r="I2" i="3"/>
  <c r="I4" i="1"/>
  <c r="I5" i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3" i="1"/>
  <c r="I2" i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2" i="2"/>
  <c r="J2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2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" i="2"/>
  <c r="H4" i="2"/>
  <c r="H5" i="2"/>
  <c r="H6" i="2"/>
  <c r="H7" i="2"/>
  <c r="H8" i="2"/>
  <c r="H9" i="2"/>
  <c r="H10" i="2"/>
  <c r="H11" i="2"/>
  <c r="H12" i="2"/>
  <c r="H13" i="2"/>
  <c r="H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2" i="2"/>
  <c r="B2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" i="1"/>
  <c r="L2" i="1"/>
  <c r="L3" i="1"/>
  <c r="L4" i="1"/>
  <c r="L5" i="1"/>
  <c r="L1" i="1"/>
  <c r="S3" i="3" l="1"/>
  <c r="R3" i="3"/>
  <c r="S4" i="3" s="1"/>
  <c r="K6" i="1"/>
  <c r="M4" i="1"/>
  <c r="R4" i="3" l="1"/>
  <c r="S5" i="3" s="1"/>
  <c r="R5" i="3" l="1"/>
  <c r="S6" i="3" s="1"/>
  <c r="R6" i="3"/>
  <c r="S7" i="3" s="1"/>
  <c r="R7" i="3" l="1"/>
  <c r="S8" i="3" s="1"/>
  <c r="R8" i="3" l="1"/>
  <c r="S9" i="3" s="1"/>
  <c r="R9" i="3" l="1"/>
  <c r="S10" i="3" s="1"/>
  <c r="R10" i="3" l="1"/>
  <c r="S11" i="3" s="1"/>
  <c r="R11" i="3" l="1"/>
  <c r="S12" i="3" s="1"/>
  <c r="R12" i="3" l="1"/>
  <c r="S13" i="3" s="1"/>
  <c r="R13" i="3" l="1"/>
  <c r="S14" i="3" s="1"/>
  <c r="R14" i="3" l="1"/>
  <c r="S15" i="3" s="1"/>
  <c r="R15" i="3" l="1"/>
  <c r="S16" i="3" s="1"/>
  <c r="R16" i="3" l="1"/>
  <c r="S17" i="3" s="1"/>
  <c r="R17" i="3" l="1"/>
  <c r="S18" i="3" s="1"/>
  <c r="R18" i="3" l="1"/>
  <c r="S19" i="3" s="1"/>
  <c r="R19" i="3" l="1"/>
  <c r="S20" i="3" s="1"/>
  <c r="R20" i="3" l="1"/>
  <c r="S21" i="3" s="1"/>
  <c r="R21" i="3" l="1"/>
  <c r="S22" i="3" s="1"/>
  <c r="R22" i="3" l="1"/>
  <c r="S23" i="3" s="1"/>
  <c r="R23" i="3" l="1"/>
  <c r="S24" i="3" s="1"/>
  <c r="R24" i="3" l="1"/>
  <c r="S25" i="3" s="1"/>
  <c r="R25" i="3" l="1"/>
  <c r="S26" i="3" s="1"/>
  <c r="R26" i="3" l="1"/>
  <c r="S27" i="3" s="1"/>
  <c r="R27" i="3" l="1"/>
  <c r="S28" i="3" s="1"/>
  <c r="R28" i="3" l="1"/>
  <c r="S29" i="3" s="1"/>
  <c r="R29" i="3" l="1"/>
  <c r="S30" i="3" s="1"/>
  <c r="R30" i="3" l="1"/>
  <c r="S31" i="3" s="1"/>
  <c r="R31" i="3" l="1"/>
  <c r="S32" i="3" s="1"/>
  <c r="R32" i="3" l="1"/>
  <c r="S33" i="3" s="1"/>
  <c r="R33" i="3" l="1"/>
  <c r="S34" i="3" s="1"/>
  <c r="R34" i="3" l="1"/>
  <c r="S35" i="3" s="1"/>
  <c r="R35" i="3" l="1"/>
  <c r="S36" i="3" s="1"/>
  <c r="R36" i="3" l="1"/>
  <c r="S37" i="3" s="1"/>
  <c r="R37" i="3" l="1"/>
  <c r="S38" i="3" s="1"/>
  <c r="R38" i="3" l="1"/>
  <c r="S39" i="3" s="1"/>
  <c r="R39" i="3" l="1"/>
  <c r="S40" i="3" s="1"/>
  <c r="R40" i="3" l="1"/>
  <c r="S41" i="3" s="1"/>
  <c r="R41" i="3" l="1"/>
  <c r="S42" i="3" s="1"/>
  <c r="R42" i="3" l="1"/>
  <c r="S43" i="3" s="1"/>
  <c r="R43" i="3" l="1"/>
  <c r="S44" i="3" s="1"/>
  <c r="R44" i="3" l="1"/>
  <c r="S45" i="3" s="1"/>
  <c r="R45" i="3" l="1"/>
  <c r="S46" i="3" s="1"/>
  <c r="R46" i="3" l="1"/>
  <c r="S47" i="3" s="1"/>
  <c r="R47" i="3" l="1"/>
  <c r="S48" i="3" s="1"/>
  <c r="R48" i="3" l="1"/>
  <c r="S49" i="3" s="1"/>
  <c r="R49" i="3" l="1"/>
  <c r="S50" i="3" s="1"/>
  <c r="R50" i="3" l="1"/>
  <c r="S51" i="3" s="1"/>
  <c r="R51" i="3" l="1"/>
  <c r="S52" i="3" s="1"/>
  <c r="R52" i="3" l="1"/>
  <c r="S53" i="3" s="1"/>
  <c r="R53" i="3" l="1"/>
  <c r="S54" i="3" s="1"/>
  <c r="R54" i="3" l="1"/>
  <c r="S55" i="3" s="1"/>
  <c r="R55" i="3" l="1"/>
  <c r="S56" i="3" s="1"/>
  <c r="R56" i="3" l="1"/>
  <c r="S57" i="3" s="1"/>
  <c r="R57" i="3" l="1"/>
  <c r="S58" i="3" s="1"/>
  <c r="R58" i="3" l="1"/>
  <c r="S59" i="3" s="1"/>
  <c r="R59" i="3" l="1"/>
  <c r="S60" i="3" s="1"/>
  <c r="R60" i="3" l="1"/>
  <c r="S61" i="3" s="1"/>
  <c r="R61" i="3" l="1"/>
  <c r="S62" i="3" s="1"/>
  <c r="R62" i="3" l="1"/>
  <c r="S63" i="3" s="1"/>
  <c r="R63" i="3" l="1"/>
  <c r="S64" i="3" s="1"/>
  <c r="R64" i="3" l="1"/>
  <c r="S65" i="3" s="1"/>
  <c r="R65" i="3" l="1"/>
  <c r="S66" i="3" s="1"/>
  <c r="R66" i="3" l="1"/>
  <c r="S67" i="3" s="1"/>
  <c r="R67" i="3" l="1"/>
  <c r="S68" i="3" s="1"/>
  <c r="R68" i="3" l="1"/>
  <c r="S69" i="3" s="1"/>
  <c r="R69" i="3" l="1"/>
  <c r="S70" i="3" s="1"/>
  <c r="R70" i="3" l="1"/>
  <c r="S71" i="3" s="1"/>
  <c r="R71" i="3" l="1"/>
  <c r="S72" i="3" s="1"/>
  <c r="R72" i="3" l="1"/>
  <c r="S73" i="3" s="1"/>
  <c r="R73" i="3" l="1"/>
  <c r="S74" i="3" s="1"/>
  <c r="R74" i="3" l="1"/>
  <c r="S75" i="3" s="1"/>
  <c r="R75" i="3" l="1"/>
  <c r="S76" i="3" s="1"/>
  <c r="R76" i="3" l="1"/>
  <c r="S77" i="3" s="1"/>
  <c r="R77" i="3" l="1"/>
  <c r="S78" i="3" s="1"/>
  <c r="R78" i="3" l="1"/>
  <c r="S79" i="3" s="1"/>
  <c r="R79" i="3" l="1"/>
  <c r="S80" i="3" s="1"/>
  <c r="R80" i="3" l="1"/>
  <c r="S81" i="3" s="1"/>
  <c r="R81" i="3" l="1"/>
  <c r="S82" i="3" s="1"/>
  <c r="R82" i="3" l="1"/>
  <c r="S83" i="3" s="1"/>
  <c r="R83" i="3" l="1"/>
  <c r="S84" i="3" s="1"/>
  <c r="R84" i="3" l="1"/>
  <c r="S85" i="3" s="1"/>
  <c r="R85" i="3" l="1"/>
  <c r="S86" i="3" s="1"/>
  <c r="R86" i="3" l="1"/>
  <c r="S87" i="3" s="1"/>
  <c r="R87" i="3" l="1"/>
  <c r="S88" i="3" s="1"/>
  <c r="R88" i="3" l="1"/>
  <c r="S89" i="3" s="1"/>
  <c r="R89" i="3" l="1"/>
  <c r="S90" i="3" s="1"/>
  <c r="R90" i="3" l="1"/>
  <c r="S91" i="3" s="1"/>
  <c r="R91" i="3" l="1"/>
  <c r="S92" i="3" s="1"/>
  <c r="R92" i="3" l="1"/>
  <c r="S93" i="3" s="1"/>
  <c r="R93" i="3" l="1"/>
  <c r="S94" i="3" s="1"/>
  <c r="R94" i="3" l="1"/>
  <c r="S95" i="3" s="1"/>
  <c r="R95" i="3" l="1"/>
  <c r="S96" i="3" s="1"/>
  <c r="R96" i="3" l="1"/>
  <c r="S97" i="3" s="1"/>
  <c r="R97" i="3" l="1"/>
  <c r="S98" i="3" s="1"/>
  <c r="R98" i="3" l="1"/>
  <c r="S99" i="3" s="1"/>
  <c r="R99" i="3" l="1"/>
  <c r="S100" i="3" s="1"/>
  <c r="R100" i="3" l="1"/>
  <c r="S101" i="3" s="1"/>
  <c r="R101" i="3" l="1"/>
  <c r="S102" i="3" s="1"/>
  <c r="R102" i="3" l="1"/>
  <c r="S103" i="3" s="1"/>
  <c r="R103" i="3" l="1"/>
  <c r="S104" i="3" s="1"/>
  <c r="R104" i="3" l="1"/>
  <c r="S105" i="3" s="1"/>
  <c r="R105" i="3" l="1"/>
  <c r="S106" i="3" s="1"/>
  <c r="R106" i="3" l="1"/>
  <c r="S107" i="3" s="1"/>
  <c r="R107" i="3" l="1"/>
  <c r="S108" i="3" s="1"/>
  <c r="R108" i="3" l="1"/>
  <c r="S109" i="3" s="1"/>
  <c r="R109" i="3" l="1"/>
  <c r="S110" i="3" s="1"/>
  <c r="R110" i="3" l="1"/>
  <c r="S111" i="3" s="1"/>
  <c r="R111" i="3" l="1"/>
  <c r="S112" i="3" s="1"/>
  <c r="R112" i="3" l="1"/>
  <c r="S113" i="3" s="1"/>
  <c r="R113" i="3" l="1"/>
  <c r="S114" i="3" s="1"/>
  <c r="R114" i="3" l="1"/>
  <c r="S115" i="3" s="1"/>
  <c r="R115" i="3" l="1"/>
  <c r="S116" i="3" s="1"/>
  <c r="R116" i="3" l="1"/>
  <c r="S117" i="3" s="1"/>
  <c r="R117" i="3" l="1"/>
  <c r="S118" i="3" s="1"/>
  <c r="R118" i="3" l="1"/>
  <c r="S119" i="3" s="1"/>
  <c r="R119" i="3" l="1"/>
  <c r="S120" i="3" s="1"/>
  <c r="R120" i="3" l="1"/>
  <c r="S121" i="3" s="1"/>
  <c r="R121" i="3" l="1"/>
  <c r="S122" i="3" s="1"/>
  <c r="R122" i="3" l="1"/>
  <c r="S123" i="3" s="1"/>
  <c r="R123" i="3" l="1"/>
  <c r="S124" i="3" s="1"/>
  <c r="R124" i="3" l="1"/>
  <c r="S125" i="3" s="1"/>
  <c r="R125" i="3" l="1"/>
  <c r="S126" i="3" s="1"/>
  <c r="R126" i="3" l="1"/>
  <c r="S127" i="3" s="1"/>
  <c r="R127" i="3" l="1"/>
  <c r="S128" i="3" s="1"/>
  <c r="R128" i="3" l="1"/>
  <c r="S129" i="3" s="1"/>
  <c r="R129" i="3" l="1"/>
  <c r="S130" i="3" s="1"/>
  <c r="R130" i="3" l="1"/>
  <c r="S131" i="3" s="1"/>
  <c r="R131" i="3" l="1"/>
  <c r="S132" i="3" s="1"/>
  <c r="R132" i="3" l="1"/>
  <c r="S133" i="3" s="1"/>
  <c r="R133" i="3" l="1"/>
  <c r="S134" i="3" s="1"/>
  <c r="R134" i="3" l="1"/>
  <c r="S135" i="3" s="1"/>
  <c r="R135" i="3" l="1"/>
  <c r="S136" i="3" s="1"/>
  <c r="R136" i="3" l="1"/>
  <c r="S137" i="3" s="1"/>
  <c r="R137" i="3" l="1"/>
  <c r="S138" i="3" s="1"/>
  <c r="R138" i="3" l="1"/>
  <c r="S139" i="3" s="1"/>
  <c r="R139" i="3" l="1"/>
  <c r="S140" i="3" s="1"/>
  <c r="R140" i="3" l="1"/>
  <c r="S141" i="3" s="1"/>
  <c r="R141" i="3" l="1"/>
  <c r="S142" i="3" s="1"/>
  <c r="R142" i="3" l="1"/>
  <c r="S143" i="3" s="1"/>
  <c r="R143" i="3" l="1"/>
  <c r="S144" i="3" s="1"/>
  <c r="R144" i="3" l="1"/>
  <c r="S145" i="3" s="1"/>
  <c r="R145" i="3" l="1"/>
  <c r="S146" i="3" s="1"/>
  <c r="R146" i="3" l="1"/>
  <c r="S147" i="3" s="1"/>
  <c r="R147" i="3" l="1"/>
  <c r="S148" i="3" s="1"/>
  <c r="R148" i="3" l="1"/>
  <c r="S149" i="3" s="1"/>
  <c r="R149" i="3" l="1"/>
  <c r="S150" i="3" s="1"/>
  <c r="R150" i="3" l="1"/>
  <c r="S151" i="3" s="1"/>
  <c r="R151" i="3" l="1"/>
  <c r="S152" i="3" s="1"/>
  <c r="R152" i="3" l="1"/>
  <c r="S153" i="3" s="1"/>
  <c r="R153" i="3" l="1"/>
  <c r="S154" i="3" s="1"/>
  <c r="R154" i="3" l="1"/>
  <c r="S155" i="3" s="1"/>
  <c r="R155" i="3" l="1"/>
  <c r="S156" i="3" s="1"/>
  <c r="R156" i="3" l="1"/>
  <c r="S157" i="3" s="1"/>
  <c r="R157" i="3" l="1"/>
  <c r="S158" i="3" s="1"/>
  <c r="R158" i="3" l="1"/>
  <c r="S159" i="3" s="1"/>
  <c r="R159" i="3" l="1"/>
  <c r="S160" i="3" s="1"/>
  <c r="R160" i="3" l="1"/>
  <c r="S161" i="3" s="1"/>
  <c r="R161" i="3" l="1"/>
  <c r="S162" i="3" s="1"/>
  <c r="R162" i="3" l="1"/>
  <c r="S163" i="3" s="1"/>
  <c r="R163" i="3" l="1"/>
  <c r="S164" i="3" s="1"/>
  <c r="R164" i="3" l="1"/>
  <c r="S165" i="3" s="1"/>
  <c r="R165" i="3" l="1"/>
  <c r="S166" i="3" s="1"/>
  <c r="R166" i="3" l="1"/>
  <c r="S167" i="3" s="1"/>
  <c r="R167" i="3" l="1"/>
  <c r="S168" i="3" s="1"/>
  <c r="R168" i="3" l="1"/>
  <c r="S169" i="3" s="1"/>
  <c r="R169" i="3" l="1"/>
  <c r="S170" i="3" s="1"/>
  <c r="R170" i="3" l="1"/>
  <c r="S171" i="3" s="1"/>
  <c r="R171" i="3" l="1"/>
  <c r="S172" i="3" s="1"/>
  <c r="R172" i="3" l="1"/>
  <c r="S173" i="3" s="1"/>
  <c r="R173" i="3" l="1"/>
  <c r="S174" i="3" s="1"/>
  <c r="R174" i="3" l="1"/>
  <c r="S175" i="3" s="1"/>
  <c r="R175" i="3" l="1"/>
  <c r="S176" i="3" s="1"/>
  <c r="R176" i="3" l="1"/>
  <c r="S177" i="3" s="1"/>
  <c r="R177" i="3" l="1"/>
  <c r="S178" i="3" s="1"/>
  <c r="R178" i="3" l="1"/>
  <c r="S179" i="3" s="1"/>
  <c r="R179" i="3" l="1"/>
  <c r="S180" i="3" s="1"/>
  <c r="R180" i="3" l="1"/>
  <c r="S181" i="3" s="1"/>
  <c r="R181" i="3" l="1"/>
  <c r="S182" i="3" s="1"/>
  <c r="R182" i="3" l="1"/>
  <c r="S183" i="3" s="1"/>
  <c r="R183" i="3" l="1"/>
  <c r="S184" i="3" s="1"/>
  <c r="R184" i="3" l="1"/>
  <c r="S185" i="3" s="1"/>
  <c r="R185" i="3" l="1"/>
  <c r="S186" i="3" s="1"/>
  <c r="R186" i="3" l="1"/>
  <c r="S187" i="3" s="1"/>
  <c r="R187" i="3" l="1"/>
  <c r="S188" i="3" s="1"/>
  <c r="R188" i="3" l="1"/>
  <c r="S189" i="3" s="1"/>
  <c r="R189" i="3" l="1"/>
  <c r="S190" i="3" s="1"/>
  <c r="R190" i="3" l="1"/>
  <c r="S191" i="3" s="1"/>
  <c r="R191" i="3" l="1"/>
  <c r="S192" i="3" s="1"/>
  <c r="R192" i="3" l="1"/>
  <c r="S193" i="3" s="1"/>
  <c r="R193" i="3" l="1"/>
  <c r="S194" i="3" s="1"/>
  <c r="R194" i="3" l="1"/>
  <c r="S195" i="3" s="1"/>
  <c r="R195" i="3" l="1"/>
  <c r="S196" i="3" s="1"/>
  <c r="R196" i="3" l="1"/>
  <c r="S197" i="3" s="1"/>
  <c r="R197" i="3" l="1"/>
  <c r="S198" i="3" s="1"/>
  <c r="R198" i="3" l="1"/>
  <c r="S199" i="3" s="1"/>
  <c r="R199" i="3" l="1"/>
  <c r="S200" i="3" s="1"/>
  <c r="R200" i="3" l="1"/>
  <c r="S201" i="3" s="1"/>
  <c r="R201" i="3" l="1"/>
  <c r="S202" i="3" s="1"/>
  <c r="R202" i="3" l="1"/>
  <c r="S203" i="3" s="1"/>
  <c r="R203" i="3" l="1"/>
  <c r="U7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DB701DA-5A9D-4655-B78A-AAC33B58CD5E}" name="statek" type="6" refreshedVersion="8" background="1" saveData="1">
    <textPr codePage="852" sourceFile="F:\GitHub\matura-inf\stare matury rozszerzenie\maj 2020 rozsz\excel\statek.txt" thousands=" ">
      <textFields count="6">
        <textField/>
        <textField/>
        <textField/>
        <textField/>
        <textField/>
        <textField/>
      </textFields>
    </textPr>
  </connection>
  <connection id="2" xr16:uid="{FC030190-59C6-4EF0-80DF-7327998AD5AD}" name="statek1" type="6" refreshedVersion="8" background="1" saveData="1">
    <textPr codePage="852" sourceFile="F:\GitHub\matura-inf\stare matury rozszerzenie\maj 2020 rozsz\excel\statek.txt" thousands=" 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<sst xmlns="http://schemas.openxmlformats.org/spreadsheetml/2006/main" count="1501" uniqueCount="43">
  <si>
    <t>data</t>
  </si>
  <si>
    <t>port</t>
  </si>
  <si>
    <t>towar</t>
  </si>
  <si>
    <t>Z/W</t>
  </si>
  <si>
    <t>ile ton</t>
  </si>
  <si>
    <t>cena za tone w talarach</t>
  </si>
  <si>
    <t>Algier</t>
  </si>
  <si>
    <t>T4</t>
  </si>
  <si>
    <t>Z</t>
  </si>
  <si>
    <t>T5</t>
  </si>
  <si>
    <t>T1</t>
  </si>
  <si>
    <t>T2</t>
  </si>
  <si>
    <t>T3</t>
  </si>
  <si>
    <t>Tunis</t>
  </si>
  <si>
    <t>W</t>
  </si>
  <si>
    <t>Benghazi</t>
  </si>
  <si>
    <t>Aleksandria</t>
  </si>
  <si>
    <t>Bejrut</t>
  </si>
  <si>
    <t>Palermo</t>
  </si>
  <si>
    <t>Neapol</t>
  </si>
  <si>
    <t>Monako</t>
  </si>
  <si>
    <t>Barcelona</t>
  </si>
  <si>
    <t>Walencja</t>
  </si>
  <si>
    <t>a)</t>
  </si>
  <si>
    <t>waga t4</t>
  </si>
  <si>
    <t>b)</t>
  </si>
  <si>
    <t>kursy powyżej 20 dni</t>
  </si>
  <si>
    <t>c)</t>
  </si>
  <si>
    <t>2 arkusz</t>
  </si>
  <si>
    <t>miesiąc</t>
  </si>
  <si>
    <t>rok</t>
  </si>
  <si>
    <t>Załadunek</t>
  </si>
  <si>
    <t>Wyładunek</t>
  </si>
  <si>
    <t>d)</t>
  </si>
  <si>
    <t>stan konta kapitana</t>
  </si>
  <si>
    <t>18 grudnia</t>
  </si>
  <si>
    <t>max</t>
  </si>
  <si>
    <t>max_dzien</t>
  </si>
  <si>
    <t>stan_test</t>
  </si>
  <si>
    <t>czy mogl kupic</t>
  </si>
  <si>
    <t>min start</t>
  </si>
  <si>
    <t>ile zakupów</t>
  </si>
  <si>
    <t>ile może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</si>
</sst>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4" borderId="0" xfId="0" applyFill="1"/>
    <xf numFmtId="0" fontId="0" fillId="0" borderId="0" xfId="0" applyNumberFormat="1"/>
    <xf numFmtId="17" fontId="0" fillId="0" borderId="0" xfId="0" applyNumberFormat="1"/>
    <xf numFmtId="0" fontId="1" fillId="2" borderId="0" xfId="1"/>
    <xf numFmtId="14" fontId="1" fillId="2" borderId="0" xfId="1" applyNumberFormat="1"/>
    <xf numFmtId="0" fontId="2" fillId="3" borderId="0" xfId="2"/>
  </cellXfs>
  <cellStyles count="3">
    <cellStyle name="Dobry" xfId="1" builtinId="26"/>
    <cellStyle name="Neutralny" xfId="2" builtinId="2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 wyładunku i załadunku</a:t>
            </a:r>
            <a:r>
              <a:rPr lang="pl-PL" baseline="0"/>
              <a:t> T5 w poszcz. miesiącach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'c)'!$J$1</c:f>
              <c:strCache>
                <c:ptCount val="1"/>
                <c:pt idx="0">
                  <c:v>Załadunek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'c)'!$I$2:$I$37</c:f>
              <c:numCache>
                <c:formatCode>mmm\-yy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'c)'!$J$2:$J$37</c:f>
              <c:numCache>
                <c:formatCode>General</c:formatCode>
                <c:ptCount val="36"/>
                <c:pt idx="0">
                  <c:v>76</c:v>
                </c:pt>
                <c:pt idx="1">
                  <c:v>8</c:v>
                </c:pt>
                <c:pt idx="2">
                  <c:v>0</c:v>
                </c:pt>
                <c:pt idx="3">
                  <c:v>68</c:v>
                </c:pt>
                <c:pt idx="4">
                  <c:v>0</c:v>
                </c:pt>
                <c:pt idx="5">
                  <c:v>42</c:v>
                </c:pt>
                <c:pt idx="6">
                  <c:v>83</c:v>
                </c:pt>
                <c:pt idx="7">
                  <c:v>0</c:v>
                </c:pt>
                <c:pt idx="8">
                  <c:v>44</c:v>
                </c:pt>
                <c:pt idx="9">
                  <c:v>0</c:v>
                </c:pt>
                <c:pt idx="10">
                  <c:v>30</c:v>
                </c:pt>
                <c:pt idx="11">
                  <c:v>0</c:v>
                </c:pt>
                <c:pt idx="12">
                  <c:v>39</c:v>
                </c:pt>
                <c:pt idx="13">
                  <c:v>0</c:v>
                </c:pt>
                <c:pt idx="14">
                  <c:v>35</c:v>
                </c:pt>
                <c:pt idx="15">
                  <c:v>1</c:v>
                </c:pt>
                <c:pt idx="16">
                  <c:v>33</c:v>
                </c:pt>
                <c:pt idx="17">
                  <c:v>8</c:v>
                </c:pt>
                <c:pt idx="18">
                  <c:v>42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12</c:v>
                </c:pt>
                <c:pt idx="23">
                  <c:v>0</c:v>
                </c:pt>
                <c:pt idx="24">
                  <c:v>10</c:v>
                </c:pt>
                <c:pt idx="25">
                  <c:v>34</c:v>
                </c:pt>
                <c:pt idx="26">
                  <c:v>0</c:v>
                </c:pt>
                <c:pt idx="27">
                  <c:v>5</c:v>
                </c:pt>
                <c:pt idx="28">
                  <c:v>0</c:v>
                </c:pt>
                <c:pt idx="29">
                  <c:v>95</c:v>
                </c:pt>
                <c:pt idx="30">
                  <c:v>25</c:v>
                </c:pt>
                <c:pt idx="31">
                  <c:v>22</c:v>
                </c:pt>
                <c:pt idx="32">
                  <c:v>0</c:v>
                </c:pt>
                <c:pt idx="33">
                  <c:v>20</c:v>
                </c:pt>
                <c:pt idx="34">
                  <c:v>48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2F-46E5-8B7E-17B5562FCD36}"/>
            </c:ext>
          </c:extLst>
        </c:ser>
        <c:ser>
          <c:idx val="1"/>
          <c:order val="1"/>
          <c:tx>
            <c:strRef>
              <c:f>'c)'!$K$1</c:f>
              <c:strCache>
                <c:ptCount val="1"/>
                <c:pt idx="0">
                  <c:v>Wyładunek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'c)'!$I$2:$I$37</c:f>
              <c:numCache>
                <c:formatCode>mmm\-yy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'c)'!$K$2:$K$37</c:f>
              <c:numCache>
                <c:formatCode>General</c:formatCode>
                <c:ptCount val="36"/>
                <c:pt idx="0">
                  <c:v>32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191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112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68</c:v>
                </c:pt>
                <c:pt idx="17">
                  <c:v>0</c:v>
                </c:pt>
                <c:pt idx="18">
                  <c:v>0</c:v>
                </c:pt>
                <c:pt idx="19">
                  <c:v>48</c:v>
                </c:pt>
                <c:pt idx="20">
                  <c:v>0</c:v>
                </c:pt>
                <c:pt idx="21">
                  <c:v>6</c:v>
                </c:pt>
                <c:pt idx="22">
                  <c:v>1</c:v>
                </c:pt>
                <c:pt idx="23">
                  <c:v>0</c:v>
                </c:pt>
                <c:pt idx="24">
                  <c:v>22</c:v>
                </c:pt>
                <c:pt idx="25">
                  <c:v>0</c:v>
                </c:pt>
                <c:pt idx="26">
                  <c:v>34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121</c:v>
                </c:pt>
                <c:pt idx="32">
                  <c:v>26</c:v>
                </c:pt>
                <c:pt idx="33">
                  <c:v>0</c:v>
                </c:pt>
                <c:pt idx="34">
                  <c:v>64</c:v>
                </c:pt>
                <c:pt idx="3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2F-46E5-8B7E-17B5562FC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8124648"/>
        <c:axId val="858117448"/>
      </c:barChart>
      <c:dateAx>
        <c:axId val="858124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117448"/>
        <c:crosses val="autoZero"/>
        <c:auto val="1"/>
        <c:lblOffset val="100"/>
        <c:baseTimeUnit val="months"/>
        <c:majorUnit val="1"/>
        <c:majorTimeUnit val="months"/>
      </c:dateAx>
      <c:valAx>
        <c:axId val="85811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</a:t>
                </a:r>
                <a:r>
                  <a:rPr lang="pl-PL"/>
                  <a:t>Tony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124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95248</xdr:colOff>
      <xdr:row>2</xdr:row>
      <xdr:rowOff>90487</xdr:rowOff>
    </xdr:from>
    <xdr:to>
      <xdr:col>21</xdr:col>
      <xdr:colOff>209549</xdr:colOff>
      <xdr:row>19</xdr:row>
      <xdr:rowOff>28575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FC13A95-0BA9-DE1D-5C5C-1E3460939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tek" connectionId="1" xr16:uid="{3217E406-9AE3-440C-97E6-AA25951D71E9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tek" connectionId="2" xr16:uid="{E699080D-BFE9-49F1-8740-2CC8EBA4EAD4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3"/>
  <sheetViews>
    <sheetView workbookViewId="0">
      <selection sqref="A1:I1048576"/>
    </sheetView>
  </sheetViews>
  <sheetFormatPr defaultRowHeight="15" x14ac:dyDescent="0.25"/>
  <cols>
    <col min="1" max="1" width="10.140625" bestFit="1" customWidth="1"/>
    <col min="2" max="2" width="11.42578125" bestFit="1" customWidth="1"/>
    <col min="3" max="3" width="6.140625" bestFit="1" customWidth="1"/>
    <col min="4" max="4" width="4.7109375" bestFit="1" customWidth="1"/>
    <col min="5" max="5" width="6.7109375" bestFit="1" customWidth="1"/>
    <col min="6" max="6" width="21.85546875" bestFit="1" customWidth="1"/>
    <col min="8" max="8" width="19.5703125" bestFit="1" customWidth="1"/>
    <col min="9" max="9" width="19.5703125" customWidth="1"/>
    <col min="11" max="11" width="17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</v>
      </c>
      <c r="H1" t="s">
        <v>26</v>
      </c>
      <c r="I1" t="s">
        <v>34</v>
      </c>
      <c r="J1" s="2" t="s">
        <v>23</v>
      </c>
      <c r="K1" t="s">
        <v>10</v>
      </c>
      <c r="L1">
        <f>COUNTIF(C:C,K1)</f>
        <v>36</v>
      </c>
    </row>
    <row r="2" spans="1:13" x14ac:dyDescent="0.25">
      <c r="A2" s="1">
        <v>42370</v>
      </c>
      <c r="B2" t="s">
        <v>6</v>
      </c>
      <c r="C2" t="s">
        <v>7</v>
      </c>
      <c r="D2" t="s">
        <v>8</v>
      </c>
      <c r="E2">
        <v>3</v>
      </c>
      <c r="F2">
        <v>80</v>
      </c>
      <c r="G2">
        <f>IF(AND(C2="T4",D2="Z"),E2,0)</f>
        <v>3</v>
      </c>
      <c r="I2">
        <f>500000-E2*F2</f>
        <v>499760</v>
      </c>
      <c r="K2" t="s">
        <v>11</v>
      </c>
      <c r="L2">
        <f t="shared" ref="L2:L5" si="0">COUNTIF(C:C,K2)</f>
        <v>39</v>
      </c>
    </row>
    <row r="3" spans="1:13" x14ac:dyDescent="0.25">
      <c r="A3" s="1">
        <v>42370</v>
      </c>
      <c r="B3" t="s">
        <v>6</v>
      </c>
      <c r="C3" t="s">
        <v>9</v>
      </c>
      <c r="D3" t="s">
        <v>8</v>
      </c>
      <c r="E3">
        <v>32</v>
      </c>
      <c r="F3">
        <v>50</v>
      </c>
      <c r="G3">
        <f t="shared" ref="G3:G66" si="1">IF(AND(C3="T4",D3="Z"),E3,0)</f>
        <v>0</v>
      </c>
      <c r="H3">
        <f>IF(A3-A2&gt;21,1,0)</f>
        <v>0</v>
      </c>
      <c r="I3">
        <f>IF(D3="Z",I2-E3*F3,I2+E3*F3)</f>
        <v>498160</v>
      </c>
      <c r="K3" t="s">
        <v>12</v>
      </c>
      <c r="L3">
        <f t="shared" si="0"/>
        <v>39</v>
      </c>
    </row>
    <row r="4" spans="1:13" x14ac:dyDescent="0.25">
      <c r="A4" s="1">
        <v>42370</v>
      </c>
      <c r="B4" t="s">
        <v>6</v>
      </c>
      <c r="C4" t="s">
        <v>10</v>
      </c>
      <c r="D4" t="s">
        <v>8</v>
      </c>
      <c r="E4">
        <v>38</v>
      </c>
      <c r="F4">
        <v>10</v>
      </c>
      <c r="G4">
        <f t="shared" si="1"/>
        <v>0</v>
      </c>
      <c r="H4">
        <f t="shared" ref="H4:H67" si="2">IF(A4-A3&gt;21,1,0)</f>
        <v>0</v>
      </c>
      <c r="I4">
        <f t="shared" ref="I4:I67" si="3">IF(D4="Z",I3-E4*F4,I3+E4*F4)</f>
        <v>497780</v>
      </c>
      <c r="K4" t="s">
        <v>7</v>
      </c>
      <c r="L4" s="2">
        <f t="shared" si="0"/>
        <v>45</v>
      </c>
      <c r="M4" s="2">
        <f>SUM(G:G)</f>
        <v>905</v>
      </c>
    </row>
    <row r="5" spans="1:13" x14ac:dyDescent="0.25">
      <c r="A5" s="1">
        <v>42370</v>
      </c>
      <c r="B5" t="s">
        <v>6</v>
      </c>
      <c r="C5" t="s">
        <v>11</v>
      </c>
      <c r="D5" t="s">
        <v>8</v>
      </c>
      <c r="E5">
        <v>33</v>
      </c>
      <c r="F5">
        <v>30</v>
      </c>
      <c r="G5">
        <f t="shared" si="1"/>
        <v>0</v>
      </c>
      <c r="H5">
        <f t="shared" si="2"/>
        <v>0</v>
      </c>
      <c r="I5">
        <f t="shared" si="3"/>
        <v>496790</v>
      </c>
      <c r="K5" t="s">
        <v>9</v>
      </c>
      <c r="L5">
        <f t="shared" si="0"/>
        <v>43</v>
      </c>
    </row>
    <row r="6" spans="1:13" x14ac:dyDescent="0.25">
      <c r="A6" s="1">
        <v>42370</v>
      </c>
      <c r="B6" t="s">
        <v>6</v>
      </c>
      <c r="C6" t="s">
        <v>12</v>
      </c>
      <c r="D6" t="s">
        <v>8</v>
      </c>
      <c r="E6">
        <v>43</v>
      </c>
      <c r="F6">
        <v>25</v>
      </c>
      <c r="G6">
        <f t="shared" si="1"/>
        <v>0</v>
      </c>
      <c r="H6">
        <f t="shared" si="2"/>
        <v>0</v>
      </c>
      <c r="I6">
        <f t="shared" si="3"/>
        <v>495715</v>
      </c>
      <c r="J6" s="2" t="s">
        <v>25</v>
      </c>
      <c r="K6" s="2">
        <f>SUM(H:H)</f>
        <v>22</v>
      </c>
    </row>
    <row r="7" spans="1:13" x14ac:dyDescent="0.25">
      <c r="A7" s="1">
        <v>42385</v>
      </c>
      <c r="B7" t="s">
        <v>13</v>
      </c>
      <c r="C7" t="s">
        <v>9</v>
      </c>
      <c r="D7" t="s">
        <v>14</v>
      </c>
      <c r="E7">
        <v>32</v>
      </c>
      <c r="F7">
        <v>58</v>
      </c>
      <c r="G7">
        <f t="shared" si="1"/>
        <v>0</v>
      </c>
      <c r="H7">
        <f t="shared" si="2"/>
        <v>0</v>
      </c>
      <c r="I7">
        <f t="shared" si="3"/>
        <v>497571</v>
      </c>
    </row>
    <row r="8" spans="1:13" x14ac:dyDescent="0.25">
      <c r="A8" s="1">
        <v>42385</v>
      </c>
      <c r="B8" t="s">
        <v>13</v>
      </c>
      <c r="C8" t="s">
        <v>11</v>
      </c>
      <c r="D8" t="s">
        <v>8</v>
      </c>
      <c r="E8">
        <v>14</v>
      </c>
      <c r="F8">
        <v>26</v>
      </c>
      <c r="G8">
        <f t="shared" si="1"/>
        <v>0</v>
      </c>
      <c r="H8">
        <f t="shared" si="2"/>
        <v>0</v>
      </c>
      <c r="I8">
        <f t="shared" si="3"/>
        <v>497207</v>
      </c>
      <c r="J8" s="2" t="s">
        <v>27</v>
      </c>
      <c r="K8" s="2" t="s">
        <v>28</v>
      </c>
    </row>
    <row r="9" spans="1:13" x14ac:dyDescent="0.25">
      <c r="A9" s="1">
        <v>42393</v>
      </c>
      <c r="B9" t="s">
        <v>15</v>
      </c>
      <c r="C9" t="s">
        <v>9</v>
      </c>
      <c r="D9" t="s">
        <v>8</v>
      </c>
      <c r="E9">
        <v>44</v>
      </c>
      <c r="F9">
        <v>46</v>
      </c>
      <c r="G9">
        <f t="shared" si="1"/>
        <v>0</v>
      </c>
      <c r="H9">
        <f t="shared" si="2"/>
        <v>0</v>
      </c>
      <c r="I9">
        <f t="shared" si="3"/>
        <v>495183</v>
      </c>
    </row>
    <row r="10" spans="1:13" x14ac:dyDescent="0.25">
      <c r="A10" s="1">
        <v>42393</v>
      </c>
      <c r="B10" t="s">
        <v>15</v>
      </c>
      <c r="C10" t="s">
        <v>11</v>
      </c>
      <c r="D10" t="s">
        <v>8</v>
      </c>
      <c r="E10">
        <v>1</v>
      </c>
      <c r="F10">
        <v>28</v>
      </c>
      <c r="G10">
        <f t="shared" si="1"/>
        <v>0</v>
      </c>
      <c r="H10">
        <f t="shared" si="2"/>
        <v>0</v>
      </c>
      <c r="I10">
        <f t="shared" si="3"/>
        <v>495155</v>
      </c>
      <c r="J10" s="2"/>
    </row>
    <row r="11" spans="1:13" x14ac:dyDescent="0.25">
      <c r="A11" s="1">
        <v>42393</v>
      </c>
      <c r="B11" t="s">
        <v>15</v>
      </c>
      <c r="C11" t="s">
        <v>7</v>
      </c>
      <c r="D11" t="s">
        <v>8</v>
      </c>
      <c r="E11">
        <v>21</v>
      </c>
      <c r="F11">
        <v>74</v>
      </c>
      <c r="G11">
        <f t="shared" si="1"/>
        <v>21</v>
      </c>
      <c r="H11">
        <f t="shared" si="2"/>
        <v>0</v>
      </c>
      <c r="I11">
        <f t="shared" si="3"/>
        <v>493601</v>
      </c>
    </row>
    <row r="12" spans="1:13" x14ac:dyDescent="0.25">
      <c r="A12" s="1">
        <v>42419</v>
      </c>
      <c r="B12" t="s">
        <v>16</v>
      </c>
      <c r="C12" t="s">
        <v>12</v>
      </c>
      <c r="D12" t="s">
        <v>14</v>
      </c>
      <c r="E12">
        <v>43</v>
      </c>
      <c r="F12">
        <v>32</v>
      </c>
      <c r="G12">
        <f t="shared" si="1"/>
        <v>0</v>
      </c>
      <c r="H12">
        <f t="shared" si="2"/>
        <v>1</v>
      </c>
      <c r="I12">
        <f t="shared" si="3"/>
        <v>494977</v>
      </c>
    </row>
    <row r="13" spans="1:13" x14ac:dyDescent="0.25">
      <c r="A13" s="1">
        <v>42419</v>
      </c>
      <c r="B13" t="s">
        <v>16</v>
      </c>
      <c r="C13" t="s">
        <v>10</v>
      </c>
      <c r="D13" t="s">
        <v>14</v>
      </c>
      <c r="E13">
        <v>38</v>
      </c>
      <c r="F13">
        <v>13</v>
      </c>
      <c r="G13">
        <f t="shared" si="1"/>
        <v>0</v>
      </c>
      <c r="H13">
        <f t="shared" si="2"/>
        <v>0</v>
      </c>
      <c r="I13">
        <f t="shared" si="3"/>
        <v>495471</v>
      </c>
    </row>
    <row r="14" spans="1:13" x14ac:dyDescent="0.25">
      <c r="A14" s="1">
        <v>42419</v>
      </c>
      <c r="B14" t="s">
        <v>16</v>
      </c>
      <c r="C14" t="s">
        <v>7</v>
      </c>
      <c r="D14" t="s">
        <v>8</v>
      </c>
      <c r="E14">
        <v>9</v>
      </c>
      <c r="F14">
        <v>59</v>
      </c>
      <c r="G14">
        <f t="shared" si="1"/>
        <v>9</v>
      </c>
      <c r="H14">
        <f t="shared" si="2"/>
        <v>0</v>
      </c>
      <c r="I14">
        <f t="shared" si="3"/>
        <v>494940</v>
      </c>
    </row>
    <row r="15" spans="1:13" x14ac:dyDescent="0.25">
      <c r="A15" s="1">
        <v>42419</v>
      </c>
      <c r="B15" t="s">
        <v>16</v>
      </c>
      <c r="C15" t="s">
        <v>9</v>
      </c>
      <c r="D15" t="s">
        <v>8</v>
      </c>
      <c r="E15">
        <v>8</v>
      </c>
      <c r="F15">
        <v>37</v>
      </c>
      <c r="G15">
        <f t="shared" si="1"/>
        <v>0</v>
      </c>
      <c r="H15">
        <f t="shared" si="2"/>
        <v>0</v>
      </c>
      <c r="I15">
        <f t="shared" si="3"/>
        <v>494644</v>
      </c>
    </row>
    <row r="16" spans="1:13" x14ac:dyDescent="0.25">
      <c r="A16" s="1">
        <v>42440</v>
      </c>
      <c r="B16" t="s">
        <v>17</v>
      </c>
      <c r="C16" t="s">
        <v>9</v>
      </c>
      <c r="D16" t="s">
        <v>14</v>
      </c>
      <c r="E16">
        <v>50</v>
      </c>
      <c r="F16">
        <v>61</v>
      </c>
      <c r="G16">
        <f t="shared" si="1"/>
        <v>0</v>
      </c>
      <c r="H16">
        <f t="shared" si="2"/>
        <v>0</v>
      </c>
      <c r="I16">
        <f t="shared" si="3"/>
        <v>497694</v>
      </c>
    </row>
    <row r="17" spans="1:9" x14ac:dyDescent="0.25">
      <c r="A17" s="1">
        <v>42440</v>
      </c>
      <c r="B17" t="s">
        <v>17</v>
      </c>
      <c r="C17" t="s">
        <v>12</v>
      </c>
      <c r="D17" t="s">
        <v>8</v>
      </c>
      <c r="E17">
        <v>32</v>
      </c>
      <c r="F17">
        <v>20</v>
      </c>
      <c r="G17">
        <f t="shared" si="1"/>
        <v>0</v>
      </c>
      <c r="H17">
        <f t="shared" si="2"/>
        <v>0</v>
      </c>
      <c r="I17">
        <f t="shared" si="3"/>
        <v>497054</v>
      </c>
    </row>
    <row r="18" spans="1:9" x14ac:dyDescent="0.25">
      <c r="A18" s="1">
        <v>42440</v>
      </c>
      <c r="B18" t="s">
        <v>17</v>
      </c>
      <c r="C18" t="s">
        <v>10</v>
      </c>
      <c r="D18" t="s">
        <v>8</v>
      </c>
      <c r="E18">
        <v>7</v>
      </c>
      <c r="F18">
        <v>8</v>
      </c>
      <c r="G18">
        <f t="shared" si="1"/>
        <v>0</v>
      </c>
      <c r="H18">
        <f t="shared" si="2"/>
        <v>0</v>
      </c>
      <c r="I18">
        <f t="shared" si="3"/>
        <v>496998</v>
      </c>
    </row>
    <row r="19" spans="1:9" x14ac:dyDescent="0.25">
      <c r="A19" s="1">
        <v>42440</v>
      </c>
      <c r="B19" t="s">
        <v>17</v>
      </c>
      <c r="C19" t="s">
        <v>11</v>
      </c>
      <c r="D19" t="s">
        <v>8</v>
      </c>
      <c r="E19">
        <v>10</v>
      </c>
      <c r="F19">
        <v>24</v>
      </c>
      <c r="G19">
        <f t="shared" si="1"/>
        <v>0</v>
      </c>
      <c r="H19">
        <f t="shared" si="2"/>
        <v>0</v>
      </c>
      <c r="I19">
        <f t="shared" si="3"/>
        <v>496758</v>
      </c>
    </row>
    <row r="20" spans="1:9" x14ac:dyDescent="0.25">
      <c r="A20" s="1">
        <v>42464</v>
      </c>
      <c r="B20" t="s">
        <v>18</v>
      </c>
      <c r="C20" t="s">
        <v>10</v>
      </c>
      <c r="D20" t="s">
        <v>14</v>
      </c>
      <c r="E20">
        <v>7</v>
      </c>
      <c r="F20">
        <v>12</v>
      </c>
      <c r="G20">
        <f t="shared" si="1"/>
        <v>0</v>
      </c>
      <c r="H20">
        <f t="shared" si="2"/>
        <v>1</v>
      </c>
      <c r="I20">
        <f t="shared" si="3"/>
        <v>496842</v>
      </c>
    </row>
    <row r="21" spans="1:9" x14ac:dyDescent="0.25">
      <c r="A21" s="1">
        <v>42464</v>
      </c>
      <c r="B21" t="s">
        <v>18</v>
      </c>
      <c r="C21" t="s">
        <v>12</v>
      </c>
      <c r="D21" t="s">
        <v>8</v>
      </c>
      <c r="E21">
        <v>25</v>
      </c>
      <c r="F21">
        <v>19</v>
      </c>
      <c r="G21">
        <f t="shared" si="1"/>
        <v>0</v>
      </c>
      <c r="H21">
        <f t="shared" si="2"/>
        <v>0</v>
      </c>
      <c r="I21">
        <f t="shared" si="3"/>
        <v>496367</v>
      </c>
    </row>
    <row r="22" spans="1:9" x14ac:dyDescent="0.25">
      <c r="A22" s="1">
        <v>42464</v>
      </c>
      <c r="B22" t="s">
        <v>18</v>
      </c>
      <c r="C22" t="s">
        <v>9</v>
      </c>
      <c r="D22" t="s">
        <v>8</v>
      </c>
      <c r="E22">
        <v>33</v>
      </c>
      <c r="F22">
        <v>38</v>
      </c>
      <c r="G22">
        <f t="shared" si="1"/>
        <v>0</v>
      </c>
      <c r="H22">
        <f t="shared" si="2"/>
        <v>0</v>
      </c>
      <c r="I22">
        <f t="shared" si="3"/>
        <v>495113</v>
      </c>
    </row>
    <row r="23" spans="1:9" x14ac:dyDescent="0.25">
      <c r="A23" s="1">
        <v>42482</v>
      </c>
      <c r="B23" t="s">
        <v>19</v>
      </c>
      <c r="C23" t="s">
        <v>11</v>
      </c>
      <c r="D23" t="s">
        <v>14</v>
      </c>
      <c r="E23">
        <v>36</v>
      </c>
      <c r="F23">
        <v>35</v>
      </c>
      <c r="G23">
        <f t="shared" si="1"/>
        <v>0</v>
      </c>
      <c r="H23">
        <f t="shared" si="2"/>
        <v>0</v>
      </c>
      <c r="I23">
        <f t="shared" si="3"/>
        <v>496373</v>
      </c>
    </row>
    <row r="24" spans="1:9" x14ac:dyDescent="0.25">
      <c r="A24" s="1">
        <v>42482</v>
      </c>
      <c r="B24" t="s">
        <v>19</v>
      </c>
      <c r="C24" t="s">
        <v>7</v>
      </c>
      <c r="D24" t="s">
        <v>8</v>
      </c>
      <c r="E24">
        <v>5</v>
      </c>
      <c r="F24">
        <v>66</v>
      </c>
      <c r="G24">
        <f t="shared" si="1"/>
        <v>5</v>
      </c>
      <c r="H24">
        <f t="shared" si="2"/>
        <v>0</v>
      </c>
      <c r="I24">
        <f t="shared" si="3"/>
        <v>496043</v>
      </c>
    </row>
    <row r="25" spans="1:9" x14ac:dyDescent="0.25">
      <c r="A25" s="1">
        <v>42482</v>
      </c>
      <c r="B25" t="s">
        <v>19</v>
      </c>
      <c r="C25" t="s">
        <v>9</v>
      </c>
      <c r="D25" t="s">
        <v>8</v>
      </c>
      <c r="E25">
        <v>35</v>
      </c>
      <c r="F25">
        <v>41</v>
      </c>
      <c r="G25">
        <f t="shared" si="1"/>
        <v>0</v>
      </c>
      <c r="H25">
        <f t="shared" si="2"/>
        <v>0</v>
      </c>
      <c r="I25">
        <f t="shared" si="3"/>
        <v>494608</v>
      </c>
    </row>
    <row r="26" spans="1:9" x14ac:dyDescent="0.25">
      <c r="A26" s="1">
        <v>42504</v>
      </c>
      <c r="B26" t="s">
        <v>20</v>
      </c>
      <c r="C26" t="s">
        <v>7</v>
      </c>
      <c r="D26" t="s">
        <v>14</v>
      </c>
      <c r="E26">
        <v>38</v>
      </c>
      <c r="F26">
        <v>98</v>
      </c>
      <c r="G26">
        <f t="shared" si="1"/>
        <v>0</v>
      </c>
      <c r="H26">
        <f t="shared" si="2"/>
        <v>1</v>
      </c>
      <c r="I26">
        <f t="shared" si="3"/>
        <v>498332</v>
      </c>
    </row>
    <row r="27" spans="1:9" x14ac:dyDescent="0.25">
      <c r="A27" s="1">
        <v>42504</v>
      </c>
      <c r="B27" t="s">
        <v>20</v>
      </c>
      <c r="C27" t="s">
        <v>11</v>
      </c>
      <c r="D27" t="s">
        <v>8</v>
      </c>
      <c r="E27">
        <v>10</v>
      </c>
      <c r="F27">
        <v>23</v>
      </c>
      <c r="G27">
        <f t="shared" si="1"/>
        <v>0</v>
      </c>
      <c r="H27">
        <f t="shared" si="2"/>
        <v>0</v>
      </c>
      <c r="I27">
        <f t="shared" si="3"/>
        <v>498102</v>
      </c>
    </row>
    <row r="28" spans="1:9" x14ac:dyDescent="0.25">
      <c r="A28" s="1">
        <v>42529</v>
      </c>
      <c r="B28" t="s">
        <v>21</v>
      </c>
      <c r="C28" t="s">
        <v>11</v>
      </c>
      <c r="D28" t="s">
        <v>14</v>
      </c>
      <c r="E28">
        <v>4</v>
      </c>
      <c r="F28">
        <v>38</v>
      </c>
      <c r="G28">
        <f t="shared" si="1"/>
        <v>0</v>
      </c>
      <c r="H28">
        <f t="shared" si="2"/>
        <v>1</v>
      </c>
      <c r="I28">
        <f t="shared" si="3"/>
        <v>498254</v>
      </c>
    </row>
    <row r="29" spans="1:9" x14ac:dyDescent="0.25">
      <c r="A29" s="1">
        <v>42529</v>
      </c>
      <c r="B29" t="s">
        <v>21</v>
      </c>
      <c r="C29" t="s">
        <v>7</v>
      </c>
      <c r="D29" t="s">
        <v>8</v>
      </c>
      <c r="E29">
        <v>42</v>
      </c>
      <c r="F29">
        <v>60</v>
      </c>
      <c r="G29">
        <f t="shared" si="1"/>
        <v>42</v>
      </c>
      <c r="H29">
        <f t="shared" si="2"/>
        <v>0</v>
      </c>
      <c r="I29">
        <f t="shared" si="3"/>
        <v>495734</v>
      </c>
    </row>
    <row r="30" spans="1:9" x14ac:dyDescent="0.25">
      <c r="A30" s="1">
        <v>42529</v>
      </c>
      <c r="B30" t="s">
        <v>21</v>
      </c>
      <c r="C30" t="s">
        <v>10</v>
      </c>
      <c r="D30" t="s">
        <v>8</v>
      </c>
      <c r="E30">
        <v>28</v>
      </c>
      <c r="F30">
        <v>8</v>
      </c>
      <c r="G30">
        <f t="shared" si="1"/>
        <v>0</v>
      </c>
      <c r="H30">
        <f t="shared" si="2"/>
        <v>0</v>
      </c>
      <c r="I30">
        <f t="shared" si="3"/>
        <v>495510</v>
      </c>
    </row>
    <row r="31" spans="1:9" x14ac:dyDescent="0.25">
      <c r="A31" s="1">
        <v>42529</v>
      </c>
      <c r="B31" t="s">
        <v>21</v>
      </c>
      <c r="C31" t="s">
        <v>12</v>
      </c>
      <c r="D31" t="s">
        <v>8</v>
      </c>
      <c r="E31">
        <v>19</v>
      </c>
      <c r="F31">
        <v>19</v>
      </c>
      <c r="G31">
        <f t="shared" si="1"/>
        <v>0</v>
      </c>
      <c r="H31">
        <f t="shared" si="2"/>
        <v>0</v>
      </c>
      <c r="I31">
        <f t="shared" si="3"/>
        <v>495149</v>
      </c>
    </row>
    <row r="32" spans="1:9" x14ac:dyDescent="0.25">
      <c r="A32" s="1">
        <v>42542</v>
      </c>
      <c r="B32" t="s">
        <v>22</v>
      </c>
      <c r="C32" t="s">
        <v>12</v>
      </c>
      <c r="D32" t="s">
        <v>14</v>
      </c>
      <c r="E32">
        <v>72</v>
      </c>
      <c r="F32">
        <v>28</v>
      </c>
      <c r="G32">
        <f t="shared" si="1"/>
        <v>0</v>
      </c>
      <c r="H32">
        <f t="shared" si="2"/>
        <v>0</v>
      </c>
      <c r="I32">
        <f t="shared" si="3"/>
        <v>497165</v>
      </c>
    </row>
    <row r="33" spans="1:9" x14ac:dyDescent="0.25">
      <c r="A33" s="1">
        <v>42542</v>
      </c>
      <c r="B33" t="s">
        <v>22</v>
      </c>
      <c r="C33" t="s">
        <v>7</v>
      </c>
      <c r="D33" t="s">
        <v>14</v>
      </c>
      <c r="E33">
        <v>42</v>
      </c>
      <c r="F33">
        <v>90</v>
      </c>
      <c r="G33">
        <f t="shared" si="1"/>
        <v>0</v>
      </c>
      <c r="H33">
        <f t="shared" si="2"/>
        <v>0</v>
      </c>
      <c r="I33">
        <f t="shared" si="3"/>
        <v>500945</v>
      </c>
    </row>
    <row r="34" spans="1:9" x14ac:dyDescent="0.25">
      <c r="A34" s="1">
        <v>42542</v>
      </c>
      <c r="B34" t="s">
        <v>22</v>
      </c>
      <c r="C34" t="s">
        <v>9</v>
      </c>
      <c r="D34" t="s">
        <v>8</v>
      </c>
      <c r="E34">
        <v>42</v>
      </c>
      <c r="F34">
        <v>44</v>
      </c>
      <c r="G34">
        <f t="shared" si="1"/>
        <v>0</v>
      </c>
      <c r="H34">
        <f t="shared" si="2"/>
        <v>0</v>
      </c>
      <c r="I34">
        <f t="shared" si="3"/>
        <v>499097</v>
      </c>
    </row>
    <row r="35" spans="1:9" x14ac:dyDescent="0.25">
      <c r="A35" s="1">
        <v>42542</v>
      </c>
      <c r="B35" t="s">
        <v>22</v>
      </c>
      <c r="C35" t="s">
        <v>11</v>
      </c>
      <c r="D35" t="s">
        <v>8</v>
      </c>
      <c r="E35">
        <v>33</v>
      </c>
      <c r="F35">
        <v>26</v>
      </c>
      <c r="G35">
        <f t="shared" si="1"/>
        <v>0</v>
      </c>
      <c r="H35">
        <f t="shared" si="2"/>
        <v>0</v>
      </c>
      <c r="I35">
        <f t="shared" si="3"/>
        <v>498239</v>
      </c>
    </row>
    <row r="36" spans="1:9" x14ac:dyDescent="0.25">
      <c r="A36" s="1">
        <v>42542</v>
      </c>
      <c r="B36" t="s">
        <v>22</v>
      </c>
      <c r="C36" t="s">
        <v>10</v>
      </c>
      <c r="D36" t="s">
        <v>8</v>
      </c>
      <c r="E36">
        <v>9</v>
      </c>
      <c r="F36">
        <v>9</v>
      </c>
      <c r="G36">
        <f t="shared" si="1"/>
        <v>0</v>
      </c>
      <c r="H36">
        <f t="shared" si="2"/>
        <v>0</v>
      </c>
      <c r="I36">
        <f t="shared" si="3"/>
        <v>498158</v>
      </c>
    </row>
    <row r="37" spans="1:9" x14ac:dyDescent="0.25">
      <c r="A37" s="1">
        <v>42559</v>
      </c>
      <c r="B37" t="s">
        <v>6</v>
      </c>
      <c r="C37" t="s">
        <v>12</v>
      </c>
      <c r="D37" t="s">
        <v>14</v>
      </c>
      <c r="E37">
        <v>4</v>
      </c>
      <c r="F37">
        <v>29</v>
      </c>
      <c r="G37">
        <f t="shared" si="1"/>
        <v>0</v>
      </c>
      <c r="H37">
        <f t="shared" si="2"/>
        <v>0</v>
      </c>
      <c r="I37">
        <f t="shared" si="3"/>
        <v>498274</v>
      </c>
    </row>
    <row r="38" spans="1:9" x14ac:dyDescent="0.25">
      <c r="A38" s="1">
        <v>42559</v>
      </c>
      <c r="B38" t="s">
        <v>6</v>
      </c>
      <c r="C38" t="s">
        <v>10</v>
      </c>
      <c r="D38" t="s">
        <v>14</v>
      </c>
      <c r="E38">
        <v>37</v>
      </c>
      <c r="F38">
        <v>12</v>
      </c>
      <c r="G38">
        <f t="shared" si="1"/>
        <v>0</v>
      </c>
      <c r="H38">
        <f t="shared" si="2"/>
        <v>0</v>
      </c>
      <c r="I38">
        <f t="shared" si="3"/>
        <v>498718</v>
      </c>
    </row>
    <row r="39" spans="1:9" x14ac:dyDescent="0.25">
      <c r="A39" s="1">
        <v>42559</v>
      </c>
      <c r="B39" t="s">
        <v>6</v>
      </c>
      <c r="C39" t="s">
        <v>9</v>
      </c>
      <c r="D39" t="s">
        <v>8</v>
      </c>
      <c r="E39">
        <v>35</v>
      </c>
      <c r="F39">
        <v>42</v>
      </c>
      <c r="G39">
        <f t="shared" si="1"/>
        <v>0</v>
      </c>
      <c r="H39">
        <f t="shared" si="2"/>
        <v>0</v>
      </c>
      <c r="I39">
        <f t="shared" si="3"/>
        <v>497248</v>
      </c>
    </row>
    <row r="40" spans="1:9" x14ac:dyDescent="0.25">
      <c r="A40" s="1">
        <v>42559</v>
      </c>
      <c r="B40" t="s">
        <v>6</v>
      </c>
      <c r="C40" t="s">
        <v>7</v>
      </c>
      <c r="D40" t="s">
        <v>8</v>
      </c>
      <c r="E40">
        <v>32</v>
      </c>
      <c r="F40">
        <v>66</v>
      </c>
      <c r="G40">
        <f t="shared" si="1"/>
        <v>32</v>
      </c>
      <c r="H40">
        <f t="shared" si="2"/>
        <v>0</v>
      </c>
      <c r="I40">
        <f t="shared" si="3"/>
        <v>495136</v>
      </c>
    </row>
    <row r="41" spans="1:9" x14ac:dyDescent="0.25">
      <c r="A41" s="1">
        <v>42574</v>
      </c>
      <c r="B41" t="s">
        <v>13</v>
      </c>
      <c r="C41" t="s">
        <v>7</v>
      </c>
      <c r="D41" t="s">
        <v>14</v>
      </c>
      <c r="E41">
        <v>32</v>
      </c>
      <c r="F41">
        <v>92</v>
      </c>
      <c r="G41">
        <f t="shared" si="1"/>
        <v>0</v>
      </c>
      <c r="H41">
        <f t="shared" si="2"/>
        <v>0</v>
      </c>
      <c r="I41">
        <f t="shared" si="3"/>
        <v>498080</v>
      </c>
    </row>
    <row r="42" spans="1:9" x14ac:dyDescent="0.25">
      <c r="A42" s="1">
        <v>42574</v>
      </c>
      <c r="B42" t="s">
        <v>13</v>
      </c>
      <c r="C42" t="s">
        <v>9</v>
      </c>
      <c r="D42" t="s">
        <v>8</v>
      </c>
      <c r="E42">
        <v>48</v>
      </c>
      <c r="F42">
        <v>43</v>
      </c>
      <c r="G42">
        <f t="shared" si="1"/>
        <v>0</v>
      </c>
      <c r="H42">
        <f t="shared" si="2"/>
        <v>0</v>
      </c>
      <c r="I42">
        <f t="shared" si="3"/>
        <v>496016</v>
      </c>
    </row>
    <row r="43" spans="1:9" x14ac:dyDescent="0.25">
      <c r="A43" s="1">
        <v>42593</v>
      </c>
      <c r="B43" t="s">
        <v>15</v>
      </c>
      <c r="C43" t="s">
        <v>9</v>
      </c>
      <c r="D43" t="s">
        <v>14</v>
      </c>
      <c r="E43">
        <v>191</v>
      </c>
      <c r="F43">
        <v>60</v>
      </c>
      <c r="G43">
        <f t="shared" si="1"/>
        <v>0</v>
      </c>
      <c r="H43">
        <f t="shared" si="2"/>
        <v>0</v>
      </c>
      <c r="I43">
        <f t="shared" si="3"/>
        <v>507476</v>
      </c>
    </row>
    <row r="44" spans="1:9" x14ac:dyDescent="0.25">
      <c r="A44" s="1">
        <v>42593</v>
      </c>
      <c r="B44" t="s">
        <v>15</v>
      </c>
      <c r="C44" t="s">
        <v>11</v>
      </c>
      <c r="D44" t="s">
        <v>8</v>
      </c>
      <c r="E44">
        <v>9</v>
      </c>
      <c r="F44">
        <v>24</v>
      </c>
      <c r="G44">
        <f t="shared" si="1"/>
        <v>0</v>
      </c>
      <c r="H44">
        <f t="shared" si="2"/>
        <v>0</v>
      </c>
      <c r="I44">
        <f t="shared" si="3"/>
        <v>507260</v>
      </c>
    </row>
    <row r="45" spans="1:9" x14ac:dyDescent="0.25">
      <c r="A45" s="1">
        <v>42593</v>
      </c>
      <c r="B45" t="s">
        <v>15</v>
      </c>
      <c r="C45" t="s">
        <v>7</v>
      </c>
      <c r="D45" t="s">
        <v>8</v>
      </c>
      <c r="E45">
        <v>36</v>
      </c>
      <c r="F45">
        <v>65</v>
      </c>
      <c r="G45">
        <f t="shared" si="1"/>
        <v>36</v>
      </c>
      <c r="H45">
        <f t="shared" si="2"/>
        <v>0</v>
      </c>
      <c r="I45">
        <f t="shared" si="3"/>
        <v>504920</v>
      </c>
    </row>
    <row r="46" spans="1:9" x14ac:dyDescent="0.25">
      <c r="A46" s="1">
        <v>42619</v>
      </c>
      <c r="B46" t="s">
        <v>16</v>
      </c>
      <c r="C46" t="s">
        <v>10</v>
      </c>
      <c r="D46" t="s">
        <v>8</v>
      </c>
      <c r="E46">
        <v>47</v>
      </c>
      <c r="F46">
        <v>7</v>
      </c>
      <c r="G46">
        <f t="shared" si="1"/>
        <v>0</v>
      </c>
      <c r="H46">
        <f t="shared" si="2"/>
        <v>1</v>
      </c>
      <c r="I46">
        <f t="shared" si="3"/>
        <v>504591</v>
      </c>
    </row>
    <row r="47" spans="1:9" x14ac:dyDescent="0.25">
      <c r="A47" s="1">
        <v>42619</v>
      </c>
      <c r="B47" t="s">
        <v>16</v>
      </c>
      <c r="C47" t="s">
        <v>9</v>
      </c>
      <c r="D47" t="s">
        <v>14</v>
      </c>
      <c r="E47">
        <v>4</v>
      </c>
      <c r="F47">
        <v>63</v>
      </c>
      <c r="G47">
        <f t="shared" si="1"/>
        <v>0</v>
      </c>
      <c r="H47">
        <f t="shared" si="2"/>
        <v>0</v>
      </c>
      <c r="I47">
        <f t="shared" si="3"/>
        <v>504843</v>
      </c>
    </row>
    <row r="48" spans="1:9" x14ac:dyDescent="0.25">
      <c r="A48" s="1">
        <v>42619</v>
      </c>
      <c r="B48" t="s">
        <v>16</v>
      </c>
      <c r="C48" t="s">
        <v>12</v>
      </c>
      <c r="D48" t="s">
        <v>8</v>
      </c>
      <c r="E48">
        <v>8</v>
      </c>
      <c r="F48">
        <v>19</v>
      </c>
      <c r="G48">
        <f t="shared" si="1"/>
        <v>0</v>
      </c>
      <c r="H48">
        <f t="shared" si="2"/>
        <v>0</v>
      </c>
      <c r="I48">
        <f t="shared" si="3"/>
        <v>504691</v>
      </c>
    </row>
    <row r="49" spans="1:9" x14ac:dyDescent="0.25">
      <c r="A49" s="1">
        <v>42619</v>
      </c>
      <c r="B49" t="s">
        <v>16</v>
      </c>
      <c r="C49" t="s">
        <v>11</v>
      </c>
      <c r="D49" t="s">
        <v>8</v>
      </c>
      <c r="E49">
        <v>3</v>
      </c>
      <c r="F49">
        <v>22</v>
      </c>
      <c r="G49">
        <f t="shared" si="1"/>
        <v>0</v>
      </c>
      <c r="H49">
        <f t="shared" si="2"/>
        <v>0</v>
      </c>
      <c r="I49">
        <f t="shared" si="3"/>
        <v>504625</v>
      </c>
    </row>
    <row r="50" spans="1:9" x14ac:dyDescent="0.25">
      <c r="A50" s="1">
        <v>42619</v>
      </c>
      <c r="B50" t="s">
        <v>16</v>
      </c>
      <c r="C50" t="s">
        <v>7</v>
      </c>
      <c r="D50" t="s">
        <v>8</v>
      </c>
      <c r="E50">
        <v>41</v>
      </c>
      <c r="F50">
        <v>59</v>
      </c>
      <c r="G50">
        <f t="shared" si="1"/>
        <v>41</v>
      </c>
      <c r="H50">
        <f t="shared" si="2"/>
        <v>0</v>
      </c>
      <c r="I50">
        <f t="shared" si="3"/>
        <v>502206</v>
      </c>
    </row>
    <row r="51" spans="1:9" x14ac:dyDescent="0.25">
      <c r="A51" s="1">
        <v>42640</v>
      </c>
      <c r="B51" t="s">
        <v>17</v>
      </c>
      <c r="C51" t="s">
        <v>9</v>
      </c>
      <c r="D51" t="s">
        <v>8</v>
      </c>
      <c r="E51">
        <v>44</v>
      </c>
      <c r="F51">
        <v>40</v>
      </c>
      <c r="G51">
        <f t="shared" si="1"/>
        <v>0</v>
      </c>
      <c r="H51">
        <f t="shared" si="2"/>
        <v>0</v>
      </c>
      <c r="I51">
        <f t="shared" si="3"/>
        <v>500446</v>
      </c>
    </row>
    <row r="52" spans="1:9" x14ac:dyDescent="0.25">
      <c r="A52" s="1">
        <v>42640</v>
      </c>
      <c r="B52" t="s">
        <v>17</v>
      </c>
      <c r="C52" t="s">
        <v>10</v>
      </c>
      <c r="D52" t="s">
        <v>14</v>
      </c>
      <c r="E52">
        <v>45</v>
      </c>
      <c r="F52">
        <v>12</v>
      </c>
      <c r="G52">
        <f t="shared" si="1"/>
        <v>0</v>
      </c>
      <c r="H52">
        <f t="shared" si="2"/>
        <v>0</v>
      </c>
      <c r="I52">
        <f t="shared" si="3"/>
        <v>500986</v>
      </c>
    </row>
    <row r="53" spans="1:9" x14ac:dyDescent="0.25">
      <c r="A53" s="1">
        <v>42640</v>
      </c>
      <c r="B53" t="s">
        <v>17</v>
      </c>
      <c r="C53" t="s">
        <v>12</v>
      </c>
      <c r="D53" t="s">
        <v>8</v>
      </c>
      <c r="E53">
        <v>40</v>
      </c>
      <c r="F53">
        <v>20</v>
      </c>
      <c r="G53">
        <f t="shared" si="1"/>
        <v>0</v>
      </c>
      <c r="H53">
        <f t="shared" si="2"/>
        <v>0</v>
      </c>
      <c r="I53">
        <f t="shared" si="3"/>
        <v>500186</v>
      </c>
    </row>
    <row r="54" spans="1:9" x14ac:dyDescent="0.25">
      <c r="A54" s="1">
        <v>42640</v>
      </c>
      <c r="B54" t="s">
        <v>17</v>
      </c>
      <c r="C54" t="s">
        <v>7</v>
      </c>
      <c r="D54" t="s">
        <v>8</v>
      </c>
      <c r="E54">
        <v>3</v>
      </c>
      <c r="F54">
        <v>63</v>
      </c>
      <c r="G54">
        <f t="shared" si="1"/>
        <v>3</v>
      </c>
      <c r="H54">
        <f t="shared" si="2"/>
        <v>0</v>
      </c>
      <c r="I54">
        <f t="shared" si="3"/>
        <v>499997</v>
      </c>
    </row>
    <row r="55" spans="1:9" x14ac:dyDescent="0.25">
      <c r="A55" s="1">
        <v>42640</v>
      </c>
      <c r="B55" t="s">
        <v>17</v>
      </c>
      <c r="C55" t="s">
        <v>11</v>
      </c>
      <c r="D55" t="s">
        <v>8</v>
      </c>
      <c r="E55">
        <v>17</v>
      </c>
      <c r="F55">
        <v>24</v>
      </c>
      <c r="G55">
        <f t="shared" si="1"/>
        <v>0</v>
      </c>
      <c r="H55">
        <f t="shared" si="2"/>
        <v>0</v>
      </c>
      <c r="I55">
        <f t="shared" si="3"/>
        <v>499589</v>
      </c>
    </row>
    <row r="56" spans="1:9" x14ac:dyDescent="0.25">
      <c r="A56" s="1">
        <v>42664</v>
      </c>
      <c r="B56" t="s">
        <v>18</v>
      </c>
      <c r="C56" t="s">
        <v>10</v>
      </c>
      <c r="D56" t="s">
        <v>14</v>
      </c>
      <c r="E56">
        <v>2</v>
      </c>
      <c r="F56">
        <v>12</v>
      </c>
      <c r="G56">
        <f t="shared" si="1"/>
        <v>0</v>
      </c>
      <c r="H56">
        <f t="shared" si="2"/>
        <v>1</v>
      </c>
      <c r="I56">
        <f t="shared" si="3"/>
        <v>499613</v>
      </c>
    </row>
    <row r="57" spans="1:9" x14ac:dyDescent="0.25">
      <c r="A57" s="1">
        <v>42664</v>
      </c>
      <c r="B57" t="s">
        <v>18</v>
      </c>
      <c r="C57" t="s">
        <v>12</v>
      </c>
      <c r="D57" t="s">
        <v>8</v>
      </c>
      <c r="E57">
        <v>14</v>
      </c>
      <c r="F57">
        <v>19</v>
      </c>
      <c r="G57">
        <f t="shared" si="1"/>
        <v>0</v>
      </c>
      <c r="H57">
        <f t="shared" si="2"/>
        <v>0</v>
      </c>
      <c r="I57">
        <f t="shared" si="3"/>
        <v>499347</v>
      </c>
    </row>
    <row r="58" spans="1:9" x14ac:dyDescent="0.25">
      <c r="A58" s="1">
        <v>42664</v>
      </c>
      <c r="B58" t="s">
        <v>18</v>
      </c>
      <c r="C58" t="s">
        <v>11</v>
      </c>
      <c r="D58" t="s">
        <v>8</v>
      </c>
      <c r="E58">
        <v>23</v>
      </c>
      <c r="F58">
        <v>23</v>
      </c>
      <c r="G58">
        <f t="shared" si="1"/>
        <v>0</v>
      </c>
      <c r="H58">
        <f t="shared" si="2"/>
        <v>0</v>
      </c>
      <c r="I58">
        <f t="shared" si="3"/>
        <v>498818</v>
      </c>
    </row>
    <row r="59" spans="1:9" x14ac:dyDescent="0.25">
      <c r="A59" s="1">
        <v>42682</v>
      </c>
      <c r="B59" t="s">
        <v>19</v>
      </c>
      <c r="C59" t="s">
        <v>10</v>
      </c>
      <c r="D59" t="s">
        <v>8</v>
      </c>
      <c r="E59">
        <v>11</v>
      </c>
      <c r="F59">
        <v>8</v>
      </c>
      <c r="G59">
        <f t="shared" si="1"/>
        <v>0</v>
      </c>
      <c r="H59">
        <f t="shared" si="2"/>
        <v>0</v>
      </c>
      <c r="I59">
        <f t="shared" si="3"/>
        <v>498730</v>
      </c>
    </row>
    <row r="60" spans="1:9" x14ac:dyDescent="0.25">
      <c r="A60" s="1">
        <v>42682</v>
      </c>
      <c r="B60" t="s">
        <v>19</v>
      </c>
      <c r="C60" t="s">
        <v>7</v>
      </c>
      <c r="D60" t="s">
        <v>8</v>
      </c>
      <c r="E60">
        <v>17</v>
      </c>
      <c r="F60">
        <v>66</v>
      </c>
      <c r="G60">
        <f t="shared" si="1"/>
        <v>17</v>
      </c>
      <c r="H60">
        <f t="shared" si="2"/>
        <v>0</v>
      </c>
      <c r="I60">
        <f t="shared" si="3"/>
        <v>497608</v>
      </c>
    </row>
    <row r="61" spans="1:9" x14ac:dyDescent="0.25">
      <c r="A61" s="1">
        <v>42682</v>
      </c>
      <c r="B61" t="s">
        <v>19</v>
      </c>
      <c r="C61" t="s">
        <v>9</v>
      </c>
      <c r="D61" t="s">
        <v>8</v>
      </c>
      <c r="E61">
        <v>30</v>
      </c>
      <c r="F61">
        <v>41</v>
      </c>
      <c r="G61">
        <f t="shared" si="1"/>
        <v>0</v>
      </c>
      <c r="H61">
        <f t="shared" si="2"/>
        <v>0</v>
      </c>
      <c r="I61">
        <f t="shared" si="3"/>
        <v>496378</v>
      </c>
    </row>
    <row r="62" spans="1:9" x14ac:dyDescent="0.25">
      <c r="A62" s="1">
        <v>42704</v>
      </c>
      <c r="B62" t="s">
        <v>20</v>
      </c>
      <c r="C62" t="s">
        <v>7</v>
      </c>
      <c r="D62" t="s">
        <v>14</v>
      </c>
      <c r="E62">
        <v>97</v>
      </c>
      <c r="F62">
        <v>98</v>
      </c>
      <c r="G62">
        <f t="shared" si="1"/>
        <v>0</v>
      </c>
      <c r="H62">
        <f t="shared" si="2"/>
        <v>1</v>
      </c>
      <c r="I62">
        <f t="shared" si="3"/>
        <v>505884</v>
      </c>
    </row>
    <row r="63" spans="1:9" x14ac:dyDescent="0.25">
      <c r="A63" s="1">
        <v>42704</v>
      </c>
      <c r="B63" t="s">
        <v>20</v>
      </c>
      <c r="C63" t="s">
        <v>10</v>
      </c>
      <c r="D63" t="s">
        <v>14</v>
      </c>
      <c r="E63">
        <v>11</v>
      </c>
      <c r="F63">
        <v>12</v>
      </c>
      <c r="G63">
        <f t="shared" si="1"/>
        <v>0</v>
      </c>
      <c r="H63">
        <f t="shared" si="2"/>
        <v>0</v>
      </c>
      <c r="I63">
        <f t="shared" si="3"/>
        <v>506016</v>
      </c>
    </row>
    <row r="64" spans="1:9" x14ac:dyDescent="0.25">
      <c r="A64" s="1">
        <v>42704</v>
      </c>
      <c r="B64" t="s">
        <v>20</v>
      </c>
      <c r="C64" t="s">
        <v>12</v>
      </c>
      <c r="D64" t="s">
        <v>8</v>
      </c>
      <c r="E64">
        <v>17</v>
      </c>
      <c r="F64">
        <v>20</v>
      </c>
      <c r="G64">
        <f t="shared" si="1"/>
        <v>0</v>
      </c>
      <c r="H64">
        <f t="shared" si="2"/>
        <v>0</v>
      </c>
      <c r="I64">
        <f t="shared" si="3"/>
        <v>505676</v>
      </c>
    </row>
    <row r="65" spans="1:9" x14ac:dyDescent="0.25">
      <c r="A65" s="1">
        <v>42704</v>
      </c>
      <c r="B65" t="s">
        <v>20</v>
      </c>
      <c r="C65" t="s">
        <v>11</v>
      </c>
      <c r="D65" t="s">
        <v>8</v>
      </c>
      <c r="E65">
        <v>4</v>
      </c>
      <c r="F65">
        <v>23</v>
      </c>
      <c r="G65">
        <f t="shared" si="1"/>
        <v>0</v>
      </c>
      <c r="H65">
        <f t="shared" si="2"/>
        <v>0</v>
      </c>
      <c r="I65">
        <f t="shared" si="3"/>
        <v>505584</v>
      </c>
    </row>
    <row r="66" spans="1:9" x14ac:dyDescent="0.25">
      <c r="A66" s="1">
        <v>42729</v>
      </c>
      <c r="B66" t="s">
        <v>21</v>
      </c>
      <c r="C66" t="s">
        <v>12</v>
      </c>
      <c r="D66" t="s">
        <v>14</v>
      </c>
      <c r="E66">
        <v>79</v>
      </c>
      <c r="F66">
        <v>31</v>
      </c>
      <c r="G66">
        <f t="shared" si="1"/>
        <v>0</v>
      </c>
      <c r="H66">
        <f t="shared" si="2"/>
        <v>1</v>
      </c>
      <c r="I66">
        <f t="shared" si="3"/>
        <v>508033</v>
      </c>
    </row>
    <row r="67" spans="1:9" x14ac:dyDescent="0.25">
      <c r="A67" s="1">
        <v>42729</v>
      </c>
      <c r="B67" t="s">
        <v>21</v>
      </c>
      <c r="C67" t="s">
        <v>7</v>
      </c>
      <c r="D67" t="s">
        <v>8</v>
      </c>
      <c r="E67">
        <v>33</v>
      </c>
      <c r="F67">
        <v>60</v>
      </c>
      <c r="G67">
        <f t="shared" ref="G67:G130" si="4">IF(AND(C67="T4",D67="Z"),E67,0)</f>
        <v>33</v>
      </c>
      <c r="H67">
        <f t="shared" si="2"/>
        <v>0</v>
      </c>
      <c r="I67">
        <f t="shared" si="3"/>
        <v>506053</v>
      </c>
    </row>
    <row r="68" spans="1:9" x14ac:dyDescent="0.25">
      <c r="A68" s="1">
        <v>42729</v>
      </c>
      <c r="B68" t="s">
        <v>21</v>
      </c>
      <c r="C68" t="s">
        <v>11</v>
      </c>
      <c r="D68" t="s">
        <v>8</v>
      </c>
      <c r="E68">
        <v>26</v>
      </c>
      <c r="F68">
        <v>23</v>
      </c>
      <c r="G68">
        <f t="shared" si="4"/>
        <v>0</v>
      </c>
      <c r="H68">
        <f t="shared" ref="H68:H131" si="5">IF(A68-A67&gt;21,1,0)</f>
        <v>0</v>
      </c>
      <c r="I68">
        <f t="shared" ref="I68:I131" si="6">IF(D68="Z",I67-E68*F68,I67+E68*F68)</f>
        <v>505455</v>
      </c>
    </row>
    <row r="69" spans="1:9" x14ac:dyDescent="0.25">
      <c r="A69" s="1">
        <v>42742</v>
      </c>
      <c r="B69" t="s">
        <v>22</v>
      </c>
      <c r="C69" t="s">
        <v>12</v>
      </c>
      <c r="D69" t="s">
        <v>8</v>
      </c>
      <c r="E69">
        <v>40</v>
      </c>
      <c r="F69">
        <v>22</v>
      </c>
      <c r="G69">
        <f t="shared" si="4"/>
        <v>0</v>
      </c>
      <c r="H69">
        <f t="shared" si="5"/>
        <v>0</v>
      </c>
      <c r="I69">
        <f t="shared" si="6"/>
        <v>504575</v>
      </c>
    </row>
    <row r="70" spans="1:9" x14ac:dyDescent="0.25">
      <c r="A70" s="1">
        <v>42742</v>
      </c>
      <c r="B70" t="s">
        <v>22</v>
      </c>
      <c r="C70" t="s">
        <v>10</v>
      </c>
      <c r="D70" t="s">
        <v>8</v>
      </c>
      <c r="E70">
        <v>42</v>
      </c>
      <c r="F70">
        <v>9</v>
      </c>
      <c r="G70">
        <f t="shared" si="4"/>
        <v>0</v>
      </c>
      <c r="H70">
        <f t="shared" si="5"/>
        <v>0</v>
      </c>
      <c r="I70">
        <f t="shared" si="6"/>
        <v>504197</v>
      </c>
    </row>
    <row r="71" spans="1:9" x14ac:dyDescent="0.25">
      <c r="A71" s="1">
        <v>42742</v>
      </c>
      <c r="B71" t="s">
        <v>22</v>
      </c>
      <c r="C71" t="s">
        <v>11</v>
      </c>
      <c r="D71" t="s">
        <v>8</v>
      </c>
      <c r="E71">
        <v>42</v>
      </c>
      <c r="F71">
        <v>26</v>
      </c>
      <c r="G71">
        <f t="shared" si="4"/>
        <v>0</v>
      </c>
      <c r="H71">
        <f t="shared" si="5"/>
        <v>0</v>
      </c>
      <c r="I71">
        <f t="shared" si="6"/>
        <v>503105</v>
      </c>
    </row>
    <row r="72" spans="1:9" x14ac:dyDescent="0.25">
      <c r="A72" s="1">
        <v>42742</v>
      </c>
      <c r="B72" t="s">
        <v>22</v>
      </c>
      <c r="C72" t="s">
        <v>7</v>
      </c>
      <c r="D72" t="s">
        <v>8</v>
      </c>
      <c r="E72">
        <v>9</v>
      </c>
      <c r="F72">
        <v>70</v>
      </c>
      <c r="G72">
        <f t="shared" si="4"/>
        <v>9</v>
      </c>
      <c r="H72">
        <f t="shared" si="5"/>
        <v>0</v>
      </c>
      <c r="I72">
        <f t="shared" si="6"/>
        <v>502475</v>
      </c>
    </row>
    <row r="73" spans="1:9" x14ac:dyDescent="0.25">
      <c r="A73" s="1">
        <v>42742</v>
      </c>
      <c r="B73" t="s">
        <v>22</v>
      </c>
      <c r="C73" t="s">
        <v>9</v>
      </c>
      <c r="D73" t="s">
        <v>8</v>
      </c>
      <c r="E73">
        <v>39</v>
      </c>
      <c r="F73">
        <v>44</v>
      </c>
      <c r="G73">
        <f t="shared" si="4"/>
        <v>0</v>
      </c>
      <c r="H73">
        <f t="shared" si="5"/>
        <v>0</v>
      </c>
      <c r="I73">
        <f t="shared" si="6"/>
        <v>500759</v>
      </c>
    </row>
    <row r="74" spans="1:9" x14ac:dyDescent="0.25">
      <c r="A74" s="1">
        <v>42759</v>
      </c>
      <c r="B74" t="s">
        <v>6</v>
      </c>
      <c r="C74" t="s">
        <v>9</v>
      </c>
      <c r="D74" t="s">
        <v>14</v>
      </c>
      <c r="E74">
        <v>112</v>
      </c>
      <c r="F74">
        <v>59</v>
      </c>
      <c r="G74">
        <f t="shared" si="4"/>
        <v>0</v>
      </c>
      <c r="H74">
        <f t="shared" si="5"/>
        <v>0</v>
      </c>
      <c r="I74">
        <f t="shared" si="6"/>
        <v>507367</v>
      </c>
    </row>
    <row r="75" spans="1:9" x14ac:dyDescent="0.25">
      <c r="A75" s="1">
        <v>42759</v>
      </c>
      <c r="B75" t="s">
        <v>6</v>
      </c>
      <c r="C75" t="s">
        <v>7</v>
      </c>
      <c r="D75" t="s">
        <v>8</v>
      </c>
      <c r="E75">
        <v>34</v>
      </c>
      <c r="F75">
        <v>66</v>
      </c>
      <c r="G75">
        <f t="shared" si="4"/>
        <v>34</v>
      </c>
      <c r="H75">
        <f t="shared" si="5"/>
        <v>0</v>
      </c>
      <c r="I75">
        <f t="shared" si="6"/>
        <v>505123</v>
      </c>
    </row>
    <row r="76" spans="1:9" x14ac:dyDescent="0.25">
      <c r="A76" s="1">
        <v>42759</v>
      </c>
      <c r="B76" t="s">
        <v>6</v>
      </c>
      <c r="C76" t="s">
        <v>12</v>
      </c>
      <c r="D76" t="s">
        <v>8</v>
      </c>
      <c r="E76">
        <v>5</v>
      </c>
      <c r="F76">
        <v>21</v>
      </c>
      <c r="G76">
        <f t="shared" si="4"/>
        <v>0</v>
      </c>
      <c r="H76">
        <f t="shared" si="5"/>
        <v>0</v>
      </c>
      <c r="I76">
        <f t="shared" si="6"/>
        <v>505018</v>
      </c>
    </row>
    <row r="77" spans="1:9" x14ac:dyDescent="0.25">
      <c r="A77" s="1">
        <v>42774</v>
      </c>
      <c r="B77" t="s">
        <v>13</v>
      </c>
      <c r="C77" t="s">
        <v>7</v>
      </c>
      <c r="D77" t="s">
        <v>14</v>
      </c>
      <c r="E77">
        <v>74</v>
      </c>
      <c r="F77">
        <v>92</v>
      </c>
      <c r="G77">
        <f t="shared" si="4"/>
        <v>0</v>
      </c>
      <c r="H77">
        <f t="shared" si="5"/>
        <v>0</v>
      </c>
      <c r="I77">
        <f t="shared" si="6"/>
        <v>511826</v>
      </c>
    </row>
    <row r="78" spans="1:9" x14ac:dyDescent="0.25">
      <c r="A78" s="1">
        <v>42774</v>
      </c>
      <c r="B78" t="s">
        <v>13</v>
      </c>
      <c r="C78" t="s">
        <v>11</v>
      </c>
      <c r="D78" t="s">
        <v>8</v>
      </c>
      <c r="E78">
        <v>14</v>
      </c>
      <c r="F78">
        <v>26</v>
      </c>
      <c r="G78">
        <f t="shared" si="4"/>
        <v>0</v>
      </c>
      <c r="H78">
        <f t="shared" si="5"/>
        <v>0</v>
      </c>
      <c r="I78">
        <f t="shared" si="6"/>
        <v>511462</v>
      </c>
    </row>
    <row r="79" spans="1:9" x14ac:dyDescent="0.25">
      <c r="A79" s="1">
        <v>42793</v>
      </c>
      <c r="B79" t="s">
        <v>15</v>
      </c>
      <c r="C79" t="s">
        <v>9</v>
      </c>
      <c r="D79" t="s">
        <v>14</v>
      </c>
      <c r="E79">
        <v>1</v>
      </c>
      <c r="F79">
        <v>60</v>
      </c>
      <c r="G79">
        <f t="shared" si="4"/>
        <v>0</v>
      </c>
      <c r="H79">
        <f t="shared" si="5"/>
        <v>0</v>
      </c>
      <c r="I79">
        <f t="shared" si="6"/>
        <v>511522</v>
      </c>
    </row>
    <row r="80" spans="1:9" x14ac:dyDescent="0.25">
      <c r="A80" s="1">
        <v>42793</v>
      </c>
      <c r="B80" t="s">
        <v>15</v>
      </c>
      <c r="C80" t="s">
        <v>11</v>
      </c>
      <c r="D80" t="s">
        <v>14</v>
      </c>
      <c r="E80">
        <v>43</v>
      </c>
      <c r="F80">
        <v>36</v>
      </c>
      <c r="G80">
        <f t="shared" si="4"/>
        <v>0</v>
      </c>
      <c r="H80">
        <f t="shared" si="5"/>
        <v>0</v>
      </c>
      <c r="I80">
        <f t="shared" si="6"/>
        <v>513070</v>
      </c>
    </row>
    <row r="81" spans="1:9" x14ac:dyDescent="0.25">
      <c r="A81" s="1">
        <v>42793</v>
      </c>
      <c r="B81" t="s">
        <v>15</v>
      </c>
      <c r="C81" t="s">
        <v>10</v>
      </c>
      <c r="D81" t="s">
        <v>8</v>
      </c>
      <c r="E81">
        <v>30</v>
      </c>
      <c r="F81">
        <v>8</v>
      </c>
      <c r="G81">
        <f t="shared" si="4"/>
        <v>0</v>
      </c>
      <c r="H81">
        <f t="shared" si="5"/>
        <v>0</v>
      </c>
      <c r="I81">
        <f t="shared" si="6"/>
        <v>512830</v>
      </c>
    </row>
    <row r="82" spans="1:9" x14ac:dyDescent="0.25">
      <c r="A82" s="1">
        <v>42793</v>
      </c>
      <c r="B82" t="s">
        <v>15</v>
      </c>
      <c r="C82" t="s">
        <v>12</v>
      </c>
      <c r="D82" t="s">
        <v>8</v>
      </c>
      <c r="E82">
        <v>14</v>
      </c>
      <c r="F82">
        <v>20</v>
      </c>
      <c r="G82">
        <f t="shared" si="4"/>
        <v>0</v>
      </c>
      <c r="H82">
        <f t="shared" si="5"/>
        <v>0</v>
      </c>
      <c r="I82">
        <f t="shared" si="6"/>
        <v>512550</v>
      </c>
    </row>
    <row r="83" spans="1:9" x14ac:dyDescent="0.25">
      <c r="A83" s="1">
        <v>42819</v>
      </c>
      <c r="B83" t="s">
        <v>16</v>
      </c>
      <c r="C83" t="s">
        <v>11</v>
      </c>
      <c r="D83" t="s">
        <v>14</v>
      </c>
      <c r="E83">
        <v>33</v>
      </c>
      <c r="F83">
        <v>38</v>
      </c>
      <c r="G83">
        <f t="shared" si="4"/>
        <v>0</v>
      </c>
      <c r="H83">
        <f t="shared" si="5"/>
        <v>1</v>
      </c>
      <c r="I83">
        <f t="shared" si="6"/>
        <v>513804</v>
      </c>
    </row>
    <row r="84" spans="1:9" x14ac:dyDescent="0.25">
      <c r="A84" s="1">
        <v>42819</v>
      </c>
      <c r="B84" t="s">
        <v>16</v>
      </c>
      <c r="C84" t="s">
        <v>9</v>
      </c>
      <c r="D84" t="s">
        <v>8</v>
      </c>
      <c r="E84">
        <v>35</v>
      </c>
      <c r="F84">
        <v>37</v>
      </c>
      <c r="G84">
        <f t="shared" si="4"/>
        <v>0</v>
      </c>
      <c r="H84">
        <f t="shared" si="5"/>
        <v>0</v>
      </c>
      <c r="I84">
        <f t="shared" si="6"/>
        <v>512509</v>
      </c>
    </row>
    <row r="85" spans="1:9" x14ac:dyDescent="0.25">
      <c r="A85" s="1">
        <v>42819</v>
      </c>
      <c r="B85" t="s">
        <v>16</v>
      </c>
      <c r="C85" t="s">
        <v>12</v>
      </c>
      <c r="D85" t="s">
        <v>8</v>
      </c>
      <c r="E85">
        <v>40</v>
      </c>
      <c r="F85">
        <v>19</v>
      </c>
      <c r="G85">
        <f t="shared" si="4"/>
        <v>0</v>
      </c>
      <c r="H85">
        <f t="shared" si="5"/>
        <v>0</v>
      </c>
      <c r="I85">
        <f t="shared" si="6"/>
        <v>511749</v>
      </c>
    </row>
    <row r="86" spans="1:9" x14ac:dyDescent="0.25">
      <c r="A86" s="1">
        <v>42840</v>
      </c>
      <c r="B86" t="s">
        <v>17</v>
      </c>
      <c r="C86" t="s">
        <v>11</v>
      </c>
      <c r="D86" t="s">
        <v>14</v>
      </c>
      <c r="E86">
        <v>21</v>
      </c>
      <c r="F86">
        <v>36</v>
      </c>
      <c r="G86">
        <f t="shared" si="4"/>
        <v>0</v>
      </c>
      <c r="H86">
        <f t="shared" si="5"/>
        <v>0</v>
      </c>
      <c r="I86">
        <f t="shared" si="6"/>
        <v>512505</v>
      </c>
    </row>
    <row r="87" spans="1:9" x14ac:dyDescent="0.25">
      <c r="A87" s="1">
        <v>42840</v>
      </c>
      <c r="B87" t="s">
        <v>17</v>
      </c>
      <c r="C87" t="s">
        <v>7</v>
      </c>
      <c r="D87" t="s">
        <v>14</v>
      </c>
      <c r="E87">
        <v>2</v>
      </c>
      <c r="F87">
        <v>97</v>
      </c>
      <c r="G87">
        <f t="shared" si="4"/>
        <v>0</v>
      </c>
      <c r="H87">
        <f t="shared" si="5"/>
        <v>0</v>
      </c>
      <c r="I87">
        <f t="shared" si="6"/>
        <v>512699</v>
      </c>
    </row>
    <row r="88" spans="1:9" x14ac:dyDescent="0.25">
      <c r="A88" s="1">
        <v>42840</v>
      </c>
      <c r="B88" t="s">
        <v>17</v>
      </c>
      <c r="C88" t="s">
        <v>12</v>
      </c>
      <c r="D88" t="s">
        <v>8</v>
      </c>
      <c r="E88">
        <v>12</v>
      </c>
      <c r="F88">
        <v>20</v>
      </c>
      <c r="G88">
        <f t="shared" si="4"/>
        <v>0</v>
      </c>
      <c r="H88">
        <f t="shared" si="5"/>
        <v>0</v>
      </c>
      <c r="I88">
        <f t="shared" si="6"/>
        <v>512459</v>
      </c>
    </row>
    <row r="89" spans="1:9" x14ac:dyDescent="0.25">
      <c r="A89" s="1">
        <v>42840</v>
      </c>
      <c r="B89" t="s">
        <v>17</v>
      </c>
      <c r="C89" t="s">
        <v>10</v>
      </c>
      <c r="D89" t="s">
        <v>8</v>
      </c>
      <c r="E89">
        <v>15</v>
      </c>
      <c r="F89">
        <v>8</v>
      </c>
      <c r="G89">
        <f t="shared" si="4"/>
        <v>0</v>
      </c>
      <c r="H89">
        <f t="shared" si="5"/>
        <v>0</v>
      </c>
      <c r="I89">
        <f t="shared" si="6"/>
        <v>512339</v>
      </c>
    </row>
    <row r="90" spans="1:9" x14ac:dyDescent="0.25">
      <c r="A90" s="1">
        <v>42840</v>
      </c>
      <c r="B90" t="s">
        <v>17</v>
      </c>
      <c r="C90" t="s">
        <v>9</v>
      </c>
      <c r="D90" t="s">
        <v>8</v>
      </c>
      <c r="E90">
        <v>1</v>
      </c>
      <c r="F90">
        <v>40</v>
      </c>
      <c r="G90">
        <f t="shared" si="4"/>
        <v>0</v>
      </c>
      <c r="H90">
        <f t="shared" si="5"/>
        <v>0</v>
      </c>
      <c r="I90">
        <f t="shared" si="6"/>
        <v>512299</v>
      </c>
    </row>
    <row r="91" spans="1:9" x14ac:dyDescent="0.25">
      <c r="A91" s="1">
        <v>42864</v>
      </c>
      <c r="B91" t="s">
        <v>18</v>
      </c>
      <c r="C91" t="s">
        <v>10</v>
      </c>
      <c r="D91" t="s">
        <v>14</v>
      </c>
      <c r="E91">
        <v>86</v>
      </c>
      <c r="F91">
        <v>12</v>
      </c>
      <c r="G91">
        <f t="shared" si="4"/>
        <v>0</v>
      </c>
      <c r="H91">
        <f t="shared" si="5"/>
        <v>1</v>
      </c>
      <c r="I91">
        <f t="shared" si="6"/>
        <v>513331</v>
      </c>
    </row>
    <row r="92" spans="1:9" x14ac:dyDescent="0.25">
      <c r="A92" s="1">
        <v>42864</v>
      </c>
      <c r="B92" t="s">
        <v>18</v>
      </c>
      <c r="C92" t="s">
        <v>12</v>
      </c>
      <c r="D92" t="s">
        <v>14</v>
      </c>
      <c r="E92">
        <v>110</v>
      </c>
      <c r="F92">
        <v>31</v>
      </c>
      <c r="G92">
        <f t="shared" si="4"/>
        <v>0</v>
      </c>
      <c r="H92">
        <f t="shared" si="5"/>
        <v>0</v>
      </c>
      <c r="I92">
        <f t="shared" si="6"/>
        <v>516741</v>
      </c>
    </row>
    <row r="93" spans="1:9" x14ac:dyDescent="0.25">
      <c r="A93" s="1">
        <v>42864</v>
      </c>
      <c r="B93" t="s">
        <v>18</v>
      </c>
      <c r="C93" t="s">
        <v>9</v>
      </c>
      <c r="D93" t="s">
        <v>8</v>
      </c>
      <c r="E93">
        <v>33</v>
      </c>
      <c r="F93">
        <v>38</v>
      </c>
      <c r="G93">
        <f t="shared" si="4"/>
        <v>0</v>
      </c>
      <c r="H93">
        <f t="shared" si="5"/>
        <v>0</v>
      </c>
      <c r="I93">
        <f t="shared" si="6"/>
        <v>515487</v>
      </c>
    </row>
    <row r="94" spans="1:9" x14ac:dyDescent="0.25">
      <c r="A94" s="1">
        <v>42864</v>
      </c>
      <c r="B94" t="s">
        <v>18</v>
      </c>
      <c r="C94" t="s">
        <v>11</v>
      </c>
      <c r="D94" t="s">
        <v>8</v>
      </c>
      <c r="E94">
        <v>13</v>
      </c>
      <c r="F94">
        <v>23</v>
      </c>
      <c r="G94">
        <f t="shared" si="4"/>
        <v>0</v>
      </c>
      <c r="H94">
        <f t="shared" si="5"/>
        <v>0</v>
      </c>
      <c r="I94">
        <f t="shared" si="6"/>
        <v>515188</v>
      </c>
    </row>
    <row r="95" spans="1:9" x14ac:dyDescent="0.25">
      <c r="A95" s="1">
        <v>42864</v>
      </c>
      <c r="B95" t="s">
        <v>18</v>
      </c>
      <c r="C95" t="s">
        <v>7</v>
      </c>
      <c r="D95" t="s">
        <v>8</v>
      </c>
      <c r="E95">
        <v>37</v>
      </c>
      <c r="F95">
        <v>61</v>
      </c>
      <c r="G95">
        <f t="shared" si="4"/>
        <v>37</v>
      </c>
      <c r="H95">
        <f t="shared" si="5"/>
        <v>0</v>
      </c>
      <c r="I95">
        <f t="shared" si="6"/>
        <v>512931</v>
      </c>
    </row>
    <row r="96" spans="1:9" x14ac:dyDescent="0.25">
      <c r="A96" s="1">
        <v>42882</v>
      </c>
      <c r="B96" t="s">
        <v>19</v>
      </c>
      <c r="C96" t="s">
        <v>10</v>
      </c>
      <c r="D96" t="s">
        <v>14</v>
      </c>
      <c r="E96">
        <v>1</v>
      </c>
      <c r="F96">
        <v>12</v>
      </c>
      <c r="G96">
        <f t="shared" si="4"/>
        <v>0</v>
      </c>
      <c r="H96">
        <f t="shared" si="5"/>
        <v>0</v>
      </c>
      <c r="I96">
        <f t="shared" si="6"/>
        <v>512943</v>
      </c>
    </row>
    <row r="97" spans="1:9" x14ac:dyDescent="0.25">
      <c r="A97" s="1">
        <v>42882</v>
      </c>
      <c r="B97" t="s">
        <v>19</v>
      </c>
      <c r="C97" t="s">
        <v>9</v>
      </c>
      <c r="D97" t="s">
        <v>14</v>
      </c>
      <c r="E97">
        <v>68</v>
      </c>
      <c r="F97">
        <v>59</v>
      </c>
      <c r="G97">
        <f t="shared" si="4"/>
        <v>0</v>
      </c>
      <c r="H97">
        <f t="shared" si="5"/>
        <v>0</v>
      </c>
      <c r="I97">
        <f t="shared" si="6"/>
        <v>516955</v>
      </c>
    </row>
    <row r="98" spans="1:9" x14ac:dyDescent="0.25">
      <c r="A98" s="1">
        <v>42882</v>
      </c>
      <c r="B98" t="s">
        <v>19</v>
      </c>
      <c r="C98" t="s">
        <v>7</v>
      </c>
      <c r="D98" t="s">
        <v>8</v>
      </c>
      <c r="E98">
        <v>35</v>
      </c>
      <c r="F98">
        <v>66</v>
      </c>
      <c r="G98">
        <f t="shared" si="4"/>
        <v>35</v>
      </c>
      <c r="H98">
        <f t="shared" si="5"/>
        <v>0</v>
      </c>
      <c r="I98">
        <f t="shared" si="6"/>
        <v>514645</v>
      </c>
    </row>
    <row r="99" spans="1:9" x14ac:dyDescent="0.25">
      <c r="A99" s="1">
        <v>42882</v>
      </c>
      <c r="B99" t="s">
        <v>19</v>
      </c>
      <c r="C99" t="s">
        <v>12</v>
      </c>
      <c r="D99" t="s">
        <v>8</v>
      </c>
      <c r="E99">
        <v>25</v>
      </c>
      <c r="F99">
        <v>21</v>
      </c>
      <c r="G99">
        <f t="shared" si="4"/>
        <v>0</v>
      </c>
      <c r="H99">
        <f t="shared" si="5"/>
        <v>0</v>
      </c>
      <c r="I99">
        <f t="shared" si="6"/>
        <v>514120</v>
      </c>
    </row>
    <row r="100" spans="1:9" x14ac:dyDescent="0.25">
      <c r="A100" s="1">
        <v>42882</v>
      </c>
      <c r="B100" t="s">
        <v>19</v>
      </c>
      <c r="C100" t="s">
        <v>11</v>
      </c>
      <c r="D100" t="s">
        <v>8</v>
      </c>
      <c r="E100">
        <v>10</v>
      </c>
      <c r="F100">
        <v>25</v>
      </c>
      <c r="G100">
        <f t="shared" si="4"/>
        <v>0</v>
      </c>
      <c r="H100">
        <f t="shared" si="5"/>
        <v>0</v>
      </c>
      <c r="I100">
        <f t="shared" si="6"/>
        <v>513870</v>
      </c>
    </row>
    <row r="101" spans="1:9" x14ac:dyDescent="0.25">
      <c r="A101" s="1">
        <v>42904</v>
      </c>
      <c r="B101" t="s">
        <v>20</v>
      </c>
      <c r="C101" t="s">
        <v>11</v>
      </c>
      <c r="D101" t="s">
        <v>14</v>
      </c>
      <c r="E101">
        <v>38</v>
      </c>
      <c r="F101">
        <v>37</v>
      </c>
      <c r="G101">
        <f t="shared" si="4"/>
        <v>0</v>
      </c>
      <c r="H101">
        <f t="shared" si="5"/>
        <v>1</v>
      </c>
      <c r="I101">
        <f t="shared" si="6"/>
        <v>515276</v>
      </c>
    </row>
    <row r="102" spans="1:9" x14ac:dyDescent="0.25">
      <c r="A102" s="1">
        <v>42904</v>
      </c>
      <c r="B102" t="s">
        <v>20</v>
      </c>
      <c r="C102" t="s">
        <v>10</v>
      </c>
      <c r="D102" t="s">
        <v>8</v>
      </c>
      <c r="E102">
        <v>22</v>
      </c>
      <c r="F102">
        <v>8</v>
      </c>
      <c r="G102">
        <f t="shared" si="4"/>
        <v>0</v>
      </c>
      <c r="H102">
        <f t="shared" si="5"/>
        <v>0</v>
      </c>
      <c r="I102">
        <f t="shared" si="6"/>
        <v>515100</v>
      </c>
    </row>
    <row r="103" spans="1:9" x14ac:dyDescent="0.25">
      <c r="A103" s="1">
        <v>42904</v>
      </c>
      <c r="B103" t="s">
        <v>20</v>
      </c>
      <c r="C103" t="s">
        <v>12</v>
      </c>
      <c r="D103" t="s">
        <v>8</v>
      </c>
      <c r="E103">
        <v>25</v>
      </c>
      <c r="F103">
        <v>20</v>
      </c>
      <c r="G103">
        <f t="shared" si="4"/>
        <v>0</v>
      </c>
      <c r="H103">
        <f t="shared" si="5"/>
        <v>0</v>
      </c>
      <c r="I103">
        <f t="shared" si="6"/>
        <v>514600</v>
      </c>
    </row>
    <row r="104" spans="1:9" x14ac:dyDescent="0.25">
      <c r="A104" s="1">
        <v>42904</v>
      </c>
      <c r="B104" t="s">
        <v>20</v>
      </c>
      <c r="C104" t="s">
        <v>9</v>
      </c>
      <c r="D104" t="s">
        <v>8</v>
      </c>
      <c r="E104">
        <v>8</v>
      </c>
      <c r="F104">
        <v>39</v>
      </c>
      <c r="G104">
        <f t="shared" si="4"/>
        <v>0</v>
      </c>
      <c r="H104">
        <f t="shared" si="5"/>
        <v>0</v>
      </c>
      <c r="I104">
        <f t="shared" si="6"/>
        <v>514288</v>
      </c>
    </row>
    <row r="105" spans="1:9" x14ac:dyDescent="0.25">
      <c r="A105" s="1">
        <v>42904</v>
      </c>
      <c r="B105" t="s">
        <v>20</v>
      </c>
      <c r="C105" t="s">
        <v>7</v>
      </c>
      <c r="D105" t="s">
        <v>8</v>
      </c>
      <c r="E105">
        <v>45</v>
      </c>
      <c r="F105">
        <v>62</v>
      </c>
      <c r="G105">
        <f t="shared" si="4"/>
        <v>45</v>
      </c>
      <c r="H105">
        <f t="shared" si="5"/>
        <v>0</v>
      </c>
      <c r="I105">
        <f t="shared" si="6"/>
        <v>511498</v>
      </c>
    </row>
    <row r="106" spans="1:9" x14ac:dyDescent="0.25">
      <c r="A106" s="1">
        <v>42929</v>
      </c>
      <c r="B106" t="s">
        <v>21</v>
      </c>
      <c r="C106" t="s">
        <v>7</v>
      </c>
      <c r="D106" t="s">
        <v>14</v>
      </c>
      <c r="E106">
        <v>116</v>
      </c>
      <c r="F106">
        <v>100</v>
      </c>
      <c r="G106">
        <f t="shared" si="4"/>
        <v>0</v>
      </c>
      <c r="H106">
        <f t="shared" si="5"/>
        <v>1</v>
      </c>
      <c r="I106">
        <f t="shared" si="6"/>
        <v>523098</v>
      </c>
    </row>
    <row r="107" spans="1:9" x14ac:dyDescent="0.25">
      <c r="A107" s="1">
        <v>42929</v>
      </c>
      <c r="B107" t="s">
        <v>21</v>
      </c>
      <c r="C107" t="s">
        <v>12</v>
      </c>
      <c r="D107" t="s">
        <v>8</v>
      </c>
      <c r="E107">
        <v>29</v>
      </c>
      <c r="F107">
        <v>19</v>
      </c>
      <c r="G107">
        <f t="shared" si="4"/>
        <v>0</v>
      </c>
      <c r="H107">
        <f t="shared" si="5"/>
        <v>0</v>
      </c>
      <c r="I107">
        <f t="shared" si="6"/>
        <v>522547</v>
      </c>
    </row>
    <row r="108" spans="1:9" x14ac:dyDescent="0.25">
      <c r="A108" s="1">
        <v>42942</v>
      </c>
      <c r="B108" t="s">
        <v>22</v>
      </c>
      <c r="C108" t="s">
        <v>11</v>
      </c>
      <c r="D108" t="s">
        <v>14</v>
      </c>
      <c r="E108">
        <v>5</v>
      </c>
      <c r="F108">
        <v>34</v>
      </c>
      <c r="G108">
        <f t="shared" si="4"/>
        <v>0</v>
      </c>
      <c r="H108">
        <f t="shared" si="5"/>
        <v>0</v>
      </c>
      <c r="I108">
        <f t="shared" si="6"/>
        <v>522717</v>
      </c>
    </row>
    <row r="109" spans="1:9" x14ac:dyDescent="0.25">
      <c r="A109" s="1">
        <v>42942</v>
      </c>
      <c r="B109" t="s">
        <v>22</v>
      </c>
      <c r="C109" t="s">
        <v>10</v>
      </c>
      <c r="D109" t="s">
        <v>14</v>
      </c>
      <c r="E109">
        <v>22</v>
      </c>
      <c r="F109">
        <v>11</v>
      </c>
      <c r="G109">
        <f t="shared" si="4"/>
        <v>0</v>
      </c>
      <c r="H109">
        <f t="shared" si="5"/>
        <v>0</v>
      </c>
      <c r="I109">
        <f t="shared" si="6"/>
        <v>522959</v>
      </c>
    </row>
    <row r="110" spans="1:9" x14ac:dyDescent="0.25">
      <c r="A110" s="1">
        <v>42942</v>
      </c>
      <c r="B110" t="s">
        <v>22</v>
      </c>
      <c r="C110" t="s">
        <v>12</v>
      </c>
      <c r="D110" t="s">
        <v>8</v>
      </c>
      <c r="E110">
        <v>37</v>
      </c>
      <c r="F110">
        <v>22</v>
      </c>
      <c r="G110">
        <f t="shared" si="4"/>
        <v>0</v>
      </c>
      <c r="H110">
        <f t="shared" si="5"/>
        <v>0</v>
      </c>
      <c r="I110">
        <f t="shared" si="6"/>
        <v>522145</v>
      </c>
    </row>
    <row r="111" spans="1:9" x14ac:dyDescent="0.25">
      <c r="A111" s="1">
        <v>42942</v>
      </c>
      <c r="B111" t="s">
        <v>22</v>
      </c>
      <c r="C111" t="s">
        <v>7</v>
      </c>
      <c r="D111" t="s">
        <v>8</v>
      </c>
      <c r="E111">
        <v>10</v>
      </c>
      <c r="F111">
        <v>70</v>
      </c>
      <c r="G111">
        <f t="shared" si="4"/>
        <v>10</v>
      </c>
      <c r="H111">
        <f t="shared" si="5"/>
        <v>0</v>
      </c>
      <c r="I111">
        <f t="shared" si="6"/>
        <v>521445</v>
      </c>
    </row>
    <row r="112" spans="1:9" x14ac:dyDescent="0.25">
      <c r="A112" s="1">
        <v>42942</v>
      </c>
      <c r="B112" t="s">
        <v>22</v>
      </c>
      <c r="C112" t="s">
        <v>9</v>
      </c>
      <c r="D112" t="s">
        <v>8</v>
      </c>
      <c r="E112">
        <v>42</v>
      </c>
      <c r="F112">
        <v>44</v>
      </c>
      <c r="G112">
        <f t="shared" si="4"/>
        <v>0</v>
      </c>
      <c r="H112">
        <f t="shared" si="5"/>
        <v>0</v>
      </c>
      <c r="I112">
        <f t="shared" si="6"/>
        <v>519597</v>
      </c>
    </row>
    <row r="113" spans="1:9" x14ac:dyDescent="0.25">
      <c r="A113" s="1">
        <v>42959</v>
      </c>
      <c r="B113" t="s">
        <v>6</v>
      </c>
      <c r="C113" t="s">
        <v>7</v>
      </c>
      <c r="D113" t="s">
        <v>14</v>
      </c>
      <c r="E113">
        <v>11</v>
      </c>
      <c r="F113">
        <v>94</v>
      </c>
      <c r="G113">
        <f t="shared" si="4"/>
        <v>0</v>
      </c>
      <c r="H113">
        <f t="shared" si="5"/>
        <v>0</v>
      </c>
      <c r="I113">
        <f t="shared" si="6"/>
        <v>520631</v>
      </c>
    </row>
    <row r="114" spans="1:9" x14ac:dyDescent="0.25">
      <c r="A114" s="1">
        <v>42959</v>
      </c>
      <c r="B114" t="s">
        <v>6</v>
      </c>
      <c r="C114" t="s">
        <v>9</v>
      </c>
      <c r="D114" t="s">
        <v>14</v>
      </c>
      <c r="E114">
        <v>48</v>
      </c>
      <c r="F114">
        <v>59</v>
      </c>
      <c r="G114">
        <f t="shared" si="4"/>
        <v>0</v>
      </c>
      <c r="H114">
        <f t="shared" si="5"/>
        <v>0</v>
      </c>
      <c r="I114">
        <f t="shared" si="6"/>
        <v>523463</v>
      </c>
    </row>
    <row r="115" spans="1:9" x14ac:dyDescent="0.25">
      <c r="A115" s="1">
        <v>42959</v>
      </c>
      <c r="B115" t="s">
        <v>6</v>
      </c>
      <c r="C115" t="s">
        <v>12</v>
      </c>
      <c r="D115" t="s">
        <v>8</v>
      </c>
      <c r="E115">
        <v>20</v>
      </c>
      <c r="F115">
        <v>21</v>
      </c>
      <c r="G115">
        <f t="shared" si="4"/>
        <v>0</v>
      </c>
      <c r="H115">
        <f t="shared" si="5"/>
        <v>0</v>
      </c>
      <c r="I115">
        <f t="shared" si="6"/>
        <v>523043</v>
      </c>
    </row>
    <row r="116" spans="1:9" x14ac:dyDescent="0.25">
      <c r="A116" s="1">
        <v>42959</v>
      </c>
      <c r="B116" t="s">
        <v>6</v>
      </c>
      <c r="C116" t="s">
        <v>11</v>
      </c>
      <c r="D116" t="s">
        <v>8</v>
      </c>
      <c r="E116">
        <v>26</v>
      </c>
      <c r="F116">
        <v>25</v>
      </c>
      <c r="G116">
        <f t="shared" si="4"/>
        <v>0</v>
      </c>
      <c r="H116">
        <f t="shared" si="5"/>
        <v>0</v>
      </c>
      <c r="I116">
        <f t="shared" si="6"/>
        <v>522393</v>
      </c>
    </row>
    <row r="117" spans="1:9" x14ac:dyDescent="0.25">
      <c r="A117" s="1">
        <v>42974</v>
      </c>
      <c r="B117" t="s">
        <v>13</v>
      </c>
      <c r="C117" t="s">
        <v>10</v>
      </c>
      <c r="D117" t="s">
        <v>8</v>
      </c>
      <c r="E117">
        <v>24</v>
      </c>
      <c r="F117">
        <v>9</v>
      </c>
      <c r="G117">
        <f t="shared" si="4"/>
        <v>0</v>
      </c>
      <c r="H117">
        <f t="shared" si="5"/>
        <v>0</v>
      </c>
      <c r="I117">
        <f t="shared" si="6"/>
        <v>522177</v>
      </c>
    </row>
    <row r="118" spans="1:9" x14ac:dyDescent="0.25">
      <c r="A118" s="1">
        <v>42974</v>
      </c>
      <c r="B118" t="s">
        <v>13</v>
      </c>
      <c r="C118" t="s">
        <v>7</v>
      </c>
      <c r="D118" t="s">
        <v>8</v>
      </c>
      <c r="E118">
        <v>38</v>
      </c>
      <c r="F118">
        <v>68</v>
      </c>
      <c r="G118">
        <f t="shared" si="4"/>
        <v>38</v>
      </c>
      <c r="H118">
        <f t="shared" si="5"/>
        <v>0</v>
      </c>
      <c r="I118">
        <f t="shared" si="6"/>
        <v>519593</v>
      </c>
    </row>
    <row r="119" spans="1:9" x14ac:dyDescent="0.25">
      <c r="A119" s="1">
        <v>42974</v>
      </c>
      <c r="B119" t="s">
        <v>13</v>
      </c>
      <c r="C119" t="s">
        <v>12</v>
      </c>
      <c r="D119" t="s">
        <v>8</v>
      </c>
      <c r="E119">
        <v>14</v>
      </c>
      <c r="F119">
        <v>21</v>
      </c>
      <c r="G119">
        <f t="shared" si="4"/>
        <v>0</v>
      </c>
      <c r="H119">
        <f t="shared" si="5"/>
        <v>0</v>
      </c>
      <c r="I119">
        <f t="shared" si="6"/>
        <v>519299</v>
      </c>
    </row>
    <row r="120" spans="1:9" x14ac:dyDescent="0.25">
      <c r="A120" s="1">
        <v>42974</v>
      </c>
      <c r="B120" t="s">
        <v>13</v>
      </c>
      <c r="C120" t="s">
        <v>9</v>
      </c>
      <c r="D120" t="s">
        <v>8</v>
      </c>
      <c r="E120">
        <v>4</v>
      </c>
      <c r="F120">
        <v>43</v>
      </c>
      <c r="G120">
        <f t="shared" si="4"/>
        <v>0</v>
      </c>
      <c r="H120">
        <f t="shared" si="5"/>
        <v>0</v>
      </c>
      <c r="I120">
        <f t="shared" si="6"/>
        <v>519127</v>
      </c>
    </row>
    <row r="121" spans="1:9" x14ac:dyDescent="0.25">
      <c r="A121" s="1">
        <v>42993</v>
      </c>
      <c r="B121" t="s">
        <v>15</v>
      </c>
      <c r="C121" t="s">
        <v>11</v>
      </c>
      <c r="D121" t="s">
        <v>14</v>
      </c>
      <c r="E121">
        <v>19</v>
      </c>
      <c r="F121">
        <v>36</v>
      </c>
      <c r="G121">
        <f t="shared" si="4"/>
        <v>0</v>
      </c>
      <c r="H121">
        <f t="shared" si="5"/>
        <v>0</v>
      </c>
      <c r="I121">
        <f t="shared" si="6"/>
        <v>519811</v>
      </c>
    </row>
    <row r="122" spans="1:9" x14ac:dyDescent="0.25">
      <c r="A122" s="1">
        <v>42993</v>
      </c>
      <c r="B122" t="s">
        <v>15</v>
      </c>
      <c r="C122" t="s">
        <v>7</v>
      </c>
      <c r="D122" t="s">
        <v>8</v>
      </c>
      <c r="E122">
        <v>30</v>
      </c>
      <c r="F122">
        <v>65</v>
      </c>
      <c r="G122">
        <f t="shared" si="4"/>
        <v>30</v>
      </c>
      <c r="H122">
        <f t="shared" si="5"/>
        <v>0</v>
      </c>
      <c r="I122">
        <f t="shared" si="6"/>
        <v>517861</v>
      </c>
    </row>
    <row r="123" spans="1:9" x14ac:dyDescent="0.25">
      <c r="A123" s="1">
        <v>43019</v>
      </c>
      <c r="B123" t="s">
        <v>16</v>
      </c>
      <c r="C123" t="s">
        <v>9</v>
      </c>
      <c r="D123" t="s">
        <v>14</v>
      </c>
      <c r="E123">
        <v>6</v>
      </c>
      <c r="F123">
        <v>63</v>
      </c>
      <c r="G123">
        <f t="shared" si="4"/>
        <v>0</v>
      </c>
      <c r="H123">
        <f t="shared" si="5"/>
        <v>1</v>
      </c>
      <c r="I123">
        <f t="shared" si="6"/>
        <v>518239</v>
      </c>
    </row>
    <row r="124" spans="1:9" x14ac:dyDescent="0.25">
      <c r="A124" s="1">
        <v>43019</v>
      </c>
      <c r="B124" t="s">
        <v>16</v>
      </c>
      <c r="C124" t="s">
        <v>7</v>
      </c>
      <c r="D124" t="s">
        <v>8</v>
      </c>
      <c r="E124">
        <v>43</v>
      </c>
      <c r="F124">
        <v>59</v>
      </c>
      <c r="G124">
        <f t="shared" si="4"/>
        <v>43</v>
      </c>
      <c r="H124">
        <f t="shared" si="5"/>
        <v>0</v>
      </c>
      <c r="I124">
        <f t="shared" si="6"/>
        <v>515702</v>
      </c>
    </row>
    <row r="125" spans="1:9" x14ac:dyDescent="0.25">
      <c r="A125" s="1">
        <v>43040</v>
      </c>
      <c r="B125" t="s">
        <v>17</v>
      </c>
      <c r="C125" t="s">
        <v>9</v>
      </c>
      <c r="D125" t="s">
        <v>14</v>
      </c>
      <c r="E125">
        <v>1</v>
      </c>
      <c r="F125">
        <v>61</v>
      </c>
      <c r="G125">
        <f t="shared" si="4"/>
        <v>0</v>
      </c>
      <c r="H125">
        <f t="shared" si="5"/>
        <v>0</v>
      </c>
      <c r="I125">
        <f t="shared" si="6"/>
        <v>515763</v>
      </c>
    </row>
    <row r="126" spans="1:9" x14ac:dyDescent="0.25">
      <c r="A126" s="1">
        <v>43040</v>
      </c>
      <c r="B126" t="s">
        <v>17</v>
      </c>
      <c r="C126" t="s">
        <v>12</v>
      </c>
      <c r="D126" t="s">
        <v>14</v>
      </c>
      <c r="E126">
        <v>147</v>
      </c>
      <c r="F126">
        <v>30</v>
      </c>
      <c r="G126">
        <f t="shared" si="4"/>
        <v>0</v>
      </c>
      <c r="H126">
        <f t="shared" si="5"/>
        <v>0</v>
      </c>
      <c r="I126">
        <f t="shared" si="6"/>
        <v>520173</v>
      </c>
    </row>
    <row r="127" spans="1:9" x14ac:dyDescent="0.25">
      <c r="A127" s="1">
        <v>43040</v>
      </c>
      <c r="B127" t="s">
        <v>17</v>
      </c>
      <c r="C127" t="s">
        <v>10</v>
      </c>
      <c r="D127" t="s">
        <v>8</v>
      </c>
      <c r="E127">
        <v>15</v>
      </c>
      <c r="F127">
        <v>8</v>
      </c>
      <c r="G127">
        <f t="shared" si="4"/>
        <v>0</v>
      </c>
      <c r="H127">
        <f t="shared" si="5"/>
        <v>0</v>
      </c>
      <c r="I127">
        <f t="shared" si="6"/>
        <v>520053</v>
      </c>
    </row>
    <row r="128" spans="1:9" x14ac:dyDescent="0.25">
      <c r="A128" s="1">
        <v>43040</v>
      </c>
      <c r="B128" t="s">
        <v>17</v>
      </c>
      <c r="C128" t="s">
        <v>7</v>
      </c>
      <c r="D128" t="s">
        <v>8</v>
      </c>
      <c r="E128">
        <v>24</v>
      </c>
      <c r="F128">
        <v>63</v>
      </c>
      <c r="G128">
        <f t="shared" si="4"/>
        <v>24</v>
      </c>
      <c r="H128">
        <f t="shared" si="5"/>
        <v>0</v>
      </c>
      <c r="I128">
        <f t="shared" si="6"/>
        <v>518541</v>
      </c>
    </row>
    <row r="129" spans="1:9" x14ac:dyDescent="0.25">
      <c r="A129" s="1">
        <v>43040</v>
      </c>
      <c r="B129" t="s">
        <v>17</v>
      </c>
      <c r="C129" t="s">
        <v>11</v>
      </c>
      <c r="D129" t="s">
        <v>8</v>
      </c>
      <c r="E129">
        <v>19</v>
      </c>
      <c r="F129">
        <v>24</v>
      </c>
      <c r="G129">
        <f t="shared" si="4"/>
        <v>0</v>
      </c>
      <c r="H129">
        <f t="shared" si="5"/>
        <v>0</v>
      </c>
      <c r="I129">
        <f t="shared" si="6"/>
        <v>518085</v>
      </c>
    </row>
    <row r="130" spans="1:9" x14ac:dyDescent="0.25">
      <c r="A130" s="1">
        <v>43064</v>
      </c>
      <c r="B130" t="s">
        <v>18</v>
      </c>
      <c r="C130" t="s">
        <v>7</v>
      </c>
      <c r="D130" t="s">
        <v>14</v>
      </c>
      <c r="E130">
        <v>134</v>
      </c>
      <c r="F130">
        <v>99</v>
      </c>
      <c r="G130">
        <f t="shared" si="4"/>
        <v>0</v>
      </c>
      <c r="H130">
        <f t="shared" si="5"/>
        <v>1</v>
      </c>
      <c r="I130">
        <f t="shared" si="6"/>
        <v>531351</v>
      </c>
    </row>
    <row r="131" spans="1:9" x14ac:dyDescent="0.25">
      <c r="A131" s="1">
        <v>43064</v>
      </c>
      <c r="B131" t="s">
        <v>18</v>
      </c>
      <c r="C131" t="s">
        <v>9</v>
      </c>
      <c r="D131" t="s">
        <v>8</v>
      </c>
      <c r="E131">
        <v>12</v>
      </c>
      <c r="F131">
        <v>38</v>
      </c>
      <c r="G131">
        <f t="shared" ref="G131:G194" si="7">IF(AND(C131="T4",D131="Z"),E131,0)</f>
        <v>0</v>
      </c>
      <c r="H131">
        <f t="shared" si="5"/>
        <v>0</v>
      </c>
      <c r="I131">
        <f t="shared" si="6"/>
        <v>530895</v>
      </c>
    </row>
    <row r="132" spans="1:9" x14ac:dyDescent="0.25">
      <c r="A132" s="1">
        <v>43082</v>
      </c>
      <c r="B132" t="s">
        <v>19</v>
      </c>
      <c r="C132" t="s">
        <v>12</v>
      </c>
      <c r="D132" t="s">
        <v>14</v>
      </c>
      <c r="E132">
        <v>4</v>
      </c>
      <c r="F132">
        <v>30</v>
      </c>
      <c r="G132">
        <f t="shared" si="7"/>
        <v>0</v>
      </c>
      <c r="H132">
        <f t="shared" ref="H132:H195" si="8">IF(A132-A131&gt;21,1,0)</f>
        <v>0</v>
      </c>
      <c r="I132">
        <f t="shared" ref="I132:I195" si="9">IF(D132="Z",I131-E132*F132,I131+E132*F132)</f>
        <v>531015</v>
      </c>
    </row>
    <row r="133" spans="1:9" x14ac:dyDescent="0.25">
      <c r="A133" s="1">
        <v>43082</v>
      </c>
      <c r="B133" t="s">
        <v>19</v>
      </c>
      <c r="C133" t="s">
        <v>10</v>
      </c>
      <c r="D133" t="s">
        <v>8</v>
      </c>
      <c r="E133">
        <v>26</v>
      </c>
      <c r="F133">
        <v>8</v>
      </c>
      <c r="G133">
        <f t="shared" si="7"/>
        <v>0</v>
      </c>
      <c r="H133">
        <f t="shared" si="8"/>
        <v>0</v>
      </c>
      <c r="I133">
        <f t="shared" si="9"/>
        <v>530807</v>
      </c>
    </row>
    <row r="134" spans="1:9" x14ac:dyDescent="0.25">
      <c r="A134" s="1">
        <v>43082</v>
      </c>
      <c r="B134" t="s">
        <v>19</v>
      </c>
      <c r="C134" t="s">
        <v>7</v>
      </c>
      <c r="D134" t="s">
        <v>8</v>
      </c>
      <c r="E134">
        <v>38</v>
      </c>
      <c r="F134">
        <v>66</v>
      </c>
      <c r="G134">
        <f t="shared" si="7"/>
        <v>38</v>
      </c>
      <c r="H134">
        <f t="shared" si="8"/>
        <v>0</v>
      </c>
      <c r="I134">
        <f t="shared" si="9"/>
        <v>528299</v>
      </c>
    </row>
    <row r="135" spans="1:9" x14ac:dyDescent="0.25">
      <c r="A135" s="1">
        <v>43104</v>
      </c>
      <c r="B135" t="s">
        <v>20</v>
      </c>
      <c r="C135" t="s">
        <v>7</v>
      </c>
      <c r="D135" t="s">
        <v>14</v>
      </c>
      <c r="E135">
        <v>38</v>
      </c>
      <c r="F135">
        <v>98</v>
      </c>
      <c r="G135">
        <f t="shared" si="7"/>
        <v>0</v>
      </c>
      <c r="H135">
        <f t="shared" si="8"/>
        <v>1</v>
      </c>
      <c r="I135">
        <f t="shared" si="9"/>
        <v>532023</v>
      </c>
    </row>
    <row r="136" spans="1:9" x14ac:dyDescent="0.25">
      <c r="A136" s="1">
        <v>43104</v>
      </c>
      <c r="B136" t="s">
        <v>20</v>
      </c>
      <c r="C136" t="s">
        <v>11</v>
      </c>
      <c r="D136" t="s">
        <v>14</v>
      </c>
      <c r="E136">
        <v>44</v>
      </c>
      <c r="F136">
        <v>37</v>
      </c>
      <c r="G136">
        <f t="shared" si="7"/>
        <v>0</v>
      </c>
      <c r="H136">
        <f t="shared" si="8"/>
        <v>0</v>
      </c>
      <c r="I136">
        <f t="shared" si="9"/>
        <v>533651</v>
      </c>
    </row>
    <row r="137" spans="1:9" x14ac:dyDescent="0.25">
      <c r="A137" s="1">
        <v>43104</v>
      </c>
      <c r="B137" t="s">
        <v>20</v>
      </c>
      <c r="C137" t="s">
        <v>10</v>
      </c>
      <c r="D137" t="s">
        <v>8</v>
      </c>
      <c r="E137">
        <v>21</v>
      </c>
      <c r="F137">
        <v>8</v>
      </c>
      <c r="G137">
        <f t="shared" si="7"/>
        <v>0</v>
      </c>
      <c r="H137">
        <f t="shared" si="8"/>
        <v>0</v>
      </c>
      <c r="I137">
        <f t="shared" si="9"/>
        <v>533483</v>
      </c>
    </row>
    <row r="138" spans="1:9" x14ac:dyDescent="0.25">
      <c r="A138" s="1">
        <v>43104</v>
      </c>
      <c r="B138" t="s">
        <v>20</v>
      </c>
      <c r="C138" t="s">
        <v>9</v>
      </c>
      <c r="D138" t="s">
        <v>8</v>
      </c>
      <c r="E138">
        <v>10</v>
      </c>
      <c r="F138">
        <v>39</v>
      </c>
      <c r="G138">
        <f t="shared" si="7"/>
        <v>0</v>
      </c>
      <c r="H138">
        <f t="shared" si="8"/>
        <v>0</v>
      </c>
      <c r="I138">
        <f t="shared" si="9"/>
        <v>533093</v>
      </c>
    </row>
    <row r="139" spans="1:9" x14ac:dyDescent="0.25">
      <c r="A139" s="1">
        <v>43129</v>
      </c>
      <c r="B139" t="s">
        <v>21</v>
      </c>
      <c r="C139" t="s">
        <v>11</v>
      </c>
      <c r="D139" t="s">
        <v>14</v>
      </c>
      <c r="E139">
        <v>15</v>
      </c>
      <c r="F139">
        <v>38</v>
      </c>
      <c r="G139">
        <f t="shared" si="7"/>
        <v>0</v>
      </c>
      <c r="H139">
        <f t="shared" si="8"/>
        <v>1</v>
      </c>
      <c r="I139">
        <f t="shared" si="9"/>
        <v>533663</v>
      </c>
    </row>
    <row r="140" spans="1:9" x14ac:dyDescent="0.25">
      <c r="A140" s="1">
        <v>43129</v>
      </c>
      <c r="B140" t="s">
        <v>21</v>
      </c>
      <c r="C140" t="s">
        <v>9</v>
      </c>
      <c r="D140" t="s">
        <v>14</v>
      </c>
      <c r="E140">
        <v>22</v>
      </c>
      <c r="F140">
        <v>63</v>
      </c>
      <c r="G140">
        <f t="shared" si="7"/>
        <v>0</v>
      </c>
      <c r="H140">
        <f t="shared" si="8"/>
        <v>0</v>
      </c>
      <c r="I140">
        <f t="shared" si="9"/>
        <v>535049</v>
      </c>
    </row>
    <row r="141" spans="1:9" x14ac:dyDescent="0.25">
      <c r="A141" s="1">
        <v>43129</v>
      </c>
      <c r="B141" t="s">
        <v>21</v>
      </c>
      <c r="C141" t="s">
        <v>7</v>
      </c>
      <c r="D141" t="s">
        <v>8</v>
      </c>
      <c r="E141">
        <v>9</v>
      </c>
      <c r="F141">
        <v>60</v>
      </c>
      <c r="G141">
        <f t="shared" si="7"/>
        <v>9</v>
      </c>
      <c r="H141">
        <f t="shared" si="8"/>
        <v>0</v>
      </c>
      <c r="I141">
        <f t="shared" si="9"/>
        <v>534509</v>
      </c>
    </row>
    <row r="142" spans="1:9" x14ac:dyDescent="0.25">
      <c r="A142" s="1">
        <v>43129</v>
      </c>
      <c r="B142" t="s">
        <v>21</v>
      </c>
      <c r="C142" t="s">
        <v>12</v>
      </c>
      <c r="D142" t="s">
        <v>8</v>
      </c>
      <c r="E142">
        <v>6</v>
      </c>
      <c r="F142">
        <v>19</v>
      </c>
      <c r="G142">
        <f t="shared" si="7"/>
        <v>0</v>
      </c>
      <c r="H142">
        <f t="shared" si="8"/>
        <v>0</v>
      </c>
      <c r="I142">
        <f t="shared" si="9"/>
        <v>534395</v>
      </c>
    </row>
    <row r="143" spans="1:9" x14ac:dyDescent="0.25">
      <c r="A143" s="1">
        <v>43129</v>
      </c>
      <c r="B143" t="s">
        <v>21</v>
      </c>
      <c r="C143" t="s">
        <v>10</v>
      </c>
      <c r="D143" t="s">
        <v>8</v>
      </c>
      <c r="E143">
        <v>4</v>
      </c>
      <c r="F143">
        <v>8</v>
      </c>
      <c r="G143">
        <f t="shared" si="7"/>
        <v>0</v>
      </c>
      <c r="H143">
        <f t="shared" si="8"/>
        <v>0</v>
      </c>
      <c r="I143">
        <f t="shared" si="9"/>
        <v>534363</v>
      </c>
    </row>
    <row r="144" spans="1:9" x14ac:dyDescent="0.25">
      <c r="A144" s="1">
        <v>43130</v>
      </c>
      <c r="B144" t="s">
        <v>22</v>
      </c>
      <c r="C144" t="s">
        <v>12</v>
      </c>
      <c r="D144" t="s">
        <v>14</v>
      </c>
      <c r="E144">
        <v>6</v>
      </c>
      <c r="F144">
        <v>25</v>
      </c>
      <c r="G144">
        <f t="shared" si="7"/>
        <v>0</v>
      </c>
      <c r="H144">
        <f t="shared" si="8"/>
        <v>0</v>
      </c>
      <c r="I144">
        <f t="shared" si="9"/>
        <v>534513</v>
      </c>
    </row>
    <row r="145" spans="1:9" x14ac:dyDescent="0.25">
      <c r="A145" s="1">
        <v>43130</v>
      </c>
      <c r="B145" t="s">
        <v>22</v>
      </c>
      <c r="C145" t="s">
        <v>7</v>
      </c>
      <c r="D145" t="s">
        <v>8</v>
      </c>
      <c r="E145">
        <v>48</v>
      </c>
      <c r="F145">
        <v>79</v>
      </c>
      <c r="G145">
        <f t="shared" si="7"/>
        <v>48</v>
      </c>
      <c r="H145">
        <f t="shared" si="8"/>
        <v>0</v>
      </c>
      <c r="I145">
        <f t="shared" si="9"/>
        <v>530721</v>
      </c>
    </row>
    <row r="146" spans="1:9" x14ac:dyDescent="0.25">
      <c r="A146" s="1">
        <v>43147</v>
      </c>
      <c r="B146" t="s">
        <v>6</v>
      </c>
      <c r="C146" t="s">
        <v>9</v>
      </c>
      <c r="D146" t="s">
        <v>8</v>
      </c>
      <c r="E146">
        <v>34</v>
      </c>
      <c r="F146">
        <v>42</v>
      </c>
      <c r="G146">
        <f t="shared" si="7"/>
        <v>0</v>
      </c>
      <c r="H146">
        <f t="shared" si="8"/>
        <v>0</v>
      </c>
      <c r="I146">
        <f t="shared" si="9"/>
        <v>529293</v>
      </c>
    </row>
    <row r="147" spans="1:9" x14ac:dyDescent="0.25">
      <c r="A147" s="1">
        <v>43147</v>
      </c>
      <c r="B147" t="s">
        <v>6</v>
      </c>
      <c r="C147" t="s">
        <v>11</v>
      </c>
      <c r="D147" t="s">
        <v>14</v>
      </c>
      <c r="E147">
        <v>49</v>
      </c>
      <c r="F147">
        <v>35</v>
      </c>
      <c r="G147">
        <f t="shared" si="7"/>
        <v>0</v>
      </c>
      <c r="H147">
        <f t="shared" si="8"/>
        <v>0</v>
      </c>
      <c r="I147">
        <f t="shared" si="9"/>
        <v>531008</v>
      </c>
    </row>
    <row r="148" spans="1:9" x14ac:dyDescent="0.25">
      <c r="A148" s="1">
        <v>43147</v>
      </c>
      <c r="B148" t="s">
        <v>6</v>
      </c>
      <c r="C148" t="s">
        <v>10</v>
      </c>
      <c r="D148" t="s">
        <v>8</v>
      </c>
      <c r="E148">
        <v>10</v>
      </c>
      <c r="F148">
        <v>8</v>
      </c>
      <c r="G148">
        <f t="shared" si="7"/>
        <v>0</v>
      </c>
      <c r="H148">
        <f t="shared" si="8"/>
        <v>0</v>
      </c>
      <c r="I148">
        <f t="shared" si="9"/>
        <v>530928</v>
      </c>
    </row>
    <row r="149" spans="1:9" x14ac:dyDescent="0.25">
      <c r="A149" s="1">
        <v>43147</v>
      </c>
      <c r="B149" t="s">
        <v>6</v>
      </c>
      <c r="C149" t="s">
        <v>12</v>
      </c>
      <c r="D149" t="s">
        <v>8</v>
      </c>
      <c r="E149">
        <v>47</v>
      </c>
      <c r="F149">
        <v>21</v>
      </c>
      <c r="G149">
        <f t="shared" si="7"/>
        <v>0</v>
      </c>
      <c r="H149">
        <f t="shared" si="8"/>
        <v>0</v>
      </c>
      <c r="I149">
        <f t="shared" si="9"/>
        <v>529941</v>
      </c>
    </row>
    <row r="150" spans="1:9" x14ac:dyDescent="0.25">
      <c r="A150" s="1">
        <v>43147</v>
      </c>
      <c r="B150" t="s">
        <v>6</v>
      </c>
      <c r="C150" t="s">
        <v>7</v>
      </c>
      <c r="D150" t="s">
        <v>8</v>
      </c>
      <c r="E150">
        <v>48</v>
      </c>
      <c r="F150">
        <v>66</v>
      </c>
      <c r="G150">
        <f t="shared" si="7"/>
        <v>48</v>
      </c>
      <c r="H150">
        <f t="shared" si="8"/>
        <v>0</v>
      </c>
      <c r="I150">
        <f t="shared" si="9"/>
        <v>526773</v>
      </c>
    </row>
    <row r="151" spans="1:9" x14ac:dyDescent="0.25">
      <c r="A151" s="1">
        <v>43162</v>
      </c>
      <c r="B151" t="s">
        <v>13</v>
      </c>
      <c r="C151" t="s">
        <v>9</v>
      </c>
      <c r="D151" t="s">
        <v>14</v>
      </c>
      <c r="E151">
        <v>34</v>
      </c>
      <c r="F151">
        <v>58</v>
      </c>
      <c r="G151">
        <f t="shared" si="7"/>
        <v>0</v>
      </c>
      <c r="H151">
        <f t="shared" si="8"/>
        <v>0</v>
      </c>
      <c r="I151">
        <f t="shared" si="9"/>
        <v>528745</v>
      </c>
    </row>
    <row r="152" spans="1:9" x14ac:dyDescent="0.25">
      <c r="A152" s="1">
        <v>43162</v>
      </c>
      <c r="B152" t="s">
        <v>13</v>
      </c>
      <c r="C152" t="s">
        <v>10</v>
      </c>
      <c r="D152" t="s">
        <v>8</v>
      </c>
      <c r="E152">
        <v>5</v>
      </c>
      <c r="F152">
        <v>9</v>
      </c>
      <c r="G152">
        <f t="shared" si="7"/>
        <v>0</v>
      </c>
      <c r="H152">
        <f t="shared" si="8"/>
        <v>0</v>
      </c>
      <c r="I152">
        <f t="shared" si="9"/>
        <v>528700</v>
      </c>
    </row>
    <row r="153" spans="1:9" x14ac:dyDescent="0.25">
      <c r="A153" s="1">
        <v>43181</v>
      </c>
      <c r="B153" t="s">
        <v>15</v>
      </c>
      <c r="C153" t="s">
        <v>12</v>
      </c>
      <c r="D153" t="s">
        <v>14</v>
      </c>
      <c r="E153">
        <v>46</v>
      </c>
      <c r="F153">
        <v>30</v>
      </c>
      <c r="G153">
        <f t="shared" si="7"/>
        <v>0</v>
      </c>
      <c r="H153">
        <f t="shared" si="8"/>
        <v>0</v>
      </c>
      <c r="I153">
        <f t="shared" si="9"/>
        <v>530080</v>
      </c>
    </row>
    <row r="154" spans="1:9" x14ac:dyDescent="0.25">
      <c r="A154" s="1">
        <v>43181</v>
      </c>
      <c r="B154" t="s">
        <v>15</v>
      </c>
      <c r="C154" t="s">
        <v>7</v>
      </c>
      <c r="D154" t="s">
        <v>8</v>
      </c>
      <c r="E154">
        <v>49</v>
      </c>
      <c r="F154">
        <v>65</v>
      </c>
      <c r="G154">
        <f t="shared" si="7"/>
        <v>49</v>
      </c>
      <c r="H154">
        <f t="shared" si="8"/>
        <v>0</v>
      </c>
      <c r="I154">
        <f t="shared" si="9"/>
        <v>526895</v>
      </c>
    </row>
    <row r="155" spans="1:9" x14ac:dyDescent="0.25">
      <c r="A155" s="1">
        <v>43181</v>
      </c>
      <c r="B155" t="s">
        <v>15</v>
      </c>
      <c r="C155" t="s">
        <v>10</v>
      </c>
      <c r="D155" t="s">
        <v>8</v>
      </c>
      <c r="E155">
        <v>16</v>
      </c>
      <c r="F155">
        <v>8</v>
      </c>
      <c r="G155">
        <f t="shared" si="7"/>
        <v>0</v>
      </c>
      <c r="H155">
        <f t="shared" si="8"/>
        <v>0</v>
      </c>
      <c r="I155">
        <f t="shared" si="9"/>
        <v>526767</v>
      </c>
    </row>
    <row r="156" spans="1:9" x14ac:dyDescent="0.25">
      <c r="A156" s="1">
        <v>43207</v>
      </c>
      <c r="B156" t="s">
        <v>16</v>
      </c>
      <c r="C156" t="s">
        <v>9</v>
      </c>
      <c r="D156" t="s">
        <v>8</v>
      </c>
      <c r="E156">
        <v>5</v>
      </c>
      <c r="F156">
        <v>37</v>
      </c>
      <c r="G156">
        <f t="shared" si="7"/>
        <v>0</v>
      </c>
      <c r="H156">
        <f t="shared" si="8"/>
        <v>1</v>
      </c>
      <c r="I156">
        <f t="shared" si="9"/>
        <v>526582</v>
      </c>
    </row>
    <row r="157" spans="1:9" x14ac:dyDescent="0.25">
      <c r="A157" s="1">
        <v>43207</v>
      </c>
      <c r="B157" t="s">
        <v>16</v>
      </c>
      <c r="C157" t="s">
        <v>12</v>
      </c>
      <c r="D157" t="s">
        <v>14</v>
      </c>
      <c r="E157">
        <v>1</v>
      </c>
      <c r="F157">
        <v>32</v>
      </c>
      <c r="G157">
        <f t="shared" si="7"/>
        <v>0</v>
      </c>
      <c r="H157">
        <f t="shared" si="8"/>
        <v>0</v>
      </c>
      <c r="I157">
        <f t="shared" si="9"/>
        <v>526614</v>
      </c>
    </row>
    <row r="158" spans="1:9" x14ac:dyDescent="0.25">
      <c r="A158" s="1">
        <v>43207</v>
      </c>
      <c r="B158" t="s">
        <v>16</v>
      </c>
      <c r="C158" t="s">
        <v>10</v>
      </c>
      <c r="D158" t="s">
        <v>8</v>
      </c>
      <c r="E158">
        <v>34</v>
      </c>
      <c r="F158">
        <v>7</v>
      </c>
      <c r="G158">
        <f t="shared" si="7"/>
        <v>0</v>
      </c>
      <c r="H158">
        <f t="shared" si="8"/>
        <v>0</v>
      </c>
      <c r="I158">
        <f t="shared" si="9"/>
        <v>526376</v>
      </c>
    </row>
    <row r="159" spans="1:9" x14ac:dyDescent="0.25">
      <c r="A159" s="1">
        <v>43207</v>
      </c>
      <c r="B159" t="s">
        <v>16</v>
      </c>
      <c r="C159" t="s">
        <v>7</v>
      </c>
      <c r="D159" t="s">
        <v>8</v>
      </c>
      <c r="E159">
        <v>29</v>
      </c>
      <c r="F159">
        <v>59</v>
      </c>
      <c r="G159">
        <f t="shared" si="7"/>
        <v>29</v>
      </c>
      <c r="H159">
        <f t="shared" si="8"/>
        <v>0</v>
      </c>
      <c r="I159">
        <f t="shared" si="9"/>
        <v>524665</v>
      </c>
    </row>
    <row r="160" spans="1:9" x14ac:dyDescent="0.25">
      <c r="A160" s="1">
        <v>43228</v>
      </c>
      <c r="B160" t="s">
        <v>17</v>
      </c>
      <c r="C160" t="s">
        <v>11</v>
      </c>
      <c r="D160" t="s">
        <v>8</v>
      </c>
      <c r="E160">
        <v>34</v>
      </c>
      <c r="F160">
        <v>24</v>
      </c>
      <c r="G160">
        <f t="shared" si="7"/>
        <v>0</v>
      </c>
      <c r="H160">
        <f t="shared" si="8"/>
        <v>0</v>
      </c>
      <c r="I160">
        <f t="shared" si="9"/>
        <v>523849</v>
      </c>
    </row>
    <row r="161" spans="1:9" x14ac:dyDescent="0.25">
      <c r="A161" s="1">
        <v>43228</v>
      </c>
      <c r="B161" t="s">
        <v>17</v>
      </c>
      <c r="C161" t="s">
        <v>12</v>
      </c>
      <c r="D161" t="s">
        <v>8</v>
      </c>
      <c r="E161">
        <v>27</v>
      </c>
      <c r="F161">
        <v>20</v>
      </c>
      <c r="G161">
        <f t="shared" si="7"/>
        <v>0</v>
      </c>
      <c r="H161">
        <f t="shared" si="8"/>
        <v>0</v>
      </c>
      <c r="I161">
        <f t="shared" si="9"/>
        <v>523309</v>
      </c>
    </row>
    <row r="162" spans="1:9" x14ac:dyDescent="0.25">
      <c r="A162" s="1">
        <v>43228</v>
      </c>
      <c r="B162" t="s">
        <v>17</v>
      </c>
      <c r="C162" t="s">
        <v>10</v>
      </c>
      <c r="D162" t="s">
        <v>8</v>
      </c>
      <c r="E162">
        <v>40</v>
      </c>
      <c r="F162">
        <v>8</v>
      </c>
      <c r="G162">
        <f t="shared" si="7"/>
        <v>0</v>
      </c>
      <c r="H162">
        <f t="shared" si="8"/>
        <v>0</v>
      </c>
      <c r="I162">
        <f t="shared" si="9"/>
        <v>522989</v>
      </c>
    </row>
    <row r="163" spans="1:9" x14ac:dyDescent="0.25">
      <c r="A163" s="1">
        <v>43252</v>
      </c>
      <c r="B163" t="s">
        <v>18</v>
      </c>
      <c r="C163" t="s">
        <v>7</v>
      </c>
      <c r="D163" t="s">
        <v>14</v>
      </c>
      <c r="E163">
        <v>184</v>
      </c>
      <c r="F163">
        <v>99</v>
      </c>
      <c r="G163">
        <f t="shared" si="7"/>
        <v>0</v>
      </c>
      <c r="H163">
        <f t="shared" si="8"/>
        <v>1</v>
      </c>
      <c r="I163">
        <f t="shared" si="9"/>
        <v>541205</v>
      </c>
    </row>
    <row r="164" spans="1:9" x14ac:dyDescent="0.25">
      <c r="A164" s="1">
        <v>43252</v>
      </c>
      <c r="B164" t="s">
        <v>18</v>
      </c>
      <c r="C164" t="s">
        <v>9</v>
      </c>
      <c r="D164" t="s">
        <v>8</v>
      </c>
      <c r="E164">
        <v>48</v>
      </c>
      <c r="F164">
        <v>38</v>
      </c>
      <c r="G164">
        <f t="shared" si="7"/>
        <v>0</v>
      </c>
      <c r="H164">
        <f t="shared" si="8"/>
        <v>0</v>
      </c>
      <c r="I164">
        <f t="shared" si="9"/>
        <v>539381</v>
      </c>
    </row>
    <row r="165" spans="1:9" x14ac:dyDescent="0.25">
      <c r="A165" s="1">
        <v>43252</v>
      </c>
      <c r="B165" t="s">
        <v>18</v>
      </c>
      <c r="C165" t="s">
        <v>11</v>
      </c>
      <c r="D165" t="s">
        <v>8</v>
      </c>
      <c r="E165">
        <v>21</v>
      </c>
      <c r="F165">
        <v>23</v>
      </c>
      <c r="G165">
        <f t="shared" si="7"/>
        <v>0</v>
      </c>
      <c r="H165">
        <f t="shared" si="8"/>
        <v>0</v>
      </c>
      <c r="I165">
        <f t="shared" si="9"/>
        <v>538898</v>
      </c>
    </row>
    <row r="166" spans="1:9" x14ac:dyDescent="0.25">
      <c r="A166" s="1">
        <v>43270</v>
      </c>
      <c r="B166" t="s">
        <v>19</v>
      </c>
      <c r="C166" t="s">
        <v>7</v>
      </c>
      <c r="D166" t="s">
        <v>8</v>
      </c>
      <c r="E166">
        <v>47</v>
      </c>
      <c r="F166">
        <v>66</v>
      </c>
      <c r="G166">
        <f t="shared" si="7"/>
        <v>47</v>
      </c>
      <c r="H166">
        <f t="shared" si="8"/>
        <v>0</v>
      </c>
      <c r="I166">
        <f t="shared" si="9"/>
        <v>535796</v>
      </c>
    </row>
    <row r="167" spans="1:9" x14ac:dyDescent="0.25">
      <c r="A167" s="1">
        <v>43270</v>
      </c>
      <c r="B167" t="s">
        <v>19</v>
      </c>
      <c r="C167" t="s">
        <v>11</v>
      </c>
      <c r="D167" t="s">
        <v>8</v>
      </c>
      <c r="E167">
        <v>6</v>
      </c>
      <c r="F167">
        <v>25</v>
      </c>
      <c r="G167">
        <f t="shared" si="7"/>
        <v>0</v>
      </c>
      <c r="H167">
        <f t="shared" si="8"/>
        <v>0</v>
      </c>
      <c r="I167">
        <f t="shared" si="9"/>
        <v>535646</v>
      </c>
    </row>
    <row r="168" spans="1:9" x14ac:dyDescent="0.25">
      <c r="A168" s="1">
        <v>43270</v>
      </c>
      <c r="B168" t="s">
        <v>19</v>
      </c>
      <c r="C168" t="s">
        <v>9</v>
      </c>
      <c r="D168" t="s">
        <v>8</v>
      </c>
      <c r="E168">
        <v>47</v>
      </c>
      <c r="F168">
        <v>41</v>
      </c>
      <c r="G168">
        <f t="shared" si="7"/>
        <v>0</v>
      </c>
      <c r="H168">
        <f t="shared" si="8"/>
        <v>0</v>
      </c>
      <c r="I168">
        <f t="shared" si="9"/>
        <v>533719</v>
      </c>
    </row>
    <row r="169" spans="1:9" x14ac:dyDescent="0.25">
      <c r="A169" s="1">
        <v>43292</v>
      </c>
      <c r="B169" t="s">
        <v>20</v>
      </c>
      <c r="C169" t="s">
        <v>10</v>
      </c>
      <c r="D169" t="s">
        <v>14</v>
      </c>
      <c r="E169">
        <v>192</v>
      </c>
      <c r="F169">
        <v>12</v>
      </c>
      <c r="G169">
        <f t="shared" si="7"/>
        <v>0</v>
      </c>
      <c r="H169">
        <f t="shared" si="8"/>
        <v>1</v>
      </c>
      <c r="I169">
        <f t="shared" si="9"/>
        <v>536023</v>
      </c>
    </row>
    <row r="170" spans="1:9" x14ac:dyDescent="0.25">
      <c r="A170" s="1">
        <v>43292</v>
      </c>
      <c r="B170" t="s">
        <v>20</v>
      </c>
      <c r="C170" t="s">
        <v>11</v>
      </c>
      <c r="D170" t="s">
        <v>14</v>
      </c>
      <c r="E170">
        <v>48</v>
      </c>
      <c r="F170">
        <v>37</v>
      </c>
      <c r="G170">
        <f t="shared" si="7"/>
        <v>0</v>
      </c>
      <c r="H170">
        <f t="shared" si="8"/>
        <v>0</v>
      </c>
      <c r="I170">
        <f t="shared" si="9"/>
        <v>537799</v>
      </c>
    </row>
    <row r="171" spans="1:9" x14ac:dyDescent="0.25">
      <c r="A171" s="1">
        <v>43292</v>
      </c>
      <c r="B171" t="s">
        <v>20</v>
      </c>
      <c r="C171" t="s">
        <v>7</v>
      </c>
      <c r="D171" t="s">
        <v>8</v>
      </c>
      <c r="E171">
        <v>18</v>
      </c>
      <c r="F171">
        <v>62</v>
      </c>
      <c r="G171">
        <f t="shared" si="7"/>
        <v>18</v>
      </c>
      <c r="H171">
        <f t="shared" si="8"/>
        <v>0</v>
      </c>
      <c r="I171">
        <f t="shared" si="9"/>
        <v>536683</v>
      </c>
    </row>
    <row r="172" spans="1:9" x14ac:dyDescent="0.25">
      <c r="A172" s="1">
        <v>43292</v>
      </c>
      <c r="B172" t="s">
        <v>20</v>
      </c>
      <c r="C172" t="s">
        <v>9</v>
      </c>
      <c r="D172" t="s">
        <v>8</v>
      </c>
      <c r="E172">
        <v>25</v>
      </c>
      <c r="F172">
        <v>39</v>
      </c>
      <c r="G172">
        <f t="shared" si="7"/>
        <v>0</v>
      </c>
      <c r="H172">
        <f t="shared" si="8"/>
        <v>0</v>
      </c>
      <c r="I172">
        <f t="shared" si="9"/>
        <v>535708</v>
      </c>
    </row>
    <row r="173" spans="1:9" x14ac:dyDescent="0.25">
      <c r="A173" s="1">
        <v>43292</v>
      </c>
      <c r="B173" t="s">
        <v>20</v>
      </c>
      <c r="C173" t="s">
        <v>12</v>
      </c>
      <c r="D173" t="s">
        <v>8</v>
      </c>
      <c r="E173">
        <v>2</v>
      </c>
      <c r="F173">
        <v>20</v>
      </c>
      <c r="G173">
        <f t="shared" si="7"/>
        <v>0</v>
      </c>
      <c r="H173">
        <f t="shared" si="8"/>
        <v>0</v>
      </c>
      <c r="I173">
        <f t="shared" si="9"/>
        <v>535668</v>
      </c>
    </row>
    <row r="174" spans="1:9" x14ac:dyDescent="0.25">
      <c r="A174" s="1">
        <v>43317</v>
      </c>
      <c r="B174" t="s">
        <v>21</v>
      </c>
      <c r="C174" t="s">
        <v>11</v>
      </c>
      <c r="D174" t="s">
        <v>14</v>
      </c>
      <c r="E174">
        <v>13</v>
      </c>
      <c r="F174">
        <v>38</v>
      </c>
      <c r="G174">
        <f t="shared" si="7"/>
        <v>0</v>
      </c>
      <c r="H174">
        <f t="shared" si="8"/>
        <v>1</v>
      </c>
      <c r="I174">
        <f t="shared" si="9"/>
        <v>536162</v>
      </c>
    </row>
    <row r="175" spans="1:9" x14ac:dyDescent="0.25">
      <c r="A175" s="1">
        <v>43317</v>
      </c>
      <c r="B175" t="s">
        <v>21</v>
      </c>
      <c r="C175" t="s">
        <v>9</v>
      </c>
      <c r="D175" t="s">
        <v>14</v>
      </c>
      <c r="E175">
        <v>121</v>
      </c>
      <c r="F175">
        <v>63</v>
      </c>
      <c r="G175">
        <f t="shared" si="7"/>
        <v>0</v>
      </c>
      <c r="H175">
        <f t="shared" si="8"/>
        <v>0</v>
      </c>
      <c r="I175">
        <f t="shared" si="9"/>
        <v>543785</v>
      </c>
    </row>
    <row r="176" spans="1:9" x14ac:dyDescent="0.25">
      <c r="A176" s="1">
        <v>43317</v>
      </c>
      <c r="B176" t="s">
        <v>21</v>
      </c>
      <c r="C176" t="s">
        <v>12</v>
      </c>
      <c r="D176" t="s">
        <v>8</v>
      </c>
      <c r="E176">
        <v>30</v>
      </c>
      <c r="F176">
        <v>19</v>
      </c>
      <c r="G176">
        <f t="shared" si="7"/>
        <v>0</v>
      </c>
      <c r="H176">
        <f t="shared" si="8"/>
        <v>0</v>
      </c>
      <c r="I176">
        <f t="shared" si="9"/>
        <v>543215</v>
      </c>
    </row>
    <row r="177" spans="1:9" x14ac:dyDescent="0.25">
      <c r="A177" s="1">
        <v>43317</v>
      </c>
      <c r="B177" t="s">
        <v>21</v>
      </c>
      <c r="C177" t="s">
        <v>10</v>
      </c>
      <c r="D177" t="s">
        <v>8</v>
      </c>
      <c r="E177">
        <v>46</v>
      </c>
      <c r="F177">
        <v>8</v>
      </c>
      <c r="G177">
        <f t="shared" si="7"/>
        <v>0</v>
      </c>
      <c r="H177">
        <f t="shared" si="8"/>
        <v>0</v>
      </c>
      <c r="I177">
        <f t="shared" si="9"/>
        <v>542847</v>
      </c>
    </row>
    <row r="178" spans="1:9" x14ac:dyDescent="0.25">
      <c r="A178" s="1">
        <v>43330</v>
      </c>
      <c r="B178" t="s">
        <v>22</v>
      </c>
      <c r="C178" t="s">
        <v>10</v>
      </c>
      <c r="D178" t="s">
        <v>14</v>
      </c>
      <c r="E178">
        <v>49</v>
      </c>
      <c r="F178">
        <v>11</v>
      </c>
      <c r="G178">
        <f t="shared" si="7"/>
        <v>0</v>
      </c>
      <c r="H178">
        <f t="shared" si="8"/>
        <v>0</v>
      </c>
      <c r="I178">
        <f t="shared" si="9"/>
        <v>543386</v>
      </c>
    </row>
    <row r="179" spans="1:9" x14ac:dyDescent="0.25">
      <c r="A179" s="1">
        <v>43330</v>
      </c>
      <c r="B179" t="s">
        <v>22</v>
      </c>
      <c r="C179" t="s">
        <v>7</v>
      </c>
      <c r="D179" t="s">
        <v>14</v>
      </c>
      <c r="E179">
        <v>61</v>
      </c>
      <c r="F179">
        <v>90</v>
      </c>
      <c r="G179">
        <f t="shared" si="7"/>
        <v>0</v>
      </c>
      <c r="H179">
        <f t="shared" si="8"/>
        <v>0</v>
      </c>
      <c r="I179">
        <f t="shared" si="9"/>
        <v>548876</v>
      </c>
    </row>
    <row r="180" spans="1:9" x14ac:dyDescent="0.25">
      <c r="A180" s="1">
        <v>43330</v>
      </c>
      <c r="B180" t="s">
        <v>22</v>
      </c>
      <c r="C180" t="s">
        <v>12</v>
      </c>
      <c r="D180" t="s">
        <v>8</v>
      </c>
      <c r="E180">
        <v>19</v>
      </c>
      <c r="F180">
        <v>22</v>
      </c>
      <c r="G180">
        <f t="shared" si="7"/>
        <v>0</v>
      </c>
      <c r="H180">
        <f t="shared" si="8"/>
        <v>0</v>
      </c>
      <c r="I180">
        <f t="shared" si="9"/>
        <v>548458</v>
      </c>
    </row>
    <row r="181" spans="1:9" x14ac:dyDescent="0.25">
      <c r="A181" s="1">
        <v>43330</v>
      </c>
      <c r="B181" t="s">
        <v>22</v>
      </c>
      <c r="C181" t="s">
        <v>9</v>
      </c>
      <c r="D181" t="s">
        <v>8</v>
      </c>
      <c r="E181">
        <v>22</v>
      </c>
      <c r="F181">
        <v>44</v>
      </c>
      <c r="G181">
        <f t="shared" si="7"/>
        <v>0</v>
      </c>
      <c r="H181">
        <f t="shared" si="8"/>
        <v>0</v>
      </c>
      <c r="I181">
        <f t="shared" si="9"/>
        <v>547490</v>
      </c>
    </row>
    <row r="182" spans="1:9" x14ac:dyDescent="0.25">
      <c r="A182" s="1">
        <v>43347</v>
      </c>
      <c r="B182" t="s">
        <v>6</v>
      </c>
      <c r="C182" t="s">
        <v>11</v>
      </c>
      <c r="D182" t="s">
        <v>8</v>
      </c>
      <c r="E182">
        <v>9</v>
      </c>
      <c r="F182">
        <v>25</v>
      </c>
      <c r="G182">
        <f t="shared" si="7"/>
        <v>0</v>
      </c>
      <c r="H182">
        <f t="shared" si="8"/>
        <v>0</v>
      </c>
      <c r="I182">
        <f t="shared" si="9"/>
        <v>547265</v>
      </c>
    </row>
    <row r="183" spans="1:9" x14ac:dyDescent="0.25">
      <c r="A183" s="1">
        <v>43347</v>
      </c>
      <c r="B183" t="s">
        <v>6</v>
      </c>
      <c r="C183" t="s">
        <v>7</v>
      </c>
      <c r="D183" t="s">
        <v>14</v>
      </c>
      <c r="E183">
        <v>4</v>
      </c>
      <c r="F183">
        <v>94</v>
      </c>
      <c r="G183">
        <f t="shared" si="7"/>
        <v>0</v>
      </c>
      <c r="H183">
        <f t="shared" si="8"/>
        <v>0</v>
      </c>
      <c r="I183">
        <f t="shared" si="9"/>
        <v>547641</v>
      </c>
    </row>
    <row r="184" spans="1:9" x14ac:dyDescent="0.25">
      <c r="A184" s="1">
        <v>43347</v>
      </c>
      <c r="B184" t="s">
        <v>6</v>
      </c>
      <c r="C184" t="s">
        <v>12</v>
      </c>
      <c r="D184" t="s">
        <v>8</v>
      </c>
      <c r="E184">
        <v>8</v>
      </c>
      <c r="F184">
        <v>21</v>
      </c>
      <c r="G184">
        <f t="shared" si="7"/>
        <v>0</v>
      </c>
      <c r="H184">
        <f t="shared" si="8"/>
        <v>0</v>
      </c>
      <c r="I184">
        <f t="shared" si="9"/>
        <v>547473</v>
      </c>
    </row>
    <row r="185" spans="1:9" x14ac:dyDescent="0.25">
      <c r="A185" s="1">
        <v>43347</v>
      </c>
      <c r="B185" t="s">
        <v>6</v>
      </c>
      <c r="C185" t="s">
        <v>10</v>
      </c>
      <c r="D185" t="s">
        <v>8</v>
      </c>
      <c r="E185">
        <v>47</v>
      </c>
      <c r="F185">
        <v>8</v>
      </c>
      <c r="G185">
        <f t="shared" si="7"/>
        <v>0</v>
      </c>
      <c r="H185">
        <f t="shared" si="8"/>
        <v>0</v>
      </c>
      <c r="I185">
        <f t="shared" si="9"/>
        <v>547097</v>
      </c>
    </row>
    <row r="186" spans="1:9" x14ac:dyDescent="0.25">
      <c r="A186" s="1">
        <v>43362</v>
      </c>
      <c r="B186" t="s">
        <v>13</v>
      </c>
      <c r="C186" t="s">
        <v>12</v>
      </c>
      <c r="D186" t="s">
        <v>14</v>
      </c>
      <c r="E186">
        <v>82</v>
      </c>
      <c r="F186">
        <v>29</v>
      </c>
      <c r="G186">
        <f t="shared" si="7"/>
        <v>0</v>
      </c>
      <c r="H186">
        <f t="shared" si="8"/>
        <v>0</v>
      </c>
      <c r="I186">
        <f t="shared" si="9"/>
        <v>549475</v>
      </c>
    </row>
    <row r="187" spans="1:9" x14ac:dyDescent="0.25">
      <c r="A187" s="1">
        <v>43362</v>
      </c>
      <c r="B187" t="s">
        <v>13</v>
      </c>
      <c r="C187" t="s">
        <v>9</v>
      </c>
      <c r="D187" t="s">
        <v>14</v>
      </c>
      <c r="E187">
        <v>26</v>
      </c>
      <c r="F187">
        <v>58</v>
      </c>
      <c r="G187">
        <f t="shared" si="7"/>
        <v>0</v>
      </c>
      <c r="H187">
        <f t="shared" si="8"/>
        <v>0</v>
      </c>
      <c r="I187">
        <f t="shared" si="9"/>
        <v>550983</v>
      </c>
    </row>
    <row r="188" spans="1:9" x14ac:dyDescent="0.25">
      <c r="A188" s="1">
        <v>43362</v>
      </c>
      <c r="B188" t="s">
        <v>13</v>
      </c>
      <c r="C188" t="s">
        <v>10</v>
      </c>
      <c r="D188" t="s">
        <v>8</v>
      </c>
      <c r="E188">
        <v>24</v>
      </c>
      <c r="F188">
        <v>9</v>
      </c>
      <c r="G188">
        <f t="shared" si="7"/>
        <v>0</v>
      </c>
      <c r="H188">
        <f t="shared" si="8"/>
        <v>0</v>
      </c>
      <c r="I188">
        <f t="shared" si="9"/>
        <v>550767</v>
      </c>
    </row>
    <row r="189" spans="1:9" x14ac:dyDescent="0.25">
      <c r="A189" s="1">
        <v>43362</v>
      </c>
      <c r="B189" t="s">
        <v>13</v>
      </c>
      <c r="C189" t="s">
        <v>11</v>
      </c>
      <c r="D189" t="s">
        <v>8</v>
      </c>
      <c r="E189">
        <v>36</v>
      </c>
      <c r="F189">
        <v>26</v>
      </c>
      <c r="G189">
        <f t="shared" si="7"/>
        <v>0</v>
      </c>
      <c r="H189">
        <f t="shared" si="8"/>
        <v>0</v>
      </c>
      <c r="I189">
        <f t="shared" si="9"/>
        <v>549831</v>
      </c>
    </row>
    <row r="190" spans="1:9" x14ac:dyDescent="0.25">
      <c r="A190" s="1">
        <v>43362</v>
      </c>
      <c r="B190" t="s">
        <v>13</v>
      </c>
      <c r="C190" t="s">
        <v>7</v>
      </c>
      <c r="D190" t="s">
        <v>8</v>
      </c>
      <c r="E190">
        <v>6</v>
      </c>
      <c r="F190">
        <v>68</v>
      </c>
      <c r="G190">
        <f t="shared" si="7"/>
        <v>6</v>
      </c>
      <c r="H190">
        <f t="shared" si="8"/>
        <v>0</v>
      </c>
      <c r="I190">
        <f t="shared" si="9"/>
        <v>549423</v>
      </c>
    </row>
    <row r="191" spans="1:9" x14ac:dyDescent="0.25">
      <c r="A191" s="1">
        <v>43381</v>
      </c>
      <c r="B191" t="s">
        <v>15</v>
      </c>
      <c r="C191" t="s">
        <v>11</v>
      </c>
      <c r="D191" t="s">
        <v>14</v>
      </c>
      <c r="E191">
        <v>45</v>
      </c>
      <c r="F191">
        <v>36</v>
      </c>
      <c r="G191">
        <f t="shared" si="7"/>
        <v>0</v>
      </c>
      <c r="H191">
        <f t="shared" si="8"/>
        <v>0</v>
      </c>
      <c r="I191">
        <f t="shared" si="9"/>
        <v>551043</v>
      </c>
    </row>
    <row r="192" spans="1:9" x14ac:dyDescent="0.25">
      <c r="A192" s="1">
        <v>43381</v>
      </c>
      <c r="B192" t="s">
        <v>15</v>
      </c>
      <c r="C192" t="s">
        <v>10</v>
      </c>
      <c r="D192" t="s">
        <v>8</v>
      </c>
      <c r="E192">
        <v>18</v>
      </c>
      <c r="F192">
        <v>8</v>
      </c>
      <c r="G192">
        <f t="shared" si="7"/>
        <v>0</v>
      </c>
      <c r="H192">
        <f t="shared" si="8"/>
        <v>0</v>
      </c>
      <c r="I192">
        <f t="shared" si="9"/>
        <v>550899</v>
      </c>
    </row>
    <row r="193" spans="1:9" x14ac:dyDescent="0.25">
      <c r="A193" s="1">
        <v>43381</v>
      </c>
      <c r="B193" t="s">
        <v>15</v>
      </c>
      <c r="C193" t="s">
        <v>9</v>
      </c>
      <c r="D193" t="s">
        <v>8</v>
      </c>
      <c r="E193">
        <v>20</v>
      </c>
      <c r="F193">
        <v>41</v>
      </c>
      <c r="G193">
        <f t="shared" si="7"/>
        <v>0</v>
      </c>
      <c r="H193">
        <f t="shared" si="8"/>
        <v>0</v>
      </c>
      <c r="I193">
        <f t="shared" si="9"/>
        <v>550079</v>
      </c>
    </row>
    <row r="194" spans="1:9" x14ac:dyDescent="0.25">
      <c r="A194" s="1">
        <v>43407</v>
      </c>
      <c r="B194" t="s">
        <v>16</v>
      </c>
      <c r="C194" t="s">
        <v>12</v>
      </c>
      <c r="D194" t="s">
        <v>14</v>
      </c>
      <c r="E194">
        <v>4</v>
      </c>
      <c r="F194">
        <v>32</v>
      </c>
      <c r="G194">
        <f t="shared" si="7"/>
        <v>0</v>
      </c>
      <c r="H194">
        <f t="shared" si="8"/>
        <v>1</v>
      </c>
      <c r="I194">
        <f t="shared" si="9"/>
        <v>550207</v>
      </c>
    </row>
    <row r="195" spans="1:9" x14ac:dyDescent="0.25">
      <c r="A195" s="1">
        <v>43407</v>
      </c>
      <c r="B195" t="s">
        <v>16</v>
      </c>
      <c r="C195" t="s">
        <v>9</v>
      </c>
      <c r="D195" t="s">
        <v>8</v>
      </c>
      <c r="E195">
        <v>48</v>
      </c>
      <c r="F195">
        <v>37</v>
      </c>
      <c r="G195">
        <f t="shared" ref="G195:G203" si="10">IF(AND(C195="T4",D195="Z"),E195,0)</f>
        <v>0</v>
      </c>
      <c r="H195">
        <f t="shared" si="8"/>
        <v>0</v>
      </c>
      <c r="I195">
        <f t="shared" si="9"/>
        <v>548431</v>
      </c>
    </row>
    <row r="196" spans="1:9" x14ac:dyDescent="0.25">
      <c r="A196" s="1">
        <v>43428</v>
      </c>
      <c r="B196" t="s">
        <v>17</v>
      </c>
      <c r="C196" t="s">
        <v>9</v>
      </c>
      <c r="D196" t="s">
        <v>14</v>
      </c>
      <c r="E196">
        <v>64</v>
      </c>
      <c r="F196">
        <v>61</v>
      </c>
      <c r="G196">
        <f t="shared" si="10"/>
        <v>0</v>
      </c>
      <c r="H196">
        <f t="shared" ref="H196:H203" si="11">IF(A196-A195&gt;21,1,0)</f>
        <v>0</v>
      </c>
      <c r="I196">
        <f t="shared" ref="I196:I203" si="12">IF(D196="Z",I195-E196*F196,I195+E196*F196)</f>
        <v>552335</v>
      </c>
    </row>
    <row r="197" spans="1:9" x14ac:dyDescent="0.25">
      <c r="A197" s="1">
        <v>43428</v>
      </c>
      <c r="B197" t="s">
        <v>17</v>
      </c>
      <c r="C197" t="s">
        <v>7</v>
      </c>
      <c r="D197" t="s">
        <v>8</v>
      </c>
      <c r="E197">
        <v>43</v>
      </c>
      <c r="F197">
        <v>63</v>
      </c>
      <c r="G197">
        <f t="shared" si="10"/>
        <v>43</v>
      </c>
      <c r="H197">
        <f t="shared" si="11"/>
        <v>0</v>
      </c>
      <c r="I197">
        <f t="shared" si="12"/>
        <v>549626</v>
      </c>
    </row>
    <row r="198" spans="1:9" x14ac:dyDescent="0.25">
      <c r="A198" s="1">
        <v>43428</v>
      </c>
      <c r="B198" t="s">
        <v>17</v>
      </c>
      <c r="C198" t="s">
        <v>11</v>
      </c>
      <c r="D198" t="s">
        <v>8</v>
      </c>
      <c r="E198">
        <v>24</v>
      </c>
      <c r="F198">
        <v>24</v>
      </c>
      <c r="G198">
        <f t="shared" si="10"/>
        <v>0</v>
      </c>
      <c r="H198">
        <f t="shared" si="11"/>
        <v>0</v>
      </c>
      <c r="I198">
        <f t="shared" si="12"/>
        <v>549050</v>
      </c>
    </row>
    <row r="199" spans="1:9" x14ac:dyDescent="0.25">
      <c r="A199" s="1">
        <v>43452</v>
      </c>
      <c r="B199" t="s">
        <v>18</v>
      </c>
      <c r="C199" t="s">
        <v>9</v>
      </c>
      <c r="D199" t="s">
        <v>14</v>
      </c>
      <c r="E199">
        <v>4</v>
      </c>
      <c r="F199">
        <v>62</v>
      </c>
      <c r="G199">
        <f t="shared" si="10"/>
        <v>0</v>
      </c>
      <c r="H199">
        <f t="shared" si="11"/>
        <v>1</v>
      </c>
      <c r="I199">
        <f t="shared" si="12"/>
        <v>549298</v>
      </c>
    </row>
    <row r="200" spans="1:9" x14ac:dyDescent="0.25">
      <c r="A200" s="1">
        <v>43452</v>
      </c>
      <c r="B200" t="s">
        <v>18</v>
      </c>
      <c r="C200" t="s">
        <v>12</v>
      </c>
      <c r="D200" t="s">
        <v>8</v>
      </c>
      <c r="E200">
        <v>35</v>
      </c>
      <c r="F200">
        <v>19</v>
      </c>
      <c r="G200">
        <f t="shared" si="10"/>
        <v>0</v>
      </c>
      <c r="H200">
        <f t="shared" si="11"/>
        <v>0</v>
      </c>
      <c r="I200">
        <f t="shared" si="12"/>
        <v>548633</v>
      </c>
    </row>
    <row r="201" spans="1:9" x14ac:dyDescent="0.25">
      <c r="A201" s="1">
        <v>43452</v>
      </c>
      <c r="B201" t="s">
        <v>18</v>
      </c>
      <c r="C201" t="s">
        <v>10</v>
      </c>
      <c r="D201" t="s">
        <v>8</v>
      </c>
      <c r="E201">
        <v>41</v>
      </c>
      <c r="F201">
        <v>8</v>
      </c>
      <c r="G201">
        <f t="shared" si="10"/>
        <v>0</v>
      </c>
      <c r="H201">
        <f t="shared" si="11"/>
        <v>0</v>
      </c>
      <c r="I201">
        <f t="shared" si="12"/>
        <v>548305</v>
      </c>
    </row>
    <row r="202" spans="1:9" x14ac:dyDescent="0.25">
      <c r="A202" s="1">
        <v>43452</v>
      </c>
      <c r="B202" t="s">
        <v>18</v>
      </c>
      <c r="C202" t="s">
        <v>7</v>
      </c>
      <c r="D202" t="s">
        <v>8</v>
      </c>
      <c r="E202">
        <v>23</v>
      </c>
      <c r="F202">
        <v>61</v>
      </c>
      <c r="G202">
        <f t="shared" si="10"/>
        <v>23</v>
      </c>
      <c r="H202">
        <f t="shared" si="11"/>
        <v>0</v>
      </c>
      <c r="I202">
        <f t="shared" si="12"/>
        <v>546902</v>
      </c>
    </row>
    <row r="203" spans="1:9" x14ac:dyDescent="0.25">
      <c r="A203" s="1">
        <v>43452</v>
      </c>
      <c r="B203" t="s">
        <v>18</v>
      </c>
      <c r="C203" t="s">
        <v>11</v>
      </c>
      <c r="D203" t="s">
        <v>8</v>
      </c>
      <c r="E203">
        <v>46</v>
      </c>
      <c r="F203">
        <v>23</v>
      </c>
      <c r="G203">
        <f t="shared" si="10"/>
        <v>0</v>
      </c>
      <c r="H203">
        <f t="shared" si="11"/>
        <v>0</v>
      </c>
      <c r="I203">
        <f t="shared" si="12"/>
        <v>545844</v>
      </c>
    </row>
  </sheetData>
  <autoFilter ref="C1:C203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8DA8E-CE61-4003-B259-324F4AB9A66B}">
  <dimension ref="A1:U203"/>
  <sheetViews>
    <sheetView tabSelected="1" workbookViewId="0">
      <selection activeCell="U3" sqref="U3"/>
    </sheetView>
  </sheetViews>
  <sheetFormatPr defaultRowHeight="15" x14ac:dyDescent="0.25"/>
  <cols>
    <col min="2" max="2" width="4.7109375" bestFit="1" customWidth="1"/>
    <col min="3" max="3" width="10.140625" bestFit="1" customWidth="1"/>
    <col min="4" max="6" width="19.5703125" customWidth="1"/>
    <col min="8" max="8" width="10.5703125" bestFit="1" customWidth="1"/>
    <col min="9" max="9" width="10.140625" bestFit="1" customWidth="1"/>
    <col min="11" max="11" width="10.140625" bestFit="1" customWidth="1"/>
    <col min="12" max="12" width="11.42578125" bestFit="1" customWidth="1"/>
    <col min="13" max="13" width="6.140625" bestFit="1" customWidth="1"/>
    <col min="14" max="14" width="4.7109375" bestFit="1" customWidth="1"/>
    <col min="15" max="15" width="6.7109375" bestFit="1" customWidth="1"/>
    <col min="16" max="16" width="21.85546875" bestFit="1" customWidth="1"/>
    <col min="17" max="17" width="19.5703125" customWidth="1"/>
    <col min="18" max="18" width="19.5703125" bestFit="1" customWidth="1"/>
    <col min="19" max="19" width="13.85546875" bestFit="1" customWidth="1"/>
    <col min="21" max="21" width="11.5703125" bestFit="1" customWidth="1"/>
  </cols>
  <sheetData>
    <row r="1" spans="1:21" x14ac:dyDescent="0.25">
      <c r="A1" s="2" t="s">
        <v>33</v>
      </c>
      <c r="B1" t="s">
        <v>3</v>
      </c>
      <c r="C1" t="s">
        <v>0</v>
      </c>
      <c r="D1" t="s">
        <v>34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34</v>
      </c>
      <c r="R1" t="s">
        <v>38</v>
      </c>
      <c r="S1" t="s">
        <v>39</v>
      </c>
      <c r="U1" s="7" t="s">
        <v>40</v>
      </c>
    </row>
    <row r="2" spans="1:21" x14ac:dyDescent="0.25">
      <c r="B2" t="s">
        <v>8</v>
      </c>
      <c r="C2" s="1">
        <v>42370</v>
      </c>
      <c r="D2">
        <v>499760</v>
      </c>
      <c r="H2" s="5" t="s">
        <v>35</v>
      </c>
      <c r="I2" s="5">
        <f>D203</f>
        <v>545844</v>
      </c>
      <c r="K2" s="1">
        <v>42370</v>
      </c>
      <c r="L2" t="s">
        <v>6</v>
      </c>
      <c r="M2" t="s">
        <v>7</v>
      </c>
      <c r="N2" t="s">
        <v>8</v>
      </c>
      <c r="O2">
        <v>3</v>
      </c>
      <c r="P2">
        <v>80</v>
      </c>
      <c r="Q2">
        <f>500000-O2*P2</f>
        <v>499760</v>
      </c>
      <c r="R2">
        <f>U2</f>
        <v>6399</v>
      </c>
      <c r="S2">
        <f>IF(AND(R2-P2*O2&gt;0,N2="Z"),1,0)</f>
        <v>1</v>
      </c>
      <c r="U2" s="7">
        <v>6399</v>
      </c>
    </row>
    <row r="3" spans="1:21" x14ac:dyDescent="0.25">
      <c r="B3" t="s">
        <v>8</v>
      </c>
      <c r="C3" s="1">
        <v>42370</v>
      </c>
      <c r="D3">
        <v>498160</v>
      </c>
      <c r="H3" s="5" t="s">
        <v>36</v>
      </c>
      <c r="I3" s="5">
        <v>550079</v>
      </c>
      <c r="K3" s="1">
        <v>42370</v>
      </c>
      <c r="L3" t="s">
        <v>6</v>
      </c>
      <c r="M3" t="s">
        <v>9</v>
      </c>
      <c r="N3" t="s">
        <v>8</v>
      </c>
      <c r="O3">
        <v>32</v>
      </c>
      <c r="P3">
        <v>50</v>
      </c>
      <c r="Q3">
        <f>IF(N3="Z",Q2-O3*P3,Q2+O3*P3)</f>
        <v>498160</v>
      </c>
      <c r="R3">
        <f>IF(N3="Z",R2-O3*P3,R2+O3*P3)</f>
        <v>4799</v>
      </c>
      <c r="S3">
        <f>IF(AND(R2-P3*O3&gt;0,N3="Z"),1,0)</f>
        <v>1</v>
      </c>
    </row>
    <row r="4" spans="1:21" x14ac:dyDescent="0.25">
      <c r="B4" t="s">
        <v>8</v>
      </c>
      <c r="C4" s="1">
        <v>42370</v>
      </c>
      <c r="D4">
        <v>497780</v>
      </c>
      <c r="H4" s="5" t="s">
        <v>37</v>
      </c>
      <c r="I4" s="6">
        <v>43381</v>
      </c>
      <c r="K4" s="1">
        <v>42370</v>
      </c>
      <c r="L4" t="s">
        <v>6</v>
      </c>
      <c r="M4" t="s">
        <v>10</v>
      </c>
      <c r="N4" t="s">
        <v>8</v>
      </c>
      <c r="O4">
        <v>38</v>
      </c>
      <c r="P4">
        <v>10</v>
      </c>
      <c r="Q4">
        <f>IF(N4="Z",Q3-O4*P4,Q3+O4*P4)</f>
        <v>497780</v>
      </c>
      <c r="R4">
        <f t="shared" ref="R4:R67" si="0">IF(N4="Z",R3-O4*P4,R3+O4*P4)</f>
        <v>4419</v>
      </c>
      <c r="S4">
        <f t="shared" ref="S4:S67" si="1">IF(AND(R3-P4*O4&gt;0,N4="Z"),1,0)</f>
        <v>1</v>
      </c>
      <c r="U4" t="s">
        <v>41</v>
      </c>
    </row>
    <row r="5" spans="1:21" x14ac:dyDescent="0.25">
      <c r="B5" t="s">
        <v>8</v>
      </c>
      <c r="C5" s="1">
        <v>42370</v>
      </c>
      <c r="D5">
        <v>496790</v>
      </c>
      <c r="K5" s="1">
        <v>42370</v>
      </c>
      <c r="L5" t="s">
        <v>6</v>
      </c>
      <c r="M5" t="s">
        <v>11</v>
      </c>
      <c r="N5" t="s">
        <v>8</v>
      </c>
      <c r="O5">
        <v>33</v>
      </c>
      <c r="P5">
        <v>30</v>
      </c>
      <c r="Q5">
        <f>IF(N5="Z",Q4-O5*P5,Q4+O5*P5)</f>
        <v>496790</v>
      </c>
      <c r="R5">
        <f t="shared" si="0"/>
        <v>3429</v>
      </c>
      <c r="S5">
        <f t="shared" si="1"/>
        <v>1</v>
      </c>
      <c r="U5">
        <f>COUNTIF(N:N,"Z")</f>
        <v>136</v>
      </c>
    </row>
    <row r="6" spans="1:21" x14ac:dyDescent="0.25">
      <c r="B6" t="s">
        <v>8</v>
      </c>
      <c r="C6" s="1">
        <v>42370</v>
      </c>
      <c r="D6">
        <v>495715</v>
      </c>
      <c r="K6" s="1">
        <v>42370</v>
      </c>
      <c r="L6" t="s">
        <v>6</v>
      </c>
      <c r="M6" t="s">
        <v>12</v>
      </c>
      <c r="N6" t="s">
        <v>8</v>
      </c>
      <c r="O6">
        <v>43</v>
      </c>
      <c r="P6">
        <v>25</v>
      </c>
      <c r="Q6">
        <f>IF(N6="Z",Q5-O6*P6,Q5+O6*P6)</f>
        <v>495715</v>
      </c>
      <c r="R6">
        <f t="shared" si="0"/>
        <v>2354</v>
      </c>
      <c r="S6">
        <f t="shared" si="1"/>
        <v>1</v>
      </c>
      <c r="U6" t="s">
        <v>42</v>
      </c>
    </row>
    <row r="7" spans="1:21" x14ac:dyDescent="0.25">
      <c r="B7" t="s">
        <v>14</v>
      </c>
      <c r="C7" s="1">
        <v>42385</v>
      </c>
      <c r="D7">
        <v>497571</v>
      </c>
      <c r="K7" s="1">
        <v>42385</v>
      </c>
      <c r="L7" t="s">
        <v>13</v>
      </c>
      <c r="M7" t="s">
        <v>9</v>
      </c>
      <c r="N7" t="s">
        <v>14</v>
      </c>
      <c r="O7">
        <v>32</v>
      </c>
      <c r="P7">
        <v>58</v>
      </c>
      <c r="Q7">
        <f>IF(N7="Z",Q6-O7*P7,Q6+O7*P7)</f>
        <v>497571</v>
      </c>
      <c r="R7">
        <f t="shared" si="0"/>
        <v>4210</v>
      </c>
      <c r="S7">
        <f t="shared" si="1"/>
        <v>0</v>
      </c>
      <c r="U7">
        <f>SUM(S:S)</f>
        <v>136</v>
      </c>
    </row>
    <row r="8" spans="1:21" x14ac:dyDescent="0.25">
      <c r="B8" t="s">
        <v>8</v>
      </c>
      <c r="C8" s="1">
        <v>42385</v>
      </c>
      <c r="D8">
        <v>497207</v>
      </c>
      <c r="K8" s="1">
        <v>42385</v>
      </c>
      <c r="L8" t="s">
        <v>13</v>
      </c>
      <c r="M8" t="s">
        <v>11</v>
      </c>
      <c r="N8" t="s">
        <v>8</v>
      </c>
      <c r="O8">
        <v>14</v>
      </c>
      <c r="P8">
        <v>26</v>
      </c>
      <c r="Q8">
        <f>IF(N8="Z",Q7-O8*P8,Q7+O8*P8)</f>
        <v>497207</v>
      </c>
      <c r="R8">
        <f t="shared" si="0"/>
        <v>3846</v>
      </c>
      <c r="S8">
        <f t="shared" si="1"/>
        <v>1</v>
      </c>
    </row>
    <row r="9" spans="1:21" x14ac:dyDescent="0.25">
      <c r="B9" t="s">
        <v>8</v>
      </c>
      <c r="C9" s="1">
        <v>42393</v>
      </c>
      <c r="D9">
        <v>495183</v>
      </c>
      <c r="K9" s="1">
        <v>42393</v>
      </c>
      <c r="L9" t="s">
        <v>15</v>
      </c>
      <c r="M9" t="s">
        <v>9</v>
      </c>
      <c r="N9" t="s">
        <v>8</v>
      </c>
      <c r="O9">
        <v>44</v>
      </c>
      <c r="P9">
        <v>46</v>
      </c>
      <c r="Q9">
        <f>IF(N9="Z",Q8-O9*P9,Q8+O9*P9)</f>
        <v>495183</v>
      </c>
      <c r="R9">
        <f t="shared" si="0"/>
        <v>1822</v>
      </c>
      <c r="S9">
        <f t="shared" si="1"/>
        <v>1</v>
      </c>
    </row>
    <row r="10" spans="1:21" x14ac:dyDescent="0.25">
      <c r="B10" t="s">
        <v>8</v>
      </c>
      <c r="C10" s="1">
        <v>42393</v>
      </c>
      <c r="D10">
        <v>495155</v>
      </c>
      <c r="K10" s="1">
        <v>42393</v>
      </c>
      <c r="L10" t="s">
        <v>15</v>
      </c>
      <c r="M10" t="s">
        <v>11</v>
      </c>
      <c r="N10" t="s">
        <v>8</v>
      </c>
      <c r="O10">
        <v>1</v>
      </c>
      <c r="P10">
        <v>28</v>
      </c>
      <c r="Q10">
        <f>IF(N10="Z",Q9-O10*P10,Q9+O10*P10)</f>
        <v>495155</v>
      </c>
      <c r="R10">
        <f t="shared" si="0"/>
        <v>1794</v>
      </c>
      <c r="S10">
        <f t="shared" si="1"/>
        <v>1</v>
      </c>
    </row>
    <row r="11" spans="1:21" x14ac:dyDescent="0.25">
      <c r="B11" t="s">
        <v>8</v>
      </c>
      <c r="C11" s="1">
        <v>42393</v>
      </c>
      <c r="D11">
        <v>493601</v>
      </c>
      <c r="K11" s="1">
        <v>42393</v>
      </c>
      <c r="L11" t="s">
        <v>15</v>
      </c>
      <c r="M11" t="s">
        <v>7</v>
      </c>
      <c r="N11" t="s">
        <v>8</v>
      </c>
      <c r="O11">
        <v>21</v>
      </c>
      <c r="P11">
        <v>74</v>
      </c>
      <c r="Q11">
        <f>IF(N11="Z",Q10-O11*P11,Q10+O11*P11)</f>
        <v>493601</v>
      </c>
      <c r="R11">
        <f t="shared" si="0"/>
        <v>240</v>
      </c>
      <c r="S11">
        <f t="shared" si="1"/>
        <v>1</v>
      </c>
    </row>
    <row r="12" spans="1:21" x14ac:dyDescent="0.25">
      <c r="B12" t="s">
        <v>14</v>
      </c>
      <c r="C12" s="1">
        <v>42419</v>
      </c>
      <c r="D12">
        <v>494977</v>
      </c>
      <c r="K12" s="1">
        <v>42419</v>
      </c>
      <c r="L12" t="s">
        <v>16</v>
      </c>
      <c r="M12" t="s">
        <v>12</v>
      </c>
      <c r="N12" t="s">
        <v>14</v>
      </c>
      <c r="O12">
        <v>43</v>
      </c>
      <c r="P12">
        <v>32</v>
      </c>
      <c r="Q12">
        <f>IF(N12="Z",Q11-O12*P12,Q11+O12*P12)</f>
        <v>494977</v>
      </c>
      <c r="R12">
        <f t="shared" si="0"/>
        <v>1616</v>
      </c>
      <c r="S12">
        <f t="shared" si="1"/>
        <v>0</v>
      </c>
    </row>
    <row r="13" spans="1:21" x14ac:dyDescent="0.25">
      <c r="B13" t="s">
        <v>14</v>
      </c>
      <c r="C13" s="1">
        <v>42419</v>
      </c>
      <c r="D13">
        <v>495471</v>
      </c>
      <c r="K13" s="1">
        <v>42419</v>
      </c>
      <c r="L13" t="s">
        <v>16</v>
      </c>
      <c r="M13" t="s">
        <v>10</v>
      </c>
      <c r="N13" t="s">
        <v>14</v>
      </c>
      <c r="O13">
        <v>38</v>
      </c>
      <c r="P13">
        <v>13</v>
      </c>
      <c r="Q13">
        <f>IF(N13="Z",Q12-O13*P13,Q12+O13*P13)</f>
        <v>495471</v>
      </c>
      <c r="R13">
        <f t="shared" si="0"/>
        <v>2110</v>
      </c>
      <c r="S13">
        <f t="shared" si="1"/>
        <v>0</v>
      </c>
    </row>
    <row r="14" spans="1:21" x14ac:dyDescent="0.25">
      <c r="B14" t="s">
        <v>8</v>
      </c>
      <c r="C14" s="1">
        <v>42419</v>
      </c>
      <c r="D14">
        <v>494940</v>
      </c>
      <c r="K14" s="1">
        <v>42419</v>
      </c>
      <c r="L14" t="s">
        <v>16</v>
      </c>
      <c r="M14" t="s">
        <v>7</v>
      </c>
      <c r="N14" t="s">
        <v>8</v>
      </c>
      <c r="O14">
        <v>9</v>
      </c>
      <c r="P14">
        <v>59</v>
      </c>
      <c r="Q14">
        <f>IF(N14="Z",Q13-O14*P14,Q13+O14*P14)</f>
        <v>494940</v>
      </c>
      <c r="R14">
        <f t="shared" si="0"/>
        <v>1579</v>
      </c>
      <c r="S14">
        <f t="shared" si="1"/>
        <v>1</v>
      </c>
    </row>
    <row r="15" spans="1:21" x14ac:dyDescent="0.25">
      <c r="B15" t="s">
        <v>8</v>
      </c>
      <c r="C15" s="1">
        <v>42419</v>
      </c>
      <c r="D15">
        <v>494644</v>
      </c>
      <c r="K15" s="1">
        <v>42419</v>
      </c>
      <c r="L15" t="s">
        <v>16</v>
      </c>
      <c r="M15" t="s">
        <v>9</v>
      </c>
      <c r="N15" t="s">
        <v>8</v>
      </c>
      <c r="O15">
        <v>8</v>
      </c>
      <c r="P15">
        <v>37</v>
      </c>
      <c r="Q15">
        <f>IF(N15="Z",Q14-O15*P15,Q14+O15*P15)</f>
        <v>494644</v>
      </c>
      <c r="R15">
        <f t="shared" si="0"/>
        <v>1283</v>
      </c>
      <c r="S15">
        <f t="shared" si="1"/>
        <v>1</v>
      </c>
    </row>
    <row r="16" spans="1:21" x14ac:dyDescent="0.25">
      <c r="B16" t="s">
        <v>14</v>
      </c>
      <c r="C16" s="1">
        <v>42440</v>
      </c>
      <c r="D16">
        <v>497694</v>
      </c>
      <c r="K16" s="1">
        <v>42440</v>
      </c>
      <c r="L16" t="s">
        <v>17</v>
      </c>
      <c r="M16" t="s">
        <v>9</v>
      </c>
      <c r="N16" t="s">
        <v>14</v>
      </c>
      <c r="O16">
        <v>50</v>
      </c>
      <c r="P16">
        <v>61</v>
      </c>
      <c r="Q16">
        <f>IF(N16="Z",Q15-O16*P16,Q15+O16*P16)</f>
        <v>497694</v>
      </c>
      <c r="R16">
        <f t="shared" si="0"/>
        <v>4333</v>
      </c>
      <c r="S16">
        <f t="shared" si="1"/>
        <v>0</v>
      </c>
    </row>
    <row r="17" spans="2:19" x14ac:dyDescent="0.25">
      <c r="B17" t="s">
        <v>8</v>
      </c>
      <c r="C17" s="1">
        <v>42440</v>
      </c>
      <c r="D17">
        <v>497054</v>
      </c>
      <c r="K17" s="1">
        <v>42440</v>
      </c>
      <c r="L17" t="s">
        <v>17</v>
      </c>
      <c r="M17" t="s">
        <v>12</v>
      </c>
      <c r="N17" t="s">
        <v>8</v>
      </c>
      <c r="O17">
        <v>32</v>
      </c>
      <c r="P17">
        <v>20</v>
      </c>
      <c r="Q17">
        <f>IF(N17="Z",Q16-O17*P17,Q16+O17*P17)</f>
        <v>497054</v>
      </c>
      <c r="R17">
        <f t="shared" si="0"/>
        <v>3693</v>
      </c>
      <c r="S17">
        <f t="shared" si="1"/>
        <v>1</v>
      </c>
    </row>
    <row r="18" spans="2:19" x14ac:dyDescent="0.25">
      <c r="B18" t="s">
        <v>8</v>
      </c>
      <c r="C18" s="1">
        <v>42440</v>
      </c>
      <c r="D18">
        <v>496998</v>
      </c>
      <c r="K18" s="1">
        <v>42440</v>
      </c>
      <c r="L18" t="s">
        <v>17</v>
      </c>
      <c r="M18" t="s">
        <v>10</v>
      </c>
      <c r="N18" t="s">
        <v>8</v>
      </c>
      <c r="O18">
        <v>7</v>
      </c>
      <c r="P18">
        <v>8</v>
      </c>
      <c r="Q18">
        <f>IF(N18="Z",Q17-O18*P18,Q17+O18*P18)</f>
        <v>496998</v>
      </c>
      <c r="R18">
        <f t="shared" si="0"/>
        <v>3637</v>
      </c>
      <c r="S18">
        <f t="shared" si="1"/>
        <v>1</v>
      </c>
    </row>
    <row r="19" spans="2:19" x14ac:dyDescent="0.25">
      <c r="B19" t="s">
        <v>8</v>
      </c>
      <c r="C19" s="1">
        <v>42440</v>
      </c>
      <c r="D19">
        <v>496758</v>
      </c>
      <c r="K19" s="1">
        <v>42440</v>
      </c>
      <c r="L19" t="s">
        <v>17</v>
      </c>
      <c r="M19" t="s">
        <v>11</v>
      </c>
      <c r="N19" t="s">
        <v>8</v>
      </c>
      <c r="O19">
        <v>10</v>
      </c>
      <c r="P19">
        <v>24</v>
      </c>
      <c r="Q19">
        <f>IF(N19="Z",Q18-O19*P19,Q18+O19*P19)</f>
        <v>496758</v>
      </c>
      <c r="R19">
        <f t="shared" si="0"/>
        <v>3397</v>
      </c>
      <c r="S19">
        <f t="shared" si="1"/>
        <v>1</v>
      </c>
    </row>
    <row r="20" spans="2:19" x14ac:dyDescent="0.25">
      <c r="B20" t="s">
        <v>14</v>
      </c>
      <c r="C20" s="1">
        <v>42464</v>
      </c>
      <c r="D20">
        <v>496842</v>
      </c>
      <c r="K20" s="1">
        <v>42464</v>
      </c>
      <c r="L20" t="s">
        <v>18</v>
      </c>
      <c r="M20" t="s">
        <v>10</v>
      </c>
      <c r="N20" t="s">
        <v>14</v>
      </c>
      <c r="O20">
        <v>7</v>
      </c>
      <c r="P20">
        <v>12</v>
      </c>
      <c r="Q20">
        <f>IF(N20="Z",Q19-O20*P20,Q19+O20*P20)</f>
        <v>496842</v>
      </c>
      <c r="R20">
        <f t="shared" si="0"/>
        <v>3481</v>
      </c>
      <c r="S20">
        <f t="shared" si="1"/>
        <v>0</v>
      </c>
    </row>
    <row r="21" spans="2:19" x14ac:dyDescent="0.25">
      <c r="B21" t="s">
        <v>8</v>
      </c>
      <c r="C21" s="1">
        <v>42464</v>
      </c>
      <c r="D21">
        <v>496367</v>
      </c>
      <c r="K21" s="1">
        <v>42464</v>
      </c>
      <c r="L21" t="s">
        <v>18</v>
      </c>
      <c r="M21" t="s">
        <v>12</v>
      </c>
      <c r="N21" t="s">
        <v>8</v>
      </c>
      <c r="O21">
        <v>25</v>
      </c>
      <c r="P21">
        <v>19</v>
      </c>
      <c r="Q21">
        <f>IF(N21="Z",Q20-O21*P21,Q20+O21*P21)</f>
        <v>496367</v>
      </c>
      <c r="R21">
        <f t="shared" si="0"/>
        <v>3006</v>
      </c>
      <c r="S21">
        <f t="shared" si="1"/>
        <v>1</v>
      </c>
    </row>
    <row r="22" spans="2:19" x14ac:dyDescent="0.25">
      <c r="B22" t="s">
        <v>8</v>
      </c>
      <c r="C22" s="1">
        <v>42464</v>
      </c>
      <c r="D22">
        <v>495113</v>
      </c>
      <c r="K22" s="1">
        <v>42464</v>
      </c>
      <c r="L22" t="s">
        <v>18</v>
      </c>
      <c r="M22" t="s">
        <v>9</v>
      </c>
      <c r="N22" t="s">
        <v>8</v>
      </c>
      <c r="O22">
        <v>33</v>
      </c>
      <c r="P22">
        <v>38</v>
      </c>
      <c r="Q22">
        <f>IF(N22="Z",Q21-O22*P22,Q21+O22*P22)</f>
        <v>495113</v>
      </c>
      <c r="R22">
        <f t="shared" si="0"/>
        <v>1752</v>
      </c>
      <c r="S22">
        <f t="shared" si="1"/>
        <v>1</v>
      </c>
    </row>
    <row r="23" spans="2:19" x14ac:dyDescent="0.25">
      <c r="B23" t="s">
        <v>14</v>
      </c>
      <c r="C23" s="1">
        <v>42482</v>
      </c>
      <c r="D23">
        <v>496373</v>
      </c>
      <c r="K23" s="1">
        <v>42482</v>
      </c>
      <c r="L23" t="s">
        <v>19</v>
      </c>
      <c r="M23" t="s">
        <v>11</v>
      </c>
      <c r="N23" t="s">
        <v>14</v>
      </c>
      <c r="O23">
        <v>36</v>
      </c>
      <c r="P23">
        <v>35</v>
      </c>
      <c r="Q23">
        <f>IF(N23="Z",Q22-O23*P23,Q22+O23*P23)</f>
        <v>496373</v>
      </c>
      <c r="R23">
        <f t="shared" si="0"/>
        <v>3012</v>
      </c>
      <c r="S23">
        <f t="shared" si="1"/>
        <v>0</v>
      </c>
    </row>
    <row r="24" spans="2:19" x14ac:dyDescent="0.25">
      <c r="B24" t="s">
        <v>8</v>
      </c>
      <c r="C24" s="1">
        <v>42482</v>
      </c>
      <c r="D24">
        <v>496043</v>
      </c>
      <c r="K24" s="1">
        <v>42482</v>
      </c>
      <c r="L24" t="s">
        <v>19</v>
      </c>
      <c r="M24" t="s">
        <v>7</v>
      </c>
      <c r="N24" t="s">
        <v>8</v>
      </c>
      <c r="O24">
        <v>5</v>
      </c>
      <c r="P24">
        <v>66</v>
      </c>
      <c r="Q24">
        <f>IF(N24="Z",Q23-O24*P24,Q23+O24*P24)</f>
        <v>496043</v>
      </c>
      <c r="R24">
        <f t="shared" si="0"/>
        <v>2682</v>
      </c>
      <c r="S24">
        <f t="shared" si="1"/>
        <v>1</v>
      </c>
    </row>
    <row r="25" spans="2:19" x14ac:dyDescent="0.25">
      <c r="B25" t="s">
        <v>8</v>
      </c>
      <c r="C25" s="1">
        <v>42482</v>
      </c>
      <c r="D25">
        <v>494608</v>
      </c>
      <c r="K25" s="1">
        <v>42482</v>
      </c>
      <c r="L25" t="s">
        <v>19</v>
      </c>
      <c r="M25" t="s">
        <v>9</v>
      </c>
      <c r="N25" t="s">
        <v>8</v>
      </c>
      <c r="O25">
        <v>35</v>
      </c>
      <c r="P25">
        <v>41</v>
      </c>
      <c r="Q25">
        <f>IF(N25="Z",Q24-O25*P25,Q24+O25*P25)</f>
        <v>494608</v>
      </c>
      <c r="R25">
        <f t="shared" si="0"/>
        <v>1247</v>
      </c>
      <c r="S25">
        <f t="shared" si="1"/>
        <v>1</v>
      </c>
    </row>
    <row r="26" spans="2:19" x14ac:dyDescent="0.25">
      <c r="B26" t="s">
        <v>14</v>
      </c>
      <c r="C26" s="1">
        <v>42504</v>
      </c>
      <c r="D26">
        <v>498332</v>
      </c>
      <c r="K26" s="1">
        <v>42504</v>
      </c>
      <c r="L26" t="s">
        <v>20</v>
      </c>
      <c r="M26" t="s">
        <v>7</v>
      </c>
      <c r="N26" t="s">
        <v>14</v>
      </c>
      <c r="O26">
        <v>38</v>
      </c>
      <c r="P26">
        <v>98</v>
      </c>
      <c r="Q26">
        <f>IF(N26="Z",Q25-O26*P26,Q25+O26*P26)</f>
        <v>498332</v>
      </c>
      <c r="R26">
        <f t="shared" si="0"/>
        <v>4971</v>
      </c>
      <c r="S26">
        <f t="shared" si="1"/>
        <v>0</v>
      </c>
    </row>
    <row r="27" spans="2:19" x14ac:dyDescent="0.25">
      <c r="B27" t="s">
        <v>8</v>
      </c>
      <c r="C27" s="1">
        <v>42504</v>
      </c>
      <c r="D27">
        <v>498102</v>
      </c>
      <c r="K27" s="1">
        <v>42504</v>
      </c>
      <c r="L27" t="s">
        <v>20</v>
      </c>
      <c r="M27" t="s">
        <v>11</v>
      </c>
      <c r="N27" t="s">
        <v>8</v>
      </c>
      <c r="O27">
        <v>10</v>
      </c>
      <c r="P27">
        <v>23</v>
      </c>
      <c r="Q27">
        <f>IF(N27="Z",Q26-O27*P27,Q26+O27*P27)</f>
        <v>498102</v>
      </c>
      <c r="R27">
        <f t="shared" si="0"/>
        <v>4741</v>
      </c>
      <c r="S27">
        <f t="shared" si="1"/>
        <v>1</v>
      </c>
    </row>
    <row r="28" spans="2:19" x14ac:dyDescent="0.25">
      <c r="B28" t="s">
        <v>14</v>
      </c>
      <c r="C28" s="1">
        <v>42529</v>
      </c>
      <c r="D28">
        <v>498254</v>
      </c>
      <c r="K28" s="1">
        <v>42529</v>
      </c>
      <c r="L28" t="s">
        <v>21</v>
      </c>
      <c r="M28" t="s">
        <v>11</v>
      </c>
      <c r="N28" t="s">
        <v>14</v>
      </c>
      <c r="O28">
        <v>4</v>
      </c>
      <c r="P28">
        <v>38</v>
      </c>
      <c r="Q28">
        <f>IF(N28="Z",Q27-O28*P28,Q27+O28*P28)</f>
        <v>498254</v>
      </c>
      <c r="R28">
        <f t="shared" si="0"/>
        <v>4893</v>
      </c>
      <c r="S28">
        <f t="shared" si="1"/>
        <v>0</v>
      </c>
    </row>
    <row r="29" spans="2:19" x14ac:dyDescent="0.25">
      <c r="B29" t="s">
        <v>8</v>
      </c>
      <c r="C29" s="1">
        <v>42529</v>
      </c>
      <c r="D29">
        <v>495734</v>
      </c>
      <c r="K29" s="1">
        <v>42529</v>
      </c>
      <c r="L29" t="s">
        <v>21</v>
      </c>
      <c r="M29" t="s">
        <v>7</v>
      </c>
      <c r="N29" t="s">
        <v>8</v>
      </c>
      <c r="O29">
        <v>42</v>
      </c>
      <c r="P29">
        <v>60</v>
      </c>
      <c r="Q29">
        <f>IF(N29="Z",Q28-O29*P29,Q28+O29*P29)</f>
        <v>495734</v>
      </c>
      <c r="R29">
        <f t="shared" si="0"/>
        <v>2373</v>
      </c>
      <c r="S29">
        <f t="shared" si="1"/>
        <v>1</v>
      </c>
    </row>
    <row r="30" spans="2:19" x14ac:dyDescent="0.25">
      <c r="B30" t="s">
        <v>8</v>
      </c>
      <c r="C30" s="1">
        <v>42529</v>
      </c>
      <c r="D30">
        <v>495510</v>
      </c>
      <c r="K30" s="1">
        <v>42529</v>
      </c>
      <c r="L30" t="s">
        <v>21</v>
      </c>
      <c r="M30" t="s">
        <v>10</v>
      </c>
      <c r="N30" t="s">
        <v>8</v>
      </c>
      <c r="O30">
        <v>28</v>
      </c>
      <c r="P30">
        <v>8</v>
      </c>
      <c r="Q30">
        <f>IF(N30="Z",Q29-O30*P30,Q29+O30*P30)</f>
        <v>495510</v>
      </c>
      <c r="R30">
        <f t="shared" si="0"/>
        <v>2149</v>
      </c>
      <c r="S30">
        <f t="shared" si="1"/>
        <v>1</v>
      </c>
    </row>
    <row r="31" spans="2:19" x14ac:dyDescent="0.25">
      <c r="B31" t="s">
        <v>8</v>
      </c>
      <c r="C31" s="1">
        <v>42529</v>
      </c>
      <c r="D31">
        <v>495149</v>
      </c>
      <c r="K31" s="1">
        <v>42529</v>
      </c>
      <c r="L31" t="s">
        <v>21</v>
      </c>
      <c r="M31" t="s">
        <v>12</v>
      </c>
      <c r="N31" t="s">
        <v>8</v>
      </c>
      <c r="O31">
        <v>19</v>
      </c>
      <c r="P31">
        <v>19</v>
      </c>
      <c r="Q31">
        <f>IF(N31="Z",Q30-O31*P31,Q30+O31*P31)</f>
        <v>495149</v>
      </c>
      <c r="R31">
        <f t="shared" si="0"/>
        <v>1788</v>
      </c>
      <c r="S31">
        <f t="shared" si="1"/>
        <v>1</v>
      </c>
    </row>
    <row r="32" spans="2:19" x14ac:dyDescent="0.25">
      <c r="B32" t="s">
        <v>14</v>
      </c>
      <c r="C32" s="1">
        <v>42542</v>
      </c>
      <c r="D32">
        <v>497165</v>
      </c>
      <c r="K32" s="1">
        <v>42542</v>
      </c>
      <c r="L32" t="s">
        <v>22</v>
      </c>
      <c r="M32" t="s">
        <v>12</v>
      </c>
      <c r="N32" t="s">
        <v>14</v>
      </c>
      <c r="O32">
        <v>72</v>
      </c>
      <c r="P32">
        <v>28</v>
      </c>
      <c r="Q32">
        <f>IF(N32="Z",Q31-O32*P32,Q31+O32*P32)</f>
        <v>497165</v>
      </c>
      <c r="R32">
        <f t="shared" si="0"/>
        <v>3804</v>
      </c>
      <c r="S32">
        <f t="shared" si="1"/>
        <v>0</v>
      </c>
    </row>
    <row r="33" spans="2:19" x14ac:dyDescent="0.25">
      <c r="B33" t="s">
        <v>14</v>
      </c>
      <c r="C33" s="1">
        <v>42542</v>
      </c>
      <c r="D33">
        <v>500945</v>
      </c>
      <c r="K33" s="1">
        <v>42542</v>
      </c>
      <c r="L33" t="s">
        <v>22</v>
      </c>
      <c r="M33" t="s">
        <v>7</v>
      </c>
      <c r="N33" t="s">
        <v>14</v>
      </c>
      <c r="O33">
        <v>42</v>
      </c>
      <c r="P33">
        <v>90</v>
      </c>
      <c r="Q33">
        <f>IF(N33="Z",Q32-O33*P33,Q32+O33*P33)</f>
        <v>500945</v>
      </c>
      <c r="R33">
        <f t="shared" si="0"/>
        <v>7584</v>
      </c>
      <c r="S33">
        <f t="shared" si="1"/>
        <v>0</v>
      </c>
    </row>
    <row r="34" spans="2:19" x14ac:dyDescent="0.25">
      <c r="B34" t="s">
        <v>8</v>
      </c>
      <c r="C34" s="1">
        <v>42542</v>
      </c>
      <c r="D34">
        <v>499097</v>
      </c>
      <c r="K34" s="1">
        <v>42542</v>
      </c>
      <c r="L34" t="s">
        <v>22</v>
      </c>
      <c r="M34" t="s">
        <v>9</v>
      </c>
      <c r="N34" t="s">
        <v>8</v>
      </c>
      <c r="O34">
        <v>42</v>
      </c>
      <c r="P34">
        <v>44</v>
      </c>
      <c r="Q34">
        <f>IF(N34="Z",Q33-O34*P34,Q33+O34*P34)</f>
        <v>499097</v>
      </c>
      <c r="R34">
        <f t="shared" si="0"/>
        <v>5736</v>
      </c>
      <c r="S34">
        <f t="shared" si="1"/>
        <v>1</v>
      </c>
    </row>
    <row r="35" spans="2:19" x14ac:dyDescent="0.25">
      <c r="B35" t="s">
        <v>8</v>
      </c>
      <c r="C35" s="1">
        <v>42542</v>
      </c>
      <c r="D35">
        <v>498239</v>
      </c>
      <c r="K35" s="1">
        <v>42542</v>
      </c>
      <c r="L35" t="s">
        <v>22</v>
      </c>
      <c r="M35" t="s">
        <v>11</v>
      </c>
      <c r="N35" t="s">
        <v>8</v>
      </c>
      <c r="O35">
        <v>33</v>
      </c>
      <c r="P35">
        <v>26</v>
      </c>
      <c r="Q35">
        <f>IF(N35="Z",Q34-O35*P35,Q34+O35*P35)</f>
        <v>498239</v>
      </c>
      <c r="R35">
        <f t="shared" si="0"/>
        <v>4878</v>
      </c>
      <c r="S35">
        <f t="shared" si="1"/>
        <v>1</v>
      </c>
    </row>
    <row r="36" spans="2:19" x14ac:dyDescent="0.25">
      <c r="B36" t="s">
        <v>8</v>
      </c>
      <c r="C36" s="1">
        <v>42542</v>
      </c>
      <c r="D36">
        <v>498158</v>
      </c>
      <c r="K36" s="1">
        <v>42542</v>
      </c>
      <c r="L36" t="s">
        <v>22</v>
      </c>
      <c r="M36" t="s">
        <v>10</v>
      </c>
      <c r="N36" t="s">
        <v>8</v>
      </c>
      <c r="O36">
        <v>9</v>
      </c>
      <c r="P36">
        <v>9</v>
      </c>
      <c r="Q36">
        <f>IF(N36="Z",Q35-O36*P36,Q35+O36*P36)</f>
        <v>498158</v>
      </c>
      <c r="R36">
        <f t="shared" si="0"/>
        <v>4797</v>
      </c>
      <c r="S36">
        <f t="shared" si="1"/>
        <v>1</v>
      </c>
    </row>
    <row r="37" spans="2:19" x14ac:dyDescent="0.25">
      <c r="B37" t="s">
        <v>14</v>
      </c>
      <c r="C37" s="1">
        <v>42559</v>
      </c>
      <c r="D37">
        <v>498274</v>
      </c>
      <c r="K37" s="1">
        <v>42559</v>
      </c>
      <c r="L37" t="s">
        <v>6</v>
      </c>
      <c r="M37" t="s">
        <v>12</v>
      </c>
      <c r="N37" t="s">
        <v>14</v>
      </c>
      <c r="O37">
        <v>4</v>
      </c>
      <c r="P37">
        <v>29</v>
      </c>
      <c r="Q37">
        <f>IF(N37="Z",Q36-O37*P37,Q36+O37*P37)</f>
        <v>498274</v>
      </c>
      <c r="R37">
        <f t="shared" si="0"/>
        <v>4913</v>
      </c>
      <c r="S37">
        <f t="shared" si="1"/>
        <v>0</v>
      </c>
    </row>
    <row r="38" spans="2:19" x14ac:dyDescent="0.25">
      <c r="B38" t="s">
        <v>14</v>
      </c>
      <c r="C38" s="1">
        <v>42559</v>
      </c>
      <c r="D38">
        <v>498718</v>
      </c>
      <c r="K38" s="1">
        <v>42559</v>
      </c>
      <c r="L38" t="s">
        <v>6</v>
      </c>
      <c r="M38" t="s">
        <v>10</v>
      </c>
      <c r="N38" t="s">
        <v>14</v>
      </c>
      <c r="O38">
        <v>37</v>
      </c>
      <c r="P38">
        <v>12</v>
      </c>
      <c r="Q38">
        <f>IF(N38="Z",Q37-O38*P38,Q37+O38*P38)</f>
        <v>498718</v>
      </c>
      <c r="R38">
        <f t="shared" si="0"/>
        <v>5357</v>
      </c>
      <c r="S38">
        <f t="shared" si="1"/>
        <v>0</v>
      </c>
    </row>
    <row r="39" spans="2:19" x14ac:dyDescent="0.25">
      <c r="B39" t="s">
        <v>8</v>
      </c>
      <c r="C39" s="1">
        <v>42559</v>
      </c>
      <c r="D39">
        <v>497248</v>
      </c>
      <c r="K39" s="1">
        <v>42559</v>
      </c>
      <c r="L39" t="s">
        <v>6</v>
      </c>
      <c r="M39" t="s">
        <v>9</v>
      </c>
      <c r="N39" t="s">
        <v>8</v>
      </c>
      <c r="O39">
        <v>35</v>
      </c>
      <c r="P39">
        <v>42</v>
      </c>
      <c r="Q39">
        <f>IF(N39="Z",Q38-O39*P39,Q38+O39*P39)</f>
        <v>497248</v>
      </c>
      <c r="R39">
        <f t="shared" si="0"/>
        <v>3887</v>
      </c>
      <c r="S39">
        <f t="shared" si="1"/>
        <v>1</v>
      </c>
    </row>
    <row r="40" spans="2:19" x14ac:dyDescent="0.25">
      <c r="B40" t="s">
        <v>8</v>
      </c>
      <c r="C40" s="1">
        <v>42559</v>
      </c>
      <c r="D40">
        <v>495136</v>
      </c>
      <c r="K40" s="1">
        <v>42559</v>
      </c>
      <c r="L40" t="s">
        <v>6</v>
      </c>
      <c r="M40" t="s">
        <v>7</v>
      </c>
      <c r="N40" t="s">
        <v>8</v>
      </c>
      <c r="O40">
        <v>32</v>
      </c>
      <c r="P40">
        <v>66</v>
      </c>
      <c r="Q40">
        <f>IF(N40="Z",Q39-O40*P40,Q39+O40*P40)</f>
        <v>495136</v>
      </c>
      <c r="R40">
        <f t="shared" si="0"/>
        <v>1775</v>
      </c>
      <c r="S40">
        <f t="shared" si="1"/>
        <v>1</v>
      </c>
    </row>
    <row r="41" spans="2:19" x14ac:dyDescent="0.25">
      <c r="B41" t="s">
        <v>14</v>
      </c>
      <c r="C41" s="1">
        <v>42574</v>
      </c>
      <c r="D41">
        <v>498080</v>
      </c>
      <c r="K41" s="1">
        <v>42574</v>
      </c>
      <c r="L41" t="s">
        <v>13</v>
      </c>
      <c r="M41" t="s">
        <v>7</v>
      </c>
      <c r="N41" t="s">
        <v>14</v>
      </c>
      <c r="O41">
        <v>32</v>
      </c>
      <c r="P41">
        <v>92</v>
      </c>
      <c r="Q41">
        <f>IF(N41="Z",Q40-O41*P41,Q40+O41*P41)</f>
        <v>498080</v>
      </c>
      <c r="R41">
        <f t="shared" si="0"/>
        <v>4719</v>
      </c>
      <c r="S41">
        <f t="shared" si="1"/>
        <v>0</v>
      </c>
    </row>
    <row r="42" spans="2:19" x14ac:dyDescent="0.25">
      <c r="B42" t="s">
        <v>8</v>
      </c>
      <c r="C42" s="1">
        <v>42574</v>
      </c>
      <c r="D42">
        <v>496016</v>
      </c>
      <c r="K42" s="1">
        <v>42574</v>
      </c>
      <c r="L42" t="s">
        <v>13</v>
      </c>
      <c r="M42" t="s">
        <v>9</v>
      </c>
      <c r="N42" t="s">
        <v>8</v>
      </c>
      <c r="O42">
        <v>48</v>
      </c>
      <c r="P42">
        <v>43</v>
      </c>
      <c r="Q42">
        <f>IF(N42="Z",Q41-O42*P42,Q41+O42*P42)</f>
        <v>496016</v>
      </c>
      <c r="R42">
        <f t="shared" si="0"/>
        <v>2655</v>
      </c>
      <c r="S42">
        <f t="shared" si="1"/>
        <v>1</v>
      </c>
    </row>
    <row r="43" spans="2:19" x14ac:dyDescent="0.25">
      <c r="B43" t="s">
        <v>14</v>
      </c>
      <c r="C43" s="1">
        <v>42593</v>
      </c>
      <c r="D43">
        <v>507476</v>
      </c>
      <c r="K43" s="1">
        <v>42593</v>
      </c>
      <c r="L43" t="s">
        <v>15</v>
      </c>
      <c r="M43" t="s">
        <v>9</v>
      </c>
      <c r="N43" t="s">
        <v>14</v>
      </c>
      <c r="O43">
        <v>191</v>
      </c>
      <c r="P43">
        <v>60</v>
      </c>
      <c r="Q43">
        <f>IF(N43="Z",Q42-O43*P43,Q42+O43*P43)</f>
        <v>507476</v>
      </c>
      <c r="R43">
        <f t="shared" si="0"/>
        <v>14115</v>
      </c>
      <c r="S43">
        <f t="shared" si="1"/>
        <v>0</v>
      </c>
    </row>
    <row r="44" spans="2:19" x14ac:dyDescent="0.25">
      <c r="B44" t="s">
        <v>8</v>
      </c>
      <c r="C44" s="1">
        <v>42593</v>
      </c>
      <c r="D44">
        <v>507260</v>
      </c>
      <c r="K44" s="1">
        <v>42593</v>
      </c>
      <c r="L44" t="s">
        <v>15</v>
      </c>
      <c r="M44" t="s">
        <v>11</v>
      </c>
      <c r="N44" t="s">
        <v>8</v>
      </c>
      <c r="O44">
        <v>9</v>
      </c>
      <c r="P44">
        <v>24</v>
      </c>
      <c r="Q44">
        <f>IF(N44="Z",Q43-O44*P44,Q43+O44*P44)</f>
        <v>507260</v>
      </c>
      <c r="R44">
        <f t="shared" si="0"/>
        <v>13899</v>
      </c>
      <c r="S44">
        <f t="shared" si="1"/>
        <v>1</v>
      </c>
    </row>
    <row r="45" spans="2:19" x14ac:dyDescent="0.25">
      <c r="B45" t="s">
        <v>8</v>
      </c>
      <c r="C45" s="1">
        <v>42593</v>
      </c>
      <c r="D45">
        <v>504920</v>
      </c>
      <c r="K45" s="1">
        <v>42593</v>
      </c>
      <c r="L45" t="s">
        <v>15</v>
      </c>
      <c r="M45" t="s">
        <v>7</v>
      </c>
      <c r="N45" t="s">
        <v>8</v>
      </c>
      <c r="O45">
        <v>36</v>
      </c>
      <c r="P45">
        <v>65</v>
      </c>
      <c r="Q45">
        <f>IF(N45="Z",Q44-O45*P45,Q44+O45*P45)</f>
        <v>504920</v>
      </c>
      <c r="R45">
        <f t="shared" si="0"/>
        <v>11559</v>
      </c>
      <c r="S45">
        <f t="shared" si="1"/>
        <v>1</v>
      </c>
    </row>
    <row r="46" spans="2:19" x14ac:dyDescent="0.25">
      <c r="B46" t="s">
        <v>8</v>
      </c>
      <c r="C46" s="1">
        <v>42619</v>
      </c>
      <c r="D46">
        <v>504591</v>
      </c>
      <c r="K46" s="1">
        <v>42619</v>
      </c>
      <c r="L46" t="s">
        <v>16</v>
      </c>
      <c r="M46" t="s">
        <v>10</v>
      </c>
      <c r="N46" t="s">
        <v>8</v>
      </c>
      <c r="O46">
        <v>47</v>
      </c>
      <c r="P46">
        <v>7</v>
      </c>
      <c r="Q46">
        <f>IF(N46="Z",Q45-O46*P46,Q45+O46*P46)</f>
        <v>504591</v>
      </c>
      <c r="R46">
        <f t="shared" si="0"/>
        <v>11230</v>
      </c>
      <c r="S46">
        <f t="shared" si="1"/>
        <v>1</v>
      </c>
    </row>
    <row r="47" spans="2:19" x14ac:dyDescent="0.25">
      <c r="B47" t="s">
        <v>14</v>
      </c>
      <c r="C47" s="1">
        <v>42619</v>
      </c>
      <c r="D47">
        <v>504843</v>
      </c>
      <c r="K47" s="1">
        <v>42619</v>
      </c>
      <c r="L47" t="s">
        <v>16</v>
      </c>
      <c r="M47" t="s">
        <v>9</v>
      </c>
      <c r="N47" t="s">
        <v>14</v>
      </c>
      <c r="O47">
        <v>4</v>
      </c>
      <c r="P47">
        <v>63</v>
      </c>
      <c r="Q47">
        <f>IF(N47="Z",Q46-O47*P47,Q46+O47*P47)</f>
        <v>504843</v>
      </c>
      <c r="R47">
        <f t="shared" si="0"/>
        <v>11482</v>
      </c>
      <c r="S47">
        <f t="shared" si="1"/>
        <v>0</v>
      </c>
    </row>
    <row r="48" spans="2:19" x14ac:dyDescent="0.25">
      <c r="B48" t="s">
        <v>8</v>
      </c>
      <c r="C48" s="1">
        <v>42619</v>
      </c>
      <c r="D48">
        <v>504691</v>
      </c>
      <c r="K48" s="1">
        <v>42619</v>
      </c>
      <c r="L48" t="s">
        <v>16</v>
      </c>
      <c r="M48" t="s">
        <v>12</v>
      </c>
      <c r="N48" t="s">
        <v>8</v>
      </c>
      <c r="O48">
        <v>8</v>
      </c>
      <c r="P48">
        <v>19</v>
      </c>
      <c r="Q48">
        <f>IF(N48="Z",Q47-O48*P48,Q47+O48*P48)</f>
        <v>504691</v>
      </c>
      <c r="R48">
        <f t="shared" si="0"/>
        <v>11330</v>
      </c>
      <c r="S48">
        <f t="shared" si="1"/>
        <v>1</v>
      </c>
    </row>
    <row r="49" spans="2:19" x14ac:dyDescent="0.25">
      <c r="B49" t="s">
        <v>8</v>
      </c>
      <c r="C49" s="1">
        <v>42619</v>
      </c>
      <c r="D49">
        <v>504625</v>
      </c>
      <c r="K49" s="1">
        <v>42619</v>
      </c>
      <c r="L49" t="s">
        <v>16</v>
      </c>
      <c r="M49" t="s">
        <v>11</v>
      </c>
      <c r="N49" t="s">
        <v>8</v>
      </c>
      <c r="O49">
        <v>3</v>
      </c>
      <c r="P49">
        <v>22</v>
      </c>
      <c r="Q49">
        <f>IF(N49="Z",Q48-O49*P49,Q48+O49*P49)</f>
        <v>504625</v>
      </c>
      <c r="R49">
        <f t="shared" si="0"/>
        <v>11264</v>
      </c>
      <c r="S49">
        <f t="shared" si="1"/>
        <v>1</v>
      </c>
    </row>
    <row r="50" spans="2:19" x14ac:dyDescent="0.25">
      <c r="B50" t="s">
        <v>8</v>
      </c>
      <c r="C50" s="1">
        <v>42619</v>
      </c>
      <c r="D50">
        <v>502206</v>
      </c>
      <c r="K50" s="1">
        <v>42619</v>
      </c>
      <c r="L50" t="s">
        <v>16</v>
      </c>
      <c r="M50" t="s">
        <v>7</v>
      </c>
      <c r="N50" t="s">
        <v>8</v>
      </c>
      <c r="O50">
        <v>41</v>
      </c>
      <c r="P50">
        <v>59</v>
      </c>
      <c r="Q50">
        <f>IF(N50="Z",Q49-O50*P50,Q49+O50*P50)</f>
        <v>502206</v>
      </c>
      <c r="R50">
        <f t="shared" si="0"/>
        <v>8845</v>
      </c>
      <c r="S50">
        <f t="shared" si="1"/>
        <v>1</v>
      </c>
    </row>
    <row r="51" spans="2:19" x14ac:dyDescent="0.25">
      <c r="B51" t="s">
        <v>8</v>
      </c>
      <c r="C51" s="1">
        <v>42640</v>
      </c>
      <c r="D51">
        <v>500446</v>
      </c>
      <c r="K51" s="1">
        <v>42640</v>
      </c>
      <c r="L51" t="s">
        <v>17</v>
      </c>
      <c r="M51" t="s">
        <v>9</v>
      </c>
      <c r="N51" t="s">
        <v>8</v>
      </c>
      <c r="O51">
        <v>44</v>
      </c>
      <c r="P51">
        <v>40</v>
      </c>
      <c r="Q51">
        <f>IF(N51="Z",Q50-O51*P51,Q50+O51*P51)</f>
        <v>500446</v>
      </c>
      <c r="R51">
        <f t="shared" si="0"/>
        <v>7085</v>
      </c>
      <c r="S51">
        <f t="shared" si="1"/>
        <v>1</v>
      </c>
    </row>
    <row r="52" spans="2:19" x14ac:dyDescent="0.25">
      <c r="B52" t="s">
        <v>14</v>
      </c>
      <c r="C52" s="1">
        <v>42640</v>
      </c>
      <c r="D52">
        <v>500986</v>
      </c>
      <c r="K52" s="1">
        <v>42640</v>
      </c>
      <c r="L52" t="s">
        <v>17</v>
      </c>
      <c r="M52" t="s">
        <v>10</v>
      </c>
      <c r="N52" t="s">
        <v>14</v>
      </c>
      <c r="O52">
        <v>45</v>
      </c>
      <c r="P52">
        <v>12</v>
      </c>
      <c r="Q52">
        <f>IF(N52="Z",Q51-O52*P52,Q51+O52*P52)</f>
        <v>500986</v>
      </c>
      <c r="R52">
        <f t="shared" si="0"/>
        <v>7625</v>
      </c>
      <c r="S52">
        <f t="shared" si="1"/>
        <v>0</v>
      </c>
    </row>
    <row r="53" spans="2:19" x14ac:dyDescent="0.25">
      <c r="B53" t="s">
        <v>8</v>
      </c>
      <c r="C53" s="1">
        <v>42640</v>
      </c>
      <c r="D53">
        <v>500186</v>
      </c>
      <c r="K53" s="1">
        <v>42640</v>
      </c>
      <c r="L53" t="s">
        <v>17</v>
      </c>
      <c r="M53" t="s">
        <v>12</v>
      </c>
      <c r="N53" t="s">
        <v>8</v>
      </c>
      <c r="O53">
        <v>40</v>
      </c>
      <c r="P53">
        <v>20</v>
      </c>
      <c r="Q53">
        <f>IF(N53="Z",Q52-O53*P53,Q52+O53*P53)</f>
        <v>500186</v>
      </c>
      <c r="R53">
        <f t="shared" si="0"/>
        <v>6825</v>
      </c>
      <c r="S53">
        <f t="shared" si="1"/>
        <v>1</v>
      </c>
    </row>
    <row r="54" spans="2:19" x14ac:dyDescent="0.25">
      <c r="B54" t="s">
        <v>8</v>
      </c>
      <c r="C54" s="1">
        <v>42640</v>
      </c>
      <c r="D54">
        <v>499997</v>
      </c>
      <c r="K54" s="1">
        <v>42640</v>
      </c>
      <c r="L54" t="s">
        <v>17</v>
      </c>
      <c r="M54" t="s">
        <v>7</v>
      </c>
      <c r="N54" t="s">
        <v>8</v>
      </c>
      <c r="O54">
        <v>3</v>
      </c>
      <c r="P54">
        <v>63</v>
      </c>
      <c r="Q54">
        <f>IF(N54="Z",Q53-O54*P54,Q53+O54*P54)</f>
        <v>499997</v>
      </c>
      <c r="R54">
        <f t="shared" si="0"/>
        <v>6636</v>
      </c>
      <c r="S54">
        <f t="shared" si="1"/>
        <v>1</v>
      </c>
    </row>
    <row r="55" spans="2:19" x14ac:dyDescent="0.25">
      <c r="B55" t="s">
        <v>8</v>
      </c>
      <c r="C55" s="1">
        <v>42640</v>
      </c>
      <c r="D55">
        <v>499589</v>
      </c>
      <c r="K55" s="1">
        <v>42640</v>
      </c>
      <c r="L55" t="s">
        <v>17</v>
      </c>
      <c r="M55" t="s">
        <v>11</v>
      </c>
      <c r="N55" t="s">
        <v>8</v>
      </c>
      <c r="O55">
        <v>17</v>
      </c>
      <c r="P55">
        <v>24</v>
      </c>
      <c r="Q55">
        <f>IF(N55="Z",Q54-O55*P55,Q54+O55*P55)</f>
        <v>499589</v>
      </c>
      <c r="R55">
        <f t="shared" si="0"/>
        <v>6228</v>
      </c>
      <c r="S55">
        <f t="shared" si="1"/>
        <v>1</v>
      </c>
    </row>
    <row r="56" spans="2:19" x14ac:dyDescent="0.25">
      <c r="B56" t="s">
        <v>14</v>
      </c>
      <c r="C56" s="1">
        <v>42664</v>
      </c>
      <c r="D56">
        <v>499613</v>
      </c>
      <c r="K56" s="1">
        <v>42664</v>
      </c>
      <c r="L56" t="s">
        <v>18</v>
      </c>
      <c r="M56" t="s">
        <v>10</v>
      </c>
      <c r="N56" t="s">
        <v>14</v>
      </c>
      <c r="O56">
        <v>2</v>
      </c>
      <c r="P56">
        <v>12</v>
      </c>
      <c r="Q56">
        <f>IF(N56="Z",Q55-O56*P56,Q55+O56*P56)</f>
        <v>499613</v>
      </c>
      <c r="R56">
        <f t="shared" si="0"/>
        <v>6252</v>
      </c>
      <c r="S56">
        <f t="shared" si="1"/>
        <v>0</v>
      </c>
    </row>
    <row r="57" spans="2:19" x14ac:dyDescent="0.25">
      <c r="B57" t="s">
        <v>8</v>
      </c>
      <c r="C57" s="1">
        <v>42664</v>
      </c>
      <c r="D57">
        <v>499347</v>
      </c>
      <c r="K57" s="1">
        <v>42664</v>
      </c>
      <c r="L57" t="s">
        <v>18</v>
      </c>
      <c r="M57" t="s">
        <v>12</v>
      </c>
      <c r="N57" t="s">
        <v>8</v>
      </c>
      <c r="O57">
        <v>14</v>
      </c>
      <c r="P57">
        <v>19</v>
      </c>
      <c r="Q57">
        <f>IF(N57="Z",Q56-O57*P57,Q56+O57*P57)</f>
        <v>499347</v>
      </c>
      <c r="R57">
        <f t="shared" si="0"/>
        <v>5986</v>
      </c>
      <c r="S57">
        <f t="shared" si="1"/>
        <v>1</v>
      </c>
    </row>
    <row r="58" spans="2:19" x14ac:dyDescent="0.25">
      <c r="B58" t="s">
        <v>8</v>
      </c>
      <c r="C58" s="1">
        <v>42664</v>
      </c>
      <c r="D58">
        <v>498818</v>
      </c>
      <c r="K58" s="1">
        <v>42664</v>
      </c>
      <c r="L58" t="s">
        <v>18</v>
      </c>
      <c r="M58" t="s">
        <v>11</v>
      </c>
      <c r="N58" t="s">
        <v>8</v>
      </c>
      <c r="O58">
        <v>23</v>
      </c>
      <c r="P58">
        <v>23</v>
      </c>
      <c r="Q58">
        <f>IF(N58="Z",Q57-O58*P58,Q57+O58*P58)</f>
        <v>498818</v>
      </c>
      <c r="R58">
        <f t="shared" si="0"/>
        <v>5457</v>
      </c>
      <c r="S58">
        <f t="shared" si="1"/>
        <v>1</v>
      </c>
    </row>
    <row r="59" spans="2:19" x14ac:dyDescent="0.25">
      <c r="B59" t="s">
        <v>8</v>
      </c>
      <c r="C59" s="1">
        <v>42682</v>
      </c>
      <c r="D59">
        <v>498730</v>
      </c>
      <c r="K59" s="1">
        <v>42682</v>
      </c>
      <c r="L59" t="s">
        <v>19</v>
      </c>
      <c r="M59" t="s">
        <v>10</v>
      </c>
      <c r="N59" t="s">
        <v>8</v>
      </c>
      <c r="O59">
        <v>11</v>
      </c>
      <c r="P59">
        <v>8</v>
      </c>
      <c r="Q59">
        <f>IF(N59="Z",Q58-O59*P59,Q58+O59*P59)</f>
        <v>498730</v>
      </c>
      <c r="R59">
        <f t="shared" si="0"/>
        <v>5369</v>
      </c>
      <c r="S59">
        <f t="shared" si="1"/>
        <v>1</v>
      </c>
    </row>
    <row r="60" spans="2:19" x14ac:dyDescent="0.25">
      <c r="B60" t="s">
        <v>8</v>
      </c>
      <c r="C60" s="1">
        <v>42682</v>
      </c>
      <c r="D60">
        <v>497608</v>
      </c>
      <c r="K60" s="1">
        <v>42682</v>
      </c>
      <c r="L60" t="s">
        <v>19</v>
      </c>
      <c r="M60" t="s">
        <v>7</v>
      </c>
      <c r="N60" t="s">
        <v>8</v>
      </c>
      <c r="O60">
        <v>17</v>
      </c>
      <c r="P60">
        <v>66</v>
      </c>
      <c r="Q60">
        <f>IF(N60="Z",Q59-O60*P60,Q59+O60*P60)</f>
        <v>497608</v>
      </c>
      <c r="R60">
        <f t="shared" si="0"/>
        <v>4247</v>
      </c>
      <c r="S60">
        <f t="shared" si="1"/>
        <v>1</v>
      </c>
    </row>
    <row r="61" spans="2:19" x14ac:dyDescent="0.25">
      <c r="B61" t="s">
        <v>8</v>
      </c>
      <c r="C61" s="1">
        <v>42682</v>
      </c>
      <c r="D61">
        <v>496378</v>
      </c>
      <c r="K61" s="1">
        <v>42682</v>
      </c>
      <c r="L61" t="s">
        <v>19</v>
      </c>
      <c r="M61" t="s">
        <v>9</v>
      </c>
      <c r="N61" t="s">
        <v>8</v>
      </c>
      <c r="O61">
        <v>30</v>
      </c>
      <c r="P61">
        <v>41</v>
      </c>
      <c r="Q61">
        <f>IF(N61="Z",Q60-O61*P61,Q60+O61*P61)</f>
        <v>496378</v>
      </c>
      <c r="R61">
        <f t="shared" si="0"/>
        <v>3017</v>
      </c>
      <c r="S61">
        <f t="shared" si="1"/>
        <v>1</v>
      </c>
    </row>
    <row r="62" spans="2:19" x14ac:dyDescent="0.25">
      <c r="B62" t="s">
        <v>14</v>
      </c>
      <c r="C62" s="1">
        <v>42704</v>
      </c>
      <c r="D62">
        <v>505884</v>
      </c>
      <c r="K62" s="1">
        <v>42704</v>
      </c>
      <c r="L62" t="s">
        <v>20</v>
      </c>
      <c r="M62" t="s">
        <v>7</v>
      </c>
      <c r="N62" t="s">
        <v>14</v>
      </c>
      <c r="O62">
        <v>97</v>
      </c>
      <c r="P62">
        <v>98</v>
      </c>
      <c r="Q62">
        <f>IF(N62="Z",Q61-O62*P62,Q61+O62*P62)</f>
        <v>505884</v>
      </c>
      <c r="R62">
        <f t="shared" si="0"/>
        <v>12523</v>
      </c>
      <c r="S62">
        <f t="shared" si="1"/>
        <v>0</v>
      </c>
    </row>
    <row r="63" spans="2:19" x14ac:dyDescent="0.25">
      <c r="B63" t="s">
        <v>14</v>
      </c>
      <c r="C63" s="1">
        <v>42704</v>
      </c>
      <c r="D63">
        <v>506016</v>
      </c>
      <c r="K63" s="1">
        <v>42704</v>
      </c>
      <c r="L63" t="s">
        <v>20</v>
      </c>
      <c r="M63" t="s">
        <v>10</v>
      </c>
      <c r="N63" t="s">
        <v>14</v>
      </c>
      <c r="O63">
        <v>11</v>
      </c>
      <c r="P63">
        <v>12</v>
      </c>
      <c r="Q63">
        <f>IF(N63="Z",Q62-O63*P63,Q62+O63*P63)</f>
        <v>506016</v>
      </c>
      <c r="R63">
        <f t="shared" si="0"/>
        <v>12655</v>
      </c>
      <c r="S63">
        <f t="shared" si="1"/>
        <v>0</v>
      </c>
    </row>
    <row r="64" spans="2:19" x14ac:dyDescent="0.25">
      <c r="B64" t="s">
        <v>8</v>
      </c>
      <c r="C64" s="1">
        <v>42704</v>
      </c>
      <c r="D64">
        <v>505676</v>
      </c>
      <c r="K64" s="1">
        <v>42704</v>
      </c>
      <c r="L64" t="s">
        <v>20</v>
      </c>
      <c r="M64" t="s">
        <v>12</v>
      </c>
      <c r="N64" t="s">
        <v>8</v>
      </c>
      <c r="O64">
        <v>17</v>
      </c>
      <c r="P64">
        <v>20</v>
      </c>
      <c r="Q64">
        <f>IF(N64="Z",Q63-O64*P64,Q63+O64*P64)</f>
        <v>505676</v>
      </c>
      <c r="R64">
        <f t="shared" si="0"/>
        <v>12315</v>
      </c>
      <c r="S64">
        <f t="shared" si="1"/>
        <v>1</v>
      </c>
    </row>
    <row r="65" spans="2:19" x14ac:dyDescent="0.25">
      <c r="B65" t="s">
        <v>8</v>
      </c>
      <c r="C65" s="1">
        <v>42704</v>
      </c>
      <c r="D65">
        <v>505584</v>
      </c>
      <c r="K65" s="1">
        <v>42704</v>
      </c>
      <c r="L65" t="s">
        <v>20</v>
      </c>
      <c r="M65" t="s">
        <v>11</v>
      </c>
      <c r="N65" t="s">
        <v>8</v>
      </c>
      <c r="O65">
        <v>4</v>
      </c>
      <c r="P65">
        <v>23</v>
      </c>
      <c r="Q65">
        <f>IF(N65="Z",Q64-O65*P65,Q64+O65*P65)</f>
        <v>505584</v>
      </c>
      <c r="R65">
        <f t="shared" si="0"/>
        <v>12223</v>
      </c>
      <c r="S65">
        <f t="shared" si="1"/>
        <v>1</v>
      </c>
    </row>
    <row r="66" spans="2:19" x14ac:dyDescent="0.25">
      <c r="B66" t="s">
        <v>14</v>
      </c>
      <c r="C66" s="1">
        <v>42729</v>
      </c>
      <c r="D66">
        <v>508033</v>
      </c>
      <c r="K66" s="1">
        <v>42729</v>
      </c>
      <c r="L66" t="s">
        <v>21</v>
      </c>
      <c r="M66" t="s">
        <v>12</v>
      </c>
      <c r="N66" t="s">
        <v>14</v>
      </c>
      <c r="O66">
        <v>79</v>
      </c>
      <c r="P66">
        <v>31</v>
      </c>
      <c r="Q66">
        <f>IF(N66="Z",Q65-O66*P66,Q65+O66*P66)</f>
        <v>508033</v>
      </c>
      <c r="R66">
        <f t="shared" si="0"/>
        <v>14672</v>
      </c>
      <c r="S66">
        <f t="shared" si="1"/>
        <v>0</v>
      </c>
    </row>
    <row r="67" spans="2:19" x14ac:dyDescent="0.25">
      <c r="B67" t="s">
        <v>8</v>
      </c>
      <c r="C67" s="1">
        <v>42729</v>
      </c>
      <c r="D67">
        <v>506053</v>
      </c>
      <c r="K67" s="1">
        <v>42729</v>
      </c>
      <c r="L67" t="s">
        <v>21</v>
      </c>
      <c r="M67" t="s">
        <v>7</v>
      </c>
      <c r="N67" t="s">
        <v>8</v>
      </c>
      <c r="O67">
        <v>33</v>
      </c>
      <c r="P67">
        <v>60</v>
      </c>
      <c r="Q67">
        <f>IF(N67="Z",Q66-O67*P67,Q66+O67*P67)</f>
        <v>506053</v>
      </c>
      <c r="R67">
        <f t="shared" si="0"/>
        <v>12692</v>
      </c>
      <c r="S67">
        <f t="shared" si="1"/>
        <v>1</v>
      </c>
    </row>
    <row r="68" spans="2:19" x14ac:dyDescent="0.25">
      <c r="B68" t="s">
        <v>8</v>
      </c>
      <c r="C68" s="1">
        <v>42729</v>
      </c>
      <c r="D68">
        <v>505455</v>
      </c>
      <c r="K68" s="1">
        <v>42729</v>
      </c>
      <c r="L68" t="s">
        <v>21</v>
      </c>
      <c r="M68" t="s">
        <v>11</v>
      </c>
      <c r="N68" t="s">
        <v>8</v>
      </c>
      <c r="O68">
        <v>26</v>
      </c>
      <c r="P68">
        <v>23</v>
      </c>
      <c r="Q68">
        <f>IF(N68="Z",Q67-O68*P68,Q67+O68*P68)</f>
        <v>505455</v>
      </c>
      <c r="R68">
        <f t="shared" ref="R68:R131" si="2">IF(N68="Z",R67-O68*P68,R67+O68*P68)</f>
        <v>12094</v>
      </c>
      <c r="S68">
        <f t="shared" ref="S68:S131" si="3">IF(AND(R67-P68*O68&gt;0,N68="Z"),1,0)</f>
        <v>1</v>
      </c>
    </row>
    <row r="69" spans="2:19" x14ac:dyDescent="0.25">
      <c r="B69" t="s">
        <v>8</v>
      </c>
      <c r="C69" s="1">
        <v>42742</v>
      </c>
      <c r="D69">
        <v>504575</v>
      </c>
      <c r="K69" s="1">
        <v>42742</v>
      </c>
      <c r="L69" t="s">
        <v>22</v>
      </c>
      <c r="M69" t="s">
        <v>12</v>
      </c>
      <c r="N69" t="s">
        <v>8</v>
      </c>
      <c r="O69">
        <v>40</v>
      </c>
      <c r="P69">
        <v>22</v>
      </c>
      <c r="Q69">
        <f>IF(N69="Z",Q68-O69*P69,Q68+O69*P69)</f>
        <v>504575</v>
      </c>
      <c r="R69">
        <f t="shared" si="2"/>
        <v>11214</v>
      </c>
      <c r="S69">
        <f t="shared" si="3"/>
        <v>1</v>
      </c>
    </row>
    <row r="70" spans="2:19" x14ac:dyDescent="0.25">
      <c r="B70" t="s">
        <v>8</v>
      </c>
      <c r="C70" s="1">
        <v>42742</v>
      </c>
      <c r="D70">
        <v>504197</v>
      </c>
      <c r="K70" s="1">
        <v>42742</v>
      </c>
      <c r="L70" t="s">
        <v>22</v>
      </c>
      <c r="M70" t="s">
        <v>10</v>
      </c>
      <c r="N70" t="s">
        <v>8</v>
      </c>
      <c r="O70">
        <v>42</v>
      </c>
      <c r="P70">
        <v>9</v>
      </c>
      <c r="Q70">
        <f>IF(N70="Z",Q69-O70*P70,Q69+O70*P70)</f>
        <v>504197</v>
      </c>
      <c r="R70">
        <f t="shared" si="2"/>
        <v>10836</v>
      </c>
      <c r="S70">
        <f t="shared" si="3"/>
        <v>1</v>
      </c>
    </row>
    <row r="71" spans="2:19" x14ac:dyDescent="0.25">
      <c r="B71" t="s">
        <v>8</v>
      </c>
      <c r="C71" s="1">
        <v>42742</v>
      </c>
      <c r="D71">
        <v>503105</v>
      </c>
      <c r="K71" s="1">
        <v>42742</v>
      </c>
      <c r="L71" t="s">
        <v>22</v>
      </c>
      <c r="M71" t="s">
        <v>11</v>
      </c>
      <c r="N71" t="s">
        <v>8</v>
      </c>
      <c r="O71">
        <v>42</v>
      </c>
      <c r="P71">
        <v>26</v>
      </c>
      <c r="Q71">
        <f>IF(N71="Z",Q70-O71*P71,Q70+O71*P71)</f>
        <v>503105</v>
      </c>
      <c r="R71">
        <f t="shared" si="2"/>
        <v>9744</v>
      </c>
      <c r="S71">
        <f t="shared" si="3"/>
        <v>1</v>
      </c>
    </row>
    <row r="72" spans="2:19" x14ac:dyDescent="0.25">
      <c r="B72" t="s">
        <v>8</v>
      </c>
      <c r="C72" s="1">
        <v>42742</v>
      </c>
      <c r="D72">
        <v>502475</v>
      </c>
      <c r="K72" s="1">
        <v>42742</v>
      </c>
      <c r="L72" t="s">
        <v>22</v>
      </c>
      <c r="M72" t="s">
        <v>7</v>
      </c>
      <c r="N72" t="s">
        <v>8</v>
      </c>
      <c r="O72">
        <v>9</v>
      </c>
      <c r="P72">
        <v>70</v>
      </c>
      <c r="Q72">
        <f>IF(N72="Z",Q71-O72*P72,Q71+O72*P72)</f>
        <v>502475</v>
      </c>
      <c r="R72">
        <f t="shared" si="2"/>
        <v>9114</v>
      </c>
      <c r="S72">
        <f t="shared" si="3"/>
        <v>1</v>
      </c>
    </row>
    <row r="73" spans="2:19" x14ac:dyDescent="0.25">
      <c r="B73" t="s">
        <v>8</v>
      </c>
      <c r="C73" s="1">
        <v>42742</v>
      </c>
      <c r="D73">
        <v>500759</v>
      </c>
      <c r="K73" s="1">
        <v>42742</v>
      </c>
      <c r="L73" t="s">
        <v>22</v>
      </c>
      <c r="M73" t="s">
        <v>9</v>
      </c>
      <c r="N73" t="s">
        <v>8</v>
      </c>
      <c r="O73">
        <v>39</v>
      </c>
      <c r="P73">
        <v>44</v>
      </c>
      <c r="Q73">
        <f>IF(N73="Z",Q72-O73*P73,Q72+O73*P73)</f>
        <v>500759</v>
      </c>
      <c r="R73">
        <f t="shared" si="2"/>
        <v>7398</v>
      </c>
      <c r="S73">
        <f t="shared" si="3"/>
        <v>1</v>
      </c>
    </row>
    <row r="74" spans="2:19" x14ac:dyDescent="0.25">
      <c r="B74" t="s">
        <v>14</v>
      </c>
      <c r="C74" s="1">
        <v>42759</v>
      </c>
      <c r="D74">
        <v>507367</v>
      </c>
      <c r="K74" s="1">
        <v>42759</v>
      </c>
      <c r="L74" t="s">
        <v>6</v>
      </c>
      <c r="M74" t="s">
        <v>9</v>
      </c>
      <c r="N74" t="s">
        <v>14</v>
      </c>
      <c r="O74">
        <v>112</v>
      </c>
      <c r="P74">
        <v>59</v>
      </c>
      <c r="Q74">
        <f>IF(N74="Z",Q73-O74*P74,Q73+O74*P74)</f>
        <v>507367</v>
      </c>
      <c r="R74">
        <f t="shared" si="2"/>
        <v>14006</v>
      </c>
      <c r="S74">
        <f t="shared" si="3"/>
        <v>0</v>
      </c>
    </row>
    <row r="75" spans="2:19" x14ac:dyDescent="0.25">
      <c r="B75" t="s">
        <v>8</v>
      </c>
      <c r="C75" s="1">
        <v>42759</v>
      </c>
      <c r="D75">
        <v>505123</v>
      </c>
      <c r="K75" s="1">
        <v>42759</v>
      </c>
      <c r="L75" t="s">
        <v>6</v>
      </c>
      <c r="M75" t="s">
        <v>7</v>
      </c>
      <c r="N75" t="s">
        <v>8</v>
      </c>
      <c r="O75">
        <v>34</v>
      </c>
      <c r="P75">
        <v>66</v>
      </c>
      <c r="Q75">
        <f>IF(N75="Z",Q74-O75*P75,Q74+O75*P75)</f>
        <v>505123</v>
      </c>
      <c r="R75">
        <f t="shared" si="2"/>
        <v>11762</v>
      </c>
      <c r="S75">
        <f t="shared" si="3"/>
        <v>1</v>
      </c>
    </row>
    <row r="76" spans="2:19" x14ac:dyDescent="0.25">
      <c r="B76" t="s">
        <v>8</v>
      </c>
      <c r="C76" s="1">
        <v>42759</v>
      </c>
      <c r="D76">
        <v>505018</v>
      </c>
      <c r="K76" s="1">
        <v>42759</v>
      </c>
      <c r="L76" t="s">
        <v>6</v>
      </c>
      <c r="M76" t="s">
        <v>12</v>
      </c>
      <c r="N76" t="s">
        <v>8</v>
      </c>
      <c r="O76">
        <v>5</v>
      </c>
      <c r="P76">
        <v>21</v>
      </c>
      <c r="Q76">
        <f>IF(N76="Z",Q75-O76*P76,Q75+O76*P76)</f>
        <v>505018</v>
      </c>
      <c r="R76">
        <f t="shared" si="2"/>
        <v>11657</v>
      </c>
      <c r="S76">
        <f t="shared" si="3"/>
        <v>1</v>
      </c>
    </row>
    <row r="77" spans="2:19" x14ac:dyDescent="0.25">
      <c r="B77" t="s">
        <v>14</v>
      </c>
      <c r="C77" s="1">
        <v>42774</v>
      </c>
      <c r="D77">
        <v>511826</v>
      </c>
      <c r="K77" s="1">
        <v>42774</v>
      </c>
      <c r="L77" t="s">
        <v>13</v>
      </c>
      <c r="M77" t="s">
        <v>7</v>
      </c>
      <c r="N77" t="s">
        <v>14</v>
      </c>
      <c r="O77">
        <v>74</v>
      </c>
      <c r="P77">
        <v>92</v>
      </c>
      <c r="Q77">
        <f>IF(N77="Z",Q76-O77*P77,Q76+O77*P77)</f>
        <v>511826</v>
      </c>
      <c r="R77">
        <f t="shared" si="2"/>
        <v>18465</v>
      </c>
      <c r="S77">
        <f t="shared" si="3"/>
        <v>0</v>
      </c>
    </row>
    <row r="78" spans="2:19" x14ac:dyDescent="0.25">
      <c r="B78" t="s">
        <v>8</v>
      </c>
      <c r="C78" s="1">
        <v>42774</v>
      </c>
      <c r="D78">
        <v>511462</v>
      </c>
      <c r="K78" s="1">
        <v>42774</v>
      </c>
      <c r="L78" t="s">
        <v>13</v>
      </c>
      <c r="M78" t="s">
        <v>11</v>
      </c>
      <c r="N78" t="s">
        <v>8</v>
      </c>
      <c r="O78">
        <v>14</v>
      </c>
      <c r="P78">
        <v>26</v>
      </c>
      <c r="Q78">
        <f>IF(N78="Z",Q77-O78*P78,Q77+O78*P78)</f>
        <v>511462</v>
      </c>
      <c r="R78">
        <f t="shared" si="2"/>
        <v>18101</v>
      </c>
      <c r="S78">
        <f t="shared" si="3"/>
        <v>1</v>
      </c>
    </row>
    <row r="79" spans="2:19" x14ac:dyDescent="0.25">
      <c r="B79" t="s">
        <v>14</v>
      </c>
      <c r="C79" s="1">
        <v>42793</v>
      </c>
      <c r="D79">
        <v>511522</v>
      </c>
      <c r="K79" s="1">
        <v>42793</v>
      </c>
      <c r="L79" t="s">
        <v>15</v>
      </c>
      <c r="M79" t="s">
        <v>9</v>
      </c>
      <c r="N79" t="s">
        <v>14</v>
      </c>
      <c r="O79">
        <v>1</v>
      </c>
      <c r="P79">
        <v>60</v>
      </c>
      <c r="Q79">
        <f>IF(N79="Z",Q78-O79*P79,Q78+O79*P79)</f>
        <v>511522</v>
      </c>
      <c r="R79">
        <f t="shared" si="2"/>
        <v>18161</v>
      </c>
      <c r="S79">
        <f t="shared" si="3"/>
        <v>0</v>
      </c>
    </row>
    <row r="80" spans="2:19" x14ac:dyDescent="0.25">
      <c r="B80" t="s">
        <v>14</v>
      </c>
      <c r="C80" s="1">
        <v>42793</v>
      </c>
      <c r="D80">
        <v>513070</v>
      </c>
      <c r="K80" s="1">
        <v>42793</v>
      </c>
      <c r="L80" t="s">
        <v>15</v>
      </c>
      <c r="M80" t="s">
        <v>11</v>
      </c>
      <c r="N80" t="s">
        <v>14</v>
      </c>
      <c r="O80">
        <v>43</v>
      </c>
      <c r="P80">
        <v>36</v>
      </c>
      <c r="Q80">
        <f>IF(N80="Z",Q79-O80*P80,Q79+O80*P80)</f>
        <v>513070</v>
      </c>
      <c r="R80">
        <f t="shared" si="2"/>
        <v>19709</v>
      </c>
      <c r="S80">
        <f t="shared" si="3"/>
        <v>0</v>
      </c>
    </row>
    <row r="81" spans="2:19" x14ac:dyDescent="0.25">
      <c r="B81" t="s">
        <v>8</v>
      </c>
      <c r="C81" s="1">
        <v>42793</v>
      </c>
      <c r="D81">
        <v>512830</v>
      </c>
      <c r="K81" s="1">
        <v>42793</v>
      </c>
      <c r="L81" t="s">
        <v>15</v>
      </c>
      <c r="M81" t="s">
        <v>10</v>
      </c>
      <c r="N81" t="s">
        <v>8</v>
      </c>
      <c r="O81">
        <v>30</v>
      </c>
      <c r="P81">
        <v>8</v>
      </c>
      <c r="Q81">
        <f>IF(N81="Z",Q80-O81*P81,Q80+O81*P81)</f>
        <v>512830</v>
      </c>
      <c r="R81">
        <f t="shared" si="2"/>
        <v>19469</v>
      </c>
      <c r="S81">
        <f t="shared" si="3"/>
        <v>1</v>
      </c>
    </row>
    <row r="82" spans="2:19" x14ac:dyDescent="0.25">
      <c r="B82" t="s">
        <v>8</v>
      </c>
      <c r="C82" s="1">
        <v>42793</v>
      </c>
      <c r="D82">
        <v>512550</v>
      </c>
      <c r="K82" s="1">
        <v>42793</v>
      </c>
      <c r="L82" t="s">
        <v>15</v>
      </c>
      <c r="M82" t="s">
        <v>12</v>
      </c>
      <c r="N82" t="s">
        <v>8</v>
      </c>
      <c r="O82">
        <v>14</v>
      </c>
      <c r="P82">
        <v>20</v>
      </c>
      <c r="Q82">
        <f>IF(N82="Z",Q81-O82*P82,Q81+O82*P82)</f>
        <v>512550</v>
      </c>
      <c r="R82">
        <f t="shared" si="2"/>
        <v>19189</v>
      </c>
      <c r="S82">
        <f t="shared" si="3"/>
        <v>1</v>
      </c>
    </row>
    <row r="83" spans="2:19" x14ac:dyDescent="0.25">
      <c r="B83" t="s">
        <v>14</v>
      </c>
      <c r="C83" s="1">
        <v>42819</v>
      </c>
      <c r="D83">
        <v>513804</v>
      </c>
      <c r="K83" s="1">
        <v>42819</v>
      </c>
      <c r="L83" t="s">
        <v>16</v>
      </c>
      <c r="M83" t="s">
        <v>11</v>
      </c>
      <c r="N83" t="s">
        <v>14</v>
      </c>
      <c r="O83">
        <v>33</v>
      </c>
      <c r="P83">
        <v>38</v>
      </c>
      <c r="Q83">
        <f>IF(N83="Z",Q82-O83*P83,Q82+O83*P83)</f>
        <v>513804</v>
      </c>
      <c r="R83">
        <f t="shared" si="2"/>
        <v>20443</v>
      </c>
      <c r="S83">
        <f t="shared" si="3"/>
        <v>0</v>
      </c>
    </row>
    <row r="84" spans="2:19" x14ac:dyDescent="0.25">
      <c r="B84" t="s">
        <v>8</v>
      </c>
      <c r="C84" s="1">
        <v>42819</v>
      </c>
      <c r="D84">
        <v>512509</v>
      </c>
      <c r="K84" s="1">
        <v>42819</v>
      </c>
      <c r="L84" t="s">
        <v>16</v>
      </c>
      <c r="M84" t="s">
        <v>9</v>
      </c>
      <c r="N84" t="s">
        <v>8</v>
      </c>
      <c r="O84">
        <v>35</v>
      </c>
      <c r="P84">
        <v>37</v>
      </c>
      <c r="Q84">
        <f>IF(N84="Z",Q83-O84*P84,Q83+O84*P84)</f>
        <v>512509</v>
      </c>
      <c r="R84">
        <f t="shared" si="2"/>
        <v>19148</v>
      </c>
      <c r="S84">
        <f t="shared" si="3"/>
        <v>1</v>
      </c>
    </row>
    <row r="85" spans="2:19" x14ac:dyDescent="0.25">
      <c r="B85" t="s">
        <v>8</v>
      </c>
      <c r="C85" s="1">
        <v>42819</v>
      </c>
      <c r="D85">
        <v>511749</v>
      </c>
      <c r="K85" s="1">
        <v>42819</v>
      </c>
      <c r="L85" t="s">
        <v>16</v>
      </c>
      <c r="M85" t="s">
        <v>12</v>
      </c>
      <c r="N85" t="s">
        <v>8</v>
      </c>
      <c r="O85">
        <v>40</v>
      </c>
      <c r="P85">
        <v>19</v>
      </c>
      <c r="Q85">
        <f>IF(N85="Z",Q84-O85*P85,Q84+O85*P85)</f>
        <v>511749</v>
      </c>
      <c r="R85">
        <f t="shared" si="2"/>
        <v>18388</v>
      </c>
      <c r="S85">
        <f t="shared" si="3"/>
        <v>1</v>
      </c>
    </row>
    <row r="86" spans="2:19" x14ac:dyDescent="0.25">
      <c r="B86" t="s">
        <v>14</v>
      </c>
      <c r="C86" s="1">
        <v>42840</v>
      </c>
      <c r="D86">
        <v>512505</v>
      </c>
      <c r="K86" s="1">
        <v>42840</v>
      </c>
      <c r="L86" t="s">
        <v>17</v>
      </c>
      <c r="M86" t="s">
        <v>11</v>
      </c>
      <c r="N86" t="s">
        <v>14</v>
      </c>
      <c r="O86">
        <v>21</v>
      </c>
      <c r="P86">
        <v>36</v>
      </c>
      <c r="Q86">
        <f>IF(N86="Z",Q85-O86*P86,Q85+O86*P86)</f>
        <v>512505</v>
      </c>
      <c r="R86">
        <f t="shared" si="2"/>
        <v>19144</v>
      </c>
      <c r="S86">
        <f t="shared" si="3"/>
        <v>0</v>
      </c>
    </row>
    <row r="87" spans="2:19" x14ac:dyDescent="0.25">
      <c r="B87" t="s">
        <v>14</v>
      </c>
      <c r="C87" s="1">
        <v>42840</v>
      </c>
      <c r="D87">
        <v>512699</v>
      </c>
      <c r="K87" s="1">
        <v>42840</v>
      </c>
      <c r="L87" t="s">
        <v>17</v>
      </c>
      <c r="M87" t="s">
        <v>7</v>
      </c>
      <c r="N87" t="s">
        <v>14</v>
      </c>
      <c r="O87">
        <v>2</v>
      </c>
      <c r="P87">
        <v>97</v>
      </c>
      <c r="Q87">
        <f>IF(N87="Z",Q86-O87*P87,Q86+O87*P87)</f>
        <v>512699</v>
      </c>
      <c r="R87">
        <f t="shared" si="2"/>
        <v>19338</v>
      </c>
      <c r="S87">
        <f t="shared" si="3"/>
        <v>0</v>
      </c>
    </row>
    <row r="88" spans="2:19" x14ac:dyDescent="0.25">
      <c r="B88" t="s">
        <v>8</v>
      </c>
      <c r="C88" s="1">
        <v>42840</v>
      </c>
      <c r="D88">
        <v>512459</v>
      </c>
      <c r="K88" s="1">
        <v>42840</v>
      </c>
      <c r="L88" t="s">
        <v>17</v>
      </c>
      <c r="M88" t="s">
        <v>12</v>
      </c>
      <c r="N88" t="s">
        <v>8</v>
      </c>
      <c r="O88">
        <v>12</v>
      </c>
      <c r="P88">
        <v>20</v>
      </c>
      <c r="Q88">
        <f>IF(N88="Z",Q87-O88*P88,Q87+O88*P88)</f>
        <v>512459</v>
      </c>
      <c r="R88">
        <f t="shared" si="2"/>
        <v>19098</v>
      </c>
      <c r="S88">
        <f t="shared" si="3"/>
        <v>1</v>
      </c>
    </row>
    <row r="89" spans="2:19" x14ac:dyDescent="0.25">
      <c r="B89" t="s">
        <v>8</v>
      </c>
      <c r="C89" s="1">
        <v>42840</v>
      </c>
      <c r="D89">
        <v>512339</v>
      </c>
      <c r="K89" s="1">
        <v>42840</v>
      </c>
      <c r="L89" t="s">
        <v>17</v>
      </c>
      <c r="M89" t="s">
        <v>10</v>
      </c>
      <c r="N89" t="s">
        <v>8</v>
      </c>
      <c r="O89">
        <v>15</v>
      </c>
      <c r="P89">
        <v>8</v>
      </c>
      <c r="Q89">
        <f>IF(N89="Z",Q88-O89*P89,Q88+O89*P89)</f>
        <v>512339</v>
      </c>
      <c r="R89">
        <f t="shared" si="2"/>
        <v>18978</v>
      </c>
      <c r="S89">
        <f t="shared" si="3"/>
        <v>1</v>
      </c>
    </row>
    <row r="90" spans="2:19" x14ac:dyDescent="0.25">
      <c r="B90" t="s">
        <v>8</v>
      </c>
      <c r="C90" s="1">
        <v>42840</v>
      </c>
      <c r="D90">
        <v>512299</v>
      </c>
      <c r="K90" s="1">
        <v>42840</v>
      </c>
      <c r="L90" t="s">
        <v>17</v>
      </c>
      <c r="M90" t="s">
        <v>9</v>
      </c>
      <c r="N90" t="s">
        <v>8</v>
      </c>
      <c r="O90">
        <v>1</v>
      </c>
      <c r="P90">
        <v>40</v>
      </c>
      <c r="Q90">
        <f>IF(N90="Z",Q89-O90*P90,Q89+O90*P90)</f>
        <v>512299</v>
      </c>
      <c r="R90">
        <f t="shared" si="2"/>
        <v>18938</v>
      </c>
      <c r="S90">
        <f t="shared" si="3"/>
        <v>1</v>
      </c>
    </row>
    <row r="91" spans="2:19" x14ac:dyDescent="0.25">
      <c r="B91" t="s">
        <v>14</v>
      </c>
      <c r="C91" s="1">
        <v>42864</v>
      </c>
      <c r="D91">
        <v>513331</v>
      </c>
      <c r="K91" s="1">
        <v>42864</v>
      </c>
      <c r="L91" t="s">
        <v>18</v>
      </c>
      <c r="M91" t="s">
        <v>10</v>
      </c>
      <c r="N91" t="s">
        <v>14</v>
      </c>
      <c r="O91">
        <v>86</v>
      </c>
      <c r="P91">
        <v>12</v>
      </c>
      <c r="Q91">
        <f>IF(N91="Z",Q90-O91*P91,Q90+O91*P91)</f>
        <v>513331</v>
      </c>
      <c r="R91">
        <f t="shared" si="2"/>
        <v>19970</v>
      </c>
      <c r="S91">
        <f t="shared" si="3"/>
        <v>0</v>
      </c>
    </row>
    <row r="92" spans="2:19" x14ac:dyDescent="0.25">
      <c r="B92" t="s">
        <v>14</v>
      </c>
      <c r="C92" s="1">
        <v>42864</v>
      </c>
      <c r="D92">
        <v>516741</v>
      </c>
      <c r="K92" s="1">
        <v>42864</v>
      </c>
      <c r="L92" t="s">
        <v>18</v>
      </c>
      <c r="M92" t="s">
        <v>12</v>
      </c>
      <c r="N92" t="s">
        <v>14</v>
      </c>
      <c r="O92">
        <v>110</v>
      </c>
      <c r="P92">
        <v>31</v>
      </c>
      <c r="Q92">
        <f>IF(N92="Z",Q91-O92*P92,Q91+O92*P92)</f>
        <v>516741</v>
      </c>
      <c r="R92">
        <f t="shared" si="2"/>
        <v>23380</v>
      </c>
      <c r="S92">
        <f t="shared" si="3"/>
        <v>0</v>
      </c>
    </row>
    <row r="93" spans="2:19" x14ac:dyDescent="0.25">
      <c r="B93" t="s">
        <v>8</v>
      </c>
      <c r="C93" s="1">
        <v>42864</v>
      </c>
      <c r="D93">
        <v>515487</v>
      </c>
      <c r="K93" s="1">
        <v>42864</v>
      </c>
      <c r="L93" t="s">
        <v>18</v>
      </c>
      <c r="M93" t="s">
        <v>9</v>
      </c>
      <c r="N93" t="s">
        <v>8</v>
      </c>
      <c r="O93">
        <v>33</v>
      </c>
      <c r="P93">
        <v>38</v>
      </c>
      <c r="Q93">
        <f>IF(N93="Z",Q92-O93*P93,Q92+O93*P93)</f>
        <v>515487</v>
      </c>
      <c r="R93">
        <f t="shared" si="2"/>
        <v>22126</v>
      </c>
      <c r="S93">
        <f t="shared" si="3"/>
        <v>1</v>
      </c>
    </row>
    <row r="94" spans="2:19" x14ac:dyDescent="0.25">
      <c r="B94" t="s">
        <v>8</v>
      </c>
      <c r="C94" s="1">
        <v>42864</v>
      </c>
      <c r="D94">
        <v>515188</v>
      </c>
      <c r="K94" s="1">
        <v>42864</v>
      </c>
      <c r="L94" t="s">
        <v>18</v>
      </c>
      <c r="M94" t="s">
        <v>11</v>
      </c>
      <c r="N94" t="s">
        <v>8</v>
      </c>
      <c r="O94">
        <v>13</v>
      </c>
      <c r="P94">
        <v>23</v>
      </c>
      <c r="Q94">
        <f>IF(N94="Z",Q93-O94*P94,Q93+O94*P94)</f>
        <v>515188</v>
      </c>
      <c r="R94">
        <f t="shared" si="2"/>
        <v>21827</v>
      </c>
      <c r="S94">
        <f t="shared" si="3"/>
        <v>1</v>
      </c>
    </row>
    <row r="95" spans="2:19" x14ac:dyDescent="0.25">
      <c r="B95" t="s">
        <v>8</v>
      </c>
      <c r="C95" s="1">
        <v>42864</v>
      </c>
      <c r="D95">
        <v>512931</v>
      </c>
      <c r="K95" s="1">
        <v>42864</v>
      </c>
      <c r="L95" t="s">
        <v>18</v>
      </c>
      <c r="M95" t="s">
        <v>7</v>
      </c>
      <c r="N95" t="s">
        <v>8</v>
      </c>
      <c r="O95">
        <v>37</v>
      </c>
      <c r="P95">
        <v>61</v>
      </c>
      <c r="Q95">
        <f>IF(N95="Z",Q94-O95*P95,Q94+O95*P95)</f>
        <v>512931</v>
      </c>
      <c r="R95">
        <f t="shared" si="2"/>
        <v>19570</v>
      </c>
      <c r="S95">
        <f t="shared" si="3"/>
        <v>1</v>
      </c>
    </row>
    <row r="96" spans="2:19" x14ac:dyDescent="0.25">
      <c r="B96" t="s">
        <v>14</v>
      </c>
      <c r="C96" s="1">
        <v>42882</v>
      </c>
      <c r="D96">
        <v>512943</v>
      </c>
      <c r="K96" s="1">
        <v>42882</v>
      </c>
      <c r="L96" t="s">
        <v>19</v>
      </c>
      <c r="M96" t="s">
        <v>10</v>
      </c>
      <c r="N96" t="s">
        <v>14</v>
      </c>
      <c r="O96">
        <v>1</v>
      </c>
      <c r="P96">
        <v>12</v>
      </c>
      <c r="Q96">
        <f>IF(N96="Z",Q95-O96*P96,Q95+O96*P96)</f>
        <v>512943</v>
      </c>
      <c r="R96">
        <f t="shared" si="2"/>
        <v>19582</v>
      </c>
      <c r="S96">
        <f t="shared" si="3"/>
        <v>0</v>
      </c>
    </row>
    <row r="97" spans="2:19" x14ac:dyDescent="0.25">
      <c r="B97" t="s">
        <v>14</v>
      </c>
      <c r="C97" s="1">
        <v>42882</v>
      </c>
      <c r="D97">
        <v>516955</v>
      </c>
      <c r="K97" s="1">
        <v>42882</v>
      </c>
      <c r="L97" t="s">
        <v>19</v>
      </c>
      <c r="M97" t="s">
        <v>9</v>
      </c>
      <c r="N97" t="s">
        <v>14</v>
      </c>
      <c r="O97">
        <v>68</v>
      </c>
      <c r="P97">
        <v>59</v>
      </c>
      <c r="Q97">
        <f>IF(N97="Z",Q96-O97*P97,Q96+O97*P97)</f>
        <v>516955</v>
      </c>
      <c r="R97">
        <f t="shared" si="2"/>
        <v>23594</v>
      </c>
      <c r="S97">
        <f t="shared" si="3"/>
        <v>0</v>
      </c>
    </row>
    <row r="98" spans="2:19" x14ac:dyDescent="0.25">
      <c r="B98" t="s">
        <v>8</v>
      </c>
      <c r="C98" s="1">
        <v>42882</v>
      </c>
      <c r="D98">
        <v>514645</v>
      </c>
      <c r="K98" s="1">
        <v>42882</v>
      </c>
      <c r="L98" t="s">
        <v>19</v>
      </c>
      <c r="M98" t="s">
        <v>7</v>
      </c>
      <c r="N98" t="s">
        <v>8</v>
      </c>
      <c r="O98">
        <v>35</v>
      </c>
      <c r="P98">
        <v>66</v>
      </c>
      <c r="Q98">
        <f>IF(N98="Z",Q97-O98*P98,Q97+O98*P98)</f>
        <v>514645</v>
      </c>
      <c r="R98">
        <f t="shared" si="2"/>
        <v>21284</v>
      </c>
      <c r="S98">
        <f t="shared" si="3"/>
        <v>1</v>
      </c>
    </row>
    <row r="99" spans="2:19" x14ac:dyDescent="0.25">
      <c r="B99" t="s">
        <v>8</v>
      </c>
      <c r="C99" s="1">
        <v>42882</v>
      </c>
      <c r="D99">
        <v>514120</v>
      </c>
      <c r="K99" s="1">
        <v>42882</v>
      </c>
      <c r="L99" t="s">
        <v>19</v>
      </c>
      <c r="M99" t="s">
        <v>12</v>
      </c>
      <c r="N99" t="s">
        <v>8</v>
      </c>
      <c r="O99">
        <v>25</v>
      </c>
      <c r="P99">
        <v>21</v>
      </c>
      <c r="Q99">
        <f>IF(N99="Z",Q98-O99*P99,Q98+O99*P99)</f>
        <v>514120</v>
      </c>
      <c r="R99">
        <f t="shared" si="2"/>
        <v>20759</v>
      </c>
      <c r="S99">
        <f t="shared" si="3"/>
        <v>1</v>
      </c>
    </row>
    <row r="100" spans="2:19" x14ac:dyDescent="0.25">
      <c r="B100" t="s">
        <v>8</v>
      </c>
      <c r="C100" s="1">
        <v>42882</v>
      </c>
      <c r="D100">
        <v>513870</v>
      </c>
      <c r="K100" s="1">
        <v>42882</v>
      </c>
      <c r="L100" t="s">
        <v>19</v>
      </c>
      <c r="M100" t="s">
        <v>11</v>
      </c>
      <c r="N100" t="s">
        <v>8</v>
      </c>
      <c r="O100">
        <v>10</v>
      </c>
      <c r="P100">
        <v>25</v>
      </c>
      <c r="Q100">
        <f>IF(N100="Z",Q99-O100*P100,Q99+O100*P100)</f>
        <v>513870</v>
      </c>
      <c r="R100">
        <f t="shared" si="2"/>
        <v>20509</v>
      </c>
      <c r="S100">
        <f t="shared" si="3"/>
        <v>1</v>
      </c>
    </row>
    <row r="101" spans="2:19" x14ac:dyDescent="0.25">
      <c r="B101" t="s">
        <v>14</v>
      </c>
      <c r="C101" s="1">
        <v>42904</v>
      </c>
      <c r="D101">
        <v>515276</v>
      </c>
      <c r="K101" s="1">
        <v>42904</v>
      </c>
      <c r="L101" t="s">
        <v>20</v>
      </c>
      <c r="M101" t="s">
        <v>11</v>
      </c>
      <c r="N101" t="s">
        <v>14</v>
      </c>
      <c r="O101">
        <v>38</v>
      </c>
      <c r="P101">
        <v>37</v>
      </c>
      <c r="Q101">
        <f>IF(N101="Z",Q100-O101*P101,Q100+O101*P101)</f>
        <v>515276</v>
      </c>
      <c r="R101">
        <f t="shared" si="2"/>
        <v>21915</v>
      </c>
      <c r="S101">
        <f t="shared" si="3"/>
        <v>0</v>
      </c>
    </row>
    <row r="102" spans="2:19" x14ac:dyDescent="0.25">
      <c r="B102" t="s">
        <v>8</v>
      </c>
      <c r="C102" s="1">
        <v>42904</v>
      </c>
      <c r="D102">
        <v>515100</v>
      </c>
      <c r="K102" s="1">
        <v>42904</v>
      </c>
      <c r="L102" t="s">
        <v>20</v>
      </c>
      <c r="M102" t="s">
        <v>10</v>
      </c>
      <c r="N102" t="s">
        <v>8</v>
      </c>
      <c r="O102">
        <v>22</v>
      </c>
      <c r="P102">
        <v>8</v>
      </c>
      <c r="Q102">
        <f>IF(N102="Z",Q101-O102*P102,Q101+O102*P102)</f>
        <v>515100</v>
      </c>
      <c r="R102">
        <f t="shared" si="2"/>
        <v>21739</v>
      </c>
      <c r="S102">
        <f t="shared" si="3"/>
        <v>1</v>
      </c>
    </row>
    <row r="103" spans="2:19" x14ac:dyDescent="0.25">
      <c r="B103" t="s">
        <v>8</v>
      </c>
      <c r="C103" s="1">
        <v>42904</v>
      </c>
      <c r="D103">
        <v>514600</v>
      </c>
      <c r="K103" s="1">
        <v>42904</v>
      </c>
      <c r="L103" t="s">
        <v>20</v>
      </c>
      <c r="M103" t="s">
        <v>12</v>
      </c>
      <c r="N103" t="s">
        <v>8</v>
      </c>
      <c r="O103">
        <v>25</v>
      </c>
      <c r="P103">
        <v>20</v>
      </c>
      <c r="Q103">
        <f>IF(N103="Z",Q102-O103*P103,Q102+O103*P103)</f>
        <v>514600</v>
      </c>
      <c r="R103">
        <f t="shared" si="2"/>
        <v>21239</v>
      </c>
      <c r="S103">
        <f t="shared" si="3"/>
        <v>1</v>
      </c>
    </row>
    <row r="104" spans="2:19" x14ac:dyDescent="0.25">
      <c r="B104" t="s">
        <v>8</v>
      </c>
      <c r="C104" s="1">
        <v>42904</v>
      </c>
      <c r="D104">
        <v>514288</v>
      </c>
      <c r="K104" s="1">
        <v>42904</v>
      </c>
      <c r="L104" t="s">
        <v>20</v>
      </c>
      <c r="M104" t="s">
        <v>9</v>
      </c>
      <c r="N104" t="s">
        <v>8</v>
      </c>
      <c r="O104">
        <v>8</v>
      </c>
      <c r="P104">
        <v>39</v>
      </c>
      <c r="Q104">
        <f>IF(N104="Z",Q103-O104*P104,Q103+O104*P104)</f>
        <v>514288</v>
      </c>
      <c r="R104">
        <f t="shared" si="2"/>
        <v>20927</v>
      </c>
      <c r="S104">
        <f t="shared" si="3"/>
        <v>1</v>
      </c>
    </row>
    <row r="105" spans="2:19" x14ac:dyDescent="0.25">
      <c r="B105" t="s">
        <v>8</v>
      </c>
      <c r="C105" s="1">
        <v>42904</v>
      </c>
      <c r="D105">
        <v>511498</v>
      </c>
      <c r="K105" s="1">
        <v>42904</v>
      </c>
      <c r="L105" t="s">
        <v>20</v>
      </c>
      <c r="M105" t="s">
        <v>7</v>
      </c>
      <c r="N105" t="s">
        <v>8</v>
      </c>
      <c r="O105">
        <v>45</v>
      </c>
      <c r="P105">
        <v>62</v>
      </c>
      <c r="Q105">
        <f>IF(N105="Z",Q104-O105*P105,Q104+O105*P105)</f>
        <v>511498</v>
      </c>
      <c r="R105">
        <f t="shared" si="2"/>
        <v>18137</v>
      </c>
      <c r="S105">
        <f t="shared" si="3"/>
        <v>1</v>
      </c>
    </row>
    <row r="106" spans="2:19" x14ac:dyDescent="0.25">
      <c r="B106" t="s">
        <v>14</v>
      </c>
      <c r="C106" s="1">
        <v>42929</v>
      </c>
      <c r="D106">
        <v>523098</v>
      </c>
      <c r="K106" s="1">
        <v>42929</v>
      </c>
      <c r="L106" t="s">
        <v>21</v>
      </c>
      <c r="M106" t="s">
        <v>7</v>
      </c>
      <c r="N106" t="s">
        <v>14</v>
      </c>
      <c r="O106">
        <v>116</v>
      </c>
      <c r="P106">
        <v>100</v>
      </c>
      <c r="Q106">
        <f>IF(N106="Z",Q105-O106*P106,Q105+O106*P106)</f>
        <v>523098</v>
      </c>
      <c r="R106">
        <f t="shared" si="2"/>
        <v>29737</v>
      </c>
      <c r="S106">
        <f t="shared" si="3"/>
        <v>0</v>
      </c>
    </row>
    <row r="107" spans="2:19" x14ac:dyDescent="0.25">
      <c r="B107" t="s">
        <v>8</v>
      </c>
      <c r="C107" s="1">
        <v>42929</v>
      </c>
      <c r="D107">
        <v>522547</v>
      </c>
      <c r="K107" s="1">
        <v>42929</v>
      </c>
      <c r="L107" t="s">
        <v>21</v>
      </c>
      <c r="M107" t="s">
        <v>12</v>
      </c>
      <c r="N107" t="s">
        <v>8</v>
      </c>
      <c r="O107">
        <v>29</v>
      </c>
      <c r="P107">
        <v>19</v>
      </c>
      <c r="Q107">
        <f>IF(N107="Z",Q106-O107*P107,Q106+O107*P107)</f>
        <v>522547</v>
      </c>
      <c r="R107">
        <f t="shared" si="2"/>
        <v>29186</v>
      </c>
      <c r="S107">
        <f t="shared" si="3"/>
        <v>1</v>
      </c>
    </row>
    <row r="108" spans="2:19" x14ac:dyDescent="0.25">
      <c r="B108" t="s">
        <v>14</v>
      </c>
      <c r="C108" s="1">
        <v>42942</v>
      </c>
      <c r="D108">
        <v>522717</v>
      </c>
      <c r="K108" s="1">
        <v>42942</v>
      </c>
      <c r="L108" t="s">
        <v>22</v>
      </c>
      <c r="M108" t="s">
        <v>11</v>
      </c>
      <c r="N108" t="s">
        <v>14</v>
      </c>
      <c r="O108">
        <v>5</v>
      </c>
      <c r="P108">
        <v>34</v>
      </c>
      <c r="Q108">
        <f>IF(N108="Z",Q107-O108*P108,Q107+O108*P108)</f>
        <v>522717</v>
      </c>
      <c r="R108">
        <f t="shared" si="2"/>
        <v>29356</v>
      </c>
      <c r="S108">
        <f t="shared" si="3"/>
        <v>0</v>
      </c>
    </row>
    <row r="109" spans="2:19" x14ac:dyDescent="0.25">
      <c r="B109" t="s">
        <v>14</v>
      </c>
      <c r="C109" s="1">
        <v>42942</v>
      </c>
      <c r="D109">
        <v>522959</v>
      </c>
      <c r="K109" s="1">
        <v>42942</v>
      </c>
      <c r="L109" t="s">
        <v>22</v>
      </c>
      <c r="M109" t="s">
        <v>10</v>
      </c>
      <c r="N109" t="s">
        <v>14</v>
      </c>
      <c r="O109">
        <v>22</v>
      </c>
      <c r="P109">
        <v>11</v>
      </c>
      <c r="Q109">
        <f>IF(N109="Z",Q108-O109*P109,Q108+O109*P109)</f>
        <v>522959</v>
      </c>
      <c r="R109">
        <f t="shared" si="2"/>
        <v>29598</v>
      </c>
      <c r="S109">
        <f t="shared" si="3"/>
        <v>0</v>
      </c>
    </row>
    <row r="110" spans="2:19" x14ac:dyDescent="0.25">
      <c r="B110" t="s">
        <v>8</v>
      </c>
      <c r="C110" s="1">
        <v>42942</v>
      </c>
      <c r="D110">
        <v>522145</v>
      </c>
      <c r="K110" s="1">
        <v>42942</v>
      </c>
      <c r="L110" t="s">
        <v>22</v>
      </c>
      <c r="M110" t="s">
        <v>12</v>
      </c>
      <c r="N110" t="s">
        <v>8</v>
      </c>
      <c r="O110">
        <v>37</v>
      </c>
      <c r="P110">
        <v>22</v>
      </c>
      <c r="Q110">
        <f>IF(N110="Z",Q109-O110*P110,Q109+O110*P110)</f>
        <v>522145</v>
      </c>
      <c r="R110">
        <f t="shared" si="2"/>
        <v>28784</v>
      </c>
      <c r="S110">
        <f t="shared" si="3"/>
        <v>1</v>
      </c>
    </row>
    <row r="111" spans="2:19" x14ac:dyDescent="0.25">
      <c r="B111" t="s">
        <v>8</v>
      </c>
      <c r="C111" s="1">
        <v>42942</v>
      </c>
      <c r="D111">
        <v>521445</v>
      </c>
      <c r="K111" s="1">
        <v>42942</v>
      </c>
      <c r="L111" t="s">
        <v>22</v>
      </c>
      <c r="M111" t="s">
        <v>7</v>
      </c>
      <c r="N111" t="s">
        <v>8</v>
      </c>
      <c r="O111">
        <v>10</v>
      </c>
      <c r="P111">
        <v>70</v>
      </c>
      <c r="Q111">
        <f>IF(N111="Z",Q110-O111*P111,Q110+O111*P111)</f>
        <v>521445</v>
      </c>
      <c r="R111">
        <f t="shared" si="2"/>
        <v>28084</v>
      </c>
      <c r="S111">
        <f t="shared" si="3"/>
        <v>1</v>
      </c>
    </row>
    <row r="112" spans="2:19" x14ac:dyDescent="0.25">
      <c r="B112" t="s">
        <v>8</v>
      </c>
      <c r="C112" s="1">
        <v>42942</v>
      </c>
      <c r="D112">
        <v>519597</v>
      </c>
      <c r="K112" s="1">
        <v>42942</v>
      </c>
      <c r="L112" t="s">
        <v>22</v>
      </c>
      <c r="M112" t="s">
        <v>9</v>
      </c>
      <c r="N112" t="s">
        <v>8</v>
      </c>
      <c r="O112">
        <v>42</v>
      </c>
      <c r="P112">
        <v>44</v>
      </c>
      <c r="Q112">
        <f>IF(N112="Z",Q111-O112*P112,Q111+O112*P112)</f>
        <v>519597</v>
      </c>
      <c r="R112">
        <f t="shared" si="2"/>
        <v>26236</v>
      </c>
      <c r="S112">
        <f t="shared" si="3"/>
        <v>1</v>
      </c>
    </row>
    <row r="113" spans="2:19" x14ac:dyDescent="0.25">
      <c r="B113" t="s">
        <v>14</v>
      </c>
      <c r="C113" s="1">
        <v>42959</v>
      </c>
      <c r="D113">
        <v>520631</v>
      </c>
      <c r="K113" s="1">
        <v>42959</v>
      </c>
      <c r="L113" t="s">
        <v>6</v>
      </c>
      <c r="M113" t="s">
        <v>7</v>
      </c>
      <c r="N113" t="s">
        <v>14</v>
      </c>
      <c r="O113">
        <v>11</v>
      </c>
      <c r="P113">
        <v>94</v>
      </c>
      <c r="Q113">
        <f>IF(N113="Z",Q112-O113*P113,Q112+O113*P113)</f>
        <v>520631</v>
      </c>
      <c r="R113">
        <f t="shared" si="2"/>
        <v>27270</v>
      </c>
      <c r="S113">
        <f t="shared" si="3"/>
        <v>0</v>
      </c>
    </row>
    <row r="114" spans="2:19" x14ac:dyDescent="0.25">
      <c r="B114" t="s">
        <v>14</v>
      </c>
      <c r="C114" s="1">
        <v>42959</v>
      </c>
      <c r="D114">
        <v>523463</v>
      </c>
      <c r="K114" s="1">
        <v>42959</v>
      </c>
      <c r="L114" t="s">
        <v>6</v>
      </c>
      <c r="M114" t="s">
        <v>9</v>
      </c>
      <c r="N114" t="s">
        <v>14</v>
      </c>
      <c r="O114">
        <v>48</v>
      </c>
      <c r="P114">
        <v>59</v>
      </c>
      <c r="Q114">
        <f>IF(N114="Z",Q113-O114*P114,Q113+O114*P114)</f>
        <v>523463</v>
      </c>
      <c r="R114">
        <f t="shared" si="2"/>
        <v>30102</v>
      </c>
      <c r="S114">
        <f t="shared" si="3"/>
        <v>0</v>
      </c>
    </row>
    <row r="115" spans="2:19" x14ac:dyDescent="0.25">
      <c r="B115" t="s">
        <v>8</v>
      </c>
      <c r="C115" s="1">
        <v>42959</v>
      </c>
      <c r="D115">
        <v>523043</v>
      </c>
      <c r="K115" s="1">
        <v>42959</v>
      </c>
      <c r="L115" t="s">
        <v>6</v>
      </c>
      <c r="M115" t="s">
        <v>12</v>
      </c>
      <c r="N115" t="s">
        <v>8</v>
      </c>
      <c r="O115">
        <v>20</v>
      </c>
      <c r="P115">
        <v>21</v>
      </c>
      <c r="Q115">
        <f>IF(N115="Z",Q114-O115*P115,Q114+O115*P115)</f>
        <v>523043</v>
      </c>
      <c r="R115">
        <f t="shared" si="2"/>
        <v>29682</v>
      </c>
      <c r="S115">
        <f t="shared" si="3"/>
        <v>1</v>
      </c>
    </row>
    <row r="116" spans="2:19" x14ac:dyDescent="0.25">
      <c r="B116" t="s">
        <v>8</v>
      </c>
      <c r="C116" s="1">
        <v>42959</v>
      </c>
      <c r="D116">
        <v>522393</v>
      </c>
      <c r="K116" s="1">
        <v>42959</v>
      </c>
      <c r="L116" t="s">
        <v>6</v>
      </c>
      <c r="M116" t="s">
        <v>11</v>
      </c>
      <c r="N116" t="s">
        <v>8</v>
      </c>
      <c r="O116">
        <v>26</v>
      </c>
      <c r="P116">
        <v>25</v>
      </c>
      <c r="Q116">
        <f>IF(N116="Z",Q115-O116*P116,Q115+O116*P116)</f>
        <v>522393</v>
      </c>
      <c r="R116">
        <f t="shared" si="2"/>
        <v>29032</v>
      </c>
      <c r="S116">
        <f t="shared" si="3"/>
        <v>1</v>
      </c>
    </row>
    <row r="117" spans="2:19" x14ac:dyDescent="0.25">
      <c r="B117" t="s">
        <v>8</v>
      </c>
      <c r="C117" s="1">
        <v>42974</v>
      </c>
      <c r="D117">
        <v>522177</v>
      </c>
      <c r="K117" s="1">
        <v>42974</v>
      </c>
      <c r="L117" t="s">
        <v>13</v>
      </c>
      <c r="M117" t="s">
        <v>10</v>
      </c>
      <c r="N117" t="s">
        <v>8</v>
      </c>
      <c r="O117">
        <v>24</v>
      </c>
      <c r="P117">
        <v>9</v>
      </c>
      <c r="Q117">
        <f>IF(N117="Z",Q116-O117*P117,Q116+O117*P117)</f>
        <v>522177</v>
      </c>
      <c r="R117">
        <f t="shared" si="2"/>
        <v>28816</v>
      </c>
      <c r="S117">
        <f t="shared" si="3"/>
        <v>1</v>
      </c>
    </row>
    <row r="118" spans="2:19" x14ac:dyDescent="0.25">
      <c r="B118" t="s">
        <v>8</v>
      </c>
      <c r="C118" s="1">
        <v>42974</v>
      </c>
      <c r="D118">
        <v>519593</v>
      </c>
      <c r="K118" s="1">
        <v>42974</v>
      </c>
      <c r="L118" t="s">
        <v>13</v>
      </c>
      <c r="M118" t="s">
        <v>7</v>
      </c>
      <c r="N118" t="s">
        <v>8</v>
      </c>
      <c r="O118">
        <v>38</v>
      </c>
      <c r="P118">
        <v>68</v>
      </c>
      <c r="Q118">
        <f>IF(N118="Z",Q117-O118*P118,Q117+O118*P118)</f>
        <v>519593</v>
      </c>
      <c r="R118">
        <f t="shared" si="2"/>
        <v>26232</v>
      </c>
      <c r="S118">
        <f t="shared" si="3"/>
        <v>1</v>
      </c>
    </row>
    <row r="119" spans="2:19" x14ac:dyDescent="0.25">
      <c r="B119" t="s">
        <v>8</v>
      </c>
      <c r="C119" s="1">
        <v>42974</v>
      </c>
      <c r="D119">
        <v>519299</v>
      </c>
      <c r="K119" s="1">
        <v>42974</v>
      </c>
      <c r="L119" t="s">
        <v>13</v>
      </c>
      <c r="M119" t="s">
        <v>12</v>
      </c>
      <c r="N119" t="s">
        <v>8</v>
      </c>
      <c r="O119">
        <v>14</v>
      </c>
      <c r="P119">
        <v>21</v>
      </c>
      <c r="Q119">
        <f>IF(N119="Z",Q118-O119*P119,Q118+O119*P119)</f>
        <v>519299</v>
      </c>
      <c r="R119">
        <f t="shared" si="2"/>
        <v>25938</v>
      </c>
      <c r="S119">
        <f t="shared" si="3"/>
        <v>1</v>
      </c>
    </row>
    <row r="120" spans="2:19" x14ac:dyDescent="0.25">
      <c r="B120" t="s">
        <v>8</v>
      </c>
      <c r="C120" s="1">
        <v>42974</v>
      </c>
      <c r="D120">
        <v>519127</v>
      </c>
      <c r="K120" s="1">
        <v>42974</v>
      </c>
      <c r="L120" t="s">
        <v>13</v>
      </c>
      <c r="M120" t="s">
        <v>9</v>
      </c>
      <c r="N120" t="s">
        <v>8</v>
      </c>
      <c r="O120">
        <v>4</v>
      </c>
      <c r="P120">
        <v>43</v>
      </c>
      <c r="Q120">
        <f>IF(N120="Z",Q119-O120*P120,Q119+O120*P120)</f>
        <v>519127</v>
      </c>
      <c r="R120">
        <f t="shared" si="2"/>
        <v>25766</v>
      </c>
      <c r="S120">
        <f t="shared" si="3"/>
        <v>1</v>
      </c>
    </row>
    <row r="121" spans="2:19" x14ac:dyDescent="0.25">
      <c r="B121" t="s">
        <v>14</v>
      </c>
      <c r="C121" s="1">
        <v>42993</v>
      </c>
      <c r="D121">
        <v>519811</v>
      </c>
      <c r="K121" s="1">
        <v>42993</v>
      </c>
      <c r="L121" t="s">
        <v>15</v>
      </c>
      <c r="M121" t="s">
        <v>11</v>
      </c>
      <c r="N121" t="s">
        <v>14</v>
      </c>
      <c r="O121">
        <v>19</v>
      </c>
      <c r="P121">
        <v>36</v>
      </c>
      <c r="Q121">
        <f>IF(N121="Z",Q120-O121*P121,Q120+O121*P121)</f>
        <v>519811</v>
      </c>
      <c r="R121">
        <f t="shared" si="2"/>
        <v>26450</v>
      </c>
      <c r="S121">
        <f t="shared" si="3"/>
        <v>0</v>
      </c>
    </row>
    <row r="122" spans="2:19" x14ac:dyDescent="0.25">
      <c r="B122" t="s">
        <v>8</v>
      </c>
      <c r="C122" s="1">
        <v>42993</v>
      </c>
      <c r="D122">
        <v>517861</v>
      </c>
      <c r="K122" s="1">
        <v>42993</v>
      </c>
      <c r="L122" t="s">
        <v>15</v>
      </c>
      <c r="M122" t="s">
        <v>7</v>
      </c>
      <c r="N122" t="s">
        <v>8</v>
      </c>
      <c r="O122">
        <v>30</v>
      </c>
      <c r="P122">
        <v>65</v>
      </c>
      <c r="Q122">
        <f>IF(N122="Z",Q121-O122*P122,Q121+O122*P122)</f>
        <v>517861</v>
      </c>
      <c r="R122">
        <f t="shared" si="2"/>
        <v>24500</v>
      </c>
      <c r="S122">
        <f t="shared" si="3"/>
        <v>1</v>
      </c>
    </row>
    <row r="123" spans="2:19" x14ac:dyDescent="0.25">
      <c r="B123" t="s">
        <v>14</v>
      </c>
      <c r="C123" s="1">
        <v>43019</v>
      </c>
      <c r="D123">
        <v>518239</v>
      </c>
      <c r="K123" s="1">
        <v>43019</v>
      </c>
      <c r="L123" t="s">
        <v>16</v>
      </c>
      <c r="M123" t="s">
        <v>9</v>
      </c>
      <c r="N123" t="s">
        <v>14</v>
      </c>
      <c r="O123">
        <v>6</v>
      </c>
      <c r="P123">
        <v>63</v>
      </c>
      <c r="Q123">
        <f>IF(N123="Z",Q122-O123*P123,Q122+O123*P123)</f>
        <v>518239</v>
      </c>
      <c r="R123">
        <f t="shared" si="2"/>
        <v>24878</v>
      </c>
      <c r="S123">
        <f t="shared" si="3"/>
        <v>0</v>
      </c>
    </row>
    <row r="124" spans="2:19" x14ac:dyDescent="0.25">
      <c r="B124" t="s">
        <v>8</v>
      </c>
      <c r="C124" s="1">
        <v>43019</v>
      </c>
      <c r="D124">
        <v>515702</v>
      </c>
      <c r="K124" s="1">
        <v>43019</v>
      </c>
      <c r="L124" t="s">
        <v>16</v>
      </c>
      <c r="M124" t="s">
        <v>7</v>
      </c>
      <c r="N124" t="s">
        <v>8</v>
      </c>
      <c r="O124">
        <v>43</v>
      </c>
      <c r="P124">
        <v>59</v>
      </c>
      <c r="Q124">
        <f>IF(N124="Z",Q123-O124*P124,Q123+O124*P124)</f>
        <v>515702</v>
      </c>
      <c r="R124">
        <f t="shared" si="2"/>
        <v>22341</v>
      </c>
      <c r="S124">
        <f t="shared" si="3"/>
        <v>1</v>
      </c>
    </row>
    <row r="125" spans="2:19" x14ac:dyDescent="0.25">
      <c r="B125" t="s">
        <v>14</v>
      </c>
      <c r="C125" s="1">
        <v>43040</v>
      </c>
      <c r="D125">
        <v>515763</v>
      </c>
      <c r="K125" s="1">
        <v>43040</v>
      </c>
      <c r="L125" t="s">
        <v>17</v>
      </c>
      <c r="M125" t="s">
        <v>9</v>
      </c>
      <c r="N125" t="s">
        <v>14</v>
      </c>
      <c r="O125">
        <v>1</v>
      </c>
      <c r="P125">
        <v>61</v>
      </c>
      <c r="Q125">
        <f>IF(N125="Z",Q124-O125*P125,Q124+O125*P125)</f>
        <v>515763</v>
      </c>
      <c r="R125">
        <f t="shared" si="2"/>
        <v>22402</v>
      </c>
      <c r="S125">
        <f t="shared" si="3"/>
        <v>0</v>
      </c>
    </row>
    <row r="126" spans="2:19" x14ac:dyDescent="0.25">
      <c r="B126" t="s">
        <v>14</v>
      </c>
      <c r="C126" s="1">
        <v>43040</v>
      </c>
      <c r="D126">
        <v>520173</v>
      </c>
      <c r="K126" s="1">
        <v>43040</v>
      </c>
      <c r="L126" t="s">
        <v>17</v>
      </c>
      <c r="M126" t="s">
        <v>12</v>
      </c>
      <c r="N126" t="s">
        <v>14</v>
      </c>
      <c r="O126">
        <v>147</v>
      </c>
      <c r="P126">
        <v>30</v>
      </c>
      <c r="Q126">
        <f>IF(N126="Z",Q125-O126*P126,Q125+O126*P126)</f>
        <v>520173</v>
      </c>
      <c r="R126">
        <f t="shared" si="2"/>
        <v>26812</v>
      </c>
      <c r="S126">
        <f t="shared" si="3"/>
        <v>0</v>
      </c>
    </row>
    <row r="127" spans="2:19" x14ac:dyDescent="0.25">
      <c r="B127" t="s">
        <v>8</v>
      </c>
      <c r="C127" s="1">
        <v>43040</v>
      </c>
      <c r="D127">
        <v>520053</v>
      </c>
      <c r="K127" s="1">
        <v>43040</v>
      </c>
      <c r="L127" t="s">
        <v>17</v>
      </c>
      <c r="M127" t="s">
        <v>10</v>
      </c>
      <c r="N127" t="s">
        <v>8</v>
      </c>
      <c r="O127">
        <v>15</v>
      </c>
      <c r="P127">
        <v>8</v>
      </c>
      <c r="Q127">
        <f>IF(N127="Z",Q126-O127*P127,Q126+O127*P127)</f>
        <v>520053</v>
      </c>
      <c r="R127">
        <f t="shared" si="2"/>
        <v>26692</v>
      </c>
      <c r="S127">
        <f t="shared" si="3"/>
        <v>1</v>
      </c>
    </row>
    <row r="128" spans="2:19" x14ac:dyDescent="0.25">
      <c r="B128" t="s">
        <v>8</v>
      </c>
      <c r="C128" s="1">
        <v>43040</v>
      </c>
      <c r="D128">
        <v>518541</v>
      </c>
      <c r="K128" s="1">
        <v>43040</v>
      </c>
      <c r="L128" t="s">
        <v>17</v>
      </c>
      <c r="M128" t="s">
        <v>7</v>
      </c>
      <c r="N128" t="s">
        <v>8</v>
      </c>
      <c r="O128">
        <v>24</v>
      </c>
      <c r="P128">
        <v>63</v>
      </c>
      <c r="Q128">
        <f>IF(N128="Z",Q127-O128*P128,Q127+O128*P128)</f>
        <v>518541</v>
      </c>
      <c r="R128">
        <f t="shared" si="2"/>
        <v>25180</v>
      </c>
      <c r="S128">
        <f t="shared" si="3"/>
        <v>1</v>
      </c>
    </row>
    <row r="129" spans="2:19" x14ac:dyDescent="0.25">
      <c r="B129" t="s">
        <v>8</v>
      </c>
      <c r="C129" s="1">
        <v>43040</v>
      </c>
      <c r="D129">
        <v>518085</v>
      </c>
      <c r="K129" s="1">
        <v>43040</v>
      </c>
      <c r="L129" t="s">
        <v>17</v>
      </c>
      <c r="M129" t="s">
        <v>11</v>
      </c>
      <c r="N129" t="s">
        <v>8</v>
      </c>
      <c r="O129">
        <v>19</v>
      </c>
      <c r="P129">
        <v>24</v>
      </c>
      <c r="Q129">
        <f>IF(N129="Z",Q128-O129*P129,Q128+O129*P129)</f>
        <v>518085</v>
      </c>
      <c r="R129">
        <f t="shared" si="2"/>
        <v>24724</v>
      </c>
      <c r="S129">
        <f t="shared" si="3"/>
        <v>1</v>
      </c>
    </row>
    <row r="130" spans="2:19" x14ac:dyDescent="0.25">
      <c r="B130" t="s">
        <v>14</v>
      </c>
      <c r="C130" s="1">
        <v>43064</v>
      </c>
      <c r="D130">
        <v>531351</v>
      </c>
      <c r="K130" s="1">
        <v>43064</v>
      </c>
      <c r="L130" t="s">
        <v>18</v>
      </c>
      <c r="M130" t="s">
        <v>7</v>
      </c>
      <c r="N130" t="s">
        <v>14</v>
      </c>
      <c r="O130">
        <v>134</v>
      </c>
      <c r="P130">
        <v>99</v>
      </c>
      <c r="Q130">
        <f>IF(N130="Z",Q129-O130*P130,Q129+O130*P130)</f>
        <v>531351</v>
      </c>
      <c r="R130">
        <f t="shared" si="2"/>
        <v>37990</v>
      </c>
      <c r="S130">
        <f t="shared" si="3"/>
        <v>0</v>
      </c>
    </row>
    <row r="131" spans="2:19" x14ac:dyDescent="0.25">
      <c r="B131" t="s">
        <v>8</v>
      </c>
      <c r="C131" s="1">
        <v>43064</v>
      </c>
      <c r="D131">
        <v>530895</v>
      </c>
      <c r="K131" s="1">
        <v>43064</v>
      </c>
      <c r="L131" t="s">
        <v>18</v>
      </c>
      <c r="M131" t="s">
        <v>9</v>
      </c>
      <c r="N131" t="s">
        <v>8</v>
      </c>
      <c r="O131">
        <v>12</v>
      </c>
      <c r="P131">
        <v>38</v>
      </c>
      <c r="Q131">
        <f>IF(N131="Z",Q130-O131*P131,Q130+O131*P131)</f>
        <v>530895</v>
      </c>
      <c r="R131">
        <f t="shared" si="2"/>
        <v>37534</v>
      </c>
      <c r="S131">
        <f t="shared" si="3"/>
        <v>1</v>
      </c>
    </row>
    <row r="132" spans="2:19" x14ac:dyDescent="0.25">
      <c r="B132" t="s">
        <v>14</v>
      </c>
      <c r="C132" s="1">
        <v>43082</v>
      </c>
      <c r="D132">
        <v>531015</v>
      </c>
      <c r="K132" s="1">
        <v>43082</v>
      </c>
      <c r="L132" t="s">
        <v>19</v>
      </c>
      <c r="M132" t="s">
        <v>12</v>
      </c>
      <c r="N132" t="s">
        <v>14</v>
      </c>
      <c r="O132">
        <v>4</v>
      </c>
      <c r="P132">
        <v>30</v>
      </c>
      <c r="Q132">
        <f>IF(N132="Z",Q131-O132*P132,Q131+O132*P132)</f>
        <v>531015</v>
      </c>
      <c r="R132">
        <f t="shared" ref="R132:R195" si="4">IF(N132="Z",R131-O132*P132,R131+O132*P132)</f>
        <v>37654</v>
      </c>
      <c r="S132">
        <f t="shared" ref="S132:S195" si="5">IF(AND(R131-P132*O132&gt;0,N132="Z"),1,0)</f>
        <v>0</v>
      </c>
    </row>
    <row r="133" spans="2:19" x14ac:dyDescent="0.25">
      <c r="B133" t="s">
        <v>8</v>
      </c>
      <c r="C133" s="1">
        <v>43082</v>
      </c>
      <c r="D133">
        <v>530807</v>
      </c>
      <c r="K133" s="1">
        <v>43082</v>
      </c>
      <c r="L133" t="s">
        <v>19</v>
      </c>
      <c r="M133" t="s">
        <v>10</v>
      </c>
      <c r="N133" t="s">
        <v>8</v>
      </c>
      <c r="O133">
        <v>26</v>
      </c>
      <c r="P133">
        <v>8</v>
      </c>
      <c r="Q133">
        <f>IF(N133="Z",Q132-O133*P133,Q132+O133*P133)</f>
        <v>530807</v>
      </c>
      <c r="R133">
        <f t="shared" si="4"/>
        <v>37446</v>
      </c>
      <c r="S133">
        <f t="shared" si="5"/>
        <v>1</v>
      </c>
    </row>
    <row r="134" spans="2:19" x14ac:dyDescent="0.25">
      <c r="B134" t="s">
        <v>8</v>
      </c>
      <c r="C134" s="1">
        <v>43082</v>
      </c>
      <c r="D134">
        <v>528299</v>
      </c>
      <c r="K134" s="1">
        <v>43082</v>
      </c>
      <c r="L134" t="s">
        <v>19</v>
      </c>
      <c r="M134" t="s">
        <v>7</v>
      </c>
      <c r="N134" t="s">
        <v>8</v>
      </c>
      <c r="O134">
        <v>38</v>
      </c>
      <c r="P134">
        <v>66</v>
      </c>
      <c r="Q134">
        <f>IF(N134="Z",Q133-O134*P134,Q133+O134*P134)</f>
        <v>528299</v>
      </c>
      <c r="R134">
        <f t="shared" si="4"/>
        <v>34938</v>
      </c>
      <c r="S134">
        <f t="shared" si="5"/>
        <v>1</v>
      </c>
    </row>
    <row r="135" spans="2:19" x14ac:dyDescent="0.25">
      <c r="B135" t="s">
        <v>14</v>
      </c>
      <c r="C135" s="1">
        <v>43104</v>
      </c>
      <c r="D135">
        <v>532023</v>
      </c>
      <c r="K135" s="1">
        <v>43104</v>
      </c>
      <c r="L135" t="s">
        <v>20</v>
      </c>
      <c r="M135" t="s">
        <v>7</v>
      </c>
      <c r="N135" t="s">
        <v>14</v>
      </c>
      <c r="O135">
        <v>38</v>
      </c>
      <c r="P135">
        <v>98</v>
      </c>
      <c r="Q135">
        <f>IF(N135="Z",Q134-O135*P135,Q134+O135*P135)</f>
        <v>532023</v>
      </c>
      <c r="R135">
        <f t="shared" si="4"/>
        <v>38662</v>
      </c>
      <c r="S135">
        <f t="shared" si="5"/>
        <v>0</v>
      </c>
    </row>
    <row r="136" spans="2:19" x14ac:dyDescent="0.25">
      <c r="B136" t="s">
        <v>14</v>
      </c>
      <c r="C136" s="1">
        <v>43104</v>
      </c>
      <c r="D136">
        <v>533651</v>
      </c>
      <c r="K136" s="1">
        <v>43104</v>
      </c>
      <c r="L136" t="s">
        <v>20</v>
      </c>
      <c r="M136" t="s">
        <v>11</v>
      </c>
      <c r="N136" t="s">
        <v>14</v>
      </c>
      <c r="O136">
        <v>44</v>
      </c>
      <c r="P136">
        <v>37</v>
      </c>
      <c r="Q136">
        <f>IF(N136="Z",Q135-O136*P136,Q135+O136*P136)</f>
        <v>533651</v>
      </c>
      <c r="R136">
        <f t="shared" si="4"/>
        <v>40290</v>
      </c>
      <c r="S136">
        <f t="shared" si="5"/>
        <v>0</v>
      </c>
    </row>
    <row r="137" spans="2:19" x14ac:dyDescent="0.25">
      <c r="B137" t="s">
        <v>8</v>
      </c>
      <c r="C137" s="1">
        <v>43104</v>
      </c>
      <c r="D137">
        <v>533483</v>
      </c>
      <c r="K137" s="1">
        <v>43104</v>
      </c>
      <c r="L137" t="s">
        <v>20</v>
      </c>
      <c r="M137" t="s">
        <v>10</v>
      </c>
      <c r="N137" t="s">
        <v>8</v>
      </c>
      <c r="O137">
        <v>21</v>
      </c>
      <c r="P137">
        <v>8</v>
      </c>
      <c r="Q137">
        <f>IF(N137="Z",Q136-O137*P137,Q136+O137*P137)</f>
        <v>533483</v>
      </c>
      <c r="R137">
        <f t="shared" si="4"/>
        <v>40122</v>
      </c>
      <c r="S137">
        <f t="shared" si="5"/>
        <v>1</v>
      </c>
    </row>
    <row r="138" spans="2:19" x14ac:dyDescent="0.25">
      <c r="B138" t="s">
        <v>8</v>
      </c>
      <c r="C138" s="1">
        <v>43104</v>
      </c>
      <c r="D138">
        <v>533093</v>
      </c>
      <c r="K138" s="1">
        <v>43104</v>
      </c>
      <c r="L138" t="s">
        <v>20</v>
      </c>
      <c r="M138" t="s">
        <v>9</v>
      </c>
      <c r="N138" t="s">
        <v>8</v>
      </c>
      <c r="O138">
        <v>10</v>
      </c>
      <c r="P138">
        <v>39</v>
      </c>
      <c r="Q138">
        <f>IF(N138="Z",Q137-O138*P138,Q137+O138*P138)</f>
        <v>533093</v>
      </c>
      <c r="R138">
        <f t="shared" si="4"/>
        <v>39732</v>
      </c>
      <c r="S138">
        <f t="shared" si="5"/>
        <v>1</v>
      </c>
    </row>
    <row r="139" spans="2:19" x14ac:dyDescent="0.25">
      <c r="B139" t="s">
        <v>14</v>
      </c>
      <c r="C139" s="1">
        <v>43129</v>
      </c>
      <c r="D139">
        <v>533663</v>
      </c>
      <c r="K139" s="1">
        <v>43129</v>
      </c>
      <c r="L139" t="s">
        <v>21</v>
      </c>
      <c r="M139" t="s">
        <v>11</v>
      </c>
      <c r="N139" t="s">
        <v>14</v>
      </c>
      <c r="O139">
        <v>15</v>
      </c>
      <c r="P139">
        <v>38</v>
      </c>
      <c r="Q139">
        <f>IF(N139="Z",Q138-O139*P139,Q138+O139*P139)</f>
        <v>533663</v>
      </c>
      <c r="R139">
        <f t="shared" si="4"/>
        <v>40302</v>
      </c>
      <c r="S139">
        <f t="shared" si="5"/>
        <v>0</v>
      </c>
    </row>
    <row r="140" spans="2:19" x14ac:dyDescent="0.25">
      <c r="B140" t="s">
        <v>14</v>
      </c>
      <c r="C140" s="1">
        <v>43129</v>
      </c>
      <c r="D140">
        <v>535049</v>
      </c>
      <c r="K140" s="1">
        <v>43129</v>
      </c>
      <c r="L140" t="s">
        <v>21</v>
      </c>
      <c r="M140" t="s">
        <v>9</v>
      </c>
      <c r="N140" t="s">
        <v>14</v>
      </c>
      <c r="O140">
        <v>22</v>
      </c>
      <c r="P140">
        <v>63</v>
      </c>
      <c r="Q140">
        <f>IF(N140="Z",Q139-O140*P140,Q139+O140*P140)</f>
        <v>535049</v>
      </c>
      <c r="R140">
        <f t="shared" si="4"/>
        <v>41688</v>
      </c>
      <c r="S140">
        <f t="shared" si="5"/>
        <v>0</v>
      </c>
    </row>
    <row r="141" spans="2:19" x14ac:dyDescent="0.25">
      <c r="B141" t="s">
        <v>8</v>
      </c>
      <c r="C141" s="1">
        <v>43129</v>
      </c>
      <c r="D141">
        <v>534509</v>
      </c>
      <c r="K141" s="1">
        <v>43129</v>
      </c>
      <c r="L141" t="s">
        <v>21</v>
      </c>
      <c r="M141" t="s">
        <v>7</v>
      </c>
      <c r="N141" t="s">
        <v>8</v>
      </c>
      <c r="O141">
        <v>9</v>
      </c>
      <c r="P141">
        <v>60</v>
      </c>
      <c r="Q141">
        <f>IF(N141="Z",Q140-O141*P141,Q140+O141*P141)</f>
        <v>534509</v>
      </c>
      <c r="R141">
        <f t="shared" si="4"/>
        <v>41148</v>
      </c>
      <c r="S141">
        <f t="shared" si="5"/>
        <v>1</v>
      </c>
    </row>
    <row r="142" spans="2:19" x14ac:dyDescent="0.25">
      <c r="B142" t="s">
        <v>8</v>
      </c>
      <c r="C142" s="1">
        <v>43129</v>
      </c>
      <c r="D142">
        <v>534395</v>
      </c>
      <c r="K142" s="1">
        <v>43129</v>
      </c>
      <c r="L142" t="s">
        <v>21</v>
      </c>
      <c r="M142" t="s">
        <v>12</v>
      </c>
      <c r="N142" t="s">
        <v>8</v>
      </c>
      <c r="O142">
        <v>6</v>
      </c>
      <c r="P142">
        <v>19</v>
      </c>
      <c r="Q142">
        <f>IF(N142="Z",Q141-O142*P142,Q141+O142*P142)</f>
        <v>534395</v>
      </c>
      <c r="R142">
        <f t="shared" si="4"/>
        <v>41034</v>
      </c>
      <c r="S142">
        <f t="shared" si="5"/>
        <v>1</v>
      </c>
    </row>
    <row r="143" spans="2:19" x14ac:dyDescent="0.25">
      <c r="B143" t="s">
        <v>8</v>
      </c>
      <c r="C143" s="1">
        <v>43129</v>
      </c>
      <c r="D143">
        <v>534363</v>
      </c>
      <c r="K143" s="1">
        <v>43129</v>
      </c>
      <c r="L143" t="s">
        <v>21</v>
      </c>
      <c r="M143" t="s">
        <v>10</v>
      </c>
      <c r="N143" t="s">
        <v>8</v>
      </c>
      <c r="O143">
        <v>4</v>
      </c>
      <c r="P143">
        <v>8</v>
      </c>
      <c r="Q143">
        <f>IF(N143="Z",Q142-O143*P143,Q142+O143*P143)</f>
        <v>534363</v>
      </c>
      <c r="R143">
        <f t="shared" si="4"/>
        <v>41002</v>
      </c>
      <c r="S143">
        <f t="shared" si="5"/>
        <v>1</v>
      </c>
    </row>
    <row r="144" spans="2:19" x14ac:dyDescent="0.25">
      <c r="B144" t="s">
        <v>14</v>
      </c>
      <c r="C144" s="1">
        <v>43130</v>
      </c>
      <c r="D144">
        <v>534513</v>
      </c>
      <c r="K144" s="1">
        <v>43130</v>
      </c>
      <c r="L144" t="s">
        <v>22</v>
      </c>
      <c r="M144" t="s">
        <v>12</v>
      </c>
      <c r="N144" t="s">
        <v>14</v>
      </c>
      <c r="O144">
        <v>6</v>
      </c>
      <c r="P144">
        <v>25</v>
      </c>
      <c r="Q144">
        <f>IF(N144="Z",Q143-O144*P144,Q143+O144*P144)</f>
        <v>534513</v>
      </c>
      <c r="R144">
        <f t="shared" si="4"/>
        <v>41152</v>
      </c>
      <c r="S144">
        <f t="shared" si="5"/>
        <v>0</v>
      </c>
    </row>
    <row r="145" spans="2:19" x14ac:dyDescent="0.25">
      <c r="B145" t="s">
        <v>8</v>
      </c>
      <c r="C145" s="1">
        <v>43130</v>
      </c>
      <c r="D145">
        <v>530721</v>
      </c>
      <c r="K145" s="1">
        <v>43130</v>
      </c>
      <c r="L145" t="s">
        <v>22</v>
      </c>
      <c r="M145" t="s">
        <v>7</v>
      </c>
      <c r="N145" t="s">
        <v>8</v>
      </c>
      <c r="O145">
        <v>48</v>
      </c>
      <c r="P145">
        <v>79</v>
      </c>
      <c r="Q145">
        <f>IF(N145="Z",Q144-O145*P145,Q144+O145*P145)</f>
        <v>530721</v>
      </c>
      <c r="R145">
        <f t="shared" si="4"/>
        <v>37360</v>
      </c>
      <c r="S145">
        <f t="shared" si="5"/>
        <v>1</v>
      </c>
    </row>
    <row r="146" spans="2:19" x14ac:dyDescent="0.25">
      <c r="B146" t="s">
        <v>8</v>
      </c>
      <c r="C146" s="1">
        <v>43147</v>
      </c>
      <c r="D146">
        <v>529293</v>
      </c>
      <c r="K146" s="1">
        <v>43147</v>
      </c>
      <c r="L146" t="s">
        <v>6</v>
      </c>
      <c r="M146" t="s">
        <v>9</v>
      </c>
      <c r="N146" t="s">
        <v>8</v>
      </c>
      <c r="O146">
        <v>34</v>
      </c>
      <c r="P146">
        <v>42</v>
      </c>
      <c r="Q146">
        <f>IF(N146="Z",Q145-O146*P146,Q145+O146*P146)</f>
        <v>529293</v>
      </c>
      <c r="R146">
        <f t="shared" si="4"/>
        <v>35932</v>
      </c>
      <c r="S146">
        <f t="shared" si="5"/>
        <v>1</v>
      </c>
    </row>
    <row r="147" spans="2:19" x14ac:dyDescent="0.25">
      <c r="B147" t="s">
        <v>14</v>
      </c>
      <c r="C147" s="1">
        <v>43147</v>
      </c>
      <c r="D147">
        <v>531008</v>
      </c>
      <c r="K147" s="1">
        <v>43147</v>
      </c>
      <c r="L147" t="s">
        <v>6</v>
      </c>
      <c r="M147" t="s">
        <v>11</v>
      </c>
      <c r="N147" t="s">
        <v>14</v>
      </c>
      <c r="O147">
        <v>49</v>
      </c>
      <c r="P147">
        <v>35</v>
      </c>
      <c r="Q147">
        <f>IF(N147="Z",Q146-O147*P147,Q146+O147*P147)</f>
        <v>531008</v>
      </c>
      <c r="R147">
        <f t="shared" si="4"/>
        <v>37647</v>
      </c>
      <c r="S147">
        <f t="shared" si="5"/>
        <v>0</v>
      </c>
    </row>
    <row r="148" spans="2:19" x14ac:dyDescent="0.25">
      <c r="B148" t="s">
        <v>8</v>
      </c>
      <c r="C148" s="1">
        <v>43147</v>
      </c>
      <c r="D148">
        <v>530928</v>
      </c>
      <c r="K148" s="1">
        <v>43147</v>
      </c>
      <c r="L148" t="s">
        <v>6</v>
      </c>
      <c r="M148" t="s">
        <v>10</v>
      </c>
      <c r="N148" t="s">
        <v>8</v>
      </c>
      <c r="O148">
        <v>10</v>
      </c>
      <c r="P148">
        <v>8</v>
      </c>
      <c r="Q148">
        <f>IF(N148="Z",Q147-O148*P148,Q147+O148*P148)</f>
        <v>530928</v>
      </c>
      <c r="R148">
        <f t="shared" si="4"/>
        <v>37567</v>
      </c>
      <c r="S148">
        <f t="shared" si="5"/>
        <v>1</v>
      </c>
    </row>
    <row r="149" spans="2:19" x14ac:dyDescent="0.25">
      <c r="B149" t="s">
        <v>8</v>
      </c>
      <c r="C149" s="1">
        <v>43147</v>
      </c>
      <c r="D149">
        <v>529941</v>
      </c>
      <c r="K149" s="1">
        <v>43147</v>
      </c>
      <c r="L149" t="s">
        <v>6</v>
      </c>
      <c r="M149" t="s">
        <v>12</v>
      </c>
      <c r="N149" t="s">
        <v>8</v>
      </c>
      <c r="O149">
        <v>47</v>
      </c>
      <c r="P149">
        <v>21</v>
      </c>
      <c r="Q149">
        <f>IF(N149="Z",Q148-O149*P149,Q148+O149*P149)</f>
        <v>529941</v>
      </c>
      <c r="R149">
        <f t="shared" si="4"/>
        <v>36580</v>
      </c>
      <c r="S149">
        <f t="shared" si="5"/>
        <v>1</v>
      </c>
    </row>
    <row r="150" spans="2:19" x14ac:dyDescent="0.25">
      <c r="B150" t="s">
        <v>8</v>
      </c>
      <c r="C150" s="1">
        <v>43147</v>
      </c>
      <c r="D150">
        <v>526773</v>
      </c>
      <c r="K150" s="1">
        <v>43147</v>
      </c>
      <c r="L150" t="s">
        <v>6</v>
      </c>
      <c r="M150" t="s">
        <v>7</v>
      </c>
      <c r="N150" t="s">
        <v>8</v>
      </c>
      <c r="O150">
        <v>48</v>
      </c>
      <c r="P150">
        <v>66</v>
      </c>
      <c r="Q150">
        <f>IF(N150="Z",Q149-O150*P150,Q149+O150*P150)</f>
        <v>526773</v>
      </c>
      <c r="R150">
        <f t="shared" si="4"/>
        <v>33412</v>
      </c>
      <c r="S150">
        <f t="shared" si="5"/>
        <v>1</v>
      </c>
    </row>
    <row r="151" spans="2:19" x14ac:dyDescent="0.25">
      <c r="B151" t="s">
        <v>14</v>
      </c>
      <c r="C151" s="1">
        <v>43162</v>
      </c>
      <c r="D151">
        <v>528745</v>
      </c>
      <c r="K151" s="1">
        <v>43162</v>
      </c>
      <c r="L151" t="s">
        <v>13</v>
      </c>
      <c r="M151" t="s">
        <v>9</v>
      </c>
      <c r="N151" t="s">
        <v>14</v>
      </c>
      <c r="O151">
        <v>34</v>
      </c>
      <c r="P151">
        <v>58</v>
      </c>
      <c r="Q151">
        <f>IF(N151="Z",Q150-O151*P151,Q150+O151*P151)</f>
        <v>528745</v>
      </c>
      <c r="R151">
        <f t="shared" si="4"/>
        <v>35384</v>
      </c>
      <c r="S151">
        <f t="shared" si="5"/>
        <v>0</v>
      </c>
    </row>
    <row r="152" spans="2:19" x14ac:dyDescent="0.25">
      <c r="B152" t="s">
        <v>8</v>
      </c>
      <c r="C152" s="1">
        <v>43162</v>
      </c>
      <c r="D152">
        <v>528700</v>
      </c>
      <c r="K152" s="1">
        <v>43162</v>
      </c>
      <c r="L152" t="s">
        <v>13</v>
      </c>
      <c r="M152" t="s">
        <v>10</v>
      </c>
      <c r="N152" t="s">
        <v>8</v>
      </c>
      <c r="O152">
        <v>5</v>
      </c>
      <c r="P152">
        <v>9</v>
      </c>
      <c r="Q152">
        <f>IF(N152="Z",Q151-O152*P152,Q151+O152*P152)</f>
        <v>528700</v>
      </c>
      <c r="R152">
        <f t="shared" si="4"/>
        <v>35339</v>
      </c>
      <c r="S152">
        <f t="shared" si="5"/>
        <v>1</v>
      </c>
    </row>
    <row r="153" spans="2:19" x14ac:dyDescent="0.25">
      <c r="B153" t="s">
        <v>14</v>
      </c>
      <c r="C153" s="1">
        <v>43181</v>
      </c>
      <c r="D153">
        <v>530080</v>
      </c>
      <c r="K153" s="1">
        <v>43181</v>
      </c>
      <c r="L153" t="s">
        <v>15</v>
      </c>
      <c r="M153" t="s">
        <v>12</v>
      </c>
      <c r="N153" t="s">
        <v>14</v>
      </c>
      <c r="O153">
        <v>46</v>
      </c>
      <c r="P153">
        <v>30</v>
      </c>
      <c r="Q153">
        <f>IF(N153="Z",Q152-O153*P153,Q152+O153*P153)</f>
        <v>530080</v>
      </c>
      <c r="R153">
        <f t="shared" si="4"/>
        <v>36719</v>
      </c>
      <c r="S153">
        <f t="shared" si="5"/>
        <v>0</v>
      </c>
    </row>
    <row r="154" spans="2:19" x14ac:dyDescent="0.25">
      <c r="B154" t="s">
        <v>8</v>
      </c>
      <c r="C154" s="1">
        <v>43181</v>
      </c>
      <c r="D154">
        <v>526895</v>
      </c>
      <c r="K154" s="1">
        <v>43181</v>
      </c>
      <c r="L154" t="s">
        <v>15</v>
      </c>
      <c r="M154" t="s">
        <v>7</v>
      </c>
      <c r="N154" t="s">
        <v>8</v>
      </c>
      <c r="O154">
        <v>49</v>
      </c>
      <c r="P154">
        <v>65</v>
      </c>
      <c r="Q154">
        <f>IF(N154="Z",Q153-O154*P154,Q153+O154*P154)</f>
        <v>526895</v>
      </c>
      <c r="R154">
        <f t="shared" si="4"/>
        <v>33534</v>
      </c>
      <c r="S154">
        <f t="shared" si="5"/>
        <v>1</v>
      </c>
    </row>
    <row r="155" spans="2:19" x14ac:dyDescent="0.25">
      <c r="B155" t="s">
        <v>8</v>
      </c>
      <c r="C155" s="1">
        <v>43181</v>
      </c>
      <c r="D155">
        <v>526767</v>
      </c>
      <c r="K155" s="1">
        <v>43181</v>
      </c>
      <c r="L155" t="s">
        <v>15</v>
      </c>
      <c r="M155" t="s">
        <v>10</v>
      </c>
      <c r="N155" t="s">
        <v>8</v>
      </c>
      <c r="O155">
        <v>16</v>
      </c>
      <c r="P155">
        <v>8</v>
      </c>
      <c r="Q155">
        <f>IF(N155="Z",Q154-O155*P155,Q154+O155*P155)</f>
        <v>526767</v>
      </c>
      <c r="R155">
        <f t="shared" si="4"/>
        <v>33406</v>
      </c>
      <c r="S155">
        <f t="shared" si="5"/>
        <v>1</v>
      </c>
    </row>
    <row r="156" spans="2:19" x14ac:dyDescent="0.25">
      <c r="B156" t="s">
        <v>8</v>
      </c>
      <c r="C156" s="1">
        <v>43207</v>
      </c>
      <c r="D156">
        <v>526582</v>
      </c>
      <c r="K156" s="1">
        <v>43207</v>
      </c>
      <c r="L156" t="s">
        <v>16</v>
      </c>
      <c r="M156" t="s">
        <v>9</v>
      </c>
      <c r="N156" t="s">
        <v>8</v>
      </c>
      <c r="O156">
        <v>5</v>
      </c>
      <c r="P156">
        <v>37</v>
      </c>
      <c r="Q156">
        <f>IF(N156="Z",Q155-O156*P156,Q155+O156*P156)</f>
        <v>526582</v>
      </c>
      <c r="R156">
        <f t="shared" si="4"/>
        <v>33221</v>
      </c>
      <c r="S156">
        <f t="shared" si="5"/>
        <v>1</v>
      </c>
    </row>
    <row r="157" spans="2:19" x14ac:dyDescent="0.25">
      <c r="B157" t="s">
        <v>14</v>
      </c>
      <c r="C157" s="1">
        <v>43207</v>
      </c>
      <c r="D157">
        <v>526614</v>
      </c>
      <c r="K157" s="1">
        <v>43207</v>
      </c>
      <c r="L157" t="s">
        <v>16</v>
      </c>
      <c r="M157" t="s">
        <v>12</v>
      </c>
      <c r="N157" t="s">
        <v>14</v>
      </c>
      <c r="O157">
        <v>1</v>
      </c>
      <c r="P157">
        <v>32</v>
      </c>
      <c r="Q157">
        <f>IF(N157="Z",Q156-O157*P157,Q156+O157*P157)</f>
        <v>526614</v>
      </c>
      <c r="R157">
        <f t="shared" si="4"/>
        <v>33253</v>
      </c>
      <c r="S157">
        <f t="shared" si="5"/>
        <v>0</v>
      </c>
    </row>
    <row r="158" spans="2:19" x14ac:dyDescent="0.25">
      <c r="B158" t="s">
        <v>8</v>
      </c>
      <c r="C158" s="1">
        <v>43207</v>
      </c>
      <c r="D158">
        <v>526376</v>
      </c>
      <c r="K158" s="1">
        <v>43207</v>
      </c>
      <c r="L158" t="s">
        <v>16</v>
      </c>
      <c r="M158" t="s">
        <v>10</v>
      </c>
      <c r="N158" t="s">
        <v>8</v>
      </c>
      <c r="O158">
        <v>34</v>
      </c>
      <c r="P158">
        <v>7</v>
      </c>
      <c r="Q158">
        <f>IF(N158="Z",Q157-O158*P158,Q157+O158*P158)</f>
        <v>526376</v>
      </c>
      <c r="R158">
        <f t="shared" si="4"/>
        <v>33015</v>
      </c>
      <c r="S158">
        <f t="shared" si="5"/>
        <v>1</v>
      </c>
    </row>
    <row r="159" spans="2:19" x14ac:dyDescent="0.25">
      <c r="B159" t="s">
        <v>8</v>
      </c>
      <c r="C159" s="1">
        <v>43207</v>
      </c>
      <c r="D159">
        <v>524665</v>
      </c>
      <c r="K159" s="1">
        <v>43207</v>
      </c>
      <c r="L159" t="s">
        <v>16</v>
      </c>
      <c r="M159" t="s">
        <v>7</v>
      </c>
      <c r="N159" t="s">
        <v>8</v>
      </c>
      <c r="O159">
        <v>29</v>
      </c>
      <c r="P159">
        <v>59</v>
      </c>
      <c r="Q159">
        <f>IF(N159="Z",Q158-O159*P159,Q158+O159*P159)</f>
        <v>524665</v>
      </c>
      <c r="R159">
        <f t="shared" si="4"/>
        <v>31304</v>
      </c>
      <c r="S159">
        <f t="shared" si="5"/>
        <v>1</v>
      </c>
    </row>
    <row r="160" spans="2:19" x14ac:dyDescent="0.25">
      <c r="B160" t="s">
        <v>8</v>
      </c>
      <c r="C160" s="1">
        <v>43228</v>
      </c>
      <c r="D160">
        <v>523849</v>
      </c>
      <c r="K160" s="1">
        <v>43228</v>
      </c>
      <c r="L160" t="s">
        <v>17</v>
      </c>
      <c r="M160" t="s">
        <v>11</v>
      </c>
      <c r="N160" t="s">
        <v>8</v>
      </c>
      <c r="O160">
        <v>34</v>
      </c>
      <c r="P160">
        <v>24</v>
      </c>
      <c r="Q160">
        <f>IF(N160="Z",Q159-O160*P160,Q159+O160*P160)</f>
        <v>523849</v>
      </c>
      <c r="R160">
        <f t="shared" si="4"/>
        <v>30488</v>
      </c>
      <c r="S160">
        <f t="shared" si="5"/>
        <v>1</v>
      </c>
    </row>
    <row r="161" spans="2:19" x14ac:dyDescent="0.25">
      <c r="B161" t="s">
        <v>8</v>
      </c>
      <c r="C161" s="1">
        <v>43228</v>
      </c>
      <c r="D161">
        <v>523309</v>
      </c>
      <c r="K161" s="1">
        <v>43228</v>
      </c>
      <c r="L161" t="s">
        <v>17</v>
      </c>
      <c r="M161" t="s">
        <v>12</v>
      </c>
      <c r="N161" t="s">
        <v>8</v>
      </c>
      <c r="O161">
        <v>27</v>
      </c>
      <c r="P161">
        <v>20</v>
      </c>
      <c r="Q161">
        <f>IF(N161="Z",Q160-O161*P161,Q160+O161*P161)</f>
        <v>523309</v>
      </c>
      <c r="R161">
        <f t="shared" si="4"/>
        <v>29948</v>
      </c>
      <c r="S161">
        <f t="shared" si="5"/>
        <v>1</v>
      </c>
    </row>
    <row r="162" spans="2:19" x14ac:dyDescent="0.25">
      <c r="B162" t="s">
        <v>8</v>
      </c>
      <c r="C162" s="1">
        <v>43228</v>
      </c>
      <c r="D162">
        <v>522989</v>
      </c>
      <c r="K162" s="1">
        <v>43228</v>
      </c>
      <c r="L162" t="s">
        <v>17</v>
      </c>
      <c r="M162" t="s">
        <v>10</v>
      </c>
      <c r="N162" t="s">
        <v>8</v>
      </c>
      <c r="O162">
        <v>40</v>
      </c>
      <c r="P162">
        <v>8</v>
      </c>
      <c r="Q162">
        <f>IF(N162="Z",Q161-O162*P162,Q161+O162*P162)</f>
        <v>522989</v>
      </c>
      <c r="R162">
        <f t="shared" si="4"/>
        <v>29628</v>
      </c>
      <c r="S162">
        <f t="shared" si="5"/>
        <v>1</v>
      </c>
    </row>
    <row r="163" spans="2:19" x14ac:dyDescent="0.25">
      <c r="B163" t="s">
        <v>14</v>
      </c>
      <c r="C163" s="1">
        <v>43252</v>
      </c>
      <c r="D163">
        <v>541205</v>
      </c>
      <c r="K163" s="1">
        <v>43252</v>
      </c>
      <c r="L163" t="s">
        <v>18</v>
      </c>
      <c r="M163" t="s">
        <v>7</v>
      </c>
      <c r="N163" t="s">
        <v>14</v>
      </c>
      <c r="O163">
        <v>184</v>
      </c>
      <c r="P163">
        <v>99</v>
      </c>
      <c r="Q163">
        <f>IF(N163="Z",Q162-O163*P163,Q162+O163*P163)</f>
        <v>541205</v>
      </c>
      <c r="R163">
        <f t="shared" si="4"/>
        <v>47844</v>
      </c>
      <c r="S163">
        <f t="shared" si="5"/>
        <v>0</v>
      </c>
    </row>
    <row r="164" spans="2:19" x14ac:dyDescent="0.25">
      <c r="B164" t="s">
        <v>8</v>
      </c>
      <c r="C164" s="1">
        <v>43252</v>
      </c>
      <c r="D164">
        <v>539381</v>
      </c>
      <c r="K164" s="1">
        <v>43252</v>
      </c>
      <c r="L164" t="s">
        <v>18</v>
      </c>
      <c r="M164" t="s">
        <v>9</v>
      </c>
      <c r="N164" t="s">
        <v>8</v>
      </c>
      <c r="O164">
        <v>48</v>
      </c>
      <c r="P164">
        <v>38</v>
      </c>
      <c r="Q164">
        <f>IF(N164="Z",Q163-O164*P164,Q163+O164*P164)</f>
        <v>539381</v>
      </c>
      <c r="R164">
        <f t="shared" si="4"/>
        <v>46020</v>
      </c>
      <c r="S164">
        <f t="shared" si="5"/>
        <v>1</v>
      </c>
    </row>
    <row r="165" spans="2:19" x14ac:dyDescent="0.25">
      <c r="B165" t="s">
        <v>8</v>
      </c>
      <c r="C165" s="1">
        <v>43252</v>
      </c>
      <c r="D165">
        <v>538898</v>
      </c>
      <c r="K165" s="1">
        <v>43252</v>
      </c>
      <c r="L165" t="s">
        <v>18</v>
      </c>
      <c r="M165" t="s">
        <v>11</v>
      </c>
      <c r="N165" t="s">
        <v>8</v>
      </c>
      <c r="O165">
        <v>21</v>
      </c>
      <c r="P165">
        <v>23</v>
      </c>
      <c r="Q165">
        <f>IF(N165="Z",Q164-O165*P165,Q164+O165*P165)</f>
        <v>538898</v>
      </c>
      <c r="R165">
        <f t="shared" si="4"/>
        <v>45537</v>
      </c>
      <c r="S165">
        <f t="shared" si="5"/>
        <v>1</v>
      </c>
    </row>
    <row r="166" spans="2:19" x14ac:dyDescent="0.25">
      <c r="B166" t="s">
        <v>8</v>
      </c>
      <c r="C166" s="1">
        <v>43270</v>
      </c>
      <c r="D166">
        <v>535796</v>
      </c>
      <c r="K166" s="1">
        <v>43270</v>
      </c>
      <c r="L166" t="s">
        <v>19</v>
      </c>
      <c r="M166" t="s">
        <v>7</v>
      </c>
      <c r="N166" t="s">
        <v>8</v>
      </c>
      <c r="O166">
        <v>47</v>
      </c>
      <c r="P166">
        <v>66</v>
      </c>
      <c r="Q166">
        <f>IF(N166="Z",Q165-O166*P166,Q165+O166*P166)</f>
        <v>535796</v>
      </c>
      <c r="R166">
        <f t="shared" si="4"/>
        <v>42435</v>
      </c>
      <c r="S166">
        <f t="shared" si="5"/>
        <v>1</v>
      </c>
    </row>
    <row r="167" spans="2:19" x14ac:dyDescent="0.25">
      <c r="B167" t="s">
        <v>8</v>
      </c>
      <c r="C167" s="1">
        <v>43270</v>
      </c>
      <c r="D167">
        <v>535646</v>
      </c>
      <c r="K167" s="1">
        <v>43270</v>
      </c>
      <c r="L167" t="s">
        <v>19</v>
      </c>
      <c r="M167" t="s">
        <v>11</v>
      </c>
      <c r="N167" t="s">
        <v>8</v>
      </c>
      <c r="O167">
        <v>6</v>
      </c>
      <c r="P167">
        <v>25</v>
      </c>
      <c r="Q167">
        <f>IF(N167="Z",Q166-O167*P167,Q166+O167*P167)</f>
        <v>535646</v>
      </c>
      <c r="R167">
        <f t="shared" si="4"/>
        <v>42285</v>
      </c>
      <c r="S167">
        <f t="shared" si="5"/>
        <v>1</v>
      </c>
    </row>
    <row r="168" spans="2:19" x14ac:dyDescent="0.25">
      <c r="B168" t="s">
        <v>8</v>
      </c>
      <c r="C168" s="1">
        <v>43270</v>
      </c>
      <c r="D168">
        <v>533719</v>
      </c>
      <c r="K168" s="1">
        <v>43270</v>
      </c>
      <c r="L168" t="s">
        <v>19</v>
      </c>
      <c r="M168" t="s">
        <v>9</v>
      </c>
      <c r="N168" t="s">
        <v>8</v>
      </c>
      <c r="O168">
        <v>47</v>
      </c>
      <c r="P168">
        <v>41</v>
      </c>
      <c r="Q168">
        <f>IF(N168="Z",Q167-O168*P168,Q167+O168*P168)</f>
        <v>533719</v>
      </c>
      <c r="R168">
        <f t="shared" si="4"/>
        <v>40358</v>
      </c>
      <c r="S168">
        <f t="shared" si="5"/>
        <v>1</v>
      </c>
    </row>
    <row r="169" spans="2:19" x14ac:dyDescent="0.25">
      <c r="B169" t="s">
        <v>14</v>
      </c>
      <c r="C169" s="1">
        <v>43292</v>
      </c>
      <c r="D169">
        <v>536023</v>
      </c>
      <c r="K169" s="1">
        <v>43292</v>
      </c>
      <c r="L169" t="s">
        <v>20</v>
      </c>
      <c r="M169" t="s">
        <v>10</v>
      </c>
      <c r="N169" t="s">
        <v>14</v>
      </c>
      <c r="O169">
        <v>192</v>
      </c>
      <c r="P169">
        <v>12</v>
      </c>
      <c r="Q169">
        <f>IF(N169="Z",Q168-O169*P169,Q168+O169*P169)</f>
        <v>536023</v>
      </c>
      <c r="R169">
        <f t="shared" si="4"/>
        <v>42662</v>
      </c>
      <c r="S169">
        <f t="shared" si="5"/>
        <v>0</v>
      </c>
    </row>
    <row r="170" spans="2:19" x14ac:dyDescent="0.25">
      <c r="B170" t="s">
        <v>14</v>
      </c>
      <c r="C170" s="1">
        <v>43292</v>
      </c>
      <c r="D170">
        <v>537799</v>
      </c>
      <c r="K170" s="1">
        <v>43292</v>
      </c>
      <c r="L170" t="s">
        <v>20</v>
      </c>
      <c r="M170" t="s">
        <v>11</v>
      </c>
      <c r="N170" t="s">
        <v>14</v>
      </c>
      <c r="O170">
        <v>48</v>
      </c>
      <c r="P170">
        <v>37</v>
      </c>
      <c r="Q170">
        <f>IF(N170="Z",Q169-O170*P170,Q169+O170*P170)</f>
        <v>537799</v>
      </c>
      <c r="R170">
        <f t="shared" si="4"/>
        <v>44438</v>
      </c>
      <c r="S170">
        <f t="shared" si="5"/>
        <v>0</v>
      </c>
    </row>
    <row r="171" spans="2:19" x14ac:dyDescent="0.25">
      <c r="B171" t="s">
        <v>8</v>
      </c>
      <c r="C171" s="1">
        <v>43292</v>
      </c>
      <c r="D171">
        <v>536683</v>
      </c>
      <c r="K171" s="1">
        <v>43292</v>
      </c>
      <c r="L171" t="s">
        <v>20</v>
      </c>
      <c r="M171" t="s">
        <v>7</v>
      </c>
      <c r="N171" t="s">
        <v>8</v>
      </c>
      <c r="O171">
        <v>18</v>
      </c>
      <c r="P171">
        <v>62</v>
      </c>
      <c r="Q171">
        <f>IF(N171="Z",Q170-O171*P171,Q170+O171*P171)</f>
        <v>536683</v>
      </c>
      <c r="R171">
        <f t="shared" si="4"/>
        <v>43322</v>
      </c>
      <c r="S171">
        <f t="shared" si="5"/>
        <v>1</v>
      </c>
    </row>
    <row r="172" spans="2:19" x14ac:dyDescent="0.25">
      <c r="B172" t="s">
        <v>8</v>
      </c>
      <c r="C172" s="1">
        <v>43292</v>
      </c>
      <c r="D172">
        <v>535708</v>
      </c>
      <c r="K172" s="1">
        <v>43292</v>
      </c>
      <c r="L172" t="s">
        <v>20</v>
      </c>
      <c r="M172" t="s">
        <v>9</v>
      </c>
      <c r="N172" t="s">
        <v>8</v>
      </c>
      <c r="O172">
        <v>25</v>
      </c>
      <c r="P172">
        <v>39</v>
      </c>
      <c r="Q172">
        <f>IF(N172="Z",Q171-O172*P172,Q171+O172*P172)</f>
        <v>535708</v>
      </c>
      <c r="R172">
        <f t="shared" si="4"/>
        <v>42347</v>
      </c>
      <c r="S172">
        <f t="shared" si="5"/>
        <v>1</v>
      </c>
    </row>
    <row r="173" spans="2:19" x14ac:dyDescent="0.25">
      <c r="B173" t="s">
        <v>8</v>
      </c>
      <c r="C173" s="1">
        <v>43292</v>
      </c>
      <c r="D173">
        <v>535668</v>
      </c>
      <c r="K173" s="1">
        <v>43292</v>
      </c>
      <c r="L173" t="s">
        <v>20</v>
      </c>
      <c r="M173" t="s">
        <v>12</v>
      </c>
      <c r="N173" t="s">
        <v>8</v>
      </c>
      <c r="O173">
        <v>2</v>
      </c>
      <c r="P173">
        <v>20</v>
      </c>
      <c r="Q173">
        <f>IF(N173="Z",Q172-O173*P173,Q172+O173*P173)</f>
        <v>535668</v>
      </c>
      <c r="R173">
        <f t="shared" si="4"/>
        <v>42307</v>
      </c>
      <c r="S173">
        <f t="shared" si="5"/>
        <v>1</v>
      </c>
    </row>
    <row r="174" spans="2:19" x14ac:dyDescent="0.25">
      <c r="B174" t="s">
        <v>14</v>
      </c>
      <c r="C174" s="1">
        <v>43317</v>
      </c>
      <c r="D174">
        <v>536162</v>
      </c>
      <c r="K174" s="1">
        <v>43317</v>
      </c>
      <c r="L174" t="s">
        <v>21</v>
      </c>
      <c r="M174" t="s">
        <v>11</v>
      </c>
      <c r="N174" t="s">
        <v>14</v>
      </c>
      <c r="O174">
        <v>13</v>
      </c>
      <c r="P174">
        <v>38</v>
      </c>
      <c r="Q174">
        <f>IF(N174="Z",Q173-O174*P174,Q173+O174*P174)</f>
        <v>536162</v>
      </c>
      <c r="R174">
        <f t="shared" si="4"/>
        <v>42801</v>
      </c>
      <c r="S174">
        <f t="shared" si="5"/>
        <v>0</v>
      </c>
    </row>
    <row r="175" spans="2:19" x14ac:dyDescent="0.25">
      <c r="B175" t="s">
        <v>14</v>
      </c>
      <c r="C175" s="1">
        <v>43317</v>
      </c>
      <c r="D175">
        <v>543785</v>
      </c>
      <c r="K175" s="1">
        <v>43317</v>
      </c>
      <c r="L175" t="s">
        <v>21</v>
      </c>
      <c r="M175" t="s">
        <v>9</v>
      </c>
      <c r="N175" t="s">
        <v>14</v>
      </c>
      <c r="O175">
        <v>121</v>
      </c>
      <c r="P175">
        <v>63</v>
      </c>
      <c r="Q175">
        <f>IF(N175="Z",Q174-O175*P175,Q174+O175*P175)</f>
        <v>543785</v>
      </c>
      <c r="R175">
        <f t="shared" si="4"/>
        <v>50424</v>
      </c>
      <c r="S175">
        <f t="shared" si="5"/>
        <v>0</v>
      </c>
    </row>
    <row r="176" spans="2:19" x14ac:dyDescent="0.25">
      <c r="B176" t="s">
        <v>8</v>
      </c>
      <c r="C176" s="1">
        <v>43317</v>
      </c>
      <c r="D176">
        <v>543215</v>
      </c>
      <c r="K176" s="1">
        <v>43317</v>
      </c>
      <c r="L176" t="s">
        <v>21</v>
      </c>
      <c r="M176" t="s">
        <v>12</v>
      </c>
      <c r="N176" t="s">
        <v>8</v>
      </c>
      <c r="O176">
        <v>30</v>
      </c>
      <c r="P176">
        <v>19</v>
      </c>
      <c r="Q176">
        <f>IF(N176="Z",Q175-O176*P176,Q175+O176*P176)</f>
        <v>543215</v>
      </c>
      <c r="R176">
        <f t="shared" si="4"/>
        <v>49854</v>
      </c>
      <c r="S176">
        <f t="shared" si="5"/>
        <v>1</v>
      </c>
    </row>
    <row r="177" spans="2:19" x14ac:dyDescent="0.25">
      <c r="B177" t="s">
        <v>8</v>
      </c>
      <c r="C177" s="1">
        <v>43317</v>
      </c>
      <c r="D177">
        <v>542847</v>
      </c>
      <c r="K177" s="1">
        <v>43317</v>
      </c>
      <c r="L177" t="s">
        <v>21</v>
      </c>
      <c r="M177" t="s">
        <v>10</v>
      </c>
      <c r="N177" t="s">
        <v>8</v>
      </c>
      <c r="O177">
        <v>46</v>
      </c>
      <c r="P177">
        <v>8</v>
      </c>
      <c r="Q177">
        <f>IF(N177="Z",Q176-O177*P177,Q176+O177*P177)</f>
        <v>542847</v>
      </c>
      <c r="R177">
        <f t="shared" si="4"/>
        <v>49486</v>
      </c>
      <c r="S177">
        <f t="shared" si="5"/>
        <v>1</v>
      </c>
    </row>
    <row r="178" spans="2:19" x14ac:dyDescent="0.25">
      <c r="B178" t="s">
        <v>14</v>
      </c>
      <c r="C178" s="1">
        <v>43330</v>
      </c>
      <c r="D178">
        <v>543386</v>
      </c>
      <c r="K178" s="1">
        <v>43330</v>
      </c>
      <c r="L178" t="s">
        <v>22</v>
      </c>
      <c r="M178" t="s">
        <v>10</v>
      </c>
      <c r="N178" t="s">
        <v>14</v>
      </c>
      <c r="O178">
        <v>49</v>
      </c>
      <c r="P178">
        <v>11</v>
      </c>
      <c r="Q178">
        <f>IF(N178="Z",Q177-O178*P178,Q177+O178*P178)</f>
        <v>543386</v>
      </c>
      <c r="R178">
        <f t="shared" si="4"/>
        <v>50025</v>
      </c>
      <c r="S178">
        <f t="shared" si="5"/>
        <v>0</v>
      </c>
    </row>
    <row r="179" spans="2:19" x14ac:dyDescent="0.25">
      <c r="B179" t="s">
        <v>14</v>
      </c>
      <c r="C179" s="1">
        <v>43330</v>
      </c>
      <c r="D179">
        <v>548876</v>
      </c>
      <c r="K179" s="1">
        <v>43330</v>
      </c>
      <c r="L179" t="s">
        <v>22</v>
      </c>
      <c r="M179" t="s">
        <v>7</v>
      </c>
      <c r="N179" t="s">
        <v>14</v>
      </c>
      <c r="O179">
        <v>61</v>
      </c>
      <c r="P179">
        <v>90</v>
      </c>
      <c r="Q179">
        <f>IF(N179="Z",Q178-O179*P179,Q178+O179*P179)</f>
        <v>548876</v>
      </c>
      <c r="R179">
        <f t="shared" si="4"/>
        <v>55515</v>
      </c>
      <c r="S179">
        <f t="shared" si="5"/>
        <v>0</v>
      </c>
    </row>
    <row r="180" spans="2:19" x14ac:dyDescent="0.25">
      <c r="B180" t="s">
        <v>8</v>
      </c>
      <c r="C180" s="1">
        <v>43330</v>
      </c>
      <c r="D180">
        <v>548458</v>
      </c>
      <c r="K180" s="1">
        <v>43330</v>
      </c>
      <c r="L180" t="s">
        <v>22</v>
      </c>
      <c r="M180" t="s">
        <v>12</v>
      </c>
      <c r="N180" t="s">
        <v>8</v>
      </c>
      <c r="O180">
        <v>19</v>
      </c>
      <c r="P180">
        <v>22</v>
      </c>
      <c r="Q180">
        <f>IF(N180="Z",Q179-O180*P180,Q179+O180*P180)</f>
        <v>548458</v>
      </c>
      <c r="R180">
        <f t="shared" si="4"/>
        <v>55097</v>
      </c>
      <c r="S180">
        <f t="shared" si="5"/>
        <v>1</v>
      </c>
    </row>
    <row r="181" spans="2:19" x14ac:dyDescent="0.25">
      <c r="B181" t="s">
        <v>8</v>
      </c>
      <c r="C181" s="1">
        <v>43330</v>
      </c>
      <c r="D181">
        <v>547490</v>
      </c>
      <c r="K181" s="1">
        <v>43330</v>
      </c>
      <c r="L181" t="s">
        <v>22</v>
      </c>
      <c r="M181" t="s">
        <v>9</v>
      </c>
      <c r="N181" t="s">
        <v>8</v>
      </c>
      <c r="O181">
        <v>22</v>
      </c>
      <c r="P181">
        <v>44</v>
      </c>
      <c r="Q181">
        <f>IF(N181="Z",Q180-O181*P181,Q180+O181*P181)</f>
        <v>547490</v>
      </c>
      <c r="R181">
        <f t="shared" si="4"/>
        <v>54129</v>
      </c>
      <c r="S181">
        <f t="shared" si="5"/>
        <v>1</v>
      </c>
    </row>
    <row r="182" spans="2:19" x14ac:dyDescent="0.25">
      <c r="B182" t="s">
        <v>8</v>
      </c>
      <c r="C182" s="1">
        <v>43347</v>
      </c>
      <c r="D182">
        <v>547265</v>
      </c>
      <c r="K182" s="1">
        <v>43347</v>
      </c>
      <c r="L182" t="s">
        <v>6</v>
      </c>
      <c r="M182" t="s">
        <v>11</v>
      </c>
      <c r="N182" t="s">
        <v>8</v>
      </c>
      <c r="O182">
        <v>9</v>
      </c>
      <c r="P182">
        <v>25</v>
      </c>
      <c r="Q182">
        <f>IF(N182="Z",Q181-O182*P182,Q181+O182*P182)</f>
        <v>547265</v>
      </c>
      <c r="R182">
        <f t="shared" si="4"/>
        <v>53904</v>
      </c>
      <c r="S182">
        <f t="shared" si="5"/>
        <v>1</v>
      </c>
    </row>
    <row r="183" spans="2:19" x14ac:dyDescent="0.25">
      <c r="B183" t="s">
        <v>14</v>
      </c>
      <c r="C183" s="1">
        <v>43347</v>
      </c>
      <c r="D183">
        <v>547641</v>
      </c>
      <c r="K183" s="1">
        <v>43347</v>
      </c>
      <c r="L183" t="s">
        <v>6</v>
      </c>
      <c r="M183" t="s">
        <v>7</v>
      </c>
      <c r="N183" t="s">
        <v>14</v>
      </c>
      <c r="O183">
        <v>4</v>
      </c>
      <c r="P183">
        <v>94</v>
      </c>
      <c r="Q183">
        <f>IF(N183="Z",Q182-O183*P183,Q182+O183*P183)</f>
        <v>547641</v>
      </c>
      <c r="R183">
        <f t="shared" si="4"/>
        <v>54280</v>
      </c>
      <c r="S183">
        <f t="shared" si="5"/>
        <v>0</v>
      </c>
    </row>
    <row r="184" spans="2:19" x14ac:dyDescent="0.25">
      <c r="B184" t="s">
        <v>8</v>
      </c>
      <c r="C184" s="1">
        <v>43347</v>
      </c>
      <c r="D184">
        <v>547473</v>
      </c>
      <c r="K184" s="1">
        <v>43347</v>
      </c>
      <c r="L184" t="s">
        <v>6</v>
      </c>
      <c r="M184" t="s">
        <v>12</v>
      </c>
      <c r="N184" t="s">
        <v>8</v>
      </c>
      <c r="O184">
        <v>8</v>
      </c>
      <c r="P184">
        <v>21</v>
      </c>
      <c r="Q184">
        <f>IF(N184="Z",Q183-O184*P184,Q183+O184*P184)</f>
        <v>547473</v>
      </c>
      <c r="R184">
        <f t="shared" si="4"/>
        <v>54112</v>
      </c>
      <c r="S184">
        <f t="shared" si="5"/>
        <v>1</v>
      </c>
    </row>
    <row r="185" spans="2:19" x14ac:dyDescent="0.25">
      <c r="B185" t="s">
        <v>8</v>
      </c>
      <c r="C185" s="1">
        <v>43347</v>
      </c>
      <c r="D185">
        <v>547097</v>
      </c>
      <c r="K185" s="1">
        <v>43347</v>
      </c>
      <c r="L185" t="s">
        <v>6</v>
      </c>
      <c r="M185" t="s">
        <v>10</v>
      </c>
      <c r="N185" t="s">
        <v>8</v>
      </c>
      <c r="O185">
        <v>47</v>
      </c>
      <c r="P185">
        <v>8</v>
      </c>
      <c r="Q185">
        <f>IF(N185="Z",Q184-O185*P185,Q184+O185*P185)</f>
        <v>547097</v>
      </c>
      <c r="R185">
        <f t="shared" si="4"/>
        <v>53736</v>
      </c>
      <c r="S185">
        <f t="shared" si="5"/>
        <v>1</v>
      </c>
    </row>
    <row r="186" spans="2:19" x14ac:dyDescent="0.25">
      <c r="B186" t="s">
        <v>14</v>
      </c>
      <c r="C186" s="1">
        <v>43362</v>
      </c>
      <c r="D186">
        <v>549475</v>
      </c>
      <c r="K186" s="1">
        <v>43362</v>
      </c>
      <c r="L186" t="s">
        <v>13</v>
      </c>
      <c r="M186" t="s">
        <v>12</v>
      </c>
      <c r="N186" t="s">
        <v>14</v>
      </c>
      <c r="O186">
        <v>82</v>
      </c>
      <c r="P186">
        <v>29</v>
      </c>
      <c r="Q186">
        <f>IF(N186="Z",Q185-O186*P186,Q185+O186*P186)</f>
        <v>549475</v>
      </c>
      <c r="R186">
        <f t="shared" si="4"/>
        <v>56114</v>
      </c>
      <c r="S186">
        <f t="shared" si="5"/>
        <v>0</v>
      </c>
    </row>
    <row r="187" spans="2:19" x14ac:dyDescent="0.25">
      <c r="B187" t="s">
        <v>14</v>
      </c>
      <c r="C187" s="1">
        <v>43362</v>
      </c>
      <c r="D187">
        <v>550983</v>
      </c>
      <c r="K187" s="1">
        <v>43362</v>
      </c>
      <c r="L187" t="s">
        <v>13</v>
      </c>
      <c r="M187" t="s">
        <v>9</v>
      </c>
      <c r="N187" t="s">
        <v>14</v>
      </c>
      <c r="O187">
        <v>26</v>
      </c>
      <c r="P187">
        <v>58</v>
      </c>
      <c r="Q187">
        <f>IF(N187="Z",Q186-O187*P187,Q186+O187*P187)</f>
        <v>550983</v>
      </c>
      <c r="R187">
        <f t="shared" si="4"/>
        <v>57622</v>
      </c>
      <c r="S187">
        <f t="shared" si="5"/>
        <v>0</v>
      </c>
    </row>
    <row r="188" spans="2:19" x14ac:dyDescent="0.25">
      <c r="B188" t="s">
        <v>8</v>
      </c>
      <c r="C188" s="1">
        <v>43362</v>
      </c>
      <c r="D188">
        <v>550767</v>
      </c>
      <c r="K188" s="1">
        <v>43362</v>
      </c>
      <c r="L188" t="s">
        <v>13</v>
      </c>
      <c r="M188" t="s">
        <v>10</v>
      </c>
      <c r="N188" t="s">
        <v>8</v>
      </c>
      <c r="O188">
        <v>24</v>
      </c>
      <c r="P188">
        <v>9</v>
      </c>
      <c r="Q188">
        <f>IF(N188="Z",Q187-O188*P188,Q187+O188*P188)</f>
        <v>550767</v>
      </c>
      <c r="R188">
        <f t="shared" si="4"/>
        <v>57406</v>
      </c>
      <c r="S188">
        <f t="shared" si="5"/>
        <v>1</v>
      </c>
    </row>
    <row r="189" spans="2:19" x14ac:dyDescent="0.25">
      <c r="B189" t="s">
        <v>8</v>
      </c>
      <c r="C189" s="1">
        <v>43362</v>
      </c>
      <c r="D189">
        <v>549831</v>
      </c>
      <c r="K189" s="1">
        <v>43362</v>
      </c>
      <c r="L189" t="s">
        <v>13</v>
      </c>
      <c r="M189" t="s">
        <v>11</v>
      </c>
      <c r="N189" t="s">
        <v>8</v>
      </c>
      <c r="O189">
        <v>36</v>
      </c>
      <c r="P189">
        <v>26</v>
      </c>
      <c r="Q189">
        <f>IF(N189="Z",Q188-O189*P189,Q188+O189*P189)</f>
        <v>549831</v>
      </c>
      <c r="R189">
        <f t="shared" si="4"/>
        <v>56470</v>
      </c>
      <c r="S189">
        <f t="shared" si="5"/>
        <v>1</v>
      </c>
    </row>
    <row r="190" spans="2:19" x14ac:dyDescent="0.25">
      <c r="B190" t="s">
        <v>8</v>
      </c>
      <c r="C190" s="1">
        <v>43362</v>
      </c>
      <c r="D190">
        <v>549423</v>
      </c>
      <c r="K190" s="1">
        <v>43362</v>
      </c>
      <c r="L190" t="s">
        <v>13</v>
      </c>
      <c r="M190" t="s">
        <v>7</v>
      </c>
      <c r="N190" t="s">
        <v>8</v>
      </c>
      <c r="O190">
        <v>6</v>
      </c>
      <c r="P190">
        <v>68</v>
      </c>
      <c r="Q190">
        <f>IF(N190="Z",Q189-O190*P190,Q189+O190*P190)</f>
        <v>549423</v>
      </c>
      <c r="R190">
        <f t="shared" si="4"/>
        <v>56062</v>
      </c>
      <c r="S190">
        <f t="shared" si="5"/>
        <v>1</v>
      </c>
    </row>
    <row r="191" spans="2:19" x14ac:dyDescent="0.25">
      <c r="B191" t="s">
        <v>14</v>
      </c>
      <c r="C191" s="1">
        <v>43381</v>
      </c>
      <c r="D191">
        <v>551043</v>
      </c>
      <c r="K191" s="1">
        <v>43381</v>
      </c>
      <c r="L191" t="s">
        <v>15</v>
      </c>
      <c r="M191" t="s">
        <v>11</v>
      </c>
      <c r="N191" t="s">
        <v>14</v>
      </c>
      <c r="O191">
        <v>45</v>
      </c>
      <c r="P191">
        <v>36</v>
      </c>
      <c r="Q191">
        <f>IF(N191="Z",Q190-O191*P191,Q190+O191*P191)</f>
        <v>551043</v>
      </c>
      <c r="R191">
        <f t="shared" si="4"/>
        <v>57682</v>
      </c>
      <c r="S191">
        <f t="shared" si="5"/>
        <v>0</v>
      </c>
    </row>
    <row r="192" spans="2:19" x14ac:dyDescent="0.25">
      <c r="B192" t="s">
        <v>8</v>
      </c>
      <c r="C192" s="1">
        <v>43381</v>
      </c>
      <c r="D192">
        <v>550899</v>
      </c>
      <c r="K192" s="1">
        <v>43381</v>
      </c>
      <c r="L192" t="s">
        <v>15</v>
      </c>
      <c r="M192" t="s">
        <v>10</v>
      </c>
      <c r="N192" t="s">
        <v>8</v>
      </c>
      <c r="O192">
        <v>18</v>
      </c>
      <c r="P192">
        <v>8</v>
      </c>
      <c r="Q192">
        <f>IF(N192="Z",Q191-O192*P192,Q191+O192*P192)</f>
        <v>550899</v>
      </c>
      <c r="R192">
        <f t="shared" si="4"/>
        <v>57538</v>
      </c>
      <c r="S192">
        <f t="shared" si="5"/>
        <v>1</v>
      </c>
    </row>
    <row r="193" spans="2:19" x14ac:dyDescent="0.25">
      <c r="B193" t="s">
        <v>8</v>
      </c>
      <c r="C193" s="1">
        <v>43381</v>
      </c>
      <c r="D193">
        <v>550079</v>
      </c>
      <c r="K193" s="1">
        <v>43381</v>
      </c>
      <c r="L193" t="s">
        <v>15</v>
      </c>
      <c r="M193" t="s">
        <v>9</v>
      </c>
      <c r="N193" t="s">
        <v>8</v>
      </c>
      <c r="O193">
        <v>20</v>
      </c>
      <c r="P193">
        <v>41</v>
      </c>
      <c r="Q193">
        <f>IF(N193="Z",Q192-O193*P193,Q192+O193*P193)</f>
        <v>550079</v>
      </c>
      <c r="R193">
        <f t="shared" si="4"/>
        <v>56718</v>
      </c>
      <c r="S193">
        <f t="shared" si="5"/>
        <v>1</v>
      </c>
    </row>
    <row r="194" spans="2:19" x14ac:dyDescent="0.25">
      <c r="B194" t="s">
        <v>14</v>
      </c>
      <c r="C194" s="1">
        <v>43407</v>
      </c>
      <c r="D194">
        <v>550207</v>
      </c>
      <c r="K194" s="1">
        <v>43407</v>
      </c>
      <c r="L194" t="s">
        <v>16</v>
      </c>
      <c r="M194" t="s">
        <v>12</v>
      </c>
      <c r="N194" t="s">
        <v>14</v>
      </c>
      <c r="O194">
        <v>4</v>
      </c>
      <c r="P194">
        <v>32</v>
      </c>
      <c r="Q194">
        <f>IF(N194="Z",Q193-O194*P194,Q193+O194*P194)</f>
        <v>550207</v>
      </c>
      <c r="R194">
        <f t="shared" si="4"/>
        <v>56846</v>
      </c>
      <c r="S194">
        <f t="shared" si="5"/>
        <v>0</v>
      </c>
    </row>
    <row r="195" spans="2:19" x14ac:dyDescent="0.25">
      <c r="B195" t="s">
        <v>8</v>
      </c>
      <c r="C195" s="1">
        <v>43407</v>
      </c>
      <c r="D195">
        <v>548431</v>
      </c>
      <c r="K195" s="1">
        <v>43407</v>
      </c>
      <c r="L195" t="s">
        <v>16</v>
      </c>
      <c r="M195" t="s">
        <v>9</v>
      </c>
      <c r="N195" t="s">
        <v>8</v>
      </c>
      <c r="O195">
        <v>48</v>
      </c>
      <c r="P195">
        <v>37</v>
      </c>
      <c r="Q195">
        <f>IF(N195="Z",Q194-O195*P195,Q194+O195*P195)</f>
        <v>548431</v>
      </c>
      <c r="R195">
        <f t="shared" si="4"/>
        <v>55070</v>
      </c>
      <c r="S195">
        <f t="shared" si="5"/>
        <v>1</v>
      </c>
    </row>
    <row r="196" spans="2:19" x14ac:dyDescent="0.25">
      <c r="B196" t="s">
        <v>14</v>
      </c>
      <c r="C196" s="1">
        <v>43428</v>
      </c>
      <c r="D196">
        <v>552335</v>
      </c>
      <c r="K196" s="1">
        <v>43428</v>
      </c>
      <c r="L196" t="s">
        <v>17</v>
      </c>
      <c r="M196" t="s">
        <v>9</v>
      </c>
      <c r="N196" t="s">
        <v>14</v>
      </c>
      <c r="O196">
        <v>64</v>
      </c>
      <c r="P196">
        <v>61</v>
      </c>
      <c r="Q196">
        <f>IF(N196="Z",Q195-O196*P196,Q195+O196*P196)</f>
        <v>552335</v>
      </c>
      <c r="R196">
        <f t="shared" ref="R196:R203" si="6">IF(N196="Z",R195-O196*P196,R195+O196*P196)</f>
        <v>58974</v>
      </c>
      <c r="S196">
        <f t="shared" ref="S196:S203" si="7">IF(AND(R195-P196*O196&gt;0,N196="Z"),1,0)</f>
        <v>0</v>
      </c>
    </row>
    <row r="197" spans="2:19" x14ac:dyDescent="0.25">
      <c r="B197" t="s">
        <v>8</v>
      </c>
      <c r="C197" s="1">
        <v>43428</v>
      </c>
      <c r="D197">
        <v>549626</v>
      </c>
      <c r="K197" s="1">
        <v>43428</v>
      </c>
      <c r="L197" t="s">
        <v>17</v>
      </c>
      <c r="M197" t="s">
        <v>7</v>
      </c>
      <c r="N197" t="s">
        <v>8</v>
      </c>
      <c r="O197">
        <v>43</v>
      </c>
      <c r="P197">
        <v>63</v>
      </c>
      <c r="Q197">
        <f>IF(N197="Z",Q196-O197*P197,Q196+O197*P197)</f>
        <v>549626</v>
      </c>
      <c r="R197">
        <f t="shared" si="6"/>
        <v>56265</v>
      </c>
      <c r="S197">
        <f t="shared" si="7"/>
        <v>1</v>
      </c>
    </row>
    <row r="198" spans="2:19" x14ac:dyDescent="0.25">
      <c r="B198" t="s">
        <v>8</v>
      </c>
      <c r="C198" s="1">
        <v>43428</v>
      </c>
      <c r="D198">
        <v>549050</v>
      </c>
      <c r="K198" s="1">
        <v>43428</v>
      </c>
      <c r="L198" t="s">
        <v>17</v>
      </c>
      <c r="M198" t="s">
        <v>11</v>
      </c>
      <c r="N198" t="s">
        <v>8</v>
      </c>
      <c r="O198">
        <v>24</v>
      </c>
      <c r="P198">
        <v>24</v>
      </c>
      <c r="Q198">
        <f>IF(N198="Z",Q197-O198*P198,Q197+O198*P198)</f>
        <v>549050</v>
      </c>
      <c r="R198">
        <f t="shared" si="6"/>
        <v>55689</v>
      </c>
      <c r="S198">
        <f t="shared" si="7"/>
        <v>1</v>
      </c>
    </row>
    <row r="199" spans="2:19" x14ac:dyDescent="0.25">
      <c r="B199" t="s">
        <v>14</v>
      </c>
      <c r="C199" s="1">
        <v>43452</v>
      </c>
      <c r="D199">
        <v>549298</v>
      </c>
      <c r="K199" s="1">
        <v>43452</v>
      </c>
      <c r="L199" t="s">
        <v>18</v>
      </c>
      <c r="M199" t="s">
        <v>9</v>
      </c>
      <c r="N199" t="s">
        <v>14</v>
      </c>
      <c r="O199">
        <v>4</v>
      </c>
      <c r="P199">
        <v>62</v>
      </c>
      <c r="Q199">
        <f>IF(N199="Z",Q198-O199*P199,Q198+O199*P199)</f>
        <v>549298</v>
      </c>
      <c r="R199">
        <f t="shared" si="6"/>
        <v>55937</v>
      </c>
      <c r="S199">
        <f t="shared" si="7"/>
        <v>0</v>
      </c>
    </row>
    <row r="200" spans="2:19" x14ac:dyDescent="0.25">
      <c r="B200" t="s">
        <v>8</v>
      </c>
      <c r="C200" s="1">
        <v>43452</v>
      </c>
      <c r="D200">
        <v>548633</v>
      </c>
      <c r="K200" s="1">
        <v>43452</v>
      </c>
      <c r="L200" t="s">
        <v>18</v>
      </c>
      <c r="M200" t="s">
        <v>12</v>
      </c>
      <c r="N200" t="s">
        <v>8</v>
      </c>
      <c r="O200">
        <v>35</v>
      </c>
      <c r="P200">
        <v>19</v>
      </c>
      <c r="Q200">
        <f>IF(N200="Z",Q199-O200*P200,Q199+O200*P200)</f>
        <v>548633</v>
      </c>
      <c r="R200">
        <f t="shared" si="6"/>
        <v>55272</v>
      </c>
      <c r="S200">
        <f t="shared" si="7"/>
        <v>1</v>
      </c>
    </row>
    <row r="201" spans="2:19" x14ac:dyDescent="0.25">
      <c r="B201" t="s">
        <v>8</v>
      </c>
      <c r="C201" s="1">
        <v>43452</v>
      </c>
      <c r="D201">
        <v>548305</v>
      </c>
      <c r="K201" s="1">
        <v>43452</v>
      </c>
      <c r="L201" t="s">
        <v>18</v>
      </c>
      <c r="M201" t="s">
        <v>10</v>
      </c>
      <c r="N201" t="s">
        <v>8</v>
      </c>
      <c r="O201">
        <v>41</v>
      </c>
      <c r="P201">
        <v>8</v>
      </c>
      <c r="Q201">
        <f>IF(N201="Z",Q200-O201*P201,Q200+O201*P201)</f>
        <v>548305</v>
      </c>
      <c r="R201">
        <f t="shared" si="6"/>
        <v>54944</v>
      </c>
      <c r="S201">
        <f t="shared" si="7"/>
        <v>1</v>
      </c>
    </row>
    <row r="202" spans="2:19" x14ac:dyDescent="0.25">
      <c r="B202" t="s">
        <v>8</v>
      </c>
      <c r="C202" s="1">
        <v>43452</v>
      </c>
      <c r="D202">
        <v>546902</v>
      </c>
      <c r="K202" s="1">
        <v>43452</v>
      </c>
      <c r="L202" t="s">
        <v>18</v>
      </c>
      <c r="M202" t="s">
        <v>7</v>
      </c>
      <c r="N202" t="s">
        <v>8</v>
      </c>
      <c r="O202">
        <v>23</v>
      </c>
      <c r="P202">
        <v>61</v>
      </c>
      <c r="Q202">
        <f>IF(N202="Z",Q201-O202*P202,Q201+O202*P202)</f>
        <v>546902</v>
      </c>
      <c r="R202">
        <f t="shared" si="6"/>
        <v>53541</v>
      </c>
      <c r="S202">
        <f t="shared" si="7"/>
        <v>1</v>
      </c>
    </row>
    <row r="203" spans="2:19" x14ac:dyDescent="0.25">
      <c r="B203" t="s">
        <v>8</v>
      </c>
      <c r="C203" s="1">
        <v>43452</v>
      </c>
      <c r="D203">
        <v>545844</v>
      </c>
      <c r="K203" s="1">
        <v>43452</v>
      </c>
      <c r="L203" t="s">
        <v>18</v>
      </c>
      <c r="M203" t="s">
        <v>11</v>
      </c>
      <c r="N203" t="s">
        <v>8</v>
      </c>
      <c r="O203">
        <v>46</v>
      </c>
      <c r="P203">
        <v>23</v>
      </c>
      <c r="Q203">
        <f>IF(N203="Z",Q202-O203*P203,Q202+O203*P203)</f>
        <v>545844</v>
      </c>
      <c r="R203">
        <f t="shared" si="6"/>
        <v>52483</v>
      </c>
      <c r="S203">
        <f t="shared" si="7"/>
        <v>1</v>
      </c>
    </row>
  </sheetData>
  <autoFilter ref="D1:D203" xr:uid="{6888DA8E-CE61-4003-B259-324F4AB9A66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33344-53CA-4A75-8154-20880B9161F5}">
  <dimension ref="A1:K44"/>
  <sheetViews>
    <sheetView workbookViewId="0">
      <selection activeCell="O27" sqref="O27"/>
    </sheetView>
  </sheetViews>
  <sheetFormatPr defaultRowHeight="15" x14ac:dyDescent="0.25"/>
  <cols>
    <col min="2" max="2" width="10.140625" bestFit="1" customWidth="1"/>
    <col min="3" max="3" width="10.140625" style="1" bestFit="1" customWidth="1"/>
    <col min="9" max="9" width="10.140625" style="1" bestFit="1" customWidth="1"/>
  </cols>
  <sheetData>
    <row r="1" spans="1:11" x14ac:dyDescent="0.25">
      <c r="A1" t="s">
        <v>30</v>
      </c>
      <c r="B1" t="s">
        <v>29</v>
      </c>
      <c r="C1" s="1" t="s">
        <v>0</v>
      </c>
      <c r="D1" t="s">
        <v>3</v>
      </c>
      <c r="E1" t="s">
        <v>4</v>
      </c>
      <c r="J1" t="s">
        <v>31</v>
      </c>
      <c r="K1" t="s">
        <v>32</v>
      </c>
    </row>
    <row r="2" spans="1:11" x14ac:dyDescent="0.25">
      <c r="A2">
        <f>YEAR(C2)</f>
        <v>2016</v>
      </c>
      <c r="B2" s="3">
        <f>MONTH(C2)</f>
        <v>1</v>
      </c>
      <c r="C2" s="1">
        <v>42370</v>
      </c>
      <c r="D2" t="s">
        <v>8</v>
      </c>
      <c r="E2">
        <v>32</v>
      </c>
      <c r="G2">
        <f>MONTH(I2)</f>
        <v>1</v>
      </c>
      <c r="H2">
        <f>YEAR(I2)</f>
        <v>2016</v>
      </c>
      <c r="I2" s="4">
        <v>42370</v>
      </c>
      <c r="J2">
        <f>SUMIFS(E:E,D:D,"Z",B:B,$G2,A:A,$H2)</f>
        <v>76</v>
      </c>
      <c r="K2">
        <f>SUMIFS(E:E,D:D,"W",B:B,$G2,A:A,$H2)</f>
        <v>32</v>
      </c>
    </row>
    <row r="3" spans="1:11" x14ac:dyDescent="0.25">
      <c r="A3">
        <f t="shared" ref="A3:A44" si="0">YEAR(C3)</f>
        <v>2016</v>
      </c>
      <c r="B3" s="3">
        <f t="shared" ref="B3:B44" si="1">MONTH(C3)</f>
        <v>1</v>
      </c>
      <c r="C3" s="1">
        <v>42385</v>
      </c>
      <c r="D3" t="s">
        <v>14</v>
      </c>
      <c r="E3">
        <v>32</v>
      </c>
      <c r="G3">
        <f t="shared" ref="G3:G37" si="2">MONTH(I3)</f>
        <v>2</v>
      </c>
      <c r="H3">
        <f t="shared" ref="H3:H37" si="3">YEAR(I3)</f>
        <v>2016</v>
      </c>
      <c r="I3" s="4">
        <v>42401</v>
      </c>
      <c r="J3">
        <f>SUMIFS(E:E,D:D,"Z",B:B,G3,A:A,H3)</f>
        <v>8</v>
      </c>
      <c r="K3">
        <f t="shared" ref="K3:K37" si="4">SUMIFS(E:E,D:D,"W",B:B,$G3,A:A,$H3)</f>
        <v>0</v>
      </c>
    </row>
    <row r="4" spans="1:11" x14ac:dyDescent="0.25">
      <c r="A4">
        <f t="shared" si="0"/>
        <v>2016</v>
      </c>
      <c r="B4" s="3">
        <f t="shared" si="1"/>
        <v>1</v>
      </c>
      <c r="C4" s="1">
        <v>42393</v>
      </c>
      <c r="D4" t="s">
        <v>8</v>
      </c>
      <c r="E4">
        <v>44</v>
      </c>
      <c r="G4">
        <f t="shared" si="2"/>
        <v>3</v>
      </c>
      <c r="H4">
        <f t="shared" si="3"/>
        <v>2016</v>
      </c>
      <c r="I4" s="4">
        <v>42430</v>
      </c>
      <c r="J4">
        <f t="shared" ref="J4:J37" si="5">SUMIFS(E:E,D:D,"Z",B:B,G4,A:A,H4)</f>
        <v>0</v>
      </c>
      <c r="K4">
        <f t="shared" si="4"/>
        <v>50</v>
      </c>
    </row>
    <row r="5" spans="1:11" x14ac:dyDescent="0.25">
      <c r="A5">
        <f t="shared" si="0"/>
        <v>2016</v>
      </c>
      <c r="B5" s="3">
        <f t="shared" si="1"/>
        <v>2</v>
      </c>
      <c r="C5" s="1">
        <v>42419</v>
      </c>
      <c r="D5" t="s">
        <v>8</v>
      </c>
      <c r="E5">
        <v>8</v>
      </c>
      <c r="G5">
        <f t="shared" si="2"/>
        <v>4</v>
      </c>
      <c r="H5">
        <f t="shared" si="3"/>
        <v>2016</v>
      </c>
      <c r="I5" s="4">
        <v>42461</v>
      </c>
      <c r="J5">
        <f t="shared" si="5"/>
        <v>68</v>
      </c>
      <c r="K5">
        <f t="shared" si="4"/>
        <v>0</v>
      </c>
    </row>
    <row r="6" spans="1:11" x14ac:dyDescent="0.25">
      <c r="A6">
        <f t="shared" si="0"/>
        <v>2016</v>
      </c>
      <c r="B6" s="3">
        <f t="shared" si="1"/>
        <v>3</v>
      </c>
      <c r="C6" s="1">
        <v>42440</v>
      </c>
      <c r="D6" t="s">
        <v>14</v>
      </c>
      <c r="E6">
        <v>50</v>
      </c>
      <c r="G6">
        <f t="shared" si="2"/>
        <v>5</v>
      </c>
      <c r="H6">
        <f t="shared" si="3"/>
        <v>2016</v>
      </c>
      <c r="I6" s="4">
        <v>42491</v>
      </c>
      <c r="J6">
        <f t="shared" si="5"/>
        <v>0</v>
      </c>
      <c r="K6">
        <f t="shared" si="4"/>
        <v>0</v>
      </c>
    </row>
    <row r="7" spans="1:11" x14ac:dyDescent="0.25">
      <c r="A7">
        <f t="shared" si="0"/>
        <v>2016</v>
      </c>
      <c r="B7" s="3">
        <f t="shared" si="1"/>
        <v>4</v>
      </c>
      <c r="C7" s="1">
        <v>42464</v>
      </c>
      <c r="D7" t="s">
        <v>8</v>
      </c>
      <c r="E7">
        <v>33</v>
      </c>
      <c r="G7">
        <f t="shared" si="2"/>
        <v>6</v>
      </c>
      <c r="H7">
        <f t="shared" si="3"/>
        <v>2016</v>
      </c>
      <c r="I7" s="4">
        <v>42522</v>
      </c>
      <c r="J7">
        <f t="shared" si="5"/>
        <v>42</v>
      </c>
      <c r="K7">
        <f t="shared" si="4"/>
        <v>0</v>
      </c>
    </row>
    <row r="8" spans="1:11" x14ac:dyDescent="0.25">
      <c r="A8">
        <f t="shared" si="0"/>
        <v>2016</v>
      </c>
      <c r="B8" s="3">
        <f t="shared" si="1"/>
        <v>4</v>
      </c>
      <c r="C8" s="1">
        <v>42482</v>
      </c>
      <c r="D8" t="s">
        <v>8</v>
      </c>
      <c r="E8">
        <v>35</v>
      </c>
      <c r="G8">
        <f t="shared" si="2"/>
        <v>7</v>
      </c>
      <c r="H8">
        <f t="shared" si="3"/>
        <v>2016</v>
      </c>
      <c r="I8" s="4">
        <v>42552</v>
      </c>
      <c r="J8">
        <f t="shared" si="5"/>
        <v>83</v>
      </c>
      <c r="K8">
        <f t="shared" si="4"/>
        <v>0</v>
      </c>
    </row>
    <row r="9" spans="1:11" x14ac:dyDescent="0.25">
      <c r="A9">
        <f t="shared" si="0"/>
        <v>2016</v>
      </c>
      <c r="B9" s="3">
        <f t="shared" si="1"/>
        <v>6</v>
      </c>
      <c r="C9" s="1">
        <v>42542</v>
      </c>
      <c r="D9" t="s">
        <v>8</v>
      </c>
      <c r="E9">
        <v>42</v>
      </c>
      <c r="G9">
        <f t="shared" si="2"/>
        <v>8</v>
      </c>
      <c r="H9">
        <f t="shared" si="3"/>
        <v>2016</v>
      </c>
      <c r="I9" s="4">
        <v>42583</v>
      </c>
      <c r="J9">
        <f t="shared" si="5"/>
        <v>0</v>
      </c>
      <c r="K9">
        <f t="shared" si="4"/>
        <v>191</v>
      </c>
    </row>
    <row r="10" spans="1:11" x14ac:dyDescent="0.25">
      <c r="A10">
        <f t="shared" si="0"/>
        <v>2016</v>
      </c>
      <c r="B10" s="3">
        <f t="shared" si="1"/>
        <v>7</v>
      </c>
      <c r="C10" s="1">
        <v>42559</v>
      </c>
      <c r="D10" t="s">
        <v>8</v>
      </c>
      <c r="E10">
        <v>35</v>
      </c>
      <c r="G10">
        <f t="shared" si="2"/>
        <v>9</v>
      </c>
      <c r="H10">
        <f t="shared" si="3"/>
        <v>2016</v>
      </c>
      <c r="I10" s="4">
        <v>42614</v>
      </c>
      <c r="J10">
        <f t="shared" si="5"/>
        <v>44</v>
      </c>
      <c r="K10">
        <f t="shared" si="4"/>
        <v>4</v>
      </c>
    </row>
    <row r="11" spans="1:11" x14ac:dyDescent="0.25">
      <c r="A11">
        <f t="shared" si="0"/>
        <v>2016</v>
      </c>
      <c r="B11" s="3">
        <f t="shared" si="1"/>
        <v>7</v>
      </c>
      <c r="C11" s="1">
        <v>42574</v>
      </c>
      <c r="D11" t="s">
        <v>8</v>
      </c>
      <c r="E11">
        <v>48</v>
      </c>
      <c r="G11">
        <f t="shared" si="2"/>
        <v>10</v>
      </c>
      <c r="H11">
        <f t="shared" si="3"/>
        <v>2016</v>
      </c>
      <c r="I11" s="4">
        <v>42644</v>
      </c>
      <c r="J11">
        <f t="shared" si="5"/>
        <v>0</v>
      </c>
      <c r="K11">
        <f t="shared" si="4"/>
        <v>0</v>
      </c>
    </row>
    <row r="12" spans="1:11" x14ac:dyDescent="0.25">
      <c r="A12">
        <f t="shared" si="0"/>
        <v>2016</v>
      </c>
      <c r="B12" s="3">
        <f t="shared" si="1"/>
        <v>8</v>
      </c>
      <c r="C12" s="1">
        <v>42593</v>
      </c>
      <c r="D12" t="s">
        <v>14</v>
      </c>
      <c r="E12">
        <v>191</v>
      </c>
      <c r="G12">
        <f t="shared" si="2"/>
        <v>11</v>
      </c>
      <c r="H12">
        <f t="shared" si="3"/>
        <v>2016</v>
      </c>
      <c r="I12" s="4">
        <v>42675</v>
      </c>
      <c r="J12">
        <f t="shared" si="5"/>
        <v>30</v>
      </c>
      <c r="K12">
        <f t="shared" si="4"/>
        <v>0</v>
      </c>
    </row>
    <row r="13" spans="1:11" x14ac:dyDescent="0.25">
      <c r="A13">
        <f t="shared" si="0"/>
        <v>2016</v>
      </c>
      <c r="B13" s="3">
        <f t="shared" si="1"/>
        <v>9</v>
      </c>
      <c r="C13" s="1">
        <v>42619</v>
      </c>
      <c r="D13" t="s">
        <v>14</v>
      </c>
      <c r="E13">
        <v>4</v>
      </c>
      <c r="G13">
        <f t="shared" si="2"/>
        <v>12</v>
      </c>
      <c r="H13">
        <f t="shared" si="3"/>
        <v>2016</v>
      </c>
      <c r="I13" s="4">
        <v>42705</v>
      </c>
      <c r="J13">
        <f t="shared" si="5"/>
        <v>0</v>
      </c>
      <c r="K13">
        <f t="shared" si="4"/>
        <v>0</v>
      </c>
    </row>
    <row r="14" spans="1:11" x14ac:dyDescent="0.25">
      <c r="A14">
        <f t="shared" si="0"/>
        <v>2016</v>
      </c>
      <c r="B14" s="3">
        <f t="shared" si="1"/>
        <v>9</v>
      </c>
      <c r="C14" s="1">
        <v>42640</v>
      </c>
      <c r="D14" t="s">
        <v>8</v>
      </c>
      <c r="E14">
        <v>44</v>
      </c>
      <c r="G14">
        <f t="shared" si="2"/>
        <v>1</v>
      </c>
      <c r="H14">
        <f t="shared" si="3"/>
        <v>2017</v>
      </c>
      <c r="I14" s="4">
        <v>42736</v>
      </c>
      <c r="J14">
        <f t="shared" si="5"/>
        <v>39</v>
      </c>
      <c r="K14">
        <f t="shared" si="4"/>
        <v>112</v>
      </c>
    </row>
    <row r="15" spans="1:11" x14ac:dyDescent="0.25">
      <c r="A15">
        <f t="shared" si="0"/>
        <v>2016</v>
      </c>
      <c r="B15" s="3">
        <f t="shared" si="1"/>
        <v>11</v>
      </c>
      <c r="C15" s="1">
        <v>42682</v>
      </c>
      <c r="D15" t="s">
        <v>8</v>
      </c>
      <c r="E15">
        <v>30</v>
      </c>
      <c r="G15">
        <f t="shared" si="2"/>
        <v>2</v>
      </c>
      <c r="H15">
        <f t="shared" si="3"/>
        <v>2017</v>
      </c>
      <c r="I15" s="4">
        <v>42767</v>
      </c>
      <c r="J15">
        <f t="shared" si="5"/>
        <v>0</v>
      </c>
      <c r="K15">
        <f t="shared" si="4"/>
        <v>1</v>
      </c>
    </row>
    <row r="16" spans="1:11" x14ac:dyDescent="0.25">
      <c r="A16">
        <f t="shared" si="0"/>
        <v>2017</v>
      </c>
      <c r="B16" s="3">
        <f t="shared" si="1"/>
        <v>1</v>
      </c>
      <c r="C16" s="1">
        <v>42742</v>
      </c>
      <c r="D16" t="s">
        <v>8</v>
      </c>
      <c r="E16">
        <v>39</v>
      </c>
      <c r="G16">
        <f t="shared" si="2"/>
        <v>3</v>
      </c>
      <c r="H16">
        <f t="shared" si="3"/>
        <v>2017</v>
      </c>
      <c r="I16" s="4">
        <v>42795</v>
      </c>
      <c r="J16">
        <f t="shared" si="5"/>
        <v>35</v>
      </c>
      <c r="K16">
        <f t="shared" si="4"/>
        <v>0</v>
      </c>
    </row>
    <row r="17" spans="1:11" x14ac:dyDescent="0.25">
      <c r="A17">
        <f t="shared" si="0"/>
        <v>2017</v>
      </c>
      <c r="B17" s="3">
        <f t="shared" si="1"/>
        <v>1</v>
      </c>
      <c r="C17" s="1">
        <v>42759</v>
      </c>
      <c r="D17" t="s">
        <v>14</v>
      </c>
      <c r="E17">
        <v>112</v>
      </c>
      <c r="G17">
        <f t="shared" si="2"/>
        <v>4</v>
      </c>
      <c r="H17">
        <f t="shared" si="3"/>
        <v>2017</v>
      </c>
      <c r="I17" s="4">
        <v>42826</v>
      </c>
      <c r="J17">
        <f t="shared" si="5"/>
        <v>1</v>
      </c>
      <c r="K17">
        <f t="shared" si="4"/>
        <v>0</v>
      </c>
    </row>
    <row r="18" spans="1:11" x14ac:dyDescent="0.25">
      <c r="A18">
        <f t="shared" si="0"/>
        <v>2017</v>
      </c>
      <c r="B18" s="3">
        <f t="shared" si="1"/>
        <v>2</v>
      </c>
      <c r="C18" s="1">
        <v>42793</v>
      </c>
      <c r="D18" t="s">
        <v>14</v>
      </c>
      <c r="E18">
        <v>1</v>
      </c>
      <c r="G18">
        <f t="shared" si="2"/>
        <v>5</v>
      </c>
      <c r="H18">
        <f t="shared" si="3"/>
        <v>2017</v>
      </c>
      <c r="I18" s="4">
        <v>42856</v>
      </c>
      <c r="J18">
        <f t="shared" si="5"/>
        <v>33</v>
      </c>
      <c r="K18">
        <f t="shared" si="4"/>
        <v>68</v>
      </c>
    </row>
    <row r="19" spans="1:11" x14ac:dyDescent="0.25">
      <c r="A19">
        <f t="shared" si="0"/>
        <v>2017</v>
      </c>
      <c r="B19" s="3">
        <f t="shared" si="1"/>
        <v>3</v>
      </c>
      <c r="C19" s="1">
        <v>42819</v>
      </c>
      <c r="D19" t="s">
        <v>8</v>
      </c>
      <c r="E19">
        <v>35</v>
      </c>
      <c r="G19">
        <f t="shared" si="2"/>
        <v>6</v>
      </c>
      <c r="H19">
        <f t="shared" si="3"/>
        <v>2017</v>
      </c>
      <c r="I19" s="4">
        <v>42887</v>
      </c>
      <c r="J19">
        <f t="shared" si="5"/>
        <v>8</v>
      </c>
      <c r="K19">
        <f t="shared" si="4"/>
        <v>0</v>
      </c>
    </row>
    <row r="20" spans="1:11" x14ac:dyDescent="0.25">
      <c r="A20">
        <f t="shared" si="0"/>
        <v>2017</v>
      </c>
      <c r="B20" s="3">
        <f t="shared" si="1"/>
        <v>4</v>
      </c>
      <c r="C20" s="1">
        <v>42840</v>
      </c>
      <c r="D20" t="s">
        <v>8</v>
      </c>
      <c r="E20">
        <v>1</v>
      </c>
      <c r="G20">
        <f t="shared" si="2"/>
        <v>7</v>
      </c>
      <c r="H20">
        <f t="shared" si="3"/>
        <v>2017</v>
      </c>
      <c r="I20" s="4">
        <v>42917</v>
      </c>
      <c r="J20">
        <f t="shared" si="5"/>
        <v>42</v>
      </c>
      <c r="K20">
        <f t="shared" si="4"/>
        <v>0</v>
      </c>
    </row>
    <row r="21" spans="1:11" x14ac:dyDescent="0.25">
      <c r="A21">
        <f t="shared" si="0"/>
        <v>2017</v>
      </c>
      <c r="B21" s="3">
        <f t="shared" si="1"/>
        <v>5</v>
      </c>
      <c r="C21" s="1">
        <v>42864</v>
      </c>
      <c r="D21" t="s">
        <v>8</v>
      </c>
      <c r="E21">
        <v>33</v>
      </c>
      <c r="G21">
        <f t="shared" si="2"/>
        <v>8</v>
      </c>
      <c r="H21">
        <f t="shared" si="3"/>
        <v>2017</v>
      </c>
      <c r="I21" s="4">
        <v>42948</v>
      </c>
      <c r="J21">
        <f t="shared" si="5"/>
        <v>4</v>
      </c>
      <c r="K21">
        <f t="shared" si="4"/>
        <v>48</v>
      </c>
    </row>
    <row r="22" spans="1:11" x14ac:dyDescent="0.25">
      <c r="A22">
        <f t="shared" si="0"/>
        <v>2017</v>
      </c>
      <c r="B22" s="3">
        <f t="shared" si="1"/>
        <v>5</v>
      </c>
      <c r="C22" s="1">
        <v>42882</v>
      </c>
      <c r="D22" t="s">
        <v>14</v>
      </c>
      <c r="E22">
        <v>68</v>
      </c>
      <c r="G22">
        <f t="shared" si="2"/>
        <v>9</v>
      </c>
      <c r="H22">
        <f t="shared" si="3"/>
        <v>2017</v>
      </c>
      <c r="I22" s="4">
        <v>42979</v>
      </c>
      <c r="J22">
        <f t="shared" si="5"/>
        <v>0</v>
      </c>
      <c r="K22">
        <f t="shared" si="4"/>
        <v>0</v>
      </c>
    </row>
    <row r="23" spans="1:11" x14ac:dyDescent="0.25">
      <c r="A23">
        <f t="shared" si="0"/>
        <v>2017</v>
      </c>
      <c r="B23" s="3">
        <f t="shared" si="1"/>
        <v>6</v>
      </c>
      <c r="C23" s="1">
        <v>42904</v>
      </c>
      <c r="D23" t="s">
        <v>8</v>
      </c>
      <c r="E23">
        <v>8</v>
      </c>
      <c r="G23">
        <f t="shared" si="2"/>
        <v>10</v>
      </c>
      <c r="H23">
        <f t="shared" si="3"/>
        <v>2017</v>
      </c>
      <c r="I23" s="4">
        <v>43009</v>
      </c>
      <c r="J23">
        <f t="shared" si="5"/>
        <v>0</v>
      </c>
      <c r="K23">
        <f t="shared" si="4"/>
        <v>6</v>
      </c>
    </row>
    <row r="24" spans="1:11" x14ac:dyDescent="0.25">
      <c r="A24">
        <f t="shared" si="0"/>
        <v>2017</v>
      </c>
      <c r="B24" s="3">
        <f t="shared" si="1"/>
        <v>7</v>
      </c>
      <c r="C24" s="1">
        <v>42942</v>
      </c>
      <c r="D24" t="s">
        <v>8</v>
      </c>
      <c r="E24">
        <v>42</v>
      </c>
      <c r="G24">
        <f t="shared" si="2"/>
        <v>11</v>
      </c>
      <c r="H24">
        <f t="shared" si="3"/>
        <v>2017</v>
      </c>
      <c r="I24" s="4">
        <v>43040</v>
      </c>
      <c r="J24">
        <f t="shared" si="5"/>
        <v>12</v>
      </c>
      <c r="K24">
        <f t="shared" si="4"/>
        <v>1</v>
      </c>
    </row>
    <row r="25" spans="1:11" x14ac:dyDescent="0.25">
      <c r="A25">
        <f t="shared" si="0"/>
        <v>2017</v>
      </c>
      <c r="B25" s="3">
        <f t="shared" si="1"/>
        <v>8</v>
      </c>
      <c r="C25" s="1">
        <v>42959</v>
      </c>
      <c r="D25" t="s">
        <v>14</v>
      </c>
      <c r="E25">
        <v>48</v>
      </c>
      <c r="G25">
        <f t="shared" si="2"/>
        <v>12</v>
      </c>
      <c r="H25">
        <f t="shared" si="3"/>
        <v>2017</v>
      </c>
      <c r="I25" s="4">
        <v>43070</v>
      </c>
      <c r="J25">
        <f t="shared" si="5"/>
        <v>0</v>
      </c>
      <c r="K25">
        <f t="shared" si="4"/>
        <v>0</v>
      </c>
    </row>
    <row r="26" spans="1:11" x14ac:dyDescent="0.25">
      <c r="A26">
        <f t="shared" si="0"/>
        <v>2017</v>
      </c>
      <c r="B26" s="3">
        <f t="shared" si="1"/>
        <v>8</v>
      </c>
      <c r="C26" s="1">
        <v>42974</v>
      </c>
      <c r="D26" t="s">
        <v>8</v>
      </c>
      <c r="E26">
        <v>4</v>
      </c>
      <c r="G26">
        <f t="shared" si="2"/>
        <v>1</v>
      </c>
      <c r="H26">
        <f t="shared" si="3"/>
        <v>2018</v>
      </c>
      <c r="I26" s="4">
        <v>43101</v>
      </c>
      <c r="J26">
        <f t="shared" si="5"/>
        <v>10</v>
      </c>
      <c r="K26">
        <f t="shared" si="4"/>
        <v>22</v>
      </c>
    </row>
    <row r="27" spans="1:11" x14ac:dyDescent="0.25">
      <c r="A27">
        <f t="shared" si="0"/>
        <v>2017</v>
      </c>
      <c r="B27" s="3">
        <f t="shared" si="1"/>
        <v>10</v>
      </c>
      <c r="C27" s="1">
        <v>43019</v>
      </c>
      <c r="D27" t="s">
        <v>14</v>
      </c>
      <c r="E27">
        <v>6</v>
      </c>
      <c r="G27">
        <f t="shared" si="2"/>
        <v>2</v>
      </c>
      <c r="H27">
        <f t="shared" si="3"/>
        <v>2018</v>
      </c>
      <c r="I27" s="4">
        <v>43132</v>
      </c>
      <c r="J27">
        <f t="shared" si="5"/>
        <v>34</v>
      </c>
      <c r="K27">
        <f t="shared" si="4"/>
        <v>0</v>
      </c>
    </row>
    <row r="28" spans="1:11" x14ac:dyDescent="0.25">
      <c r="A28">
        <f t="shared" si="0"/>
        <v>2017</v>
      </c>
      <c r="B28" s="3">
        <f t="shared" si="1"/>
        <v>11</v>
      </c>
      <c r="C28" s="1">
        <v>43040</v>
      </c>
      <c r="D28" t="s">
        <v>14</v>
      </c>
      <c r="E28">
        <v>1</v>
      </c>
      <c r="G28">
        <f t="shared" si="2"/>
        <v>3</v>
      </c>
      <c r="H28">
        <f t="shared" si="3"/>
        <v>2018</v>
      </c>
      <c r="I28" s="4">
        <v>43160</v>
      </c>
      <c r="J28">
        <f t="shared" si="5"/>
        <v>0</v>
      </c>
      <c r="K28">
        <f t="shared" si="4"/>
        <v>34</v>
      </c>
    </row>
    <row r="29" spans="1:11" x14ac:dyDescent="0.25">
      <c r="A29">
        <f t="shared" si="0"/>
        <v>2017</v>
      </c>
      <c r="B29" s="3">
        <f t="shared" si="1"/>
        <v>11</v>
      </c>
      <c r="C29" s="1">
        <v>43064</v>
      </c>
      <c r="D29" t="s">
        <v>8</v>
      </c>
      <c r="E29">
        <v>12</v>
      </c>
      <c r="G29">
        <f t="shared" si="2"/>
        <v>4</v>
      </c>
      <c r="H29">
        <f t="shared" si="3"/>
        <v>2018</v>
      </c>
      <c r="I29" s="4">
        <v>43191</v>
      </c>
      <c r="J29">
        <f t="shared" si="5"/>
        <v>5</v>
      </c>
      <c r="K29">
        <f t="shared" si="4"/>
        <v>0</v>
      </c>
    </row>
    <row r="30" spans="1:11" x14ac:dyDescent="0.25">
      <c r="A30">
        <f t="shared" si="0"/>
        <v>2018</v>
      </c>
      <c r="B30" s="3">
        <f t="shared" si="1"/>
        <v>1</v>
      </c>
      <c r="C30" s="1">
        <v>43104</v>
      </c>
      <c r="D30" t="s">
        <v>8</v>
      </c>
      <c r="E30">
        <v>10</v>
      </c>
      <c r="G30">
        <f t="shared" si="2"/>
        <v>5</v>
      </c>
      <c r="H30">
        <f t="shared" si="3"/>
        <v>2018</v>
      </c>
      <c r="I30" s="4">
        <v>43221</v>
      </c>
      <c r="J30">
        <f t="shared" si="5"/>
        <v>0</v>
      </c>
      <c r="K30">
        <f t="shared" si="4"/>
        <v>0</v>
      </c>
    </row>
    <row r="31" spans="1:11" x14ac:dyDescent="0.25">
      <c r="A31">
        <f t="shared" si="0"/>
        <v>2018</v>
      </c>
      <c r="B31" s="3">
        <f t="shared" si="1"/>
        <v>1</v>
      </c>
      <c r="C31" s="1">
        <v>43129</v>
      </c>
      <c r="D31" t="s">
        <v>14</v>
      </c>
      <c r="E31">
        <v>22</v>
      </c>
      <c r="G31">
        <f t="shared" si="2"/>
        <v>6</v>
      </c>
      <c r="H31">
        <f t="shared" si="3"/>
        <v>2018</v>
      </c>
      <c r="I31" s="4">
        <v>43252</v>
      </c>
      <c r="J31">
        <f t="shared" si="5"/>
        <v>95</v>
      </c>
      <c r="K31">
        <f t="shared" si="4"/>
        <v>0</v>
      </c>
    </row>
    <row r="32" spans="1:11" x14ac:dyDescent="0.25">
      <c r="A32">
        <f t="shared" si="0"/>
        <v>2018</v>
      </c>
      <c r="B32" s="3">
        <f t="shared" si="1"/>
        <v>2</v>
      </c>
      <c r="C32" s="1">
        <v>43147</v>
      </c>
      <c r="D32" t="s">
        <v>8</v>
      </c>
      <c r="E32">
        <v>34</v>
      </c>
      <c r="G32">
        <f t="shared" si="2"/>
        <v>7</v>
      </c>
      <c r="H32">
        <f t="shared" si="3"/>
        <v>2018</v>
      </c>
      <c r="I32" s="4">
        <v>43282</v>
      </c>
      <c r="J32">
        <f t="shared" si="5"/>
        <v>25</v>
      </c>
      <c r="K32">
        <f t="shared" si="4"/>
        <v>0</v>
      </c>
    </row>
    <row r="33" spans="1:11" x14ac:dyDescent="0.25">
      <c r="A33">
        <f t="shared" si="0"/>
        <v>2018</v>
      </c>
      <c r="B33" s="3">
        <f t="shared" si="1"/>
        <v>3</v>
      </c>
      <c r="C33" s="1">
        <v>43162</v>
      </c>
      <c r="D33" t="s">
        <v>14</v>
      </c>
      <c r="E33">
        <v>34</v>
      </c>
      <c r="G33">
        <f t="shared" si="2"/>
        <v>8</v>
      </c>
      <c r="H33">
        <f t="shared" si="3"/>
        <v>2018</v>
      </c>
      <c r="I33" s="4">
        <v>43313</v>
      </c>
      <c r="J33">
        <f t="shared" si="5"/>
        <v>22</v>
      </c>
      <c r="K33">
        <f t="shared" si="4"/>
        <v>121</v>
      </c>
    </row>
    <row r="34" spans="1:11" x14ac:dyDescent="0.25">
      <c r="A34">
        <f t="shared" si="0"/>
        <v>2018</v>
      </c>
      <c r="B34" s="3">
        <f t="shared" si="1"/>
        <v>4</v>
      </c>
      <c r="C34" s="1">
        <v>43207</v>
      </c>
      <c r="D34" t="s">
        <v>8</v>
      </c>
      <c r="E34">
        <v>5</v>
      </c>
      <c r="G34">
        <f t="shared" si="2"/>
        <v>9</v>
      </c>
      <c r="H34">
        <f t="shared" si="3"/>
        <v>2018</v>
      </c>
      <c r="I34" s="4">
        <v>43344</v>
      </c>
      <c r="J34">
        <f t="shared" si="5"/>
        <v>0</v>
      </c>
      <c r="K34">
        <f t="shared" si="4"/>
        <v>26</v>
      </c>
    </row>
    <row r="35" spans="1:11" x14ac:dyDescent="0.25">
      <c r="A35">
        <f t="shared" si="0"/>
        <v>2018</v>
      </c>
      <c r="B35" s="3">
        <f t="shared" si="1"/>
        <v>6</v>
      </c>
      <c r="C35" s="1">
        <v>43252</v>
      </c>
      <c r="D35" t="s">
        <v>8</v>
      </c>
      <c r="E35">
        <v>48</v>
      </c>
      <c r="G35">
        <f t="shared" si="2"/>
        <v>10</v>
      </c>
      <c r="H35">
        <f t="shared" si="3"/>
        <v>2018</v>
      </c>
      <c r="I35" s="4">
        <v>43374</v>
      </c>
      <c r="J35">
        <f t="shared" si="5"/>
        <v>20</v>
      </c>
      <c r="K35">
        <f t="shared" si="4"/>
        <v>0</v>
      </c>
    </row>
    <row r="36" spans="1:11" x14ac:dyDescent="0.25">
      <c r="A36">
        <f t="shared" si="0"/>
        <v>2018</v>
      </c>
      <c r="B36" s="3">
        <f t="shared" si="1"/>
        <v>6</v>
      </c>
      <c r="C36" s="1">
        <v>43270</v>
      </c>
      <c r="D36" t="s">
        <v>8</v>
      </c>
      <c r="E36">
        <v>47</v>
      </c>
      <c r="G36">
        <f t="shared" si="2"/>
        <v>11</v>
      </c>
      <c r="H36">
        <f t="shared" si="3"/>
        <v>2018</v>
      </c>
      <c r="I36" s="4">
        <v>43405</v>
      </c>
      <c r="J36">
        <f t="shared" si="5"/>
        <v>48</v>
      </c>
      <c r="K36">
        <f t="shared" si="4"/>
        <v>64</v>
      </c>
    </row>
    <row r="37" spans="1:11" x14ac:dyDescent="0.25">
      <c r="A37">
        <f t="shared" si="0"/>
        <v>2018</v>
      </c>
      <c r="B37" s="3">
        <f t="shared" si="1"/>
        <v>7</v>
      </c>
      <c r="C37" s="1">
        <v>43292</v>
      </c>
      <c r="D37" t="s">
        <v>8</v>
      </c>
      <c r="E37">
        <v>25</v>
      </c>
      <c r="G37">
        <f t="shared" si="2"/>
        <v>12</v>
      </c>
      <c r="H37">
        <f t="shared" si="3"/>
        <v>2018</v>
      </c>
      <c r="I37" s="4">
        <v>43435</v>
      </c>
      <c r="J37">
        <f t="shared" si="5"/>
        <v>0</v>
      </c>
      <c r="K37">
        <f t="shared" si="4"/>
        <v>4</v>
      </c>
    </row>
    <row r="38" spans="1:11" x14ac:dyDescent="0.25">
      <c r="A38">
        <f t="shared" si="0"/>
        <v>2018</v>
      </c>
      <c r="B38" s="3">
        <f t="shared" si="1"/>
        <v>8</v>
      </c>
      <c r="C38" s="1">
        <v>43317</v>
      </c>
      <c r="D38" t="s">
        <v>14</v>
      </c>
      <c r="E38">
        <v>121</v>
      </c>
    </row>
    <row r="39" spans="1:11" x14ac:dyDescent="0.25">
      <c r="A39">
        <f t="shared" si="0"/>
        <v>2018</v>
      </c>
      <c r="B39" s="3">
        <f t="shared" si="1"/>
        <v>8</v>
      </c>
      <c r="C39" s="1">
        <v>43330</v>
      </c>
      <c r="D39" t="s">
        <v>8</v>
      </c>
      <c r="E39">
        <v>22</v>
      </c>
    </row>
    <row r="40" spans="1:11" x14ac:dyDescent="0.25">
      <c r="A40">
        <f t="shared" si="0"/>
        <v>2018</v>
      </c>
      <c r="B40" s="3">
        <f t="shared" si="1"/>
        <v>9</v>
      </c>
      <c r="C40" s="1">
        <v>43362</v>
      </c>
      <c r="D40" t="s">
        <v>14</v>
      </c>
      <c r="E40">
        <v>26</v>
      </c>
    </row>
    <row r="41" spans="1:11" x14ac:dyDescent="0.25">
      <c r="A41">
        <f t="shared" si="0"/>
        <v>2018</v>
      </c>
      <c r="B41" s="3">
        <f t="shared" si="1"/>
        <v>10</v>
      </c>
      <c r="C41" s="1">
        <v>43381</v>
      </c>
      <c r="D41" t="s">
        <v>8</v>
      </c>
      <c r="E41">
        <v>20</v>
      </c>
    </row>
    <row r="42" spans="1:11" x14ac:dyDescent="0.25">
      <c r="A42">
        <f t="shared" si="0"/>
        <v>2018</v>
      </c>
      <c r="B42" s="3">
        <f t="shared" si="1"/>
        <v>11</v>
      </c>
      <c r="C42" s="1">
        <v>43407</v>
      </c>
      <c r="D42" t="s">
        <v>8</v>
      </c>
      <c r="E42">
        <v>48</v>
      </c>
    </row>
    <row r="43" spans="1:11" x14ac:dyDescent="0.25">
      <c r="A43">
        <f t="shared" si="0"/>
        <v>2018</v>
      </c>
      <c r="B43" s="3">
        <f t="shared" si="1"/>
        <v>11</v>
      </c>
      <c r="C43" s="1">
        <v>43428</v>
      </c>
      <c r="D43" t="s">
        <v>14</v>
      </c>
      <c r="E43">
        <v>64</v>
      </c>
    </row>
    <row r="44" spans="1:11" x14ac:dyDescent="0.25">
      <c r="A44">
        <f t="shared" si="0"/>
        <v>2018</v>
      </c>
      <c r="B44" s="3">
        <f t="shared" si="1"/>
        <v>12</v>
      </c>
      <c r="C44" s="1">
        <v>43452</v>
      </c>
      <c r="D44" t="s">
        <v>14</v>
      </c>
      <c r="E44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Nazwane zakresy</vt:lpstr>
      </vt:variant>
      <vt:variant>
        <vt:i4>2</vt:i4>
      </vt:variant>
    </vt:vector>
  </HeadingPairs>
  <TitlesOfParts>
    <vt:vector size="5" baseType="lpstr">
      <vt:lpstr>Arkusz1</vt:lpstr>
      <vt:lpstr>Arkusz3</vt:lpstr>
      <vt:lpstr>c)</vt:lpstr>
      <vt:lpstr>Arkusz1!statek</vt:lpstr>
      <vt:lpstr>Arkusz3!statek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S.</dc:creator>
  <cp:lastModifiedBy>Piotr S.</cp:lastModifiedBy>
  <dcterms:created xsi:type="dcterms:W3CDTF">2015-06-05T18:19:34Z</dcterms:created>
  <dcterms:modified xsi:type="dcterms:W3CDTF">2024-04-24T15:23:02Z</dcterms:modified>
</cp:coreProperties>
</file>