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idianprince\Documents\6300GroupProject\6300Fall20Team120\GroupProject\Docs\"/>
    </mc:Choice>
  </mc:AlternateContent>
  <xr:revisionPtr revIDLastSave="0" documentId="13_ncr:1_{287D450E-0B1B-4588-BA9F-D4170A27A850}" xr6:coauthVersionLast="45" xr6:coauthVersionMax="45" xr10:uidLastSave="{00000000-0000-0000-0000-000000000000}"/>
  <bookViews>
    <workbookView xWindow="-120" yWindow="-120" windowWidth="20730" windowHeight="11160" xr2:uid="{3F00AA63-2AEE-49C8-9C75-784DE6DFAF5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K6" i="3"/>
  <c r="E15" i="3" s="1"/>
  <c r="K6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7" i="2"/>
  <c r="C17" i="2"/>
  <c r="D17" i="2"/>
  <c r="E17" i="2"/>
  <c r="F17" i="2"/>
  <c r="K6" i="1"/>
  <c r="B15" i="3" l="1"/>
  <c r="D15" i="3"/>
  <c r="F15" i="3"/>
  <c r="C15" i="3"/>
  <c r="B14" i="1"/>
  <c r="C14" i="1"/>
  <c r="D14" i="1"/>
  <c r="E14" i="1"/>
  <c r="F14" i="1"/>
  <c r="C13" i="1"/>
  <c r="D13" i="1"/>
  <c r="E13" i="1"/>
  <c r="F13" i="1"/>
  <c r="B13" i="1"/>
  <c r="C12" i="1"/>
  <c r="D12" i="1"/>
  <c r="E12" i="1"/>
  <c r="F12" i="1"/>
  <c r="B12" i="1"/>
  <c r="F17" i="3" l="1"/>
  <c r="B17" i="3"/>
  <c r="C17" i="3"/>
  <c r="D17" i="3"/>
  <c r="E17" i="3"/>
  <c r="F15" i="1"/>
  <c r="E15" i="1"/>
  <c r="B15" i="1"/>
  <c r="D15" i="1"/>
  <c r="C15" i="1"/>
  <c r="C17" i="1" l="1"/>
  <c r="D17" i="1"/>
  <c r="B17" i="1"/>
  <c r="E17" i="1"/>
  <c r="F17" i="1"/>
</calcChain>
</file>

<file path=xl/sharedStrings.xml><?xml version="1.0" encoding="utf-8"?>
<sst xmlns="http://schemas.openxmlformats.org/spreadsheetml/2006/main" count="126" uniqueCount="38">
  <si>
    <t>JOB OFFER 1</t>
  </si>
  <si>
    <t>JOB OFFER 2</t>
  </si>
  <si>
    <t>JOB OFFER 3</t>
  </si>
  <si>
    <t>JOB OFFER 4</t>
  </si>
  <si>
    <t>JOB OFFER 5</t>
  </si>
  <si>
    <t>TITLE</t>
  </si>
  <si>
    <t>COMPANY</t>
  </si>
  <si>
    <t>LOCATION</t>
  </si>
  <si>
    <t>COL</t>
  </si>
  <si>
    <t>COMMUTE</t>
  </si>
  <si>
    <t>SALARY</t>
  </si>
  <si>
    <t>BONUS</t>
  </si>
  <si>
    <t>RETIREMENT</t>
  </si>
  <si>
    <t>LEAVE</t>
  </si>
  <si>
    <t>SW Engr</t>
  </si>
  <si>
    <t>Amazon</t>
  </si>
  <si>
    <t>Netflix</t>
  </si>
  <si>
    <t>Alphabet</t>
  </si>
  <si>
    <t>Twitter</t>
  </si>
  <si>
    <t>LinkedIn</t>
  </si>
  <si>
    <t>Seattle, WA</t>
  </si>
  <si>
    <t>Los Angeles, CA</t>
  </si>
  <si>
    <t>NYC, NY</t>
  </si>
  <si>
    <t>San Francisco, CA</t>
  </si>
  <si>
    <t>San Jose, CA</t>
  </si>
  <si>
    <t>COMMUTE_WEIGHT</t>
  </si>
  <si>
    <t>SALARY_WEIGHT</t>
  </si>
  <si>
    <t>BONUS_WEIGHT</t>
  </si>
  <si>
    <t>RETIREMENT_WEIGHT</t>
  </si>
  <si>
    <t>LEAVE_WEIGHT</t>
  </si>
  <si>
    <t>TOTAL_WEIGHT</t>
  </si>
  <si>
    <t>EXPECTED_RANK</t>
  </si>
  <si>
    <t>ACTUAL_RANK</t>
  </si>
  <si>
    <t>CURRENT_JOB_COL</t>
  </si>
  <si>
    <t>AYS</t>
  </si>
  <si>
    <t>AYB</t>
  </si>
  <si>
    <t>RBP</t>
  </si>
  <si>
    <t>JOB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</si>
</sst>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602935</xdr:colOff>
      <xdr:row>9</xdr:row>
      <xdr:rowOff>9288</xdr:rowOff>
    </xdr:from>
    <xdr:to>
      <xdr:col>13</xdr:col>
      <xdr:colOff>142875</xdr:colOff>
      <xdr:row>22</xdr:row>
      <xdr:rowOff>30956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98D4B-A544-46EC-8804-A05A5CA9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3335" y="1723788"/>
          <a:ext cx="3330890" cy="2498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600074</xdr:colOff>
      <xdr:row>8</xdr:row>
      <xdr:rowOff>100390</xdr:rowOff>
    </xdr:from>
    <xdr:to>
      <xdr:col>13</xdr:col>
      <xdr:colOff>238124</xdr:colOff>
      <xdr:row>22</xdr:row>
      <xdr:rowOff>16786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171D24-BA17-4E62-9442-28DF569A5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49" y="1624390"/>
          <a:ext cx="3457575" cy="25833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8</xdr:row>
      <xdr:rowOff>180975</xdr:rowOff>
    </xdr:from>
    <xdr:to>
      <xdr:col>13</xdr:col>
      <xdr:colOff>133350</xdr:colOff>
      <xdr:row>22</xdr:row>
      <xdr:rowOff>7873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1C3A15-2997-442B-B5BB-D00DBC5F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704975"/>
          <a:ext cx="3371850" cy="249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5C0-3C2C-42C2-9B45-6C4FDE8F4195}">
  <dimension ref="A1:K18"/>
  <sheetViews>
    <sheetView tabSelected="1" workbookViewId="0">
      <selection activeCell="H10" sqref="H10"/>
    </sheetView>
  </sheetViews>
  <sheetFormatPr defaultRowHeight="15" x14ac:dyDescent="0.25"/>
  <cols>
    <col min="1" max="1" width="19.5703125" style="1" customWidth="1"/>
    <col min="2" max="2" width="13.42578125" customWidth="1"/>
    <col min="3" max="3" width="14.5703125" customWidth="1"/>
    <col min="4" max="4" width="11.7109375" customWidth="1"/>
    <col min="5" max="5" width="16" customWidth="1"/>
    <col min="6" max="6" width="11.5703125" customWidth="1"/>
    <col min="10" max="10" width="20.28515625" style="1" bestFit="1" customWidth="1"/>
  </cols>
  <sheetData>
    <row r="1" spans="1:11" s="1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 t="s">
        <v>25</v>
      </c>
      <c r="K1" s="2">
        <v>1</v>
      </c>
    </row>
    <row r="2" spans="1:11" x14ac:dyDescent="0.25">
      <c r="A2" s="2" t="s">
        <v>5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/>
      <c r="H2" s="3"/>
      <c r="I2" s="3"/>
      <c r="J2" s="2" t="s">
        <v>26</v>
      </c>
      <c r="K2" s="3">
        <v>1</v>
      </c>
    </row>
    <row r="3" spans="1:11" x14ac:dyDescent="0.25">
      <c r="A3" s="2" t="s">
        <v>6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2" t="s">
        <v>27</v>
      </c>
      <c r="K3" s="3">
        <v>1</v>
      </c>
    </row>
    <row r="4" spans="1:11" x14ac:dyDescent="0.25">
      <c r="A4" s="2" t="s">
        <v>7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/>
      <c r="H4" s="3"/>
      <c r="I4" s="3"/>
      <c r="J4" s="2" t="s">
        <v>28</v>
      </c>
      <c r="K4" s="3">
        <v>1</v>
      </c>
    </row>
    <row r="5" spans="1:11" x14ac:dyDescent="0.25">
      <c r="A5" s="2" t="s">
        <v>8</v>
      </c>
      <c r="B5" s="3">
        <v>170</v>
      </c>
      <c r="C5" s="3">
        <v>165</v>
      </c>
      <c r="D5" s="3">
        <v>200</v>
      </c>
      <c r="E5" s="3">
        <v>198</v>
      </c>
      <c r="F5" s="3">
        <v>192</v>
      </c>
      <c r="G5" s="3"/>
      <c r="H5" s="3"/>
      <c r="I5" s="3"/>
      <c r="J5" s="2" t="s">
        <v>29</v>
      </c>
      <c r="K5" s="3">
        <v>1</v>
      </c>
    </row>
    <row r="6" spans="1:11" x14ac:dyDescent="0.25">
      <c r="A6" s="2" t="s">
        <v>9</v>
      </c>
      <c r="B6" s="3">
        <v>1</v>
      </c>
      <c r="C6" s="3">
        <v>1</v>
      </c>
      <c r="D6" s="3">
        <v>2</v>
      </c>
      <c r="E6" s="3">
        <v>1</v>
      </c>
      <c r="F6" s="3">
        <v>1</v>
      </c>
      <c r="G6" s="3"/>
      <c r="H6" s="3"/>
      <c r="I6" s="3"/>
      <c r="J6" s="2" t="s">
        <v>30</v>
      </c>
      <c r="K6" s="3">
        <f>SUM(K1:K5)</f>
        <v>5</v>
      </c>
    </row>
    <row r="7" spans="1:11" x14ac:dyDescent="0.25">
      <c r="A7" s="2" t="s">
        <v>10</v>
      </c>
      <c r="B7" s="4">
        <v>150000</v>
      </c>
      <c r="C7" s="4">
        <v>140000</v>
      </c>
      <c r="D7" s="4">
        <v>190000</v>
      </c>
      <c r="E7" s="4">
        <v>160000</v>
      </c>
      <c r="F7" s="4">
        <v>220000</v>
      </c>
      <c r="G7" s="3"/>
      <c r="H7" s="3"/>
      <c r="I7" s="3"/>
      <c r="J7" s="2"/>
      <c r="K7" s="3"/>
    </row>
    <row r="8" spans="1:11" x14ac:dyDescent="0.25">
      <c r="A8" s="2" t="s">
        <v>11</v>
      </c>
      <c r="B8" s="4">
        <v>50000</v>
      </c>
      <c r="C8" s="4">
        <v>35000</v>
      </c>
      <c r="D8" s="4">
        <v>65000</v>
      </c>
      <c r="E8" s="4">
        <v>45000</v>
      </c>
      <c r="F8" s="4">
        <v>100000</v>
      </c>
      <c r="G8" s="3"/>
      <c r="H8" s="3"/>
      <c r="I8" s="3"/>
      <c r="J8" s="2" t="s">
        <v>33</v>
      </c>
      <c r="K8" s="3">
        <v>170</v>
      </c>
    </row>
    <row r="9" spans="1:11" x14ac:dyDescent="0.25">
      <c r="A9" s="2" t="s">
        <v>12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/>
      <c r="H9" s="3"/>
      <c r="I9" s="3"/>
      <c r="J9" s="2"/>
      <c r="K9" s="3"/>
    </row>
    <row r="10" spans="1:11" x14ac:dyDescent="0.25">
      <c r="A10" s="2" t="s">
        <v>13</v>
      </c>
      <c r="B10" s="3">
        <v>8</v>
      </c>
      <c r="C10" s="3">
        <v>8</v>
      </c>
      <c r="D10" s="3">
        <v>8</v>
      </c>
      <c r="E10" s="3">
        <v>8</v>
      </c>
      <c r="F10" s="3">
        <v>8</v>
      </c>
      <c r="G10" s="3"/>
      <c r="H10" s="3"/>
      <c r="I10" s="3"/>
      <c r="J10" s="2"/>
      <c r="K10" s="3"/>
    </row>
    <row r="11" spans="1:11" x14ac:dyDescent="0.25">
      <c r="A11" s="2"/>
      <c r="B11" s="3"/>
      <c r="C11" s="3"/>
      <c r="D11" s="3"/>
      <c r="E11" s="3"/>
      <c r="F11" s="3"/>
      <c r="G11" s="3"/>
      <c r="H11" s="3"/>
      <c r="I11" s="3"/>
      <c r="J11" s="2"/>
      <c r="K11" s="3"/>
    </row>
    <row r="12" spans="1:11" x14ac:dyDescent="0.25">
      <c r="A12" s="2" t="s">
        <v>34</v>
      </c>
      <c r="B12" s="3">
        <f>B7/(((B5-$K$8)/$K$8)+1)</f>
        <v>150000</v>
      </c>
      <c r="C12" s="3">
        <f>C7/(((C5-$K$8)/$K$8)+1)</f>
        <v>144242.42424242425</v>
      </c>
      <c r="D12" s="3">
        <f>D7/(((D5-$K$8)/$K$8)+1)</f>
        <v>161500</v>
      </c>
      <c r="E12" s="3">
        <f>E7/(((E5-$K$8)/$K$8)+1)</f>
        <v>137373.73737373736</v>
      </c>
      <c r="F12" s="3">
        <f>F7/(((F5-$K$8)/$K$8)+1)</f>
        <v>194791.66666666666</v>
      </c>
      <c r="G12" s="3"/>
      <c r="H12" s="3"/>
      <c r="I12" s="3"/>
      <c r="J12" s="2"/>
      <c r="K12" s="3"/>
    </row>
    <row r="13" spans="1:11" x14ac:dyDescent="0.25">
      <c r="A13" s="2" t="s">
        <v>35</v>
      </c>
      <c r="B13" s="3">
        <f>B8/(((B5-$K$8)/$K$8)+1)</f>
        <v>50000</v>
      </c>
      <c r="C13" s="3">
        <f>C8/(((C5-$K$8)/$K$8)+1)</f>
        <v>36060.606060606064</v>
      </c>
      <c r="D13" s="3">
        <f>D8/(((D5-$K$8)/$K$8)+1)</f>
        <v>55250</v>
      </c>
      <c r="E13" s="3">
        <f>E8/(((E5-$K$8)/$K$8)+1)</f>
        <v>38636.363636363632</v>
      </c>
      <c r="F13" s="3">
        <f>F8/(((F5-$K$8)/$K$8)+1)</f>
        <v>88541.666666666672</v>
      </c>
      <c r="G13" s="3"/>
      <c r="H13" s="3"/>
      <c r="I13" s="3"/>
      <c r="J13" s="2"/>
      <c r="K13" s="3"/>
    </row>
    <row r="14" spans="1:11" x14ac:dyDescent="0.25">
      <c r="A14" s="2" t="s">
        <v>36</v>
      </c>
      <c r="B14" s="3">
        <f>B9*0.01</f>
        <v>0.05</v>
      </c>
      <c r="C14" s="3">
        <f t="shared" ref="C14:F14" si="0">C9*0.01</f>
        <v>0.05</v>
      </c>
      <c r="D14" s="3">
        <f t="shared" si="0"/>
        <v>0.05</v>
      </c>
      <c r="E14" s="3">
        <f t="shared" si="0"/>
        <v>0.05</v>
      </c>
      <c r="F14" s="3">
        <f t="shared" si="0"/>
        <v>0.05</v>
      </c>
      <c r="G14" s="3"/>
      <c r="H14" s="3"/>
      <c r="I14" s="3"/>
      <c r="J14" s="2"/>
      <c r="K14" s="3"/>
    </row>
    <row r="15" spans="1:11" x14ac:dyDescent="0.25">
      <c r="A15" s="2" t="s">
        <v>37</v>
      </c>
      <c r="B15" s="3">
        <f>(($K$2/$K$6)*B12)+(($K$3/$K$6)*B13)+((($K$4/$K$6)*(B14*B12)))+(($K$5/$K$6)*(B10*B12/260))-(($K$1/$K$6)*(B6*B12/8))</f>
        <v>38673.076923076922</v>
      </c>
      <c r="C15" s="3">
        <f>(($K$2/$K$6)*C12)+(($K$3/$K$6)*C13)+((($K$4/$K$6)*(C14*C12)))+(($K$5/$K$6)*(C10*C12/260))-(($K$1/$K$6)*(C6*C12/8))</f>
        <v>34784.615384615383</v>
      </c>
      <c r="D15" s="3">
        <f>(($K$2/$K$6)*D12)+(($K$3/$K$6)*D13)+((($K$4/$K$6)*(D14*D12)))+(($K$5/$K$6)*(D10*D12/260))-(($K$1/$K$6)*(D6*D12/8))</f>
        <v>37883.846153846156</v>
      </c>
      <c r="E15" s="3">
        <f>(($K$2/$K$6)*E12)+(($K$3/$K$6)*E13)+((($K$4/$K$6)*(E14*E12)))+(($K$5/$K$6)*(E10*E12/260))-(($K$1/$K$6)*(E6*E12/8))</f>
        <v>33986.790986790977</v>
      </c>
      <c r="F15" s="3">
        <f>(($K$2/$K$6)*F12)+(($K$3/$K$6)*F13)+((($K$4/$K$6)*(F14*F12)))+(($K$5/$K$6)*(F10*F12/260))-(($K$1/$K$6)*(F6*F12/8))</f>
        <v>54943.509615384617</v>
      </c>
      <c r="G15" s="3"/>
      <c r="H15" s="3"/>
      <c r="I15" s="3"/>
      <c r="J15" s="2"/>
      <c r="K15" s="3"/>
    </row>
    <row r="16" spans="1:11" x14ac:dyDescent="0.25">
      <c r="A16" s="2"/>
      <c r="B16" s="3"/>
      <c r="C16" s="3"/>
      <c r="D16" s="3"/>
      <c r="E16" s="3"/>
      <c r="F16" s="3"/>
      <c r="G16" s="3"/>
      <c r="H16" s="3"/>
      <c r="I16" s="3"/>
      <c r="J16" s="2"/>
      <c r="K16" s="3"/>
    </row>
    <row r="17" spans="1:11" x14ac:dyDescent="0.25">
      <c r="A17" s="2" t="s">
        <v>31</v>
      </c>
      <c r="B17" s="3">
        <f>RANK(B15,$B$15:$F$15)</f>
        <v>2</v>
      </c>
      <c r="C17" s="3">
        <f t="shared" ref="C17:F17" si="1">RANK(C15,$B$15:$F$15)</f>
        <v>4</v>
      </c>
      <c r="D17" s="3">
        <f t="shared" si="1"/>
        <v>3</v>
      </c>
      <c r="E17" s="3">
        <f t="shared" si="1"/>
        <v>5</v>
      </c>
      <c r="F17" s="3">
        <f t="shared" si="1"/>
        <v>1</v>
      </c>
      <c r="G17" s="3"/>
      <c r="H17" s="3"/>
      <c r="I17" s="3"/>
      <c r="J17" s="2"/>
      <c r="K17" s="3"/>
    </row>
    <row r="18" spans="1:11" x14ac:dyDescent="0.25">
      <c r="A18" s="2" t="s">
        <v>32</v>
      </c>
      <c r="B18" s="3">
        <v>2</v>
      </c>
      <c r="C18" s="3">
        <v>4</v>
      </c>
      <c r="D18" s="3">
        <v>3</v>
      </c>
      <c r="E18" s="3">
        <v>5</v>
      </c>
      <c r="F18" s="3">
        <v>1</v>
      </c>
      <c r="G18" s="3"/>
      <c r="H18" s="3"/>
      <c r="I18" s="3"/>
      <c r="J18" s="2"/>
      <c r="K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02BE-51A1-42BA-BD1A-234E85BA71A3}">
  <dimension ref="A1:K18"/>
  <sheetViews>
    <sheetView workbookViewId="0">
      <selection activeCell="H16" sqref="H16"/>
    </sheetView>
  </sheetViews>
  <sheetFormatPr defaultRowHeight="15" x14ac:dyDescent="0.25"/>
  <cols>
    <col min="1" max="1" width="18" customWidth="1"/>
    <col min="2" max="2" width="11.42578125" customWidth="1"/>
    <col min="3" max="3" width="14.85546875" customWidth="1"/>
    <col min="4" max="4" width="12" customWidth="1"/>
    <col min="5" max="5" width="18" customWidth="1"/>
    <col min="6" max="6" width="12.42578125" customWidth="1"/>
    <col min="10" max="10" width="20.7109375" customWidth="1"/>
  </cols>
  <sheetData>
    <row r="1" spans="1:1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 t="s">
        <v>25</v>
      </c>
      <c r="K1" s="2">
        <v>3</v>
      </c>
    </row>
    <row r="2" spans="1:11" x14ac:dyDescent="0.25">
      <c r="A2" s="2" t="s">
        <v>5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/>
      <c r="H2" s="3"/>
      <c r="I2" s="3"/>
      <c r="J2" s="2" t="s">
        <v>26</v>
      </c>
      <c r="K2" s="3">
        <v>10</v>
      </c>
    </row>
    <row r="3" spans="1:11" x14ac:dyDescent="0.25">
      <c r="A3" s="2" t="s">
        <v>6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2" t="s">
        <v>27</v>
      </c>
      <c r="K3" s="3">
        <v>8</v>
      </c>
    </row>
    <row r="4" spans="1:11" x14ac:dyDescent="0.25">
      <c r="A4" s="2" t="s">
        <v>7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/>
      <c r="H4" s="3"/>
      <c r="I4" s="3"/>
      <c r="J4" s="2" t="s">
        <v>28</v>
      </c>
      <c r="K4" s="3">
        <v>5</v>
      </c>
    </row>
    <row r="5" spans="1:11" x14ac:dyDescent="0.25">
      <c r="A5" s="2" t="s">
        <v>8</v>
      </c>
      <c r="B5" s="3">
        <v>170</v>
      </c>
      <c r="C5" s="3">
        <v>165</v>
      </c>
      <c r="D5" s="3">
        <v>200</v>
      </c>
      <c r="E5" s="3">
        <v>198</v>
      </c>
      <c r="F5" s="3">
        <v>192</v>
      </c>
      <c r="G5" s="3"/>
      <c r="H5" s="3"/>
      <c r="I5" s="3"/>
      <c r="J5" s="2" t="s">
        <v>29</v>
      </c>
      <c r="K5" s="3">
        <v>1</v>
      </c>
    </row>
    <row r="6" spans="1:11" x14ac:dyDescent="0.25">
      <c r="A6" s="2" t="s">
        <v>9</v>
      </c>
      <c r="B6" s="3">
        <v>1</v>
      </c>
      <c r="C6" s="3">
        <v>1</v>
      </c>
      <c r="D6" s="3">
        <v>2</v>
      </c>
      <c r="E6" s="3">
        <v>1</v>
      </c>
      <c r="F6" s="3">
        <v>1</v>
      </c>
      <c r="G6" s="3"/>
      <c r="H6" s="3"/>
      <c r="I6" s="3"/>
      <c r="J6" s="2" t="s">
        <v>30</v>
      </c>
      <c r="K6" s="3">
        <f>SUM(K1:K5)</f>
        <v>27</v>
      </c>
    </row>
    <row r="7" spans="1:11" x14ac:dyDescent="0.25">
      <c r="A7" s="2" t="s">
        <v>10</v>
      </c>
      <c r="B7" s="4">
        <v>150000</v>
      </c>
      <c r="C7" s="4">
        <v>140000</v>
      </c>
      <c r="D7" s="4">
        <v>190000</v>
      </c>
      <c r="E7" s="4">
        <v>160000</v>
      </c>
      <c r="F7" s="4">
        <v>220000</v>
      </c>
      <c r="G7" s="3"/>
      <c r="H7" s="3"/>
      <c r="I7" s="3"/>
      <c r="J7" s="2"/>
      <c r="K7" s="3"/>
    </row>
    <row r="8" spans="1:11" x14ac:dyDescent="0.25">
      <c r="A8" s="2" t="s">
        <v>11</v>
      </c>
      <c r="B8" s="4">
        <v>50000</v>
      </c>
      <c r="C8" s="4">
        <v>35000</v>
      </c>
      <c r="D8" s="4">
        <v>65000</v>
      </c>
      <c r="E8" s="4">
        <v>45000</v>
      </c>
      <c r="F8" s="4">
        <v>100000</v>
      </c>
      <c r="G8" s="3"/>
      <c r="H8" s="3"/>
      <c r="I8" s="3"/>
      <c r="J8" s="2" t="s">
        <v>33</v>
      </c>
      <c r="K8" s="3">
        <v>170</v>
      </c>
    </row>
    <row r="9" spans="1:11" x14ac:dyDescent="0.25">
      <c r="A9" s="2" t="s">
        <v>12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/>
      <c r="H9" s="3"/>
      <c r="I9" s="3"/>
      <c r="J9" s="2"/>
      <c r="K9" s="3"/>
    </row>
    <row r="10" spans="1:11" x14ac:dyDescent="0.25">
      <c r="A10" s="2" t="s">
        <v>13</v>
      </c>
      <c r="B10" s="3">
        <v>8</v>
      </c>
      <c r="C10" s="3">
        <v>8</v>
      </c>
      <c r="D10" s="3">
        <v>8</v>
      </c>
      <c r="E10" s="3">
        <v>8</v>
      </c>
      <c r="F10" s="3">
        <v>8</v>
      </c>
      <c r="G10" s="3"/>
      <c r="H10" s="3"/>
      <c r="I10" s="3"/>
      <c r="J10" s="2"/>
      <c r="K10" s="3"/>
    </row>
    <row r="11" spans="1:11" x14ac:dyDescent="0.25">
      <c r="A11" s="2"/>
      <c r="B11" s="3"/>
      <c r="C11" s="3"/>
      <c r="D11" s="3"/>
      <c r="E11" s="3"/>
      <c r="F11" s="3"/>
      <c r="G11" s="3"/>
      <c r="H11" s="3"/>
      <c r="I11" s="3"/>
      <c r="J11" s="2"/>
      <c r="K11" s="3"/>
    </row>
    <row r="12" spans="1:11" x14ac:dyDescent="0.25">
      <c r="A12" s="2" t="s">
        <v>34</v>
      </c>
      <c r="B12" s="3">
        <f>B7/(((B5-$K$8)/$K$8)+1)</f>
        <v>150000</v>
      </c>
      <c r="C12" s="3">
        <f>C7/(((C5-$K$8)/$K$8)+1)</f>
        <v>144242.42424242425</v>
      </c>
      <c r="D12" s="3">
        <f>D7/(((D5-$K$8)/$K$8)+1)</f>
        <v>161500</v>
      </c>
      <c r="E12" s="3">
        <f>E7/(((E5-$K$8)/$K$8)+1)</f>
        <v>137373.73737373736</v>
      </c>
      <c r="F12" s="3">
        <f>F7/(((F5-$K$8)/$K$8)+1)</f>
        <v>194791.66666666666</v>
      </c>
      <c r="G12" s="3"/>
      <c r="H12" s="3"/>
      <c r="I12" s="3"/>
      <c r="J12" s="2"/>
      <c r="K12" s="3"/>
    </row>
    <row r="13" spans="1:11" x14ac:dyDescent="0.25">
      <c r="A13" s="2" t="s">
        <v>35</v>
      </c>
      <c r="B13" s="3">
        <f>B8/(((B5-$K$8)/$K$8)+1)</f>
        <v>50000</v>
      </c>
      <c r="C13" s="3">
        <f>C8/(((C5-$K$8)/$K$8)+1)</f>
        <v>36060.606060606064</v>
      </c>
      <c r="D13" s="3">
        <f>D8/(((D5-$K$8)/$K$8)+1)</f>
        <v>55250</v>
      </c>
      <c r="E13" s="3">
        <f>E8/(((E5-$K$8)/$K$8)+1)</f>
        <v>38636.363636363632</v>
      </c>
      <c r="F13" s="3">
        <f>F8/(((F5-$K$8)/$K$8)+1)</f>
        <v>88541.666666666672</v>
      </c>
      <c r="G13" s="3"/>
      <c r="H13" s="3"/>
      <c r="I13" s="3"/>
      <c r="J13" s="2"/>
      <c r="K13" s="3"/>
    </row>
    <row r="14" spans="1:11" x14ac:dyDescent="0.25">
      <c r="A14" s="2" t="s">
        <v>36</v>
      </c>
      <c r="B14" s="3">
        <f>B9*0.01</f>
        <v>0.05</v>
      </c>
      <c r="C14" s="3">
        <f t="shared" ref="C14:F14" si="0">C9*0.01</f>
        <v>0.05</v>
      </c>
      <c r="D14" s="3">
        <f t="shared" si="0"/>
        <v>0.05</v>
      </c>
      <c r="E14" s="3">
        <f t="shared" si="0"/>
        <v>0.05</v>
      </c>
      <c r="F14" s="3">
        <f t="shared" si="0"/>
        <v>0.05</v>
      </c>
      <c r="G14" s="3"/>
      <c r="H14" s="3"/>
      <c r="I14" s="3"/>
      <c r="J14" s="2"/>
      <c r="K14" s="3"/>
    </row>
    <row r="15" spans="1:11" x14ac:dyDescent="0.25">
      <c r="A15" s="2" t="s">
        <v>37</v>
      </c>
      <c r="B15" s="3">
        <f>(($K$2/$K$6)*B12)+(($K$3/$K$6)*B13)+((($K$4/$K$6)*(B14*B12)))+(($K$5/$K$6)*(B10*B12/260))-(($K$1/$K$6)*(B6*B12/8))</f>
        <v>69846.866096866099</v>
      </c>
      <c r="C15" s="3">
        <f>(($K$2/$K$6)*C12)+(($K$3/$K$6)*C13)+((($K$4/$K$6)*(C14*C12)))+(($K$5/$K$6)*(C10*C12/260))-(($K$1/$K$6)*(C6*C12/8))</f>
        <v>63604.333937667267</v>
      </c>
      <c r="D15" s="3">
        <f>(($K$2/$K$6)*D12)+(($K$3/$K$6)*D13)+((($K$4/$K$6)*(D14*D12)))+(($K$5/$K$6)*(D10*D12/260))-(($K$1/$K$6)*(D6*D12/8))</f>
        <v>73378.490028490021</v>
      </c>
      <c r="E15" s="3">
        <f>(($K$2/$K$6)*E12)+(($K$3/$K$6)*E13)+((($K$4/$K$6)*(E14*E12)))+(($K$5/$K$6)*(E10*E12/260))-(($K$1/$K$6)*(E6*E12/8))</f>
        <v>61847.535180868494</v>
      </c>
      <c r="F15" s="3">
        <f>(($K$2/$K$6)*F12)+(($K$3/$K$6)*F13)+((($K$4/$K$6)*(F14*F12)))+(($K$5/$K$6)*(F10*F12/260))-(($K$1/$K$6)*(F6*F12/8))</f>
        <v>97699.80116334281</v>
      </c>
      <c r="G15" s="3"/>
      <c r="H15" s="3"/>
      <c r="I15" s="3"/>
      <c r="J15" s="2"/>
      <c r="K15" s="3"/>
    </row>
    <row r="16" spans="1:11" x14ac:dyDescent="0.25">
      <c r="A16" s="2"/>
      <c r="B16" s="3"/>
      <c r="C16" s="3"/>
      <c r="D16" s="3"/>
      <c r="E16" s="3"/>
      <c r="F16" s="3"/>
      <c r="G16" s="3"/>
      <c r="H16" s="3"/>
      <c r="I16" s="3"/>
      <c r="J16" s="2"/>
      <c r="K16" s="3"/>
    </row>
    <row r="17" spans="1:11" x14ac:dyDescent="0.25">
      <c r="A17" s="2" t="s">
        <v>31</v>
      </c>
      <c r="B17" s="3">
        <f>RANK(B15,$B$15:$F$15)</f>
        <v>3</v>
      </c>
      <c r="C17" s="3">
        <f t="shared" ref="C17:F17" si="1">RANK(C15,$B$15:$F$15)</f>
        <v>4</v>
      </c>
      <c r="D17" s="3">
        <f t="shared" si="1"/>
        <v>2</v>
      </c>
      <c r="E17" s="3">
        <f t="shared" si="1"/>
        <v>5</v>
      </c>
      <c r="F17" s="3">
        <f t="shared" si="1"/>
        <v>1</v>
      </c>
      <c r="G17" s="3"/>
      <c r="H17" s="3"/>
      <c r="I17" s="3"/>
      <c r="J17" s="2"/>
      <c r="K17" s="3"/>
    </row>
    <row r="18" spans="1:11" x14ac:dyDescent="0.25">
      <c r="A18" s="2" t="s">
        <v>32</v>
      </c>
      <c r="B18" s="3">
        <v>3</v>
      </c>
      <c r="C18" s="3">
        <v>4</v>
      </c>
      <c r="D18" s="3">
        <v>2</v>
      </c>
      <c r="E18" s="3">
        <v>5</v>
      </c>
      <c r="F18" s="3">
        <v>1</v>
      </c>
      <c r="G18" s="3"/>
      <c r="H18" s="3"/>
      <c r="I18" s="3"/>
      <c r="J18" s="2"/>
      <c r="K1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C17D-D1D5-4D64-87B5-78EB278D5D76}">
  <dimension ref="A1:K18"/>
  <sheetViews>
    <sheetView workbookViewId="0">
      <selection activeCell="H17" sqref="H17"/>
    </sheetView>
  </sheetViews>
  <sheetFormatPr defaultRowHeight="15" x14ac:dyDescent="0.25"/>
  <cols>
    <col min="1" max="1" width="19.42578125" customWidth="1"/>
    <col min="2" max="2" width="12.140625" customWidth="1"/>
    <col min="3" max="3" width="15.5703125" customWidth="1"/>
    <col min="4" max="4" width="12.5703125" customWidth="1"/>
    <col min="5" max="5" width="17.140625" customWidth="1"/>
    <col min="6" max="6" width="14.42578125" customWidth="1"/>
    <col min="10" max="10" width="21.28515625" customWidth="1"/>
  </cols>
  <sheetData>
    <row r="1" spans="1:1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 t="s">
        <v>25</v>
      </c>
      <c r="K1" s="2">
        <v>5</v>
      </c>
    </row>
    <row r="2" spans="1:11" x14ac:dyDescent="0.25">
      <c r="A2" s="2" t="s">
        <v>5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/>
      <c r="H2" s="3"/>
      <c r="I2" s="3"/>
      <c r="J2" s="2" t="s">
        <v>26</v>
      </c>
      <c r="K2" s="3">
        <v>2</v>
      </c>
    </row>
    <row r="3" spans="1:11" x14ac:dyDescent="0.25">
      <c r="A3" s="2" t="s">
        <v>6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2" t="s">
        <v>27</v>
      </c>
      <c r="K3" s="3">
        <v>1</v>
      </c>
    </row>
    <row r="4" spans="1:11" x14ac:dyDescent="0.25">
      <c r="A4" s="2" t="s">
        <v>7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/>
      <c r="H4" s="3"/>
      <c r="I4" s="3"/>
      <c r="J4" s="2" t="s">
        <v>28</v>
      </c>
      <c r="K4" s="3">
        <v>10</v>
      </c>
    </row>
    <row r="5" spans="1:11" x14ac:dyDescent="0.25">
      <c r="A5" s="2" t="s">
        <v>8</v>
      </c>
      <c r="B5" s="3">
        <v>170</v>
      </c>
      <c r="C5" s="3">
        <v>165</v>
      </c>
      <c r="D5" s="3">
        <v>200</v>
      </c>
      <c r="E5" s="3">
        <v>198</v>
      </c>
      <c r="F5" s="3">
        <v>192</v>
      </c>
      <c r="G5" s="3"/>
      <c r="H5" s="3"/>
      <c r="I5" s="3"/>
      <c r="J5" s="2" t="s">
        <v>29</v>
      </c>
      <c r="K5" s="3">
        <v>10</v>
      </c>
    </row>
    <row r="6" spans="1:11" x14ac:dyDescent="0.25">
      <c r="A6" s="2" t="s">
        <v>9</v>
      </c>
      <c r="B6" s="3">
        <v>1</v>
      </c>
      <c r="C6" s="3">
        <v>1</v>
      </c>
      <c r="D6" s="3">
        <v>2</v>
      </c>
      <c r="E6" s="3">
        <v>1</v>
      </c>
      <c r="F6" s="3">
        <v>1</v>
      </c>
      <c r="G6" s="3"/>
      <c r="H6" s="3"/>
      <c r="I6" s="3"/>
      <c r="J6" s="2" t="s">
        <v>30</v>
      </c>
      <c r="K6" s="3">
        <f>SUM(K1:K5)</f>
        <v>28</v>
      </c>
    </row>
    <row r="7" spans="1:11" x14ac:dyDescent="0.25">
      <c r="A7" s="2" t="s">
        <v>10</v>
      </c>
      <c r="B7" s="4">
        <v>150000</v>
      </c>
      <c r="C7" s="4">
        <v>140000</v>
      </c>
      <c r="D7" s="4">
        <v>190000</v>
      </c>
      <c r="E7" s="4">
        <v>160000</v>
      </c>
      <c r="F7" s="4">
        <v>220000</v>
      </c>
      <c r="G7" s="3"/>
      <c r="H7" s="3"/>
      <c r="I7" s="3"/>
      <c r="J7" s="2"/>
      <c r="K7" s="3"/>
    </row>
    <row r="8" spans="1:11" x14ac:dyDescent="0.25">
      <c r="A8" s="2" t="s">
        <v>11</v>
      </c>
      <c r="B8" s="4">
        <v>50000</v>
      </c>
      <c r="C8" s="4">
        <v>35000</v>
      </c>
      <c r="D8" s="4">
        <v>65000</v>
      </c>
      <c r="E8" s="4">
        <v>45000</v>
      </c>
      <c r="F8" s="4">
        <v>100000</v>
      </c>
      <c r="G8" s="3"/>
      <c r="H8" s="3"/>
      <c r="I8" s="3"/>
      <c r="J8" s="2" t="s">
        <v>33</v>
      </c>
      <c r="K8" s="3">
        <v>170</v>
      </c>
    </row>
    <row r="9" spans="1:11" x14ac:dyDescent="0.25">
      <c r="A9" s="2" t="s">
        <v>12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/>
      <c r="H9" s="3"/>
      <c r="I9" s="3"/>
      <c r="J9" s="2"/>
      <c r="K9" s="3"/>
    </row>
    <row r="10" spans="1:11" x14ac:dyDescent="0.25">
      <c r="A10" s="2" t="s">
        <v>13</v>
      </c>
      <c r="B10" s="3">
        <v>8</v>
      </c>
      <c r="C10" s="3">
        <v>8</v>
      </c>
      <c r="D10" s="3">
        <v>8</v>
      </c>
      <c r="E10" s="3">
        <v>8</v>
      </c>
      <c r="F10" s="3">
        <v>8</v>
      </c>
      <c r="G10" s="3"/>
      <c r="H10" s="3"/>
      <c r="I10" s="3"/>
      <c r="J10" s="2"/>
      <c r="K10" s="3"/>
    </row>
    <row r="11" spans="1:11" x14ac:dyDescent="0.25">
      <c r="A11" s="2"/>
      <c r="B11" s="3"/>
      <c r="C11" s="3"/>
      <c r="D11" s="3"/>
      <c r="E11" s="3"/>
      <c r="F11" s="3"/>
      <c r="G11" s="3"/>
      <c r="H11" s="3"/>
      <c r="I11" s="3"/>
      <c r="J11" s="2"/>
      <c r="K11" s="3"/>
    </row>
    <row r="12" spans="1:11" x14ac:dyDescent="0.25">
      <c r="A12" s="2" t="s">
        <v>34</v>
      </c>
      <c r="B12" s="3">
        <f>B7/(((B5-$K$8)/$K$8)+1)</f>
        <v>150000</v>
      </c>
      <c r="C12" s="3">
        <f>C7/(((C5-$K$8)/$K$8)+1)</f>
        <v>144242.42424242425</v>
      </c>
      <c r="D12" s="3">
        <f>D7/(((D5-$K$8)/$K$8)+1)</f>
        <v>161500</v>
      </c>
      <c r="E12" s="3">
        <f>E7/(((E5-$K$8)/$K$8)+1)</f>
        <v>137373.73737373736</v>
      </c>
      <c r="F12" s="3">
        <f>F7/(((F5-$K$8)/$K$8)+1)</f>
        <v>194791.66666666666</v>
      </c>
      <c r="G12" s="3"/>
      <c r="H12" s="3"/>
      <c r="I12" s="3"/>
      <c r="J12" s="2"/>
      <c r="K12" s="3"/>
    </row>
    <row r="13" spans="1:11" x14ac:dyDescent="0.25">
      <c r="A13" s="2" t="s">
        <v>35</v>
      </c>
      <c r="B13" s="3">
        <f>B8/(((B5-$K$8)/$K$8)+1)</f>
        <v>50000</v>
      </c>
      <c r="C13" s="3">
        <f>C8/(((C5-$K$8)/$K$8)+1)</f>
        <v>36060.606060606064</v>
      </c>
      <c r="D13" s="3">
        <f>D8/(((D5-$K$8)/$K$8)+1)</f>
        <v>55250</v>
      </c>
      <c r="E13" s="3">
        <f>E8/(((E5-$K$8)/$K$8)+1)</f>
        <v>38636.363636363632</v>
      </c>
      <c r="F13" s="3">
        <f>F8/(((F5-$K$8)/$K$8)+1)</f>
        <v>88541.666666666672</v>
      </c>
      <c r="G13" s="3"/>
      <c r="H13" s="3"/>
      <c r="I13" s="3"/>
      <c r="J13" s="2"/>
      <c r="K13" s="3"/>
    </row>
    <row r="14" spans="1:11" x14ac:dyDescent="0.25">
      <c r="A14" s="2" t="s">
        <v>36</v>
      </c>
      <c r="B14" s="3">
        <f>B9*0.01</f>
        <v>0.05</v>
      </c>
      <c r="C14" s="3">
        <f t="shared" ref="C14:F14" si="0">C9*0.01</f>
        <v>0.05</v>
      </c>
      <c r="D14" s="3">
        <f t="shared" si="0"/>
        <v>0.05</v>
      </c>
      <c r="E14" s="3">
        <f t="shared" si="0"/>
        <v>0.05</v>
      </c>
      <c r="F14" s="3">
        <f t="shared" si="0"/>
        <v>0.05</v>
      </c>
      <c r="G14" s="3"/>
      <c r="H14" s="3"/>
      <c r="I14" s="3"/>
      <c r="J14" s="2"/>
      <c r="K14" s="3"/>
    </row>
    <row r="15" spans="1:11" x14ac:dyDescent="0.25">
      <c r="A15" s="2" t="s">
        <v>37</v>
      </c>
      <c r="B15" s="3">
        <f>(($K$2/$K$6)*B12)+(($K$3/$K$6)*B13)+((($K$4/$K$6)*(B14*B12)))+(($K$5/$K$6)*(B10*B12/260))-(($K$1/$K$6)*(B6*B12/8))</f>
        <v>13478.708791208788</v>
      </c>
      <c r="C15" s="3">
        <f>(($K$2/$K$6)*C12)+(($K$3/$K$6)*C13)+((($K$4/$K$6)*(C14*C12)))+(($K$5/$K$6)*(C10*C12/260))-(($K$1/$K$6)*(C6*C12/8))</f>
        <v>12532.051282051283</v>
      </c>
      <c r="D15" s="3">
        <f>(($K$2/$K$6)*D12)+(($K$3/$K$6)*D13)+((($K$4/$K$6)*(D14*D12)))+(($K$5/$K$6)*(D10*D12/260))-(($K$1/$K$6)*(D6*D12/8))</f>
        <v>10957.760989010989</v>
      </c>
      <c r="E15" s="3">
        <f>(($K$2/$K$6)*E12)+(($K$3/$K$6)*E13)+((($K$4/$K$6)*(E14*E12)))+(($K$5/$K$6)*(E10*E12/260))-(($K$1/$K$6)*(E6*E12/8))</f>
        <v>12088.605838605836</v>
      </c>
      <c r="F15" s="3">
        <f>(($K$2/$K$6)*F12)+(($K$3/$K$6)*F13)+((($K$4/$K$6)*(F14*F12)))+(($K$5/$K$6)*(F10*F12/260))-(($K$1/$K$6)*(F6*F12/8))</f>
        <v>18346.854967948715</v>
      </c>
      <c r="G15" s="3"/>
      <c r="H15" s="3"/>
      <c r="I15" s="3"/>
      <c r="J15" s="2"/>
      <c r="K15" s="3"/>
    </row>
    <row r="16" spans="1:11" x14ac:dyDescent="0.25">
      <c r="A16" s="2"/>
      <c r="B16" s="3"/>
      <c r="C16" s="3"/>
      <c r="D16" s="3"/>
      <c r="E16" s="3"/>
      <c r="F16" s="3"/>
      <c r="G16" s="3"/>
      <c r="H16" s="3"/>
      <c r="I16" s="3"/>
      <c r="J16" s="2"/>
      <c r="K16" s="3"/>
    </row>
    <row r="17" spans="1:11" x14ac:dyDescent="0.25">
      <c r="A17" s="2" t="s">
        <v>31</v>
      </c>
      <c r="B17" s="3">
        <f>RANK(B15,$B$15:$F$15)</f>
        <v>2</v>
      </c>
      <c r="C17" s="3">
        <f t="shared" ref="C17:F17" si="1">RANK(C15,$B$15:$F$15)</f>
        <v>3</v>
      </c>
      <c r="D17" s="3">
        <f t="shared" si="1"/>
        <v>5</v>
      </c>
      <c r="E17" s="3">
        <f t="shared" si="1"/>
        <v>4</v>
      </c>
      <c r="F17" s="3">
        <f t="shared" si="1"/>
        <v>1</v>
      </c>
      <c r="G17" s="3"/>
      <c r="H17" s="3"/>
      <c r="I17" s="3"/>
      <c r="J17" s="2"/>
      <c r="K17" s="3"/>
    </row>
    <row r="18" spans="1:11" x14ac:dyDescent="0.25">
      <c r="A18" s="2" t="s">
        <v>32</v>
      </c>
      <c r="B18" s="3">
        <v>3</v>
      </c>
      <c r="C18" s="3">
        <v>4</v>
      </c>
      <c r="D18" s="3">
        <v>2</v>
      </c>
      <c r="E18" s="3">
        <v>5</v>
      </c>
      <c r="F18" s="3">
        <v>1</v>
      </c>
      <c r="G18" s="3"/>
      <c r="H18" s="3"/>
      <c r="I18" s="3"/>
      <c r="J18" s="2"/>
      <c r="K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numidianprince</dc:creator>
  <cp:lastModifiedBy>numidianprince</cp:lastModifiedBy>
  <dcterms:created xsi:type="dcterms:W3CDTF">2020-10-18T16:21:45Z</dcterms:created>
  <dcterms:modified xsi:type="dcterms:W3CDTF">2020-10-18T22:06:29Z</dcterms:modified>
</cp:coreProperties>
</file>