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0472AC0C-A2E2-4319-8E71-02F2124AD3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42" i="1" l="1"/>
  <c r="I42" i="1"/>
  <c r="J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BA42" i="1"/>
  <c r="BC42" i="1"/>
  <c r="BE42" i="1"/>
  <c r="BG42" i="1"/>
  <c r="BI42" i="1"/>
  <c r="BK42" i="1"/>
  <c r="BM42" i="1"/>
  <c r="BO42" i="1"/>
  <c r="BQ42" i="1"/>
  <c r="G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S41" i="1" s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S38" i="1" s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S35" i="1" s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BS32" i="1" s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BS29" i="1" s="1"/>
  <c r="C168" i="1"/>
  <c r="Q167" i="1"/>
  <c r="C167" i="1"/>
  <c r="Q166" i="1"/>
  <c r="C166" i="1"/>
  <c r="Q165" i="1"/>
  <c r="C165" i="1"/>
  <c r="Q164" i="1"/>
  <c r="C164" i="1"/>
  <c r="C163" i="1"/>
  <c r="C162" i="1"/>
  <c r="C161" i="1"/>
  <c r="C160" i="1"/>
  <c r="C159" i="1"/>
  <c r="C158" i="1"/>
  <c r="C157" i="1"/>
  <c r="C156" i="1"/>
  <c r="C155" i="1"/>
  <c r="AA154" i="1"/>
  <c r="AA156" i="1" s="1"/>
  <c r="AA168" i="1" s="1"/>
  <c r="C154" i="1"/>
  <c r="C153" i="1"/>
  <c r="C152" i="1"/>
  <c r="C151" i="1"/>
  <c r="C150" i="1"/>
  <c r="AA148" i="1"/>
  <c r="V148" i="1"/>
  <c r="AA147" i="1"/>
  <c r="V147" i="1"/>
  <c r="X145" i="1"/>
  <c r="AA145" i="1" s="1"/>
  <c r="AA144" i="1"/>
  <c r="AA143" i="1"/>
  <c r="E140" i="1"/>
  <c r="E137" i="1"/>
  <c r="AA136" i="1"/>
  <c r="AA135" i="1"/>
  <c r="M135" i="1"/>
  <c r="AA134" i="1"/>
  <c r="AA133" i="1"/>
  <c r="E133" i="1"/>
  <c r="AA132" i="1"/>
  <c r="AA131" i="1"/>
  <c r="AA130" i="1"/>
  <c r="E130" i="1"/>
  <c r="AA129" i="1"/>
  <c r="AA128" i="1"/>
  <c r="AA127" i="1"/>
  <c r="E127" i="1"/>
  <c r="AA126" i="1"/>
  <c r="AA125" i="1"/>
  <c r="AA124" i="1"/>
  <c r="AA123" i="1"/>
  <c r="AA122" i="1"/>
  <c r="AA121" i="1"/>
  <c r="AA120" i="1"/>
  <c r="AA119" i="1"/>
  <c r="AA118" i="1"/>
  <c r="AA117" i="1"/>
  <c r="M117" i="1"/>
  <c r="AA116" i="1"/>
  <c r="AA115" i="1"/>
  <c r="N115" i="1"/>
  <c r="AA114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168" i="1" s="1"/>
  <c r="M168" i="1" s="1"/>
  <c r="BT61" i="1"/>
  <c r="BS61" i="1"/>
  <c r="I167" i="1" s="1"/>
  <c r="M167" i="1" s="1"/>
  <c r="BT60" i="1"/>
  <c r="BS60" i="1"/>
  <c r="I166" i="1" s="1"/>
  <c r="M166" i="1" s="1"/>
  <c r="BT59" i="1"/>
  <c r="BS59" i="1"/>
  <c r="I165" i="1" s="1"/>
  <c r="M165" i="1" s="1"/>
  <c r="BT58" i="1"/>
  <c r="BS58" i="1"/>
  <c r="I164" i="1" s="1"/>
  <c r="M164" i="1" s="1"/>
  <c r="BT57" i="1"/>
  <c r="BS57" i="1"/>
  <c r="I163" i="1" s="1"/>
  <c r="M163" i="1" s="1"/>
  <c r="BT56" i="1"/>
  <c r="BS56" i="1"/>
  <c r="I162" i="1" s="1"/>
  <c r="M162" i="1" s="1"/>
  <c r="BT55" i="1"/>
  <c r="BS55" i="1"/>
  <c r="I161" i="1" s="1"/>
  <c r="M161" i="1" s="1"/>
  <c r="BT54" i="1"/>
  <c r="BS54" i="1"/>
  <c r="I160" i="1" s="1"/>
  <c r="M160" i="1" s="1"/>
  <c r="BT53" i="1"/>
  <c r="BS53" i="1"/>
  <c r="I159" i="1" s="1"/>
  <c r="M159" i="1" s="1"/>
  <c r="BT52" i="1"/>
  <c r="BS52" i="1"/>
  <c r="I158" i="1" s="1"/>
  <c r="M158" i="1" s="1"/>
  <c r="BT51" i="1"/>
  <c r="BS51" i="1"/>
  <c r="I157" i="1" s="1"/>
  <c r="M157" i="1" s="1"/>
  <c r="BT50" i="1"/>
  <c r="BS50" i="1"/>
  <c r="I156" i="1" s="1"/>
  <c r="M156" i="1" s="1"/>
  <c r="BT49" i="1"/>
  <c r="BS49" i="1"/>
  <c r="I155" i="1" s="1"/>
  <c r="M155" i="1" s="1"/>
  <c r="BT48" i="1"/>
  <c r="BS48" i="1"/>
  <c r="I154" i="1" s="1"/>
  <c r="M154" i="1" s="1"/>
  <c r="BT47" i="1"/>
  <c r="BS47" i="1"/>
  <c r="I153" i="1" s="1"/>
  <c r="M153" i="1" s="1"/>
  <c r="BT46" i="1"/>
  <c r="BS46" i="1"/>
  <c r="I152" i="1" s="1"/>
  <c r="M152" i="1" s="1"/>
  <c r="BT45" i="1"/>
  <c r="BS45" i="1"/>
  <c r="I151" i="1" s="1"/>
  <c r="M151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BE69" i="1" l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AA149" i="1"/>
  <c r="AA166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AA160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50" i="1"/>
  <c r="M150" i="1" s="1"/>
  <c r="M169" i="1" s="1"/>
  <c r="AA165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K98" i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AA137" i="1"/>
  <c r="AA138" i="1" s="1"/>
  <c r="AA167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T74" i="1" l="1"/>
  <c r="BM94" i="1"/>
  <c r="BK98" i="1"/>
  <c r="AS94" i="1"/>
  <c r="BE109" i="1"/>
  <c r="BQ94" i="1"/>
  <c r="AU94" i="1"/>
  <c r="AO94" i="1"/>
  <c r="AA159" i="1"/>
  <c r="AA161" i="1" s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I139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I130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I126" i="1" s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I132" i="1" s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I136" i="1" s="1"/>
  <c r="M136" i="1" s="1"/>
  <c r="BS91" i="1"/>
  <c r="I129" i="1" s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I131" i="1" s="1"/>
  <c r="M131" i="1" s="1"/>
  <c r="G101" i="1"/>
  <c r="BS88" i="1"/>
  <c r="I127" i="1" s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I140" i="1" s="1"/>
  <c r="BM102" i="1"/>
  <c r="AM108" i="1"/>
  <c r="AM109" i="1" s="1"/>
  <c r="BO107" i="1"/>
  <c r="W97" i="1"/>
  <c r="BS100" i="1" s="1"/>
  <c r="I137" i="1" s="1"/>
  <c r="M137" i="1" s="1"/>
  <c r="BS96" i="1"/>
  <c r="I133" i="1" s="1"/>
  <c r="M133" i="1" s="1"/>
  <c r="O109" i="1"/>
  <c r="AI109" i="1"/>
  <c r="M102" i="1"/>
  <c r="K102" i="1"/>
  <c r="BS89" i="1"/>
  <c r="I128" i="1" s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D130" i="1" l="1"/>
  <c r="BS90" i="1"/>
  <c r="BQ108" i="1"/>
  <c r="BQ109" i="1" s="1"/>
  <c r="Y108" i="1"/>
  <c r="Y109" i="1" s="1"/>
  <c r="G102" i="1"/>
  <c r="M140" i="1"/>
  <c r="AS109" i="1"/>
  <c r="W108" i="1"/>
  <c r="W109" i="1" s="1"/>
  <c r="BS97" i="1"/>
  <c r="I134" i="1" s="1"/>
  <c r="W98" i="1"/>
  <c r="BS98" i="1" s="1"/>
  <c r="D127" i="1"/>
  <c r="BO108" i="1"/>
  <c r="BO109" i="1" s="1"/>
  <c r="K107" i="1"/>
  <c r="BS107" i="1" s="1"/>
  <c r="I143" i="1" s="1"/>
  <c r="M143" i="1" s="1"/>
  <c r="BS106" i="1"/>
  <c r="I142" i="1" s="1"/>
  <c r="M142" i="1" s="1"/>
  <c r="BS102" i="1" l="1"/>
  <c r="BS105" i="1"/>
  <c r="I141" i="1" s="1"/>
  <c r="M141" i="1" s="1"/>
  <c r="BS101" i="1"/>
  <c r="I138" i="1" s="1"/>
  <c r="M134" i="1"/>
  <c r="D133" i="1"/>
  <c r="K108" i="1"/>
  <c r="BS108" i="1" s="1"/>
  <c r="I144" i="1" s="1"/>
  <c r="M138" i="1" l="1"/>
  <c r="D137" i="1"/>
  <c r="M144" i="1"/>
  <c r="D140" i="1"/>
  <c r="K109" i="1"/>
  <c r="BS109" i="1" s="1"/>
  <c r="M145" i="1" l="1"/>
  <c r="AA164" i="1" s="1"/>
  <c r="AA169" i="1" s="1"/>
  <c r="M121" i="1" s="1"/>
  <c r="M119" i="1"/>
</calcChain>
</file>

<file path=xl/sharedStrings.xml><?xml version="1.0" encoding="utf-8"?>
<sst xmlns="http://schemas.openxmlformats.org/spreadsheetml/2006/main" count="353" uniqueCount="124">
  <si>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</si>
  <si>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</si>
  <si>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</si>
  <si>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</si>
  <si>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</si>
  <si>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</si>
  <si>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</si>
  <si>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</si>
  <si>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</si>
  <si>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</si>
  <si>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</si>
  <si>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</si>
  <si>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</si>
  <si>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</si>
  <si>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</si>
  <si>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</si>
  <si>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</si>
  <si>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</si>
  <si>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</si>
  <si>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</si>
  <si>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</si>
  <si>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</si>
  <si>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</si>
  <si>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</si>
  <si>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</si>
  <si>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</si>
  <si>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</si>
  <si>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</si>
  <si>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</si>
  <si>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</si>
  <si>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</si>
  <si>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</si>
  <si>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</si>
  <si>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MOVIMIENTO/DESMANTELAMIENTO</t>
  </si>
  <si>
    <t>ENCAMISADO</t>
  </si>
  <si>
    <t>PERFORACIÓN</t>
  </si>
  <si>
    <t>MOVILIZAC / DESMOVILIZ DESDE BASE</t>
  </si>
  <si>
    <t>ANCLAJE E INSTALACIÓN</t>
  </si>
  <si>
    <t>SUMINISTRO DE AGUA</t>
  </si>
  <si>
    <t>RIMADO</t>
  </si>
  <si>
    <t>ESTABILIZ / ACONDICIONAM</t>
  </si>
  <si>
    <t>CEMENTACIÓN</t>
  </si>
  <si>
    <t>CAMBIO LÍNEA / REDUCCIÓN</t>
  </si>
  <si>
    <t>EXTRACCIÓN DE TUBERÍA</t>
  </si>
  <si>
    <t>ENSAYOS / REGISTROS</t>
  </si>
  <si>
    <t>RECUPERACIÓN DE HERRAMIENTA</t>
  </si>
  <si>
    <t>TIEMPO DE ESPERA</t>
  </si>
  <si>
    <t>VIAJE</t>
  </si>
  <si>
    <t>MANTENIMIENTO</t>
  </si>
  <si>
    <t>FORMACIÓN EN SEGURIDAD</t>
  </si>
  <si>
    <t>ALIMENTACIÓN</t>
  </si>
  <si>
    <t>OTHER</t>
  </si>
  <si>
    <t>OTHER (NOT CHARGEABLE)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</si>
  <si>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</si>
  <si>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</si>
  <si>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</si>
  <si>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</si>
  <si>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</si>
  <si>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</si>
  <si>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</si>
  <si>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</si>
  <si>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</si>
  <si>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</si>
  <si>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</si>
  <si>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</si>
  <si>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</si>
  <si>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</si>
  <si>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</si>
  <si>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</si>
  <si>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</si>
  <si>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</si>
  <si>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</si>
  <si>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</si>
  <si>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</si>
  <si>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</si>
  <si>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</si>
  <si>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</si>
  <si>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</si>
  <si>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</si>
  <si>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</si>
  <si>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</si>
  <si>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</si>
  <si>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</si>
  <si>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</si>
  <si>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</si>
  <si>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</si>
  <si>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</si>
  <si>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</si>
  <si>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</si>
  <si>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</si>
  <si>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</si>
  <si>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</si>
  <si>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</si>
  <si>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</si>
  <si>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</si>
  <si>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</si>
  <si>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</si>
  <si>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</si>
  <si>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</si>
  <si>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MORE</t>
  </si>
  <si>
    <t>PW</t>
  </si>
  <si>
    <t>PQ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</si>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</sst>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9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  <font>
      <b/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</fills>
  <borders count="5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D8D8D8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5" borderId="0" xfId="0" applyFont="1" applyFill="1" applyAlignment="1" applyProtection="1">
      <alignment horizontal="center" vertical="center" textRotation="90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0" fontId="1" fillId="2" borderId="30" xfId="0" applyFont="1" applyFill="1" applyBorder="1" applyAlignment="1" applyProtection="1">
      <alignment horizontal="center" vertical="center"/>
      <protection hidden="1"/>
    </xf>
    <xf numFmtId="4" fontId="1" fillId="2" borderId="30" xfId="0" applyNumberFormat="1" applyFont="1" applyFill="1" applyBorder="1" applyAlignment="1" applyProtection="1">
      <alignment horizontal="right"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4" fontId="1" fillId="2" borderId="31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9" fontId="1" fillId="2" borderId="32" xfId="0" applyNumberFormat="1" applyFont="1" applyFill="1" applyBorder="1" applyAlignment="1" applyProtection="1">
      <alignment horizontal="right" vertical="center"/>
      <protection hidden="1"/>
    </xf>
    <xf numFmtId="9" fontId="1" fillId="2" borderId="32" xfId="0" applyNumberFormat="1" applyFont="1" applyFill="1" applyBorder="1" applyAlignment="1" applyProtection="1">
      <alignment vertical="center"/>
      <protection hidden="1"/>
    </xf>
    <xf numFmtId="3" fontId="1" fillId="2" borderId="32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4" fontId="1" fillId="2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horizontal="right" vertical="center"/>
      <protection hidden="1"/>
    </xf>
    <xf numFmtId="4" fontId="1" fillId="2" borderId="35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horizontal="right" vertical="center"/>
      <protection hidden="1"/>
    </xf>
    <xf numFmtId="4" fontId="1" fillId="6" borderId="35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2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6" borderId="37" xfId="0" applyFont="1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0" fontId="1" fillId="6" borderId="38" xfId="0" applyFont="1" applyFill="1" applyBorder="1" applyAlignment="1" applyProtection="1">
      <alignment vertical="center"/>
      <protection hidden="1"/>
    </xf>
    <xf numFmtId="0" fontId="1" fillId="6" borderId="39" xfId="0" applyFont="1" applyFill="1" applyBorder="1" applyAlignment="1" applyProtection="1">
      <alignment vertical="center"/>
      <protection hidden="1"/>
    </xf>
    <xf numFmtId="0" fontId="1" fillId="6" borderId="40" xfId="0" applyFont="1" applyFill="1" applyBorder="1" applyAlignment="1" applyProtection="1">
      <alignment vertical="center"/>
      <protection hidden="1"/>
    </xf>
    <xf numFmtId="0" fontId="2" fillId="6" borderId="39" xfId="0" applyFont="1" applyFill="1" applyBorder="1" applyAlignment="1" applyProtection="1">
      <alignment vertical="center"/>
      <protection hidden="1"/>
    </xf>
    <xf numFmtId="0" fontId="2" fillId="6" borderId="0" xfId="0" applyFont="1" applyFill="1" applyAlignment="1" applyProtection="1">
      <alignment vertical="center"/>
      <protection hidden="1"/>
    </xf>
    <xf numFmtId="0" fontId="2" fillId="6" borderId="40" xfId="0" applyFont="1" applyFill="1" applyBorder="1" applyAlignment="1" applyProtection="1">
      <alignment vertical="center"/>
      <protection hidden="1"/>
    </xf>
    <xf numFmtId="0" fontId="1" fillId="6" borderId="41" xfId="0" applyFont="1" applyFill="1" applyBorder="1" applyAlignment="1" applyProtection="1">
      <alignment vertical="center"/>
      <protection hidden="1"/>
    </xf>
    <xf numFmtId="0" fontId="1" fillId="6" borderId="42" xfId="0" applyFont="1" applyFill="1" applyBorder="1" applyAlignment="1" applyProtection="1">
      <alignment vertical="center"/>
      <protection hidden="1"/>
    </xf>
    <xf numFmtId="0" fontId="1" fillId="2" borderId="51" xfId="0" applyFont="1" applyFill="1" applyBorder="1" applyAlignment="1" applyProtection="1">
      <alignment vertical="center"/>
      <protection hidden="1"/>
    </xf>
    <xf numFmtId="164" fontId="1" fillId="2" borderId="52" xfId="0" applyNumberFormat="1" applyFont="1" applyFill="1" applyBorder="1" applyAlignment="1" applyProtection="1">
      <alignment horizontal="right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4" fontId="1" fillId="2" borderId="54" xfId="0" applyNumberFormat="1" applyFont="1" applyFill="1" applyBorder="1" applyAlignment="1" applyProtection="1">
      <alignment horizontal="right"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4" fontId="1" fillId="2" borderId="43" xfId="0" applyNumberFormat="1" applyFont="1" applyFill="1" applyBorder="1" applyAlignment="1" applyProtection="1">
      <alignment horizontal="right" vertical="center"/>
      <protection hidden="1"/>
    </xf>
    <xf numFmtId="4" fontId="3" fillId="2" borderId="44" xfId="0" applyNumberFormat="1" applyFont="1" applyFill="1" applyBorder="1" applyAlignment="1" applyProtection="1">
      <alignment horizontal="right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horizontal="right" vertical="center"/>
      <protection hidden="1"/>
    </xf>
    <xf numFmtId="4" fontId="1" fillId="6" borderId="43" xfId="0" applyNumberFormat="1" applyFont="1" applyFill="1" applyBorder="1" applyAlignment="1" applyProtection="1">
      <alignment horizontal="right" vertical="center"/>
      <protection hidden="1"/>
    </xf>
    <xf numFmtId="4" fontId="3" fillId="6" borderId="44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33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3" fillId="6" borderId="32" xfId="0" applyNumberFormat="1" applyFont="1" applyFill="1" applyBorder="1" applyAlignment="1" applyProtection="1">
      <alignment horizontal="right" vertical="center"/>
      <protection hidden="1"/>
    </xf>
    <xf numFmtId="0" fontId="1" fillId="2" borderId="49" xfId="0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center" vertical="center"/>
      <protection hidden="1"/>
    </xf>
    <xf numFmtId="0" fontId="1" fillId="2" borderId="51" xfId="0" applyFont="1" applyFill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3" fillId="2" borderId="45" xfId="0" applyNumberFormat="1" applyFont="1" applyFill="1" applyBorder="1" applyAlignment="1" applyProtection="1">
      <alignment horizontal="right" vertical="center"/>
      <protection hidden="1"/>
    </xf>
    <xf numFmtId="4" fontId="3" fillId="2" borderId="30" xfId="0" applyNumberFormat="1" applyFont="1" applyFill="1" applyBorder="1" applyAlignment="1" applyProtection="1">
      <alignment horizontal="right" vertical="center"/>
      <protection hidden="1"/>
    </xf>
    <xf numFmtId="4" fontId="3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46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48" xfId="0" applyFont="1" applyFill="1" applyBorder="1" applyAlignment="1" applyProtection="1">
      <alignment horizontal="center" vertical="center" textRotation="90"/>
      <protection hidden="1"/>
    </xf>
    <xf numFmtId="0" fontId="2" fillId="7" borderId="10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55" xfId="0" applyFont="1" applyFill="1" applyBorder="1" applyAlignment="1" applyProtection="1">
      <alignment horizontal="center" vertical="center" wrapText="1"/>
      <protection hidden="1"/>
    </xf>
    <xf numFmtId="0" fontId="3" fillId="2" borderId="56" xfId="0" applyFont="1" applyFill="1" applyBorder="1" applyAlignment="1" applyProtection="1">
      <alignment horizontal="center" vertical="center" wrapText="1"/>
      <protection hidden="1"/>
    </xf>
    <xf numFmtId="0" fontId="3" fillId="2" borderId="57" xfId="0" applyFont="1" applyFill="1" applyBorder="1" applyAlignment="1" applyProtection="1">
      <alignment horizontal="center" vertical="center" wrapText="1"/>
      <protection hidden="1"/>
    </xf>
    <xf numFmtId="0" fontId="8" fillId="2" borderId="55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YI223"/>
  <sheetViews>
    <sheetView tabSelected="1" topLeftCell="B1" workbookViewId="0">
      <selection activeCell="C8" sqref="C8:D10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2" spans="3:72" ht="11.25" customHeight="1" x14ac:dyDescent="0.25">
      <c r="C2" s="179"/>
      <c r="D2" s="180"/>
      <c r="E2" s="180"/>
      <c r="F2" s="181"/>
      <c r="I2" s="2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3:72" ht="11.25" customHeight="1" x14ac:dyDescent="0.25">
      <c r="C3" s="182"/>
      <c r="D3" s="155"/>
      <c r="E3" s="155"/>
      <c r="F3" s="183"/>
      <c r="I3" s="4" t="s">
        <v>1</v>
      </c>
      <c r="J3" s="246" t="s">
        <v>2</v>
      </c>
      <c r="K3" s="5" t="s">
        <v>3</v>
      </c>
      <c r="L3" s="6"/>
      <c r="M3" s="7"/>
      <c r="N3" s="251" t="s">
        <v>4</v>
      </c>
      <c r="O3" s="252"/>
      <c r="P3" s="252"/>
      <c r="Q3" s="252"/>
      <c r="R3" s="253"/>
      <c r="S3" s="246" t="s">
        <v>5</v>
      </c>
      <c r="T3" s="5" t="s">
        <v>6</v>
      </c>
      <c r="U3" s="6"/>
      <c r="V3" s="6"/>
      <c r="W3" s="213"/>
      <c r="X3" s="214"/>
    </row>
    <row r="4" spans="3:72" ht="11.25" customHeight="1" x14ac:dyDescent="0.25">
      <c r="C4" s="184"/>
      <c r="D4" s="185"/>
      <c r="E4" s="185"/>
      <c r="F4" s="186"/>
      <c r="I4" s="248" t="s">
        <v>123</v>
      </c>
      <c r="J4" s="246"/>
      <c r="K4" s="8" t="s">
        <v>7</v>
      </c>
      <c r="M4" s="9"/>
      <c r="N4" s="195" t="s">
        <v>8</v>
      </c>
      <c r="O4" s="254"/>
      <c r="P4" s="254"/>
      <c r="Q4" s="254"/>
      <c r="R4" s="255"/>
      <c r="S4" s="246"/>
      <c r="T4" s="8" t="s">
        <v>9</v>
      </c>
      <c r="W4" s="215"/>
      <c r="X4" s="216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2"/>
      <c r="D5" s="155"/>
      <c r="E5" s="155"/>
      <c r="F5" s="183"/>
      <c r="I5" s="248"/>
      <c r="J5" s="246"/>
      <c r="K5" s="8" t="s">
        <v>10</v>
      </c>
      <c r="M5" s="9"/>
      <c r="N5" s="195"/>
      <c r="O5" s="254"/>
      <c r="P5" s="254"/>
      <c r="Q5" s="254"/>
      <c r="R5" s="255"/>
      <c r="S5" s="246"/>
      <c r="T5" s="8"/>
      <c r="W5" s="189"/>
      <c r="X5" s="190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x14ac:dyDescent="0.25">
      <c r="C6" s="187"/>
      <c r="D6" s="173"/>
      <c r="E6" s="173"/>
      <c r="F6" s="188"/>
      <c r="I6" s="248"/>
      <c r="J6" s="247"/>
      <c r="K6" s="11" t="s">
        <v>11</v>
      </c>
      <c r="L6" s="12"/>
      <c r="M6" s="13"/>
      <c r="N6" s="256" t="s">
        <v>12</v>
      </c>
      <c r="O6" s="257"/>
      <c r="P6" s="257"/>
      <c r="Q6" s="257"/>
      <c r="R6" s="258"/>
      <c r="S6" s="246"/>
      <c r="T6" s="11" t="s">
        <v>13</v>
      </c>
      <c r="U6" s="12"/>
      <c r="V6" s="12"/>
      <c r="W6" s="191"/>
      <c r="X6" s="192"/>
      <c r="Y6" s="14"/>
    </row>
    <row r="7" spans="3:72" ht="11.25" customHeight="1" x14ac:dyDescent="0.25"/>
    <row r="8" spans="3:72" ht="11.25" customHeight="1" x14ac:dyDescent="0.25">
      <c r="C8" s="249" t="s">
        <v>14</v>
      </c>
      <c r="D8" s="249"/>
      <c r="E8" s="250" t="s">
        <v>15</v>
      </c>
      <c r="F8" s="15" t="s">
        <v>16</v>
      </c>
      <c r="G8" s="244">
        <v>44743</v>
      </c>
      <c r="H8" s="244"/>
      <c r="I8" s="244"/>
      <c r="J8" s="244"/>
      <c r="K8" s="244">
        <f>G8+1</f>
        <v>44744</v>
      </c>
      <c r="L8" s="244"/>
      <c r="M8" s="244"/>
      <c r="N8" s="244"/>
      <c r="O8" s="244">
        <f>K8+1</f>
        <v>44745</v>
      </c>
      <c r="P8" s="244"/>
      <c r="Q8" s="244"/>
      <c r="R8" s="244"/>
      <c r="S8" s="244">
        <f>O8+1</f>
        <v>44746</v>
      </c>
      <c r="T8" s="244"/>
      <c r="U8" s="244"/>
      <c r="V8" s="244"/>
      <c r="W8" s="244">
        <f>S8+1</f>
        <v>44747</v>
      </c>
      <c r="X8" s="244"/>
      <c r="Y8" s="244"/>
      <c r="Z8" s="244"/>
      <c r="AA8" s="244">
        <f>W8+1</f>
        <v>44748</v>
      </c>
      <c r="AB8" s="244"/>
      <c r="AC8" s="244"/>
      <c r="AD8" s="244"/>
      <c r="AE8" s="244">
        <f>AA8+1</f>
        <v>44749</v>
      </c>
      <c r="AF8" s="244"/>
      <c r="AG8" s="244"/>
      <c r="AH8" s="244"/>
      <c r="AI8" s="244">
        <f>AE8+1</f>
        <v>44750</v>
      </c>
      <c r="AJ8" s="244"/>
      <c r="AK8" s="244"/>
      <c r="AL8" s="244"/>
      <c r="AM8" s="244">
        <f>AI8+1</f>
        <v>44751</v>
      </c>
      <c r="AN8" s="244"/>
      <c r="AO8" s="244"/>
      <c r="AP8" s="244"/>
      <c r="AQ8" s="244">
        <f>AM8+1</f>
        <v>44752</v>
      </c>
      <c r="AR8" s="244"/>
      <c r="AS8" s="244"/>
      <c r="AT8" s="244"/>
      <c r="AU8" s="244">
        <f>AQ8+1</f>
        <v>44753</v>
      </c>
      <c r="AV8" s="244"/>
      <c r="AW8" s="244"/>
      <c r="AX8" s="244"/>
      <c r="AY8" s="244">
        <f>AU8+1</f>
        <v>44754</v>
      </c>
      <c r="AZ8" s="244"/>
      <c r="BA8" s="244"/>
      <c r="BB8" s="244"/>
      <c r="BC8" s="244">
        <f>AY8+1</f>
        <v>44755</v>
      </c>
      <c r="BD8" s="244"/>
      <c r="BE8" s="244"/>
      <c r="BF8" s="244"/>
      <c r="BG8" s="244">
        <f>BC8+1</f>
        <v>44756</v>
      </c>
      <c r="BH8" s="244"/>
      <c r="BI8" s="244"/>
      <c r="BJ8" s="244"/>
      <c r="BK8" s="244">
        <f>BG8+1</f>
        <v>44757</v>
      </c>
      <c r="BL8" s="244"/>
      <c r="BM8" s="244"/>
      <c r="BN8" s="244"/>
      <c r="BO8" s="244">
        <f>BK8+1</f>
        <v>44758</v>
      </c>
      <c r="BP8" s="244"/>
      <c r="BQ8" s="244"/>
      <c r="BR8" s="244"/>
      <c r="BS8" s="245" t="s">
        <v>17</v>
      </c>
      <c r="BT8" s="245" t="s">
        <v>18</v>
      </c>
    </row>
    <row r="9" spans="3:72" ht="11.25" customHeight="1" x14ac:dyDescent="0.25">
      <c r="C9" s="249"/>
      <c r="D9" s="249"/>
      <c r="E9" s="250"/>
      <c r="F9" s="16" t="s">
        <v>19</v>
      </c>
      <c r="G9" s="230" t="s">
        <v>20</v>
      </c>
      <c r="H9" s="230"/>
      <c r="I9" s="230" t="s">
        <v>21</v>
      </c>
      <c r="J9" s="230"/>
      <c r="K9" s="230" t="s">
        <v>20</v>
      </c>
      <c r="L9" s="230"/>
      <c r="M9" s="230" t="s">
        <v>21</v>
      </c>
      <c r="N9" s="230"/>
      <c r="O9" s="230" t="s">
        <v>20</v>
      </c>
      <c r="P9" s="230"/>
      <c r="Q9" s="230" t="s">
        <v>21</v>
      </c>
      <c r="R9" s="230"/>
      <c r="S9" s="230" t="s">
        <v>20</v>
      </c>
      <c r="T9" s="230"/>
      <c r="U9" s="230" t="s">
        <v>21</v>
      </c>
      <c r="V9" s="230"/>
      <c r="W9" s="230" t="s">
        <v>20</v>
      </c>
      <c r="X9" s="230"/>
      <c r="Y9" s="230" t="s">
        <v>21</v>
      </c>
      <c r="Z9" s="230"/>
      <c r="AA9" s="230" t="s">
        <v>20</v>
      </c>
      <c r="AB9" s="230"/>
      <c r="AC9" s="230" t="s">
        <v>21</v>
      </c>
      <c r="AD9" s="230"/>
      <c r="AE9" s="230" t="s">
        <v>20</v>
      </c>
      <c r="AF9" s="230"/>
      <c r="AG9" s="230" t="s">
        <v>21</v>
      </c>
      <c r="AH9" s="230"/>
      <c r="AI9" s="230" t="s">
        <v>20</v>
      </c>
      <c r="AJ9" s="230"/>
      <c r="AK9" s="230" t="s">
        <v>21</v>
      </c>
      <c r="AL9" s="230"/>
      <c r="AM9" s="230" t="s">
        <v>20</v>
      </c>
      <c r="AN9" s="230"/>
      <c r="AO9" s="230" t="s">
        <v>21</v>
      </c>
      <c r="AP9" s="230"/>
      <c r="AQ9" s="230" t="s">
        <v>20</v>
      </c>
      <c r="AR9" s="230"/>
      <c r="AS9" s="230" t="s">
        <v>21</v>
      </c>
      <c r="AT9" s="230"/>
      <c r="AU9" s="230" t="s">
        <v>20</v>
      </c>
      <c r="AV9" s="230"/>
      <c r="AW9" s="230" t="s">
        <v>21</v>
      </c>
      <c r="AX9" s="230"/>
      <c r="AY9" s="230" t="s">
        <v>20</v>
      </c>
      <c r="AZ9" s="230"/>
      <c r="BA9" s="230" t="s">
        <v>21</v>
      </c>
      <c r="BB9" s="230"/>
      <c r="BC9" s="230" t="s">
        <v>20</v>
      </c>
      <c r="BD9" s="230"/>
      <c r="BE9" s="230" t="s">
        <v>21</v>
      </c>
      <c r="BF9" s="230"/>
      <c r="BG9" s="230" t="s">
        <v>20</v>
      </c>
      <c r="BH9" s="230"/>
      <c r="BI9" s="230" t="s">
        <v>21</v>
      </c>
      <c r="BJ9" s="230"/>
      <c r="BK9" s="230" t="s">
        <v>20</v>
      </c>
      <c r="BL9" s="230"/>
      <c r="BM9" s="230" t="s">
        <v>21</v>
      </c>
      <c r="BN9" s="230"/>
      <c r="BO9" s="230" t="s">
        <v>20</v>
      </c>
      <c r="BP9" s="230"/>
      <c r="BQ9" s="230" t="s">
        <v>21</v>
      </c>
      <c r="BR9" s="230"/>
      <c r="BS9" s="245"/>
      <c r="BT9" s="245"/>
    </row>
    <row r="10" spans="3:72" ht="24" customHeight="1" x14ac:dyDescent="0.25">
      <c r="C10" s="249"/>
      <c r="D10" s="249"/>
      <c r="E10" s="250"/>
      <c r="F10" s="18"/>
      <c r="G10" s="19" t="s">
        <v>22</v>
      </c>
      <c r="H10" s="19" t="s">
        <v>23</v>
      </c>
      <c r="I10" s="19" t="s">
        <v>22</v>
      </c>
      <c r="J10" s="19" t="s">
        <v>23</v>
      </c>
      <c r="K10" s="19" t="s">
        <v>22</v>
      </c>
      <c r="L10" s="19" t="s">
        <v>23</v>
      </c>
      <c r="M10" s="19" t="s">
        <v>22</v>
      </c>
      <c r="N10" s="19" t="s">
        <v>23</v>
      </c>
      <c r="O10" s="19" t="s">
        <v>22</v>
      </c>
      <c r="P10" s="19" t="s">
        <v>23</v>
      </c>
      <c r="Q10" s="19" t="s">
        <v>22</v>
      </c>
      <c r="R10" s="19" t="s">
        <v>23</v>
      </c>
      <c r="S10" s="19" t="s">
        <v>22</v>
      </c>
      <c r="T10" s="19" t="s">
        <v>23</v>
      </c>
      <c r="U10" s="19" t="s">
        <v>22</v>
      </c>
      <c r="V10" s="19" t="s">
        <v>23</v>
      </c>
      <c r="W10" s="19" t="s">
        <v>22</v>
      </c>
      <c r="X10" s="19" t="s">
        <v>23</v>
      </c>
      <c r="Y10" s="19" t="s">
        <v>22</v>
      </c>
      <c r="Z10" s="19" t="s">
        <v>23</v>
      </c>
      <c r="AA10" s="19" t="s">
        <v>22</v>
      </c>
      <c r="AB10" s="19" t="s">
        <v>23</v>
      </c>
      <c r="AC10" s="19" t="s">
        <v>22</v>
      </c>
      <c r="AD10" s="19" t="s">
        <v>23</v>
      </c>
      <c r="AE10" s="19" t="s">
        <v>22</v>
      </c>
      <c r="AF10" s="19" t="s">
        <v>23</v>
      </c>
      <c r="AG10" s="19" t="s">
        <v>22</v>
      </c>
      <c r="AH10" s="19" t="s">
        <v>23</v>
      </c>
      <c r="AI10" s="19" t="s">
        <v>22</v>
      </c>
      <c r="AJ10" s="19" t="s">
        <v>23</v>
      </c>
      <c r="AK10" s="19" t="s">
        <v>22</v>
      </c>
      <c r="AL10" s="19" t="s">
        <v>23</v>
      </c>
      <c r="AM10" s="19" t="s">
        <v>22</v>
      </c>
      <c r="AN10" s="19" t="s">
        <v>23</v>
      </c>
      <c r="AO10" s="19" t="s">
        <v>22</v>
      </c>
      <c r="AP10" s="19" t="s">
        <v>23</v>
      </c>
      <c r="AQ10" s="19" t="s">
        <v>22</v>
      </c>
      <c r="AR10" s="19" t="s">
        <v>23</v>
      </c>
      <c r="AS10" s="19" t="s">
        <v>22</v>
      </c>
      <c r="AT10" s="19" t="s">
        <v>23</v>
      </c>
      <c r="AU10" s="19" t="s">
        <v>22</v>
      </c>
      <c r="AV10" s="19" t="s">
        <v>23</v>
      </c>
      <c r="AW10" s="19" t="s">
        <v>22</v>
      </c>
      <c r="AX10" s="19" t="s">
        <v>23</v>
      </c>
      <c r="AY10" s="19" t="s">
        <v>22</v>
      </c>
      <c r="AZ10" s="19" t="s">
        <v>23</v>
      </c>
      <c r="BA10" s="19" t="s">
        <v>22</v>
      </c>
      <c r="BB10" s="19" t="s">
        <v>23</v>
      </c>
      <c r="BC10" s="19" t="s">
        <v>22</v>
      </c>
      <c r="BD10" s="19" t="s">
        <v>23</v>
      </c>
      <c r="BE10" s="19" t="s">
        <v>22</v>
      </c>
      <c r="BF10" s="19" t="s">
        <v>23</v>
      </c>
      <c r="BG10" s="19" t="s">
        <v>22</v>
      </c>
      <c r="BH10" s="19" t="s">
        <v>23</v>
      </c>
      <c r="BI10" s="19" t="s">
        <v>22</v>
      </c>
      <c r="BJ10" s="19" t="s">
        <v>23</v>
      </c>
      <c r="BK10" s="19" t="s">
        <v>22</v>
      </c>
      <c r="BL10" s="19" t="s">
        <v>23</v>
      </c>
      <c r="BM10" s="19" t="s">
        <v>22</v>
      </c>
      <c r="BN10" s="19" t="s">
        <v>23</v>
      </c>
      <c r="BO10" s="19" t="s">
        <v>22</v>
      </c>
      <c r="BP10" s="19" t="s">
        <v>23</v>
      </c>
      <c r="BQ10" s="19" t="s">
        <v>22</v>
      </c>
      <c r="BR10" s="19" t="s">
        <v>23</v>
      </c>
      <c r="BS10" s="245"/>
      <c r="BT10" s="245"/>
    </row>
    <row r="11" spans="3:72" ht="11.25" customHeight="1" x14ac:dyDescent="0.25">
      <c r="C11" s="20"/>
      <c r="D11" s="6"/>
      <c r="E11" s="20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20"/>
    </row>
    <row r="12" spans="3:72" ht="11.25" customHeight="1" x14ac:dyDescent="0.25">
      <c r="C12" s="235" t="s">
        <v>24</v>
      </c>
      <c r="D12" s="262"/>
      <c r="E12" s="193" t="s">
        <v>26</v>
      </c>
      <c r="F12" s="21" t="s">
        <v>27</v>
      </c>
      <c r="G12" s="22">
        <v>0</v>
      </c>
      <c r="H12" s="22"/>
      <c r="I12" s="22">
        <v>0</v>
      </c>
      <c r="J12" s="22"/>
      <c r="K12" s="22">
        <v>0</v>
      </c>
      <c r="L12" s="22"/>
      <c r="M12" s="22">
        <v>0</v>
      </c>
      <c r="N12" s="22"/>
      <c r="O12" s="22">
        <v>0</v>
      </c>
      <c r="P12" s="22"/>
      <c r="Q12" s="22">
        <v>0</v>
      </c>
      <c r="R12" s="22"/>
      <c r="S12" s="22">
        <v>0</v>
      </c>
      <c r="T12" s="22"/>
      <c r="U12" s="22">
        <v>0</v>
      </c>
      <c r="V12" s="22"/>
      <c r="W12" s="22">
        <v>0</v>
      </c>
      <c r="X12" s="22"/>
      <c r="Y12" s="22">
        <v>0</v>
      </c>
      <c r="Z12" s="22"/>
      <c r="AA12" s="22">
        <v>0</v>
      </c>
      <c r="AB12" s="22"/>
      <c r="AC12" s="22">
        <v>0</v>
      </c>
      <c r="AD12" s="22"/>
      <c r="AE12" s="22">
        <v>0</v>
      </c>
      <c r="AF12" s="22"/>
      <c r="AG12" s="22">
        <v>0</v>
      </c>
      <c r="AH12" s="22"/>
      <c r="AI12" s="22">
        <v>0</v>
      </c>
      <c r="AJ12" s="22"/>
      <c r="AK12" s="22">
        <v>0</v>
      </c>
      <c r="AL12" s="22"/>
      <c r="AM12" s="22">
        <v>0</v>
      </c>
      <c r="AN12" s="22"/>
      <c r="AO12" s="22">
        <v>0</v>
      </c>
      <c r="AP12" s="22"/>
      <c r="AQ12" s="22">
        <v>0</v>
      </c>
      <c r="AR12" s="22"/>
      <c r="AS12" s="22">
        <v>0</v>
      </c>
      <c r="AT12" s="22"/>
      <c r="AU12" s="22">
        <v>0</v>
      </c>
      <c r="AV12" s="22"/>
      <c r="AW12" s="22">
        <v>0</v>
      </c>
      <c r="AX12" s="22"/>
      <c r="AY12" s="22">
        <v>0</v>
      </c>
      <c r="AZ12" s="22"/>
      <c r="BA12" s="22">
        <v>0</v>
      </c>
      <c r="BB12" s="22"/>
      <c r="BC12" s="22">
        <v>0</v>
      </c>
      <c r="BD12" s="22"/>
      <c r="BE12" s="22">
        <v>0</v>
      </c>
      <c r="BF12" s="22"/>
      <c r="BG12" s="22">
        <v>0</v>
      </c>
      <c r="BH12" s="22"/>
      <c r="BI12" s="22">
        <v>0</v>
      </c>
      <c r="BJ12" s="22"/>
      <c r="BK12" s="22">
        <v>0</v>
      </c>
      <c r="BL12" s="22"/>
      <c r="BM12" s="22">
        <v>0</v>
      </c>
      <c r="BN12" s="22"/>
      <c r="BO12" s="22">
        <v>0</v>
      </c>
      <c r="BP12" s="22"/>
      <c r="BQ12" s="22">
        <v>0</v>
      </c>
      <c r="BR12" s="22"/>
      <c r="BS12" s="23"/>
      <c r="BT12" s="23"/>
    </row>
    <row r="13" spans="3:72" ht="11.25" customHeight="1" x14ac:dyDescent="0.25">
      <c r="C13" s="236"/>
      <c r="D13" s="260"/>
      <c r="E13" s="193" t="s">
        <v>28</v>
      </c>
      <c r="F13" s="9" t="s">
        <v>27</v>
      </c>
      <c r="G13" s="22">
        <v>0</v>
      </c>
      <c r="H13" s="22"/>
      <c r="I13" s="22">
        <v>0</v>
      </c>
      <c r="J13" s="22"/>
      <c r="K13" s="22">
        <v>0</v>
      </c>
      <c r="L13" s="22"/>
      <c r="M13" s="22">
        <v>0</v>
      </c>
      <c r="N13" s="22"/>
      <c r="O13" s="22">
        <v>0</v>
      </c>
      <c r="P13" s="22"/>
      <c r="Q13" s="22">
        <v>0</v>
      </c>
      <c r="R13" s="22"/>
      <c r="S13" s="22">
        <v>0</v>
      </c>
      <c r="T13" s="22"/>
      <c r="U13" s="22">
        <v>0</v>
      </c>
      <c r="V13" s="22"/>
      <c r="W13" s="22">
        <v>0</v>
      </c>
      <c r="X13" s="22"/>
      <c r="Y13" s="22">
        <v>0</v>
      </c>
      <c r="Z13" s="22"/>
      <c r="AA13" s="22">
        <v>0</v>
      </c>
      <c r="AB13" s="22"/>
      <c r="AC13" s="22">
        <v>0</v>
      </c>
      <c r="AD13" s="22"/>
      <c r="AE13" s="22">
        <v>0</v>
      </c>
      <c r="AF13" s="22"/>
      <c r="AG13" s="22">
        <v>0</v>
      </c>
      <c r="AH13" s="22"/>
      <c r="AI13" s="22">
        <v>0</v>
      </c>
      <c r="AJ13" s="22"/>
      <c r="AK13" s="22">
        <v>0</v>
      </c>
      <c r="AL13" s="22"/>
      <c r="AM13" s="22">
        <v>0</v>
      </c>
      <c r="AN13" s="22"/>
      <c r="AO13" s="22">
        <v>0</v>
      </c>
      <c r="AP13" s="22"/>
      <c r="AQ13" s="22">
        <v>0</v>
      </c>
      <c r="AR13" s="22"/>
      <c r="AS13" s="22">
        <v>0</v>
      </c>
      <c r="AT13" s="22"/>
      <c r="AU13" s="22">
        <v>0</v>
      </c>
      <c r="AV13" s="22"/>
      <c r="AW13" s="22">
        <v>0</v>
      </c>
      <c r="AX13" s="22"/>
      <c r="AY13" s="22">
        <v>0</v>
      </c>
      <c r="AZ13" s="22"/>
      <c r="BA13" s="22">
        <v>0</v>
      </c>
      <c r="BB13" s="22"/>
      <c r="BC13" s="22">
        <v>0</v>
      </c>
      <c r="BD13" s="22"/>
      <c r="BE13" s="22">
        <v>0</v>
      </c>
      <c r="BF13" s="22"/>
      <c r="BG13" s="22">
        <v>0</v>
      </c>
      <c r="BH13" s="22"/>
      <c r="BI13" s="22">
        <v>0</v>
      </c>
      <c r="BJ13" s="22"/>
      <c r="BK13" s="22">
        <v>0</v>
      </c>
      <c r="BL13" s="22"/>
      <c r="BM13" s="22">
        <v>0</v>
      </c>
      <c r="BN13" s="22"/>
      <c r="BO13" s="22">
        <v>0</v>
      </c>
      <c r="BP13" s="22"/>
      <c r="BQ13" s="22">
        <v>0</v>
      </c>
      <c r="BR13" s="22"/>
      <c r="BS13" s="23"/>
      <c r="BT13" s="23"/>
    </row>
    <row r="14" spans="3:72" ht="11.25" customHeight="1" x14ac:dyDescent="0.25">
      <c r="C14" s="236"/>
      <c r="D14" s="261"/>
      <c r="E14" s="194" t="s">
        <v>29</v>
      </c>
      <c r="F14" s="24"/>
      <c r="G14" s="25">
        <f>G13-G12</f>
        <v>0</v>
      </c>
      <c r="H14" s="25"/>
      <c r="I14" s="25">
        <f>I13-I12</f>
        <v>0</v>
      </c>
      <c r="J14" s="25"/>
      <c r="K14" s="25">
        <f>K13-K12</f>
        <v>0</v>
      </c>
      <c r="L14" s="25"/>
      <c r="M14" s="25">
        <f>M13-M12</f>
        <v>0</v>
      </c>
      <c r="N14" s="25"/>
      <c r="O14" s="25">
        <f>O13-O12</f>
        <v>0</v>
      </c>
      <c r="P14" s="25"/>
      <c r="Q14" s="25">
        <f>Q13-Q12</f>
        <v>0</v>
      </c>
      <c r="R14" s="25"/>
      <c r="S14" s="25">
        <f>S13-S12</f>
        <v>0</v>
      </c>
      <c r="T14" s="25"/>
      <c r="U14" s="25">
        <f>U13-U12</f>
        <v>0</v>
      </c>
      <c r="V14" s="25"/>
      <c r="W14" s="25">
        <f>W13-W12</f>
        <v>0</v>
      </c>
      <c r="X14" s="25"/>
      <c r="Y14" s="25">
        <f>Y13-Y12</f>
        <v>0</v>
      </c>
      <c r="Z14" s="25"/>
      <c r="AA14" s="25">
        <f>AA13-AA12</f>
        <v>0</v>
      </c>
      <c r="AB14" s="25"/>
      <c r="AC14" s="25">
        <f>AC13-AC12</f>
        <v>0</v>
      </c>
      <c r="AD14" s="25"/>
      <c r="AE14" s="25">
        <f>AE13-AE12</f>
        <v>0</v>
      </c>
      <c r="AF14" s="25"/>
      <c r="AG14" s="25">
        <f>AG13-AG12</f>
        <v>0</v>
      </c>
      <c r="AH14" s="25"/>
      <c r="AI14" s="25">
        <f>AI13-AI12</f>
        <v>0</v>
      </c>
      <c r="AJ14" s="25"/>
      <c r="AK14" s="25">
        <f>AK13-AK12</f>
        <v>0</v>
      </c>
      <c r="AL14" s="25"/>
      <c r="AM14" s="25">
        <f>AM13-AM12</f>
        <v>0</v>
      </c>
      <c r="AN14" s="25"/>
      <c r="AO14" s="25">
        <f>AO13-AO12</f>
        <v>0</v>
      </c>
      <c r="AP14" s="25"/>
      <c r="AQ14" s="25">
        <f>AQ13-AQ12</f>
        <v>0</v>
      </c>
      <c r="AR14" s="25"/>
      <c r="AS14" s="25">
        <f>AS13-AS12</f>
        <v>0</v>
      </c>
      <c r="AT14" s="25"/>
      <c r="AU14" s="25">
        <f>AU13-AU12</f>
        <v>0</v>
      </c>
      <c r="AV14" s="25"/>
      <c r="AW14" s="25">
        <f>AW13-AW12</f>
        <v>0</v>
      </c>
      <c r="AX14" s="25"/>
      <c r="AY14" s="25">
        <f>AY13-AY12</f>
        <v>0</v>
      </c>
      <c r="AZ14" s="25"/>
      <c r="BA14" s="25">
        <f>BA13-BA12</f>
        <v>0</v>
      </c>
      <c r="BB14" s="25"/>
      <c r="BC14" s="25">
        <f>BC13-BC12</f>
        <v>0</v>
      </c>
      <c r="BD14" s="25"/>
      <c r="BE14" s="25">
        <f>BE13-BE12</f>
        <v>0</v>
      </c>
      <c r="BF14" s="25"/>
      <c r="BG14" s="25">
        <f>BG13-BG12</f>
        <v>0</v>
      </c>
      <c r="BH14" s="25"/>
      <c r="BI14" s="25">
        <f>BI13-BI12</f>
        <v>0</v>
      </c>
      <c r="BJ14" s="25"/>
      <c r="BK14" s="25">
        <f>BK13-BK12</f>
        <v>0</v>
      </c>
      <c r="BL14" s="25"/>
      <c r="BM14" s="25">
        <f>BM13-BM12</f>
        <v>0</v>
      </c>
      <c r="BN14" s="25"/>
      <c r="BO14" s="25">
        <f>BO13-BO12</f>
        <v>0</v>
      </c>
      <c r="BP14" s="25"/>
      <c r="BQ14" s="25">
        <f>BQ13-BQ12</f>
        <v>0</v>
      </c>
      <c r="BR14" s="25"/>
      <c r="BS14" s="26">
        <f>SUM(G14:BR14)</f>
        <v>0</v>
      </c>
      <c r="BT14" s="26"/>
    </row>
    <row r="15" spans="3:72" ht="11.25" customHeight="1" x14ac:dyDescent="0.25">
      <c r="C15" s="236"/>
      <c r="D15" s="259"/>
      <c r="E15" s="193" t="s">
        <v>26</v>
      </c>
      <c r="F15" s="21" t="s">
        <v>27</v>
      </c>
      <c r="G15" s="22">
        <v>0</v>
      </c>
      <c r="H15" s="22"/>
      <c r="I15" s="22">
        <v>0</v>
      </c>
      <c r="J15" s="22"/>
      <c r="K15" s="22">
        <v>0</v>
      </c>
      <c r="L15" s="22"/>
      <c r="M15" s="22">
        <v>0</v>
      </c>
      <c r="N15" s="22"/>
      <c r="O15" s="22">
        <v>0</v>
      </c>
      <c r="P15" s="22"/>
      <c r="Q15" s="22">
        <v>0</v>
      </c>
      <c r="R15" s="22"/>
      <c r="S15" s="22">
        <v>0</v>
      </c>
      <c r="T15" s="22"/>
      <c r="U15" s="22">
        <v>0</v>
      </c>
      <c r="V15" s="22"/>
      <c r="W15" s="22">
        <v>0</v>
      </c>
      <c r="X15" s="22"/>
      <c r="Y15" s="22">
        <v>0</v>
      </c>
      <c r="Z15" s="22"/>
      <c r="AA15" s="22">
        <v>0</v>
      </c>
      <c r="AB15" s="22"/>
      <c r="AC15" s="22">
        <v>0</v>
      </c>
      <c r="AD15" s="22"/>
      <c r="AE15" s="22">
        <v>0</v>
      </c>
      <c r="AF15" s="22"/>
      <c r="AG15" s="22">
        <v>0</v>
      </c>
      <c r="AH15" s="22"/>
      <c r="AI15" s="22">
        <v>0</v>
      </c>
      <c r="AJ15" s="22"/>
      <c r="AK15" s="22">
        <v>0</v>
      </c>
      <c r="AL15" s="22"/>
      <c r="AM15" s="22">
        <v>0</v>
      </c>
      <c r="AN15" s="22"/>
      <c r="AO15" s="22">
        <v>0</v>
      </c>
      <c r="AP15" s="22"/>
      <c r="AQ15" s="22">
        <v>0</v>
      </c>
      <c r="AR15" s="22"/>
      <c r="AS15" s="22">
        <v>0</v>
      </c>
      <c r="AT15" s="22"/>
      <c r="AU15" s="22">
        <v>0</v>
      </c>
      <c r="AV15" s="22"/>
      <c r="AW15" s="22">
        <v>0</v>
      </c>
      <c r="AX15" s="22"/>
      <c r="AY15" s="22">
        <v>0</v>
      </c>
      <c r="AZ15" s="22"/>
      <c r="BA15" s="22">
        <v>0</v>
      </c>
      <c r="BB15" s="22"/>
      <c r="BC15" s="22">
        <v>0</v>
      </c>
      <c r="BD15" s="22"/>
      <c r="BE15" s="22">
        <v>0</v>
      </c>
      <c r="BF15" s="22"/>
      <c r="BG15" s="22">
        <v>0</v>
      </c>
      <c r="BH15" s="22"/>
      <c r="BI15" s="22">
        <v>0</v>
      </c>
      <c r="BJ15" s="22"/>
      <c r="BK15" s="22">
        <v>0</v>
      </c>
      <c r="BL15" s="22"/>
      <c r="BM15" s="22">
        <v>0</v>
      </c>
      <c r="BN15" s="22"/>
      <c r="BO15" s="22">
        <v>0</v>
      </c>
      <c r="BP15" s="22"/>
      <c r="BQ15" s="22">
        <v>0</v>
      </c>
      <c r="BR15" s="22"/>
      <c r="BS15" s="23"/>
      <c r="BT15" s="23"/>
    </row>
    <row r="16" spans="3:72" ht="11.25" customHeight="1" x14ac:dyDescent="0.25">
      <c r="C16" s="236"/>
      <c r="D16" s="260"/>
      <c r="E16" s="193" t="s">
        <v>28</v>
      </c>
      <c r="F16" s="9" t="s">
        <v>27</v>
      </c>
      <c r="G16" s="22">
        <v>0</v>
      </c>
      <c r="H16" s="22"/>
      <c r="I16" s="22">
        <v>0</v>
      </c>
      <c r="J16" s="22"/>
      <c r="K16" s="22">
        <v>0</v>
      </c>
      <c r="L16" s="22"/>
      <c r="M16" s="22">
        <v>0</v>
      </c>
      <c r="N16" s="22"/>
      <c r="O16" s="22">
        <v>0</v>
      </c>
      <c r="P16" s="22"/>
      <c r="Q16" s="22">
        <v>0</v>
      </c>
      <c r="R16" s="22"/>
      <c r="S16" s="22">
        <v>0</v>
      </c>
      <c r="T16" s="22"/>
      <c r="U16" s="22">
        <v>0</v>
      </c>
      <c r="V16" s="22"/>
      <c r="W16" s="22">
        <v>0</v>
      </c>
      <c r="X16" s="22"/>
      <c r="Y16" s="22">
        <v>0</v>
      </c>
      <c r="Z16" s="22"/>
      <c r="AA16" s="22">
        <v>0</v>
      </c>
      <c r="AB16" s="22"/>
      <c r="AC16" s="22">
        <v>0</v>
      </c>
      <c r="AD16" s="22"/>
      <c r="AE16" s="22">
        <v>0</v>
      </c>
      <c r="AF16" s="22"/>
      <c r="AG16" s="22">
        <v>0</v>
      </c>
      <c r="AH16" s="22"/>
      <c r="AI16" s="22">
        <v>0</v>
      </c>
      <c r="AJ16" s="22"/>
      <c r="AK16" s="22">
        <v>0</v>
      </c>
      <c r="AL16" s="22"/>
      <c r="AM16" s="22">
        <v>0</v>
      </c>
      <c r="AN16" s="22"/>
      <c r="AO16" s="22">
        <v>0</v>
      </c>
      <c r="AP16" s="22"/>
      <c r="AQ16" s="22">
        <v>0</v>
      </c>
      <c r="AR16" s="22"/>
      <c r="AS16" s="22">
        <v>0</v>
      </c>
      <c r="AT16" s="22"/>
      <c r="AU16" s="22">
        <v>0</v>
      </c>
      <c r="AV16" s="22"/>
      <c r="AW16" s="22">
        <v>0</v>
      </c>
      <c r="AX16" s="22"/>
      <c r="AY16" s="22">
        <v>0</v>
      </c>
      <c r="AZ16" s="22"/>
      <c r="BA16" s="22">
        <v>0</v>
      </c>
      <c r="BB16" s="22"/>
      <c r="BC16" s="22">
        <v>0</v>
      </c>
      <c r="BD16" s="22"/>
      <c r="BE16" s="22">
        <v>0</v>
      </c>
      <c r="BF16" s="22"/>
      <c r="BG16" s="22">
        <v>0</v>
      </c>
      <c r="BH16" s="22"/>
      <c r="BI16" s="22">
        <v>0</v>
      </c>
      <c r="BJ16" s="22"/>
      <c r="BK16" s="22">
        <v>0</v>
      </c>
      <c r="BL16" s="22"/>
      <c r="BM16" s="22">
        <v>0</v>
      </c>
      <c r="BN16" s="22"/>
      <c r="BO16" s="22">
        <v>0</v>
      </c>
      <c r="BP16" s="22"/>
      <c r="BQ16" s="22">
        <v>0</v>
      </c>
      <c r="BR16" s="22"/>
      <c r="BS16" s="23"/>
      <c r="BT16" s="23"/>
    </row>
    <row r="17" spans="3:72" ht="11.25" customHeight="1" x14ac:dyDescent="0.25">
      <c r="C17" s="236"/>
      <c r="D17" s="261"/>
      <c r="E17" s="194" t="s">
        <v>29</v>
      </c>
      <c r="F17" s="24"/>
      <c r="G17" s="25">
        <f>G16-G15</f>
        <v>0</v>
      </c>
      <c r="H17" s="25"/>
      <c r="I17" s="25">
        <f>I16-I15</f>
        <v>0</v>
      </c>
      <c r="J17" s="25"/>
      <c r="K17" s="25">
        <f>K16-K15</f>
        <v>0</v>
      </c>
      <c r="L17" s="25"/>
      <c r="M17" s="25">
        <f>M16-M15</f>
        <v>0</v>
      </c>
      <c r="N17" s="25"/>
      <c r="O17" s="25">
        <f>O16-O15</f>
        <v>0</v>
      </c>
      <c r="P17" s="25"/>
      <c r="Q17" s="25">
        <f>Q16-Q15</f>
        <v>0</v>
      </c>
      <c r="R17" s="25"/>
      <c r="S17" s="25">
        <f>S16-S15</f>
        <v>0</v>
      </c>
      <c r="T17" s="25"/>
      <c r="U17" s="25">
        <f>U16-U15</f>
        <v>0</v>
      </c>
      <c r="V17" s="25"/>
      <c r="W17" s="25">
        <f>W16-W15</f>
        <v>0</v>
      </c>
      <c r="X17" s="25"/>
      <c r="Y17" s="25">
        <f>Y16-Y15</f>
        <v>0</v>
      </c>
      <c r="Z17" s="25"/>
      <c r="AA17" s="25">
        <f>AA16-AA15</f>
        <v>0</v>
      </c>
      <c r="AB17" s="25"/>
      <c r="AC17" s="25">
        <f>AC16-AC15</f>
        <v>0</v>
      </c>
      <c r="AD17" s="25"/>
      <c r="AE17" s="25">
        <f>AE16-AE15</f>
        <v>0</v>
      </c>
      <c r="AF17" s="25"/>
      <c r="AG17" s="25">
        <f>AG16-AG15</f>
        <v>0</v>
      </c>
      <c r="AH17" s="25"/>
      <c r="AI17" s="25">
        <f>AI16-AI15</f>
        <v>0</v>
      </c>
      <c r="AJ17" s="25"/>
      <c r="AK17" s="25">
        <f>AK16-AK15</f>
        <v>0</v>
      </c>
      <c r="AL17" s="25"/>
      <c r="AM17" s="25">
        <f>AM16-AM15</f>
        <v>0</v>
      </c>
      <c r="AN17" s="25"/>
      <c r="AO17" s="25">
        <f>AO16-AO15</f>
        <v>0</v>
      </c>
      <c r="AP17" s="25"/>
      <c r="AQ17" s="25">
        <f>AQ16-AQ15</f>
        <v>0</v>
      </c>
      <c r="AR17" s="25"/>
      <c r="AS17" s="25">
        <f>AS16-AS15</f>
        <v>0</v>
      </c>
      <c r="AT17" s="25"/>
      <c r="AU17" s="25">
        <f>AU16-AU15</f>
        <v>0</v>
      </c>
      <c r="AV17" s="25"/>
      <c r="AW17" s="25">
        <f>AW16-AW15</f>
        <v>0</v>
      </c>
      <c r="AX17" s="25"/>
      <c r="AY17" s="25">
        <f>AY16-AY15</f>
        <v>0</v>
      </c>
      <c r="AZ17" s="25"/>
      <c r="BA17" s="25">
        <f>BA16-BA15</f>
        <v>0</v>
      </c>
      <c r="BB17" s="25"/>
      <c r="BC17" s="25">
        <f>BC16-BC15</f>
        <v>0</v>
      </c>
      <c r="BD17" s="25"/>
      <c r="BE17" s="25">
        <f>BE16-BE15</f>
        <v>0</v>
      </c>
      <c r="BF17" s="25"/>
      <c r="BG17" s="25">
        <f>BG16-BG15</f>
        <v>0</v>
      </c>
      <c r="BH17" s="25"/>
      <c r="BI17" s="25">
        <f>BI16-BI15</f>
        <v>0</v>
      </c>
      <c r="BJ17" s="25"/>
      <c r="BK17" s="25">
        <f>BK16-BK15</f>
        <v>0</v>
      </c>
      <c r="BL17" s="25"/>
      <c r="BM17" s="25">
        <f>BM16-BM15</f>
        <v>0</v>
      </c>
      <c r="BN17" s="25"/>
      <c r="BO17" s="25">
        <f>BO16-BO15</f>
        <v>0</v>
      </c>
      <c r="BP17" s="25"/>
      <c r="BQ17" s="25">
        <f>BQ16-BQ15</f>
        <v>0</v>
      </c>
      <c r="BR17" s="25"/>
      <c r="BS17" s="26">
        <f>SUM(G17:BR17)</f>
        <v>0</v>
      </c>
      <c r="BT17" s="26"/>
    </row>
    <row r="18" spans="3:72" ht="11.25" customHeight="1" x14ac:dyDescent="0.25">
      <c r="C18" s="236"/>
      <c r="D18" s="259"/>
      <c r="E18" s="193" t="s">
        <v>26</v>
      </c>
      <c r="F18" s="21" t="s">
        <v>27</v>
      </c>
      <c r="G18" s="22">
        <v>0</v>
      </c>
      <c r="H18" s="22"/>
      <c r="I18" s="22">
        <v>0</v>
      </c>
      <c r="J18" s="22"/>
      <c r="K18" s="22">
        <v>0</v>
      </c>
      <c r="L18" s="22"/>
      <c r="M18" s="22">
        <v>0</v>
      </c>
      <c r="N18" s="22"/>
      <c r="O18" s="22">
        <v>0</v>
      </c>
      <c r="P18" s="22"/>
      <c r="Q18" s="22">
        <v>0</v>
      </c>
      <c r="R18" s="22"/>
      <c r="S18" s="22">
        <v>0</v>
      </c>
      <c r="T18" s="22"/>
      <c r="U18" s="22">
        <v>0</v>
      </c>
      <c r="V18" s="22"/>
      <c r="W18" s="22">
        <v>0</v>
      </c>
      <c r="X18" s="22"/>
      <c r="Y18" s="22">
        <v>0</v>
      </c>
      <c r="Z18" s="22"/>
      <c r="AA18" s="22">
        <v>0</v>
      </c>
      <c r="AB18" s="22"/>
      <c r="AC18" s="22">
        <v>0</v>
      </c>
      <c r="AD18" s="22"/>
      <c r="AE18" s="22">
        <v>0</v>
      </c>
      <c r="AF18" s="22"/>
      <c r="AG18" s="22">
        <v>0</v>
      </c>
      <c r="AH18" s="22"/>
      <c r="AI18" s="22">
        <v>0</v>
      </c>
      <c r="AJ18" s="22"/>
      <c r="AK18" s="22">
        <v>0</v>
      </c>
      <c r="AL18" s="22"/>
      <c r="AM18" s="22">
        <v>0</v>
      </c>
      <c r="AN18" s="22"/>
      <c r="AO18" s="22">
        <v>0</v>
      </c>
      <c r="AP18" s="22"/>
      <c r="AQ18" s="22">
        <v>0</v>
      </c>
      <c r="AR18" s="22"/>
      <c r="AS18" s="22">
        <v>0</v>
      </c>
      <c r="AT18" s="22"/>
      <c r="AU18" s="22">
        <v>0</v>
      </c>
      <c r="AV18" s="22"/>
      <c r="AW18" s="22">
        <v>0</v>
      </c>
      <c r="AX18" s="22"/>
      <c r="AY18" s="22">
        <v>0</v>
      </c>
      <c r="AZ18" s="22"/>
      <c r="BA18" s="22">
        <v>0</v>
      </c>
      <c r="BB18" s="22"/>
      <c r="BC18" s="22">
        <v>0</v>
      </c>
      <c r="BD18" s="22"/>
      <c r="BE18" s="22">
        <v>0</v>
      </c>
      <c r="BF18" s="22"/>
      <c r="BG18" s="22">
        <v>0</v>
      </c>
      <c r="BH18" s="22"/>
      <c r="BI18" s="22">
        <v>0</v>
      </c>
      <c r="BJ18" s="22"/>
      <c r="BK18" s="22">
        <v>0</v>
      </c>
      <c r="BL18" s="22"/>
      <c r="BM18" s="22">
        <v>0</v>
      </c>
      <c r="BN18" s="22"/>
      <c r="BO18" s="22">
        <v>0</v>
      </c>
      <c r="BP18" s="22"/>
      <c r="BQ18" s="22">
        <v>0</v>
      </c>
      <c r="BR18" s="22"/>
      <c r="BS18" s="23"/>
      <c r="BT18" s="23"/>
    </row>
    <row r="19" spans="3:72" ht="11.25" customHeight="1" x14ac:dyDescent="0.25">
      <c r="C19" s="236"/>
      <c r="D19" s="260"/>
      <c r="E19" s="193" t="s">
        <v>28</v>
      </c>
      <c r="F19" s="9" t="s">
        <v>27</v>
      </c>
      <c r="G19" s="22">
        <v>0</v>
      </c>
      <c r="H19" s="22"/>
      <c r="I19" s="22">
        <v>0</v>
      </c>
      <c r="J19" s="22"/>
      <c r="K19" s="22">
        <v>0</v>
      </c>
      <c r="L19" s="22"/>
      <c r="M19" s="22">
        <v>0</v>
      </c>
      <c r="N19" s="22"/>
      <c r="O19" s="22">
        <v>0</v>
      </c>
      <c r="P19" s="22"/>
      <c r="Q19" s="22">
        <v>0</v>
      </c>
      <c r="R19" s="22"/>
      <c r="S19" s="22">
        <v>0</v>
      </c>
      <c r="T19" s="22"/>
      <c r="U19" s="22">
        <v>0</v>
      </c>
      <c r="V19" s="22"/>
      <c r="W19" s="22">
        <v>0</v>
      </c>
      <c r="X19" s="22"/>
      <c r="Y19" s="22">
        <v>0</v>
      </c>
      <c r="Z19" s="22"/>
      <c r="AA19" s="22">
        <v>0</v>
      </c>
      <c r="AB19" s="22"/>
      <c r="AC19" s="22">
        <v>0</v>
      </c>
      <c r="AD19" s="22"/>
      <c r="AE19" s="22">
        <v>0</v>
      </c>
      <c r="AF19" s="22"/>
      <c r="AG19" s="22">
        <v>0</v>
      </c>
      <c r="AH19" s="22"/>
      <c r="AI19" s="22">
        <v>0</v>
      </c>
      <c r="AJ19" s="22"/>
      <c r="AK19" s="22">
        <v>0</v>
      </c>
      <c r="AL19" s="22"/>
      <c r="AM19" s="22">
        <v>0</v>
      </c>
      <c r="AN19" s="22"/>
      <c r="AO19" s="22">
        <v>0</v>
      </c>
      <c r="AP19" s="22"/>
      <c r="AQ19" s="22">
        <v>0</v>
      </c>
      <c r="AR19" s="22"/>
      <c r="AS19" s="22">
        <v>0</v>
      </c>
      <c r="AT19" s="22"/>
      <c r="AU19" s="22">
        <v>0</v>
      </c>
      <c r="AV19" s="22"/>
      <c r="AW19" s="22">
        <v>0</v>
      </c>
      <c r="AX19" s="22"/>
      <c r="AY19" s="22">
        <v>0</v>
      </c>
      <c r="AZ19" s="22"/>
      <c r="BA19" s="22">
        <v>0</v>
      </c>
      <c r="BB19" s="22"/>
      <c r="BC19" s="22">
        <v>0</v>
      </c>
      <c r="BD19" s="22"/>
      <c r="BE19" s="22">
        <v>0</v>
      </c>
      <c r="BF19" s="22"/>
      <c r="BG19" s="22">
        <v>0</v>
      </c>
      <c r="BH19" s="22"/>
      <c r="BI19" s="22">
        <v>0</v>
      </c>
      <c r="BJ19" s="22"/>
      <c r="BK19" s="22">
        <v>0</v>
      </c>
      <c r="BL19" s="22"/>
      <c r="BM19" s="22">
        <v>0</v>
      </c>
      <c r="BN19" s="22"/>
      <c r="BO19" s="22">
        <v>0</v>
      </c>
      <c r="BP19" s="22"/>
      <c r="BQ19" s="22">
        <v>0</v>
      </c>
      <c r="BR19" s="22"/>
      <c r="BS19" s="23"/>
      <c r="BT19" s="23"/>
    </row>
    <row r="20" spans="3:72" ht="11.25" customHeight="1" x14ac:dyDescent="0.25">
      <c r="C20" s="236"/>
      <c r="D20" s="261"/>
      <c r="E20" s="194" t="s">
        <v>29</v>
      </c>
      <c r="F20" s="24"/>
      <c r="G20" s="25">
        <f>G19-G18</f>
        <v>0</v>
      </c>
      <c r="H20" s="25"/>
      <c r="I20" s="25">
        <f>I19-I18</f>
        <v>0</v>
      </c>
      <c r="J20" s="25"/>
      <c r="K20" s="25">
        <f>K19-K18</f>
        <v>0</v>
      </c>
      <c r="L20" s="25"/>
      <c r="M20" s="25">
        <f>M19-M18</f>
        <v>0</v>
      </c>
      <c r="N20" s="25"/>
      <c r="O20" s="25">
        <f>O19-O18</f>
        <v>0</v>
      </c>
      <c r="P20" s="25"/>
      <c r="Q20" s="25">
        <f>Q19-Q18</f>
        <v>0</v>
      </c>
      <c r="R20" s="25"/>
      <c r="S20" s="25">
        <f>S19-S18</f>
        <v>0</v>
      </c>
      <c r="T20" s="25"/>
      <c r="U20" s="25">
        <f>U19-U18</f>
        <v>0</v>
      </c>
      <c r="V20" s="25"/>
      <c r="W20" s="25">
        <f>W19-W18</f>
        <v>0</v>
      </c>
      <c r="X20" s="25"/>
      <c r="Y20" s="25">
        <f>Y19-Y18</f>
        <v>0</v>
      </c>
      <c r="Z20" s="25"/>
      <c r="AA20" s="25">
        <f>AA19-AA18</f>
        <v>0</v>
      </c>
      <c r="AB20" s="25"/>
      <c r="AC20" s="25">
        <f>AC19-AC18</f>
        <v>0</v>
      </c>
      <c r="AD20" s="25"/>
      <c r="AE20" s="25">
        <f>AE19-AE18</f>
        <v>0</v>
      </c>
      <c r="AF20" s="25"/>
      <c r="AG20" s="25">
        <f>AG19-AG18</f>
        <v>0</v>
      </c>
      <c r="AH20" s="25"/>
      <c r="AI20" s="25">
        <f>AI19-AI18</f>
        <v>0</v>
      </c>
      <c r="AJ20" s="25"/>
      <c r="AK20" s="25">
        <f>AK19-AK18</f>
        <v>0</v>
      </c>
      <c r="AL20" s="25"/>
      <c r="AM20" s="25">
        <f>AM19-AM18</f>
        <v>0</v>
      </c>
      <c r="AN20" s="25"/>
      <c r="AO20" s="25">
        <f>AO19-AO18</f>
        <v>0</v>
      </c>
      <c r="AP20" s="25"/>
      <c r="AQ20" s="25">
        <f>AQ19-AQ18</f>
        <v>0</v>
      </c>
      <c r="AR20" s="25"/>
      <c r="AS20" s="25">
        <f>AS19-AS18</f>
        <v>0</v>
      </c>
      <c r="AT20" s="25"/>
      <c r="AU20" s="25">
        <f>AU19-AU18</f>
        <v>0</v>
      </c>
      <c r="AV20" s="25"/>
      <c r="AW20" s="25">
        <f>AW19-AW18</f>
        <v>0</v>
      </c>
      <c r="AX20" s="25"/>
      <c r="AY20" s="25">
        <f>AY19-AY18</f>
        <v>0</v>
      </c>
      <c r="AZ20" s="25"/>
      <c r="BA20" s="25">
        <f>BA19-BA18</f>
        <v>0</v>
      </c>
      <c r="BB20" s="25"/>
      <c r="BC20" s="25">
        <f>BC19-BC18</f>
        <v>0</v>
      </c>
      <c r="BD20" s="25"/>
      <c r="BE20" s="25">
        <f>BE19-BE18</f>
        <v>0</v>
      </c>
      <c r="BF20" s="25"/>
      <c r="BG20" s="25">
        <f>BG19-BG18</f>
        <v>0</v>
      </c>
      <c r="BH20" s="25"/>
      <c r="BI20" s="25">
        <f>BI19-BI18</f>
        <v>0</v>
      </c>
      <c r="BJ20" s="25"/>
      <c r="BK20" s="25">
        <f>BK19-BK18</f>
        <v>0</v>
      </c>
      <c r="BL20" s="25"/>
      <c r="BM20" s="25">
        <f>BM19-BM18</f>
        <v>0</v>
      </c>
      <c r="BN20" s="25"/>
      <c r="BO20" s="25">
        <f>BO19-BO18</f>
        <v>0</v>
      </c>
      <c r="BP20" s="25"/>
      <c r="BQ20" s="25">
        <f>BQ19-BQ18</f>
        <v>0</v>
      </c>
      <c r="BR20" s="25"/>
      <c r="BS20" s="26">
        <f>SUM(G20:BR20)</f>
        <v>0</v>
      </c>
      <c r="BT20" s="26"/>
    </row>
    <row r="21" spans="3:72" ht="11.25" customHeight="1" x14ac:dyDescent="0.25">
      <c r="C21" s="236"/>
      <c r="D21" s="259"/>
      <c r="E21" s="193" t="s">
        <v>26</v>
      </c>
      <c r="F21" s="21" t="s">
        <v>27</v>
      </c>
      <c r="G21" s="22">
        <v>0</v>
      </c>
      <c r="H21" s="22"/>
      <c r="I21" s="22">
        <v>0</v>
      </c>
      <c r="J21" s="22"/>
      <c r="K21" s="22">
        <v>0</v>
      </c>
      <c r="L21" s="22"/>
      <c r="M21" s="22">
        <v>0</v>
      </c>
      <c r="N21" s="22"/>
      <c r="O21" s="22">
        <v>0</v>
      </c>
      <c r="P21" s="22"/>
      <c r="Q21" s="22">
        <v>0</v>
      </c>
      <c r="R21" s="22"/>
      <c r="S21" s="22">
        <v>0</v>
      </c>
      <c r="T21" s="22"/>
      <c r="U21" s="22">
        <v>0</v>
      </c>
      <c r="V21" s="22"/>
      <c r="W21" s="22">
        <v>0</v>
      </c>
      <c r="X21" s="22"/>
      <c r="Y21" s="22">
        <v>0</v>
      </c>
      <c r="Z21" s="22"/>
      <c r="AA21" s="22">
        <v>0</v>
      </c>
      <c r="AB21" s="22"/>
      <c r="AC21" s="22">
        <v>0</v>
      </c>
      <c r="AD21" s="22"/>
      <c r="AE21" s="22">
        <v>0</v>
      </c>
      <c r="AF21" s="22"/>
      <c r="AG21" s="22">
        <v>0</v>
      </c>
      <c r="AH21" s="22"/>
      <c r="AI21" s="22">
        <v>0</v>
      </c>
      <c r="AJ21" s="22"/>
      <c r="AK21" s="22">
        <v>0</v>
      </c>
      <c r="AL21" s="22"/>
      <c r="AM21" s="22">
        <v>0</v>
      </c>
      <c r="AN21" s="22"/>
      <c r="AO21" s="22">
        <v>0</v>
      </c>
      <c r="AP21" s="22"/>
      <c r="AQ21" s="22">
        <v>0</v>
      </c>
      <c r="AR21" s="22"/>
      <c r="AS21" s="22">
        <v>0</v>
      </c>
      <c r="AT21" s="22"/>
      <c r="AU21" s="22">
        <v>0</v>
      </c>
      <c r="AV21" s="22"/>
      <c r="AW21" s="22">
        <v>0</v>
      </c>
      <c r="AX21" s="22"/>
      <c r="AY21" s="22">
        <v>0</v>
      </c>
      <c r="AZ21" s="22"/>
      <c r="BA21" s="22">
        <v>0</v>
      </c>
      <c r="BB21" s="22"/>
      <c r="BC21" s="22">
        <v>0</v>
      </c>
      <c r="BD21" s="22"/>
      <c r="BE21" s="22">
        <v>0</v>
      </c>
      <c r="BF21" s="22"/>
      <c r="BG21" s="22">
        <v>0</v>
      </c>
      <c r="BH21" s="22"/>
      <c r="BI21" s="22">
        <v>0</v>
      </c>
      <c r="BJ21" s="22"/>
      <c r="BK21" s="22">
        <v>0</v>
      </c>
      <c r="BL21" s="22"/>
      <c r="BM21" s="22">
        <v>0</v>
      </c>
      <c r="BN21" s="22"/>
      <c r="BO21" s="22">
        <v>0</v>
      </c>
      <c r="BP21" s="22"/>
      <c r="BQ21" s="22">
        <v>0</v>
      </c>
      <c r="BR21" s="22"/>
      <c r="BS21" s="23"/>
      <c r="BT21" s="23"/>
    </row>
    <row r="22" spans="3:72" ht="11.25" customHeight="1" x14ac:dyDescent="0.25">
      <c r="C22" s="236"/>
      <c r="D22" s="260"/>
      <c r="E22" s="193" t="s">
        <v>28</v>
      </c>
      <c r="F22" s="9" t="s">
        <v>27</v>
      </c>
      <c r="G22" s="22">
        <v>0</v>
      </c>
      <c r="H22" s="22"/>
      <c r="I22" s="22">
        <v>0</v>
      </c>
      <c r="J22" s="22"/>
      <c r="K22" s="22">
        <v>0</v>
      </c>
      <c r="L22" s="22"/>
      <c r="M22" s="22">
        <v>0</v>
      </c>
      <c r="N22" s="22"/>
      <c r="O22" s="22">
        <v>0</v>
      </c>
      <c r="P22" s="22"/>
      <c r="Q22" s="22">
        <v>0</v>
      </c>
      <c r="R22" s="22"/>
      <c r="S22" s="22">
        <v>0</v>
      </c>
      <c r="T22" s="22"/>
      <c r="U22" s="22">
        <v>0</v>
      </c>
      <c r="V22" s="22"/>
      <c r="W22" s="22">
        <v>0</v>
      </c>
      <c r="X22" s="22"/>
      <c r="Y22" s="22">
        <v>0</v>
      </c>
      <c r="Z22" s="22"/>
      <c r="AA22" s="22">
        <v>0</v>
      </c>
      <c r="AB22" s="22"/>
      <c r="AC22" s="22">
        <v>0</v>
      </c>
      <c r="AD22" s="22"/>
      <c r="AE22" s="22">
        <v>0</v>
      </c>
      <c r="AF22" s="22"/>
      <c r="AG22" s="22">
        <v>0</v>
      </c>
      <c r="AH22" s="22"/>
      <c r="AI22" s="22">
        <v>0</v>
      </c>
      <c r="AJ22" s="22"/>
      <c r="AK22" s="22">
        <v>0</v>
      </c>
      <c r="AL22" s="22"/>
      <c r="AM22" s="22">
        <v>0</v>
      </c>
      <c r="AN22" s="22"/>
      <c r="AO22" s="22">
        <v>0</v>
      </c>
      <c r="AP22" s="22"/>
      <c r="AQ22" s="22">
        <v>0</v>
      </c>
      <c r="AR22" s="22"/>
      <c r="AS22" s="22">
        <v>0</v>
      </c>
      <c r="AT22" s="22"/>
      <c r="AU22" s="22">
        <v>0</v>
      </c>
      <c r="AV22" s="22"/>
      <c r="AW22" s="22">
        <v>0</v>
      </c>
      <c r="AX22" s="22"/>
      <c r="AY22" s="22">
        <v>0</v>
      </c>
      <c r="AZ22" s="22"/>
      <c r="BA22" s="22">
        <v>0</v>
      </c>
      <c r="BB22" s="22"/>
      <c r="BC22" s="22">
        <v>0</v>
      </c>
      <c r="BD22" s="22"/>
      <c r="BE22" s="22">
        <v>0</v>
      </c>
      <c r="BF22" s="22"/>
      <c r="BG22" s="22">
        <v>0</v>
      </c>
      <c r="BH22" s="22"/>
      <c r="BI22" s="22">
        <v>0</v>
      </c>
      <c r="BJ22" s="22"/>
      <c r="BK22" s="22">
        <v>0</v>
      </c>
      <c r="BL22" s="22"/>
      <c r="BM22" s="22">
        <v>0</v>
      </c>
      <c r="BN22" s="22"/>
      <c r="BO22" s="22">
        <v>0</v>
      </c>
      <c r="BP22" s="22"/>
      <c r="BQ22" s="22">
        <v>0</v>
      </c>
      <c r="BR22" s="22"/>
      <c r="BS22" s="23"/>
      <c r="BT22" s="23"/>
    </row>
    <row r="23" spans="3:72" ht="11.25" customHeight="1" x14ac:dyDescent="0.25">
      <c r="C23" s="236"/>
      <c r="D23" s="261"/>
      <c r="E23" s="194" t="s">
        <v>29</v>
      </c>
      <c r="F23" s="24"/>
      <c r="G23" s="25">
        <f>G22-G21</f>
        <v>0</v>
      </c>
      <c r="H23" s="25"/>
      <c r="I23" s="25">
        <f>I22-I21</f>
        <v>0</v>
      </c>
      <c r="J23" s="25"/>
      <c r="K23" s="25">
        <f>K22-K21</f>
        <v>0</v>
      </c>
      <c r="L23" s="25"/>
      <c r="M23" s="25">
        <f>M22-M21</f>
        <v>0</v>
      </c>
      <c r="N23" s="25"/>
      <c r="O23" s="25">
        <f>O22-O21</f>
        <v>0</v>
      </c>
      <c r="P23" s="25"/>
      <c r="Q23" s="25">
        <f>Q22-Q21</f>
        <v>0</v>
      </c>
      <c r="R23" s="25"/>
      <c r="S23" s="25">
        <f>S22-S21</f>
        <v>0</v>
      </c>
      <c r="T23" s="25"/>
      <c r="U23" s="25">
        <f>U22-U21</f>
        <v>0</v>
      </c>
      <c r="V23" s="25"/>
      <c r="W23" s="25">
        <f>W22-W21</f>
        <v>0</v>
      </c>
      <c r="X23" s="25"/>
      <c r="Y23" s="25">
        <f>Y22-Y21</f>
        <v>0</v>
      </c>
      <c r="Z23" s="25"/>
      <c r="AA23" s="25">
        <f>AA22-AA21</f>
        <v>0</v>
      </c>
      <c r="AB23" s="25"/>
      <c r="AC23" s="25">
        <f>AC22-AC21</f>
        <v>0</v>
      </c>
      <c r="AD23" s="25"/>
      <c r="AE23" s="25">
        <f>AE22-AE21</f>
        <v>0</v>
      </c>
      <c r="AF23" s="25"/>
      <c r="AG23" s="25">
        <f>AG22-AG21</f>
        <v>0</v>
      </c>
      <c r="AH23" s="25"/>
      <c r="AI23" s="25">
        <f>AI22-AI21</f>
        <v>0</v>
      </c>
      <c r="AJ23" s="25"/>
      <c r="AK23" s="25">
        <f>AK22-AK21</f>
        <v>0</v>
      </c>
      <c r="AL23" s="25"/>
      <c r="AM23" s="25">
        <f>AM22-AM21</f>
        <v>0</v>
      </c>
      <c r="AN23" s="25"/>
      <c r="AO23" s="25">
        <f>AO22-AO21</f>
        <v>0</v>
      </c>
      <c r="AP23" s="25"/>
      <c r="AQ23" s="25">
        <f>AQ22-AQ21</f>
        <v>0</v>
      </c>
      <c r="AR23" s="25"/>
      <c r="AS23" s="25">
        <f>AS22-AS21</f>
        <v>0</v>
      </c>
      <c r="AT23" s="25"/>
      <c r="AU23" s="25">
        <f>AU22-AU21</f>
        <v>0</v>
      </c>
      <c r="AV23" s="25"/>
      <c r="AW23" s="25">
        <f>AW22-AW21</f>
        <v>0</v>
      </c>
      <c r="AX23" s="25"/>
      <c r="AY23" s="25">
        <f>AY22-AY21</f>
        <v>0</v>
      </c>
      <c r="AZ23" s="25"/>
      <c r="BA23" s="25">
        <f>BA22-BA21</f>
        <v>0</v>
      </c>
      <c r="BB23" s="25"/>
      <c r="BC23" s="25">
        <f>BC22-BC21</f>
        <v>0</v>
      </c>
      <c r="BD23" s="25"/>
      <c r="BE23" s="25">
        <f>BE22-BE21</f>
        <v>0</v>
      </c>
      <c r="BF23" s="25"/>
      <c r="BG23" s="25">
        <f>BG22-BG21</f>
        <v>0</v>
      </c>
      <c r="BH23" s="25"/>
      <c r="BI23" s="25">
        <f>BI22-BI21</f>
        <v>0</v>
      </c>
      <c r="BJ23" s="25"/>
      <c r="BK23" s="25">
        <f>BK22-BK21</f>
        <v>0</v>
      </c>
      <c r="BL23" s="25"/>
      <c r="BM23" s="25">
        <f>BM22-BM21</f>
        <v>0</v>
      </c>
      <c r="BN23" s="25"/>
      <c r="BO23" s="25">
        <f>BO22-BO21</f>
        <v>0</v>
      </c>
      <c r="BP23" s="25"/>
      <c r="BQ23" s="25">
        <f>BQ22-BQ21</f>
        <v>0</v>
      </c>
      <c r="BR23" s="25"/>
      <c r="BS23" s="26">
        <f>SUM(G23:BR23)</f>
        <v>0</v>
      </c>
      <c r="BT23" s="26"/>
    </row>
    <row r="24" spans="3:72" ht="11.25" customHeight="1" x14ac:dyDescent="0.25">
      <c r="C24" s="236"/>
      <c r="D24" s="259"/>
      <c r="E24" s="193" t="s">
        <v>26</v>
      </c>
      <c r="F24" s="21" t="s">
        <v>27</v>
      </c>
      <c r="G24" s="22">
        <v>0</v>
      </c>
      <c r="H24" s="22"/>
      <c r="I24" s="22">
        <v>0</v>
      </c>
      <c r="J24" s="22"/>
      <c r="K24" s="22">
        <v>0</v>
      </c>
      <c r="L24" s="22"/>
      <c r="M24" s="22">
        <v>0</v>
      </c>
      <c r="N24" s="22"/>
      <c r="O24" s="22">
        <v>0</v>
      </c>
      <c r="P24" s="22"/>
      <c r="Q24" s="22">
        <v>0</v>
      </c>
      <c r="R24" s="22"/>
      <c r="S24" s="22">
        <v>0</v>
      </c>
      <c r="T24" s="22"/>
      <c r="U24" s="22">
        <v>0</v>
      </c>
      <c r="V24" s="22"/>
      <c r="W24" s="22">
        <v>0</v>
      </c>
      <c r="X24" s="22"/>
      <c r="Y24" s="22">
        <v>0</v>
      </c>
      <c r="Z24" s="22"/>
      <c r="AA24" s="22">
        <v>0</v>
      </c>
      <c r="AB24" s="22"/>
      <c r="AC24" s="22">
        <v>0</v>
      </c>
      <c r="AD24" s="22"/>
      <c r="AE24" s="22">
        <v>0</v>
      </c>
      <c r="AF24" s="22"/>
      <c r="AG24" s="22">
        <v>0</v>
      </c>
      <c r="AH24" s="22"/>
      <c r="AI24" s="22">
        <v>0</v>
      </c>
      <c r="AJ24" s="22"/>
      <c r="AK24" s="22">
        <v>0</v>
      </c>
      <c r="AL24" s="22"/>
      <c r="AM24" s="22">
        <v>0</v>
      </c>
      <c r="AN24" s="22"/>
      <c r="AO24" s="22">
        <v>0</v>
      </c>
      <c r="AP24" s="22"/>
      <c r="AQ24" s="22">
        <v>0</v>
      </c>
      <c r="AR24" s="22"/>
      <c r="AS24" s="22">
        <v>0</v>
      </c>
      <c r="AT24" s="22"/>
      <c r="AU24" s="22">
        <v>0</v>
      </c>
      <c r="AV24" s="22"/>
      <c r="AW24" s="22">
        <v>0</v>
      </c>
      <c r="AX24" s="22"/>
      <c r="AY24" s="22">
        <v>0</v>
      </c>
      <c r="AZ24" s="22"/>
      <c r="BA24" s="22">
        <v>0</v>
      </c>
      <c r="BB24" s="22"/>
      <c r="BC24" s="22">
        <v>0</v>
      </c>
      <c r="BD24" s="22"/>
      <c r="BE24" s="22">
        <v>0</v>
      </c>
      <c r="BF24" s="22"/>
      <c r="BG24" s="22">
        <v>0</v>
      </c>
      <c r="BH24" s="22"/>
      <c r="BI24" s="22">
        <v>0</v>
      </c>
      <c r="BJ24" s="22"/>
      <c r="BK24" s="22">
        <v>0</v>
      </c>
      <c r="BL24" s="22"/>
      <c r="BM24" s="22">
        <v>0</v>
      </c>
      <c r="BN24" s="22"/>
      <c r="BO24" s="22">
        <v>0</v>
      </c>
      <c r="BP24" s="22"/>
      <c r="BQ24" s="22">
        <v>0</v>
      </c>
      <c r="BR24" s="22"/>
      <c r="BS24" s="23"/>
      <c r="BT24" s="23"/>
    </row>
    <row r="25" spans="3:72" ht="11.25" customHeight="1" x14ac:dyDescent="0.25">
      <c r="C25" s="236"/>
      <c r="D25" s="260"/>
      <c r="E25" s="193" t="s">
        <v>28</v>
      </c>
      <c r="F25" s="9" t="s">
        <v>27</v>
      </c>
      <c r="G25" s="22">
        <v>0</v>
      </c>
      <c r="H25" s="22"/>
      <c r="I25" s="22">
        <v>0</v>
      </c>
      <c r="J25" s="22"/>
      <c r="K25" s="22">
        <v>0</v>
      </c>
      <c r="L25" s="22"/>
      <c r="M25" s="22">
        <v>0</v>
      </c>
      <c r="N25" s="22"/>
      <c r="O25" s="22">
        <v>0</v>
      </c>
      <c r="P25" s="22"/>
      <c r="Q25" s="22">
        <v>0</v>
      </c>
      <c r="R25" s="22"/>
      <c r="S25" s="22">
        <v>0</v>
      </c>
      <c r="T25" s="22"/>
      <c r="U25" s="22">
        <v>0</v>
      </c>
      <c r="V25" s="22"/>
      <c r="W25" s="22">
        <v>0</v>
      </c>
      <c r="X25" s="22"/>
      <c r="Y25" s="22">
        <v>0</v>
      </c>
      <c r="Z25" s="22"/>
      <c r="AA25" s="22">
        <v>0</v>
      </c>
      <c r="AB25" s="22"/>
      <c r="AC25" s="22">
        <v>0</v>
      </c>
      <c r="AD25" s="22"/>
      <c r="AE25" s="22">
        <v>0</v>
      </c>
      <c r="AF25" s="22"/>
      <c r="AG25" s="22">
        <v>0</v>
      </c>
      <c r="AH25" s="22"/>
      <c r="AI25" s="22">
        <v>0</v>
      </c>
      <c r="AJ25" s="22"/>
      <c r="AK25" s="22">
        <v>0</v>
      </c>
      <c r="AL25" s="22"/>
      <c r="AM25" s="22">
        <v>0</v>
      </c>
      <c r="AN25" s="22"/>
      <c r="AO25" s="22">
        <v>0</v>
      </c>
      <c r="AP25" s="22"/>
      <c r="AQ25" s="22">
        <v>0</v>
      </c>
      <c r="AR25" s="22"/>
      <c r="AS25" s="22">
        <v>0</v>
      </c>
      <c r="AT25" s="22"/>
      <c r="AU25" s="22">
        <v>0</v>
      </c>
      <c r="AV25" s="22"/>
      <c r="AW25" s="22">
        <v>0</v>
      </c>
      <c r="AX25" s="22"/>
      <c r="AY25" s="22">
        <v>0</v>
      </c>
      <c r="AZ25" s="22"/>
      <c r="BA25" s="22">
        <v>0</v>
      </c>
      <c r="BB25" s="22"/>
      <c r="BC25" s="22">
        <v>0</v>
      </c>
      <c r="BD25" s="22"/>
      <c r="BE25" s="22">
        <v>0</v>
      </c>
      <c r="BF25" s="22"/>
      <c r="BG25" s="22">
        <v>0</v>
      </c>
      <c r="BH25" s="22"/>
      <c r="BI25" s="22">
        <v>0</v>
      </c>
      <c r="BJ25" s="22"/>
      <c r="BK25" s="22">
        <v>0</v>
      </c>
      <c r="BL25" s="22"/>
      <c r="BM25" s="22">
        <v>0</v>
      </c>
      <c r="BN25" s="22"/>
      <c r="BO25" s="22">
        <v>0</v>
      </c>
      <c r="BP25" s="22"/>
      <c r="BQ25" s="22">
        <v>0</v>
      </c>
      <c r="BR25" s="22"/>
      <c r="BS25" s="23"/>
      <c r="BT25" s="23"/>
    </row>
    <row r="26" spans="3:72" ht="11.25" customHeight="1" x14ac:dyDescent="0.25">
      <c r="C26" s="236"/>
      <c r="D26" s="261"/>
      <c r="E26" s="194" t="s">
        <v>29</v>
      </c>
      <c r="F26" s="24"/>
      <c r="G26" s="25">
        <f>G25-G24</f>
        <v>0</v>
      </c>
      <c r="H26" s="25"/>
      <c r="I26" s="25">
        <f>I25-I24</f>
        <v>0</v>
      </c>
      <c r="J26" s="25"/>
      <c r="K26" s="25">
        <f>K25-K24</f>
        <v>0</v>
      </c>
      <c r="L26" s="25"/>
      <c r="M26" s="25">
        <f>M25-M24</f>
        <v>0</v>
      </c>
      <c r="N26" s="25"/>
      <c r="O26" s="25">
        <f>O25-O24</f>
        <v>0</v>
      </c>
      <c r="P26" s="25"/>
      <c r="Q26" s="25">
        <f>Q25-Q24</f>
        <v>0</v>
      </c>
      <c r="R26" s="25"/>
      <c r="S26" s="25">
        <f>S25-S24</f>
        <v>0</v>
      </c>
      <c r="T26" s="25"/>
      <c r="U26" s="25">
        <f>U25-U24</f>
        <v>0</v>
      </c>
      <c r="V26" s="25"/>
      <c r="W26" s="25">
        <f>W25-W24</f>
        <v>0</v>
      </c>
      <c r="X26" s="25"/>
      <c r="Y26" s="25">
        <f>Y25-Y24</f>
        <v>0</v>
      </c>
      <c r="Z26" s="25"/>
      <c r="AA26" s="25">
        <f>AA25-AA24</f>
        <v>0</v>
      </c>
      <c r="AB26" s="25"/>
      <c r="AC26" s="25">
        <f>AC25-AC24</f>
        <v>0</v>
      </c>
      <c r="AD26" s="25"/>
      <c r="AE26" s="25">
        <f>AE25-AE24</f>
        <v>0</v>
      </c>
      <c r="AF26" s="25"/>
      <c r="AG26" s="25">
        <f>AG25-AG24</f>
        <v>0</v>
      </c>
      <c r="AH26" s="25"/>
      <c r="AI26" s="25">
        <f>AI25-AI24</f>
        <v>0</v>
      </c>
      <c r="AJ26" s="25"/>
      <c r="AK26" s="25">
        <f>AK25-AK24</f>
        <v>0</v>
      </c>
      <c r="AL26" s="25"/>
      <c r="AM26" s="25">
        <f>AM25-AM24</f>
        <v>0</v>
      </c>
      <c r="AN26" s="25"/>
      <c r="AO26" s="25">
        <f>AO25-AO24</f>
        <v>0</v>
      </c>
      <c r="AP26" s="25"/>
      <c r="AQ26" s="25">
        <f>AQ25-AQ24</f>
        <v>0</v>
      </c>
      <c r="AR26" s="25"/>
      <c r="AS26" s="25">
        <f>AS25-AS24</f>
        <v>0</v>
      </c>
      <c r="AT26" s="25"/>
      <c r="AU26" s="25">
        <f>AU25-AU24</f>
        <v>0</v>
      </c>
      <c r="AV26" s="25"/>
      <c r="AW26" s="25">
        <f>AW25-AW24</f>
        <v>0</v>
      </c>
      <c r="AX26" s="25"/>
      <c r="AY26" s="25">
        <f>AY25-AY24</f>
        <v>0</v>
      </c>
      <c r="AZ26" s="25"/>
      <c r="BA26" s="25">
        <f>BA25-BA24</f>
        <v>0</v>
      </c>
      <c r="BB26" s="25"/>
      <c r="BC26" s="25">
        <f>BC25-BC24</f>
        <v>0</v>
      </c>
      <c r="BD26" s="25"/>
      <c r="BE26" s="25">
        <f>BE25-BE24</f>
        <v>0</v>
      </c>
      <c r="BF26" s="25"/>
      <c r="BG26" s="25">
        <f>BG25-BG24</f>
        <v>0</v>
      </c>
      <c r="BH26" s="25"/>
      <c r="BI26" s="25">
        <f>BI25-BI24</f>
        <v>0</v>
      </c>
      <c r="BJ26" s="25"/>
      <c r="BK26" s="25">
        <f>BK25-BK24</f>
        <v>0</v>
      </c>
      <c r="BL26" s="25"/>
      <c r="BM26" s="25">
        <f>BM25-BM24</f>
        <v>0</v>
      </c>
      <c r="BN26" s="25"/>
      <c r="BO26" s="25">
        <f>BO25-BO24</f>
        <v>0</v>
      </c>
      <c r="BP26" s="25"/>
      <c r="BQ26" s="25">
        <f>BQ25-BQ24</f>
        <v>0</v>
      </c>
      <c r="BR26" s="25"/>
      <c r="BS26" s="26">
        <f>SUM(G26:BR26)</f>
        <v>0</v>
      </c>
      <c r="BT26" s="26"/>
    </row>
    <row r="27" spans="3:72" ht="11.25" customHeight="1" x14ac:dyDescent="0.25">
      <c r="C27" s="236"/>
      <c r="D27" s="259"/>
      <c r="E27" s="193" t="s">
        <v>26</v>
      </c>
      <c r="F27" s="21" t="s">
        <v>27</v>
      </c>
      <c r="G27" s="22">
        <v>0</v>
      </c>
      <c r="H27" s="22"/>
      <c r="I27" s="22">
        <v>0</v>
      </c>
      <c r="J27" s="22"/>
      <c r="K27" s="22">
        <v>0</v>
      </c>
      <c r="L27" s="22"/>
      <c r="M27" s="22">
        <v>0</v>
      </c>
      <c r="N27" s="22"/>
      <c r="O27" s="22">
        <v>0</v>
      </c>
      <c r="P27" s="22"/>
      <c r="Q27" s="22">
        <v>0</v>
      </c>
      <c r="R27" s="22"/>
      <c r="S27" s="22">
        <v>0</v>
      </c>
      <c r="T27" s="22"/>
      <c r="U27" s="22">
        <v>0</v>
      </c>
      <c r="V27" s="22"/>
      <c r="W27" s="22">
        <v>0</v>
      </c>
      <c r="X27" s="22"/>
      <c r="Y27" s="22">
        <v>0</v>
      </c>
      <c r="Z27" s="22"/>
      <c r="AA27" s="22">
        <v>0</v>
      </c>
      <c r="AB27" s="22"/>
      <c r="AC27" s="22">
        <v>0</v>
      </c>
      <c r="AD27" s="22"/>
      <c r="AE27" s="22">
        <v>0</v>
      </c>
      <c r="AF27" s="22"/>
      <c r="AG27" s="22">
        <v>0</v>
      </c>
      <c r="AH27" s="22"/>
      <c r="AI27" s="22">
        <v>0</v>
      </c>
      <c r="AJ27" s="22"/>
      <c r="AK27" s="22">
        <v>0</v>
      </c>
      <c r="AL27" s="22"/>
      <c r="AM27" s="22">
        <v>0</v>
      </c>
      <c r="AN27" s="22"/>
      <c r="AO27" s="22">
        <v>0</v>
      </c>
      <c r="AP27" s="22"/>
      <c r="AQ27" s="22">
        <v>0</v>
      </c>
      <c r="AR27" s="22"/>
      <c r="AS27" s="22">
        <v>0</v>
      </c>
      <c r="AT27" s="22"/>
      <c r="AU27" s="22">
        <v>0</v>
      </c>
      <c r="AV27" s="22"/>
      <c r="AW27" s="22">
        <v>0</v>
      </c>
      <c r="AX27" s="22"/>
      <c r="AY27" s="22">
        <v>0</v>
      </c>
      <c r="AZ27" s="22"/>
      <c r="BA27" s="22">
        <v>0</v>
      </c>
      <c r="BB27" s="22"/>
      <c r="BC27" s="22">
        <v>0</v>
      </c>
      <c r="BD27" s="22"/>
      <c r="BE27" s="22">
        <v>0</v>
      </c>
      <c r="BF27" s="22"/>
      <c r="BG27" s="22">
        <v>0</v>
      </c>
      <c r="BH27" s="22"/>
      <c r="BI27" s="22">
        <v>0</v>
      </c>
      <c r="BJ27" s="22"/>
      <c r="BK27" s="22">
        <v>0</v>
      </c>
      <c r="BL27" s="22"/>
      <c r="BM27" s="22">
        <v>0</v>
      </c>
      <c r="BN27" s="22"/>
      <c r="BO27" s="22">
        <v>0</v>
      </c>
      <c r="BP27" s="22"/>
      <c r="BQ27" s="22">
        <v>0</v>
      </c>
      <c r="BR27" s="22"/>
      <c r="BS27" s="23"/>
      <c r="BT27" s="23"/>
    </row>
    <row r="28" spans="3:72" ht="11.25" customHeight="1" x14ac:dyDescent="0.25">
      <c r="C28" s="236"/>
      <c r="D28" s="260"/>
      <c r="E28" s="193" t="s">
        <v>28</v>
      </c>
      <c r="F28" s="9" t="s">
        <v>27</v>
      </c>
      <c r="G28" s="22">
        <v>0</v>
      </c>
      <c r="H28" s="22"/>
      <c r="I28" s="22">
        <v>0</v>
      </c>
      <c r="J28" s="22"/>
      <c r="K28" s="22">
        <v>0</v>
      </c>
      <c r="L28" s="22"/>
      <c r="M28" s="22">
        <v>0</v>
      </c>
      <c r="N28" s="22"/>
      <c r="O28" s="22">
        <v>0</v>
      </c>
      <c r="P28" s="22"/>
      <c r="Q28" s="22">
        <v>0</v>
      </c>
      <c r="R28" s="22"/>
      <c r="S28" s="22">
        <v>0</v>
      </c>
      <c r="T28" s="22"/>
      <c r="U28" s="22">
        <v>0</v>
      </c>
      <c r="V28" s="22"/>
      <c r="W28" s="22">
        <v>0</v>
      </c>
      <c r="X28" s="22"/>
      <c r="Y28" s="22">
        <v>0</v>
      </c>
      <c r="Z28" s="22"/>
      <c r="AA28" s="22">
        <v>0</v>
      </c>
      <c r="AB28" s="22"/>
      <c r="AC28" s="22">
        <v>0</v>
      </c>
      <c r="AD28" s="22"/>
      <c r="AE28" s="22">
        <v>0</v>
      </c>
      <c r="AF28" s="22"/>
      <c r="AG28" s="22">
        <v>0</v>
      </c>
      <c r="AH28" s="22"/>
      <c r="AI28" s="22">
        <v>0</v>
      </c>
      <c r="AJ28" s="22"/>
      <c r="AK28" s="22">
        <v>0</v>
      </c>
      <c r="AL28" s="22"/>
      <c r="AM28" s="22">
        <v>0</v>
      </c>
      <c r="AN28" s="22"/>
      <c r="AO28" s="22">
        <v>0</v>
      </c>
      <c r="AP28" s="22"/>
      <c r="AQ28" s="22">
        <v>0</v>
      </c>
      <c r="AR28" s="22"/>
      <c r="AS28" s="22">
        <v>0</v>
      </c>
      <c r="AT28" s="22"/>
      <c r="AU28" s="22">
        <v>0</v>
      </c>
      <c r="AV28" s="22"/>
      <c r="AW28" s="22">
        <v>0</v>
      </c>
      <c r="AX28" s="22"/>
      <c r="AY28" s="22">
        <v>0</v>
      </c>
      <c r="AZ28" s="22"/>
      <c r="BA28" s="22">
        <v>0</v>
      </c>
      <c r="BB28" s="22"/>
      <c r="BC28" s="22">
        <v>0</v>
      </c>
      <c r="BD28" s="22"/>
      <c r="BE28" s="22">
        <v>0</v>
      </c>
      <c r="BF28" s="22"/>
      <c r="BG28" s="22">
        <v>0</v>
      </c>
      <c r="BH28" s="22"/>
      <c r="BI28" s="22">
        <v>0</v>
      </c>
      <c r="BJ28" s="22"/>
      <c r="BK28" s="22">
        <v>0</v>
      </c>
      <c r="BL28" s="22"/>
      <c r="BM28" s="22">
        <v>0</v>
      </c>
      <c r="BN28" s="22"/>
      <c r="BO28" s="22">
        <v>0</v>
      </c>
      <c r="BP28" s="22"/>
      <c r="BQ28" s="22">
        <v>0</v>
      </c>
      <c r="BR28" s="22"/>
      <c r="BS28" s="23"/>
      <c r="BT28" s="23"/>
    </row>
    <row r="29" spans="3:72" ht="11.25" customHeight="1" x14ac:dyDescent="0.25">
      <c r="C29" s="236"/>
      <c r="D29" s="261"/>
      <c r="E29" s="194" t="s">
        <v>29</v>
      </c>
      <c r="F29" s="24"/>
      <c r="G29" s="25">
        <f>G28-G27</f>
        <v>0</v>
      </c>
      <c r="H29" s="25"/>
      <c r="I29" s="25">
        <f>I28-I27</f>
        <v>0</v>
      </c>
      <c r="J29" s="25"/>
      <c r="K29" s="25">
        <f>K28-K27</f>
        <v>0</v>
      </c>
      <c r="L29" s="25"/>
      <c r="M29" s="25">
        <f>M28-M27</f>
        <v>0</v>
      </c>
      <c r="N29" s="25"/>
      <c r="O29" s="25">
        <f>O28-O27</f>
        <v>0</v>
      </c>
      <c r="P29" s="25"/>
      <c r="Q29" s="25">
        <f>Q28-Q27</f>
        <v>0</v>
      </c>
      <c r="R29" s="25"/>
      <c r="S29" s="25">
        <f>S28-S27</f>
        <v>0</v>
      </c>
      <c r="T29" s="25"/>
      <c r="U29" s="25">
        <f>U28-U27</f>
        <v>0</v>
      </c>
      <c r="V29" s="25"/>
      <c r="W29" s="25">
        <f>W28-W27</f>
        <v>0</v>
      </c>
      <c r="X29" s="25"/>
      <c r="Y29" s="25">
        <f>Y28-Y27</f>
        <v>0</v>
      </c>
      <c r="Z29" s="25"/>
      <c r="AA29" s="25">
        <f>AA28-AA27</f>
        <v>0</v>
      </c>
      <c r="AB29" s="25"/>
      <c r="AC29" s="25">
        <f>AC28-AC27</f>
        <v>0</v>
      </c>
      <c r="AD29" s="25"/>
      <c r="AE29" s="25">
        <f>AE28-AE27</f>
        <v>0</v>
      </c>
      <c r="AF29" s="25"/>
      <c r="AG29" s="25">
        <f>AG28-AG27</f>
        <v>0</v>
      </c>
      <c r="AH29" s="25"/>
      <c r="AI29" s="25">
        <f>AI28-AI27</f>
        <v>0</v>
      </c>
      <c r="AJ29" s="25"/>
      <c r="AK29" s="25">
        <f>AK28-AK27</f>
        <v>0</v>
      </c>
      <c r="AL29" s="25"/>
      <c r="AM29" s="25">
        <f>AM28-AM27</f>
        <v>0</v>
      </c>
      <c r="AN29" s="25"/>
      <c r="AO29" s="25">
        <f>AO28-AO27</f>
        <v>0</v>
      </c>
      <c r="AP29" s="25"/>
      <c r="AQ29" s="25">
        <f>AQ28-AQ27</f>
        <v>0</v>
      </c>
      <c r="AR29" s="25"/>
      <c r="AS29" s="25">
        <f>AS28-AS27</f>
        <v>0</v>
      </c>
      <c r="AT29" s="25"/>
      <c r="AU29" s="25">
        <f>AU28-AU27</f>
        <v>0</v>
      </c>
      <c r="AV29" s="25"/>
      <c r="AW29" s="25">
        <f>AW28-AW27</f>
        <v>0</v>
      </c>
      <c r="AX29" s="25"/>
      <c r="AY29" s="25">
        <f>AY28-AY27</f>
        <v>0</v>
      </c>
      <c r="AZ29" s="25"/>
      <c r="BA29" s="25">
        <f>BA28-BA27</f>
        <v>0</v>
      </c>
      <c r="BB29" s="25"/>
      <c r="BC29" s="25">
        <f>BC28-BC27</f>
        <v>0</v>
      </c>
      <c r="BD29" s="25"/>
      <c r="BE29" s="25">
        <f>BE28-BE27</f>
        <v>0</v>
      </c>
      <c r="BF29" s="25"/>
      <c r="BG29" s="25">
        <f>BG28-BG27</f>
        <v>0</v>
      </c>
      <c r="BH29" s="25"/>
      <c r="BI29" s="25">
        <f>BI28-BI27</f>
        <v>0</v>
      </c>
      <c r="BJ29" s="25"/>
      <c r="BK29" s="25">
        <f>BK28-BK27</f>
        <v>0</v>
      </c>
      <c r="BL29" s="25"/>
      <c r="BM29" s="25">
        <f>BM28-BM27</f>
        <v>0</v>
      </c>
      <c r="BN29" s="25"/>
      <c r="BO29" s="25">
        <f>BO28-BO27</f>
        <v>0</v>
      </c>
      <c r="BP29" s="25"/>
      <c r="BQ29" s="25">
        <f>BQ28-BQ27</f>
        <v>0</v>
      </c>
      <c r="BR29" s="25"/>
      <c r="BS29" s="26">
        <f>SUM(G29:BR29)</f>
        <v>0</v>
      </c>
      <c r="BT29" s="26"/>
    </row>
    <row r="30" spans="3:72" ht="11.25" customHeight="1" x14ac:dyDescent="0.25">
      <c r="C30" s="236"/>
      <c r="D30" s="259"/>
      <c r="E30" s="193" t="s">
        <v>26</v>
      </c>
      <c r="F30" s="21" t="s">
        <v>27</v>
      </c>
      <c r="G30" s="22">
        <v>0</v>
      </c>
      <c r="H30" s="22"/>
      <c r="I30" s="22">
        <v>0</v>
      </c>
      <c r="J30" s="22"/>
      <c r="K30" s="22">
        <v>0</v>
      </c>
      <c r="L30" s="22"/>
      <c r="M30" s="22">
        <v>0</v>
      </c>
      <c r="N30" s="22"/>
      <c r="O30" s="22">
        <v>0</v>
      </c>
      <c r="P30" s="22"/>
      <c r="Q30" s="22">
        <v>0</v>
      </c>
      <c r="R30" s="22"/>
      <c r="S30" s="22">
        <v>0</v>
      </c>
      <c r="T30" s="22"/>
      <c r="U30" s="22">
        <v>0</v>
      </c>
      <c r="V30" s="22"/>
      <c r="W30" s="22">
        <v>0</v>
      </c>
      <c r="X30" s="22"/>
      <c r="Y30" s="22">
        <v>0</v>
      </c>
      <c r="Z30" s="22"/>
      <c r="AA30" s="22">
        <v>0</v>
      </c>
      <c r="AB30" s="22"/>
      <c r="AC30" s="22">
        <v>0</v>
      </c>
      <c r="AD30" s="22"/>
      <c r="AE30" s="22">
        <v>0</v>
      </c>
      <c r="AF30" s="22"/>
      <c r="AG30" s="22">
        <v>0</v>
      </c>
      <c r="AH30" s="22"/>
      <c r="AI30" s="22">
        <v>0</v>
      </c>
      <c r="AJ30" s="22"/>
      <c r="AK30" s="22">
        <v>0</v>
      </c>
      <c r="AL30" s="22"/>
      <c r="AM30" s="22">
        <v>0</v>
      </c>
      <c r="AN30" s="22"/>
      <c r="AO30" s="22">
        <v>0</v>
      </c>
      <c r="AP30" s="22"/>
      <c r="AQ30" s="22">
        <v>0</v>
      </c>
      <c r="AR30" s="22"/>
      <c r="AS30" s="22">
        <v>0</v>
      </c>
      <c r="AT30" s="22"/>
      <c r="AU30" s="22">
        <v>0</v>
      </c>
      <c r="AV30" s="22"/>
      <c r="AW30" s="22">
        <v>0</v>
      </c>
      <c r="AX30" s="22"/>
      <c r="AY30" s="22">
        <v>0</v>
      </c>
      <c r="AZ30" s="22"/>
      <c r="BA30" s="22">
        <v>0</v>
      </c>
      <c r="BB30" s="22"/>
      <c r="BC30" s="22">
        <v>0</v>
      </c>
      <c r="BD30" s="22"/>
      <c r="BE30" s="22">
        <v>0</v>
      </c>
      <c r="BF30" s="22"/>
      <c r="BG30" s="22">
        <v>0</v>
      </c>
      <c r="BH30" s="22"/>
      <c r="BI30" s="22">
        <v>0</v>
      </c>
      <c r="BJ30" s="22"/>
      <c r="BK30" s="22">
        <v>0</v>
      </c>
      <c r="BL30" s="22"/>
      <c r="BM30" s="22">
        <v>0</v>
      </c>
      <c r="BN30" s="22"/>
      <c r="BO30" s="22">
        <v>0</v>
      </c>
      <c r="BP30" s="22"/>
      <c r="BQ30" s="22">
        <v>0</v>
      </c>
      <c r="BR30" s="22"/>
      <c r="BS30" s="23"/>
      <c r="BT30" s="23"/>
    </row>
    <row r="31" spans="3:72" ht="11.25" customHeight="1" x14ac:dyDescent="0.25">
      <c r="C31" s="236"/>
      <c r="D31" s="260"/>
      <c r="E31" s="193" t="s">
        <v>28</v>
      </c>
      <c r="F31" s="9" t="s">
        <v>27</v>
      </c>
      <c r="G31" s="22">
        <v>0</v>
      </c>
      <c r="H31" s="22"/>
      <c r="I31" s="22">
        <v>0</v>
      </c>
      <c r="J31" s="22"/>
      <c r="K31" s="22">
        <v>0</v>
      </c>
      <c r="L31" s="22"/>
      <c r="M31" s="22">
        <v>0</v>
      </c>
      <c r="N31" s="22"/>
      <c r="O31" s="22">
        <v>0</v>
      </c>
      <c r="P31" s="22"/>
      <c r="Q31" s="22">
        <v>0</v>
      </c>
      <c r="R31" s="22"/>
      <c r="S31" s="22">
        <v>0</v>
      </c>
      <c r="T31" s="22"/>
      <c r="U31" s="22">
        <v>0</v>
      </c>
      <c r="V31" s="22"/>
      <c r="W31" s="22">
        <v>0</v>
      </c>
      <c r="X31" s="22"/>
      <c r="Y31" s="22">
        <v>0</v>
      </c>
      <c r="Z31" s="22"/>
      <c r="AA31" s="22">
        <v>0</v>
      </c>
      <c r="AB31" s="22"/>
      <c r="AC31" s="22">
        <v>0</v>
      </c>
      <c r="AD31" s="22"/>
      <c r="AE31" s="22">
        <v>0</v>
      </c>
      <c r="AF31" s="22"/>
      <c r="AG31" s="22">
        <v>0</v>
      </c>
      <c r="AH31" s="22"/>
      <c r="AI31" s="22">
        <v>0</v>
      </c>
      <c r="AJ31" s="22"/>
      <c r="AK31" s="22">
        <v>0</v>
      </c>
      <c r="AL31" s="22"/>
      <c r="AM31" s="22">
        <v>0</v>
      </c>
      <c r="AN31" s="22"/>
      <c r="AO31" s="22">
        <v>0</v>
      </c>
      <c r="AP31" s="22"/>
      <c r="AQ31" s="22">
        <v>0</v>
      </c>
      <c r="AR31" s="22"/>
      <c r="AS31" s="22">
        <v>0</v>
      </c>
      <c r="AT31" s="22"/>
      <c r="AU31" s="22">
        <v>0</v>
      </c>
      <c r="AV31" s="22"/>
      <c r="AW31" s="22">
        <v>0</v>
      </c>
      <c r="AX31" s="22"/>
      <c r="AY31" s="22">
        <v>0</v>
      </c>
      <c r="AZ31" s="22"/>
      <c r="BA31" s="22">
        <v>0</v>
      </c>
      <c r="BB31" s="22"/>
      <c r="BC31" s="22">
        <v>0</v>
      </c>
      <c r="BD31" s="22"/>
      <c r="BE31" s="22">
        <v>0</v>
      </c>
      <c r="BF31" s="22"/>
      <c r="BG31" s="22">
        <v>0</v>
      </c>
      <c r="BH31" s="22"/>
      <c r="BI31" s="22">
        <v>0</v>
      </c>
      <c r="BJ31" s="22"/>
      <c r="BK31" s="22">
        <v>0</v>
      </c>
      <c r="BL31" s="22"/>
      <c r="BM31" s="22">
        <v>0</v>
      </c>
      <c r="BN31" s="22"/>
      <c r="BO31" s="22">
        <v>0</v>
      </c>
      <c r="BP31" s="22"/>
      <c r="BQ31" s="22">
        <v>0</v>
      </c>
      <c r="BR31" s="22"/>
      <c r="BS31" s="23"/>
      <c r="BT31" s="23"/>
    </row>
    <row r="32" spans="3:72" ht="11.25" customHeight="1" x14ac:dyDescent="0.25">
      <c r="C32" s="236"/>
      <c r="D32" s="261"/>
      <c r="E32" s="194" t="s">
        <v>29</v>
      </c>
      <c r="F32" s="24"/>
      <c r="G32" s="25">
        <f>G31-G30</f>
        <v>0</v>
      </c>
      <c r="H32" s="25"/>
      <c r="I32" s="25">
        <f>I31-I30</f>
        <v>0</v>
      </c>
      <c r="J32" s="25"/>
      <c r="K32" s="25">
        <f>K31-K30</f>
        <v>0</v>
      </c>
      <c r="L32" s="25"/>
      <c r="M32" s="25">
        <f>M31-M30</f>
        <v>0</v>
      </c>
      <c r="N32" s="25"/>
      <c r="O32" s="25">
        <f>O31-O30</f>
        <v>0</v>
      </c>
      <c r="P32" s="25"/>
      <c r="Q32" s="25">
        <f>Q31-Q30</f>
        <v>0</v>
      </c>
      <c r="R32" s="25"/>
      <c r="S32" s="25">
        <f>S31-S30</f>
        <v>0</v>
      </c>
      <c r="T32" s="25"/>
      <c r="U32" s="25">
        <f>U31-U30</f>
        <v>0</v>
      </c>
      <c r="V32" s="25"/>
      <c r="W32" s="25">
        <f>W31-W30</f>
        <v>0</v>
      </c>
      <c r="X32" s="25"/>
      <c r="Y32" s="25">
        <f>Y31-Y30</f>
        <v>0</v>
      </c>
      <c r="Z32" s="25"/>
      <c r="AA32" s="25">
        <f>AA31-AA30</f>
        <v>0</v>
      </c>
      <c r="AB32" s="25"/>
      <c r="AC32" s="25">
        <f>AC31-AC30</f>
        <v>0</v>
      </c>
      <c r="AD32" s="25"/>
      <c r="AE32" s="25">
        <f>AE31-AE30</f>
        <v>0</v>
      </c>
      <c r="AF32" s="25"/>
      <c r="AG32" s="25">
        <f>AG31-AG30</f>
        <v>0</v>
      </c>
      <c r="AH32" s="25"/>
      <c r="AI32" s="25">
        <f>AI31-AI30</f>
        <v>0</v>
      </c>
      <c r="AJ32" s="25"/>
      <c r="AK32" s="25">
        <f>AK31-AK30</f>
        <v>0</v>
      </c>
      <c r="AL32" s="25"/>
      <c r="AM32" s="25">
        <f>AM31-AM30</f>
        <v>0</v>
      </c>
      <c r="AN32" s="25"/>
      <c r="AO32" s="25">
        <f>AO31-AO30</f>
        <v>0</v>
      </c>
      <c r="AP32" s="25"/>
      <c r="AQ32" s="25">
        <f>AQ31-AQ30</f>
        <v>0</v>
      </c>
      <c r="AR32" s="25"/>
      <c r="AS32" s="25">
        <f>AS31-AS30</f>
        <v>0</v>
      </c>
      <c r="AT32" s="25"/>
      <c r="AU32" s="25">
        <f>AU31-AU30</f>
        <v>0</v>
      </c>
      <c r="AV32" s="25"/>
      <c r="AW32" s="25">
        <f>AW31-AW30</f>
        <v>0</v>
      </c>
      <c r="AX32" s="25"/>
      <c r="AY32" s="25">
        <f>AY31-AY30</f>
        <v>0</v>
      </c>
      <c r="AZ32" s="25"/>
      <c r="BA32" s="25">
        <f>BA31-BA30</f>
        <v>0</v>
      </c>
      <c r="BB32" s="25"/>
      <c r="BC32" s="25">
        <f>BC31-BC30</f>
        <v>0</v>
      </c>
      <c r="BD32" s="25"/>
      <c r="BE32" s="25">
        <f>BE31-BE30</f>
        <v>0</v>
      </c>
      <c r="BF32" s="25"/>
      <c r="BG32" s="25">
        <f>BG31-BG30</f>
        <v>0</v>
      </c>
      <c r="BH32" s="25"/>
      <c r="BI32" s="25">
        <f>BI31-BI30</f>
        <v>0</v>
      </c>
      <c r="BJ32" s="25"/>
      <c r="BK32" s="25">
        <f>BK31-BK30</f>
        <v>0</v>
      </c>
      <c r="BL32" s="25"/>
      <c r="BM32" s="25">
        <f>BM31-BM30</f>
        <v>0</v>
      </c>
      <c r="BN32" s="25"/>
      <c r="BO32" s="25">
        <f>BO31-BO30</f>
        <v>0</v>
      </c>
      <c r="BP32" s="25"/>
      <c r="BQ32" s="25">
        <f>BQ31-BQ30</f>
        <v>0</v>
      </c>
      <c r="BR32" s="25"/>
      <c r="BS32" s="26">
        <f>SUM(G32:BR32)</f>
        <v>0</v>
      </c>
      <c r="BT32" s="26"/>
    </row>
    <row r="33" spans="1:74" ht="11.25" customHeight="1" x14ac:dyDescent="0.25">
      <c r="C33" s="236"/>
      <c r="D33" s="259"/>
      <c r="E33" s="193" t="s">
        <v>26</v>
      </c>
      <c r="F33" s="21" t="s">
        <v>27</v>
      </c>
      <c r="G33" s="22">
        <v>0</v>
      </c>
      <c r="H33" s="22"/>
      <c r="I33" s="22">
        <v>0</v>
      </c>
      <c r="J33" s="22"/>
      <c r="K33" s="22">
        <v>0</v>
      </c>
      <c r="L33" s="22"/>
      <c r="M33" s="22">
        <v>0</v>
      </c>
      <c r="N33" s="22"/>
      <c r="O33" s="22">
        <v>0</v>
      </c>
      <c r="P33" s="22"/>
      <c r="Q33" s="22">
        <v>0</v>
      </c>
      <c r="R33" s="22"/>
      <c r="S33" s="22">
        <v>0</v>
      </c>
      <c r="T33" s="22"/>
      <c r="U33" s="22">
        <v>0</v>
      </c>
      <c r="V33" s="22"/>
      <c r="W33" s="22">
        <v>0</v>
      </c>
      <c r="X33" s="22"/>
      <c r="Y33" s="22">
        <v>0</v>
      </c>
      <c r="Z33" s="22"/>
      <c r="AA33" s="22">
        <v>0</v>
      </c>
      <c r="AB33" s="22"/>
      <c r="AC33" s="22">
        <v>0</v>
      </c>
      <c r="AD33" s="22"/>
      <c r="AE33" s="22">
        <v>0</v>
      </c>
      <c r="AF33" s="22"/>
      <c r="AG33" s="22">
        <v>0</v>
      </c>
      <c r="AH33" s="22"/>
      <c r="AI33" s="22">
        <v>0</v>
      </c>
      <c r="AJ33" s="22"/>
      <c r="AK33" s="22">
        <v>0</v>
      </c>
      <c r="AL33" s="22"/>
      <c r="AM33" s="22">
        <v>0</v>
      </c>
      <c r="AN33" s="22"/>
      <c r="AO33" s="22">
        <v>0</v>
      </c>
      <c r="AP33" s="22"/>
      <c r="AQ33" s="22">
        <v>0</v>
      </c>
      <c r="AR33" s="22"/>
      <c r="AS33" s="22">
        <v>0</v>
      </c>
      <c r="AT33" s="22"/>
      <c r="AU33" s="22">
        <v>0</v>
      </c>
      <c r="AV33" s="22"/>
      <c r="AW33" s="22">
        <v>0</v>
      </c>
      <c r="AX33" s="22"/>
      <c r="AY33" s="22">
        <v>0</v>
      </c>
      <c r="AZ33" s="22"/>
      <c r="BA33" s="22">
        <v>0</v>
      </c>
      <c r="BB33" s="22"/>
      <c r="BC33" s="22">
        <v>0</v>
      </c>
      <c r="BD33" s="22"/>
      <c r="BE33" s="22">
        <v>0</v>
      </c>
      <c r="BF33" s="22"/>
      <c r="BG33" s="22">
        <v>0</v>
      </c>
      <c r="BH33" s="22"/>
      <c r="BI33" s="22">
        <v>0</v>
      </c>
      <c r="BJ33" s="22"/>
      <c r="BK33" s="22">
        <v>0</v>
      </c>
      <c r="BL33" s="22"/>
      <c r="BM33" s="22">
        <v>0</v>
      </c>
      <c r="BN33" s="22"/>
      <c r="BO33" s="22">
        <v>0</v>
      </c>
      <c r="BP33" s="22"/>
      <c r="BQ33" s="22">
        <v>0</v>
      </c>
      <c r="BR33" s="22"/>
      <c r="BS33" s="23"/>
      <c r="BT33" s="23"/>
    </row>
    <row r="34" spans="1:74" ht="11.25" customHeight="1" x14ac:dyDescent="0.25">
      <c r="C34" s="236"/>
      <c r="D34" s="260"/>
      <c r="E34" s="193" t="s">
        <v>28</v>
      </c>
      <c r="F34" s="9" t="s">
        <v>27</v>
      </c>
      <c r="G34" s="22">
        <v>0</v>
      </c>
      <c r="H34" s="22"/>
      <c r="I34" s="22">
        <v>0</v>
      </c>
      <c r="J34" s="22"/>
      <c r="K34" s="22">
        <v>0</v>
      </c>
      <c r="L34" s="22"/>
      <c r="M34" s="22">
        <v>0</v>
      </c>
      <c r="N34" s="22"/>
      <c r="O34" s="22">
        <v>0</v>
      </c>
      <c r="P34" s="22"/>
      <c r="Q34" s="22">
        <v>0</v>
      </c>
      <c r="R34" s="22"/>
      <c r="S34" s="22">
        <v>0</v>
      </c>
      <c r="T34" s="22"/>
      <c r="U34" s="22">
        <v>0</v>
      </c>
      <c r="V34" s="22"/>
      <c r="W34" s="22">
        <v>0</v>
      </c>
      <c r="X34" s="22"/>
      <c r="Y34" s="22">
        <v>0</v>
      </c>
      <c r="Z34" s="22"/>
      <c r="AA34" s="22">
        <v>0</v>
      </c>
      <c r="AB34" s="22"/>
      <c r="AC34" s="22">
        <v>0</v>
      </c>
      <c r="AD34" s="22"/>
      <c r="AE34" s="22">
        <v>0</v>
      </c>
      <c r="AF34" s="22"/>
      <c r="AG34" s="22">
        <v>0</v>
      </c>
      <c r="AH34" s="22"/>
      <c r="AI34" s="22">
        <v>0</v>
      </c>
      <c r="AJ34" s="22"/>
      <c r="AK34" s="22">
        <v>0</v>
      </c>
      <c r="AL34" s="22"/>
      <c r="AM34" s="22">
        <v>0</v>
      </c>
      <c r="AN34" s="22"/>
      <c r="AO34" s="22">
        <v>0</v>
      </c>
      <c r="AP34" s="22"/>
      <c r="AQ34" s="22">
        <v>0</v>
      </c>
      <c r="AR34" s="22"/>
      <c r="AS34" s="22">
        <v>0</v>
      </c>
      <c r="AT34" s="22"/>
      <c r="AU34" s="22">
        <v>0</v>
      </c>
      <c r="AV34" s="22"/>
      <c r="AW34" s="22">
        <v>0</v>
      </c>
      <c r="AX34" s="22"/>
      <c r="AY34" s="22">
        <v>0</v>
      </c>
      <c r="AZ34" s="22"/>
      <c r="BA34" s="22">
        <v>0</v>
      </c>
      <c r="BB34" s="22"/>
      <c r="BC34" s="22">
        <v>0</v>
      </c>
      <c r="BD34" s="22"/>
      <c r="BE34" s="22">
        <v>0</v>
      </c>
      <c r="BF34" s="22"/>
      <c r="BG34" s="22">
        <v>0</v>
      </c>
      <c r="BH34" s="22"/>
      <c r="BI34" s="22">
        <v>0</v>
      </c>
      <c r="BJ34" s="22"/>
      <c r="BK34" s="22">
        <v>0</v>
      </c>
      <c r="BL34" s="22"/>
      <c r="BM34" s="22">
        <v>0</v>
      </c>
      <c r="BN34" s="22"/>
      <c r="BO34" s="22">
        <v>0</v>
      </c>
      <c r="BP34" s="22"/>
      <c r="BQ34" s="22">
        <v>0</v>
      </c>
      <c r="BR34" s="22"/>
      <c r="BS34" s="23"/>
      <c r="BT34" s="23"/>
    </row>
    <row r="35" spans="1:74" ht="11.25" customHeight="1" x14ac:dyDescent="0.25">
      <c r="C35" s="236"/>
      <c r="D35" s="261"/>
      <c r="E35" s="194" t="s">
        <v>29</v>
      </c>
      <c r="F35" s="24"/>
      <c r="G35" s="25">
        <f>G34-G33</f>
        <v>0</v>
      </c>
      <c r="H35" s="25"/>
      <c r="I35" s="25">
        <f>I34-I33</f>
        <v>0</v>
      </c>
      <c r="J35" s="25"/>
      <c r="K35" s="25">
        <f>K34-K33</f>
        <v>0</v>
      </c>
      <c r="L35" s="25"/>
      <c r="M35" s="25">
        <f>M34-M33</f>
        <v>0</v>
      </c>
      <c r="N35" s="25"/>
      <c r="O35" s="25">
        <f>O34-O33</f>
        <v>0</v>
      </c>
      <c r="P35" s="25"/>
      <c r="Q35" s="25">
        <f>Q34-Q33</f>
        <v>0</v>
      </c>
      <c r="R35" s="25"/>
      <c r="S35" s="25">
        <f>S34-S33</f>
        <v>0</v>
      </c>
      <c r="T35" s="25"/>
      <c r="U35" s="25">
        <f>U34-U33</f>
        <v>0</v>
      </c>
      <c r="V35" s="25"/>
      <c r="W35" s="25">
        <f>W34-W33</f>
        <v>0</v>
      </c>
      <c r="X35" s="25"/>
      <c r="Y35" s="25">
        <f>Y34-Y33</f>
        <v>0</v>
      </c>
      <c r="Z35" s="25"/>
      <c r="AA35" s="25">
        <f>AA34-AA33</f>
        <v>0</v>
      </c>
      <c r="AB35" s="25"/>
      <c r="AC35" s="25">
        <f>AC34-AC33</f>
        <v>0</v>
      </c>
      <c r="AD35" s="25"/>
      <c r="AE35" s="25">
        <f>AE34-AE33</f>
        <v>0</v>
      </c>
      <c r="AF35" s="25"/>
      <c r="AG35" s="25">
        <f>AG34-AG33</f>
        <v>0</v>
      </c>
      <c r="AH35" s="25"/>
      <c r="AI35" s="25">
        <f>AI34-AI33</f>
        <v>0</v>
      </c>
      <c r="AJ35" s="25"/>
      <c r="AK35" s="25">
        <f>AK34-AK33</f>
        <v>0</v>
      </c>
      <c r="AL35" s="25"/>
      <c r="AM35" s="25">
        <f>AM34-AM33</f>
        <v>0</v>
      </c>
      <c r="AN35" s="25"/>
      <c r="AO35" s="25">
        <f>AO34-AO33</f>
        <v>0</v>
      </c>
      <c r="AP35" s="25"/>
      <c r="AQ35" s="25">
        <f>AQ34-AQ33</f>
        <v>0</v>
      </c>
      <c r="AR35" s="25"/>
      <c r="AS35" s="25">
        <f>AS34-AS33</f>
        <v>0</v>
      </c>
      <c r="AT35" s="25"/>
      <c r="AU35" s="25">
        <f>AU34-AU33</f>
        <v>0</v>
      </c>
      <c r="AV35" s="25"/>
      <c r="AW35" s="25">
        <f>AW34-AW33</f>
        <v>0</v>
      </c>
      <c r="AX35" s="25"/>
      <c r="AY35" s="25">
        <f>AY34-AY33</f>
        <v>0</v>
      </c>
      <c r="AZ35" s="25"/>
      <c r="BA35" s="25">
        <f>BA34-BA33</f>
        <v>0</v>
      </c>
      <c r="BB35" s="25"/>
      <c r="BC35" s="25">
        <f>BC34-BC33</f>
        <v>0</v>
      </c>
      <c r="BD35" s="25"/>
      <c r="BE35" s="25">
        <f>BE34-BE33</f>
        <v>0</v>
      </c>
      <c r="BF35" s="25"/>
      <c r="BG35" s="25">
        <f>BG34-BG33</f>
        <v>0</v>
      </c>
      <c r="BH35" s="25"/>
      <c r="BI35" s="25">
        <f>BI34-BI33</f>
        <v>0</v>
      </c>
      <c r="BJ35" s="25"/>
      <c r="BK35" s="25">
        <f>BK34-BK33</f>
        <v>0</v>
      </c>
      <c r="BL35" s="25"/>
      <c r="BM35" s="25">
        <f>BM34-BM33</f>
        <v>0</v>
      </c>
      <c r="BN35" s="25"/>
      <c r="BO35" s="25">
        <f>BO34-BO33</f>
        <v>0</v>
      </c>
      <c r="BP35" s="25"/>
      <c r="BQ35" s="25">
        <f>BQ34-BQ33</f>
        <v>0</v>
      </c>
      <c r="BR35" s="25"/>
      <c r="BS35" s="26">
        <f>SUM(G35:BR35)</f>
        <v>0</v>
      </c>
      <c r="BT35" s="26"/>
    </row>
    <row r="36" spans="1:74" ht="11.25" customHeight="1" x14ac:dyDescent="0.25">
      <c r="C36" s="236"/>
      <c r="D36" s="259"/>
      <c r="E36" s="193" t="s">
        <v>26</v>
      </c>
      <c r="F36" s="21" t="s">
        <v>27</v>
      </c>
      <c r="G36" s="22">
        <v>0</v>
      </c>
      <c r="H36" s="22"/>
      <c r="I36" s="22">
        <v>0</v>
      </c>
      <c r="J36" s="22"/>
      <c r="K36" s="22">
        <v>0</v>
      </c>
      <c r="L36" s="22"/>
      <c r="M36" s="22">
        <v>0</v>
      </c>
      <c r="N36" s="22"/>
      <c r="O36" s="22">
        <v>0</v>
      </c>
      <c r="P36" s="22"/>
      <c r="Q36" s="22">
        <v>0</v>
      </c>
      <c r="R36" s="22"/>
      <c r="S36" s="22">
        <v>0</v>
      </c>
      <c r="T36" s="22"/>
      <c r="U36" s="22">
        <v>0</v>
      </c>
      <c r="V36" s="22"/>
      <c r="W36" s="22">
        <v>0</v>
      </c>
      <c r="X36" s="22"/>
      <c r="Y36" s="22">
        <v>0</v>
      </c>
      <c r="Z36" s="22"/>
      <c r="AA36" s="22">
        <v>0</v>
      </c>
      <c r="AB36" s="22"/>
      <c r="AC36" s="22">
        <v>0</v>
      </c>
      <c r="AD36" s="22"/>
      <c r="AE36" s="22">
        <v>0</v>
      </c>
      <c r="AF36" s="22"/>
      <c r="AG36" s="22">
        <v>0</v>
      </c>
      <c r="AH36" s="22"/>
      <c r="AI36" s="22">
        <v>0</v>
      </c>
      <c r="AJ36" s="22"/>
      <c r="AK36" s="22">
        <v>0</v>
      </c>
      <c r="AL36" s="22"/>
      <c r="AM36" s="22">
        <v>0</v>
      </c>
      <c r="AN36" s="22"/>
      <c r="AO36" s="22">
        <v>0</v>
      </c>
      <c r="AP36" s="22"/>
      <c r="AQ36" s="22">
        <v>0</v>
      </c>
      <c r="AR36" s="22"/>
      <c r="AS36" s="22">
        <v>0</v>
      </c>
      <c r="AT36" s="22"/>
      <c r="AU36" s="22">
        <v>0</v>
      </c>
      <c r="AV36" s="22"/>
      <c r="AW36" s="22">
        <v>0</v>
      </c>
      <c r="AX36" s="22"/>
      <c r="AY36" s="22">
        <v>0</v>
      </c>
      <c r="AZ36" s="22"/>
      <c r="BA36" s="22">
        <v>0</v>
      </c>
      <c r="BB36" s="22"/>
      <c r="BC36" s="22">
        <v>0</v>
      </c>
      <c r="BD36" s="22"/>
      <c r="BE36" s="22">
        <v>0</v>
      </c>
      <c r="BF36" s="22"/>
      <c r="BG36" s="22">
        <v>0</v>
      </c>
      <c r="BH36" s="22"/>
      <c r="BI36" s="22">
        <v>0</v>
      </c>
      <c r="BJ36" s="22"/>
      <c r="BK36" s="22">
        <v>0</v>
      </c>
      <c r="BL36" s="22"/>
      <c r="BM36" s="22">
        <v>0</v>
      </c>
      <c r="BN36" s="22"/>
      <c r="BO36" s="22">
        <v>0</v>
      </c>
      <c r="BP36" s="22"/>
      <c r="BQ36" s="22">
        <v>0</v>
      </c>
      <c r="BR36" s="22"/>
      <c r="BS36" s="23"/>
      <c r="BT36" s="23"/>
    </row>
    <row r="37" spans="1:74" ht="11.25" customHeight="1" x14ac:dyDescent="0.25">
      <c r="C37" s="236"/>
      <c r="D37" s="260"/>
      <c r="E37" s="193" t="s">
        <v>28</v>
      </c>
      <c r="F37" s="9" t="s">
        <v>27</v>
      </c>
      <c r="G37" s="22">
        <v>0</v>
      </c>
      <c r="H37" s="22"/>
      <c r="I37" s="22">
        <v>0</v>
      </c>
      <c r="J37" s="22"/>
      <c r="K37" s="22">
        <v>0</v>
      </c>
      <c r="L37" s="22"/>
      <c r="M37" s="22">
        <v>0</v>
      </c>
      <c r="N37" s="22"/>
      <c r="O37" s="22">
        <v>0</v>
      </c>
      <c r="P37" s="22"/>
      <c r="Q37" s="22">
        <v>0</v>
      </c>
      <c r="R37" s="22"/>
      <c r="S37" s="22">
        <v>0</v>
      </c>
      <c r="T37" s="22"/>
      <c r="U37" s="22">
        <v>0</v>
      </c>
      <c r="V37" s="22"/>
      <c r="W37" s="22">
        <v>0</v>
      </c>
      <c r="X37" s="22"/>
      <c r="Y37" s="22">
        <v>0</v>
      </c>
      <c r="Z37" s="22"/>
      <c r="AA37" s="22">
        <v>0</v>
      </c>
      <c r="AB37" s="22"/>
      <c r="AC37" s="22">
        <v>0</v>
      </c>
      <c r="AD37" s="22"/>
      <c r="AE37" s="22">
        <v>0</v>
      </c>
      <c r="AF37" s="22"/>
      <c r="AG37" s="22">
        <v>0</v>
      </c>
      <c r="AH37" s="22"/>
      <c r="AI37" s="22">
        <v>0</v>
      </c>
      <c r="AJ37" s="22"/>
      <c r="AK37" s="22">
        <v>0</v>
      </c>
      <c r="AL37" s="22"/>
      <c r="AM37" s="22">
        <v>0</v>
      </c>
      <c r="AN37" s="22"/>
      <c r="AO37" s="22">
        <v>0</v>
      </c>
      <c r="AP37" s="22"/>
      <c r="AQ37" s="22">
        <v>0</v>
      </c>
      <c r="AR37" s="22"/>
      <c r="AS37" s="22">
        <v>0</v>
      </c>
      <c r="AT37" s="22"/>
      <c r="AU37" s="22">
        <v>0</v>
      </c>
      <c r="AV37" s="22"/>
      <c r="AW37" s="22">
        <v>0</v>
      </c>
      <c r="AX37" s="22"/>
      <c r="AY37" s="22">
        <v>0</v>
      </c>
      <c r="AZ37" s="22"/>
      <c r="BA37" s="22">
        <v>0</v>
      </c>
      <c r="BB37" s="22"/>
      <c r="BC37" s="22">
        <v>0</v>
      </c>
      <c r="BD37" s="22"/>
      <c r="BE37" s="22">
        <v>0</v>
      </c>
      <c r="BF37" s="22"/>
      <c r="BG37" s="22">
        <v>0</v>
      </c>
      <c r="BH37" s="22"/>
      <c r="BI37" s="22">
        <v>0</v>
      </c>
      <c r="BJ37" s="22"/>
      <c r="BK37" s="22">
        <v>0</v>
      </c>
      <c r="BL37" s="22"/>
      <c r="BM37" s="22">
        <v>0</v>
      </c>
      <c r="BN37" s="22"/>
      <c r="BO37" s="22">
        <v>0</v>
      </c>
      <c r="BP37" s="22"/>
      <c r="BQ37" s="22">
        <v>0</v>
      </c>
      <c r="BR37" s="22"/>
      <c r="BS37" s="23"/>
      <c r="BT37" s="23"/>
    </row>
    <row r="38" spans="1:74" ht="11.25" customHeight="1" x14ac:dyDescent="0.25">
      <c r="C38" s="236"/>
      <c r="D38" s="261"/>
      <c r="E38" s="194" t="s">
        <v>29</v>
      </c>
      <c r="F38" s="24"/>
      <c r="G38" s="25">
        <f>G37-G36</f>
        <v>0</v>
      </c>
      <c r="H38" s="25"/>
      <c r="I38" s="25">
        <f>I37-I36</f>
        <v>0</v>
      </c>
      <c r="J38" s="25"/>
      <c r="K38" s="25">
        <f>K37-K36</f>
        <v>0</v>
      </c>
      <c r="L38" s="25"/>
      <c r="M38" s="25">
        <f>M37-M36</f>
        <v>0</v>
      </c>
      <c r="N38" s="25"/>
      <c r="O38" s="25">
        <f>O37-O36</f>
        <v>0</v>
      </c>
      <c r="P38" s="25"/>
      <c r="Q38" s="25">
        <f>Q37-Q36</f>
        <v>0</v>
      </c>
      <c r="R38" s="25"/>
      <c r="S38" s="25">
        <f>S37-S36</f>
        <v>0</v>
      </c>
      <c r="T38" s="25"/>
      <c r="U38" s="25">
        <f>U37-U36</f>
        <v>0</v>
      </c>
      <c r="V38" s="25"/>
      <c r="W38" s="25">
        <f>W37-W36</f>
        <v>0</v>
      </c>
      <c r="X38" s="25"/>
      <c r="Y38" s="25">
        <f>Y37-Y36</f>
        <v>0</v>
      </c>
      <c r="Z38" s="25"/>
      <c r="AA38" s="25">
        <f>AA37-AA36</f>
        <v>0</v>
      </c>
      <c r="AB38" s="25"/>
      <c r="AC38" s="25">
        <f>AC37-AC36</f>
        <v>0</v>
      </c>
      <c r="AD38" s="25"/>
      <c r="AE38" s="25">
        <f>AE37-AE36</f>
        <v>0</v>
      </c>
      <c r="AF38" s="25"/>
      <c r="AG38" s="25">
        <f>AG37-AG36</f>
        <v>0</v>
      </c>
      <c r="AH38" s="25"/>
      <c r="AI38" s="25">
        <f>AI37-AI36</f>
        <v>0</v>
      </c>
      <c r="AJ38" s="25"/>
      <c r="AK38" s="25">
        <f>AK37-AK36</f>
        <v>0</v>
      </c>
      <c r="AL38" s="25"/>
      <c r="AM38" s="25">
        <f>AM37-AM36</f>
        <v>0</v>
      </c>
      <c r="AN38" s="25"/>
      <c r="AO38" s="25">
        <f>AO37-AO36</f>
        <v>0</v>
      </c>
      <c r="AP38" s="25"/>
      <c r="AQ38" s="25">
        <f>AQ37-AQ36</f>
        <v>0</v>
      </c>
      <c r="AR38" s="25"/>
      <c r="AS38" s="25">
        <f>AS37-AS36</f>
        <v>0</v>
      </c>
      <c r="AT38" s="25"/>
      <c r="AU38" s="25">
        <f>AU37-AU36</f>
        <v>0</v>
      </c>
      <c r="AV38" s="25"/>
      <c r="AW38" s="25">
        <f>AW37-AW36</f>
        <v>0</v>
      </c>
      <c r="AX38" s="25"/>
      <c r="AY38" s="25">
        <f>AY37-AY36</f>
        <v>0</v>
      </c>
      <c r="AZ38" s="25"/>
      <c r="BA38" s="25">
        <f>BA37-BA36</f>
        <v>0</v>
      </c>
      <c r="BB38" s="25"/>
      <c r="BC38" s="25">
        <f>BC37-BC36</f>
        <v>0</v>
      </c>
      <c r="BD38" s="25"/>
      <c r="BE38" s="25">
        <f>BE37-BE36</f>
        <v>0</v>
      </c>
      <c r="BF38" s="25"/>
      <c r="BG38" s="25">
        <f>BG37-BG36</f>
        <v>0</v>
      </c>
      <c r="BH38" s="25"/>
      <c r="BI38" s="25">
        <f>BI37-BI36</f>
        <v>0</v>
      </c>
      <c r="BJ38" s="25"/>
      <c r="BK38" s="25">
        <f>BK37-BK36</f>
        <v>0</v>
      </c>
      <c r="BL38" s="25"/>
      <c r="BM38" s="25">
        <f>BM37-BM36</f>
        <v>0</v>
      </c>
      <c r="BN38" s="25"/>
      <c r="BO38" s="25">
        <f>BO37-BO36</f>
        <v>0</v>
      </c>
      <c r="BP38" s="25"/>
      <c r="BQ38" s="25">
        <f>BQ37-BQ36</f>
        <v>0</v>
      </c>
      <c r="BR38" s="25"/>
      <c r="BS38" s="26">
        <f>SUM(G38:BR38)</f>
        <v>0</v>
      </c>
      <c r="BT38" s="26"/>
    </row>
    <row r="39" spans="1:74" ht="11.25" customHeight="1" x14ac:dyDescent="0.25">
      <c r="C39" s="236"/>
      <c r="D39" s="259"/>
      <c r="E39" s="193" t="s">
        <v>26</v>
      </c>
      <c r="F39" s="21" t="s">
        <v>27</v>
      </c>
      <c r="G39" s="22">
        <v>0</v>
      </c>
      <c r="H39" s="22"/>
      <c r="I39" s="22">
        <v>0</v>
      </c>
      <c r="J39" s="22"/>
      <c r="K39" s="22">
        <v>0</v>
      </c>
      <c r="L39" s="22"/>
      <c r="M39" s="22">
        <v>0</v>
      </c>
      <c r="N39" s="22"/>
      <c r="O39" s="22">
        <v>0</v>
      </c>
      <c r="P39" s="22"/>
      <c r="Q39" s="22">
        <v>0</v>
      </c>
      <c r="R39" s="22"/>
      <c r="S39" s="22">
        <v>0</v>
      </c>
      <c r="T39" s="22"/>
      <c r="U39" s="22">
        <v>0</v>
      </c>
      <c r="V39" s="22"/>
      <c r="W39" s="22">
        <v>0</v>
      </c>
      <c r="X39" s="22"/>
      <c r="Y39" s="22">
        <v>0</v>
      </c>
      <c r="Z39" s="22"/>
      <c r="AA39" s="22">
        <v>0</v>
      </c>
      <c r="AB39" s="22"/>
      <c r="AC39" s="22">
        <v>0</v>
      </c>
      <c r="AD39" s="22"/>
      <c r="AE39" s="22">
        <v>0</v>
      </c>
      <c r="AF39" s="22"/>
      <c r="AG39" s="22">
        <v>0</v>
      </c>
      <c r="AH39" s="22"/>
      <c r="AI39" s="22">
        <v>0</v>
      </c>
      <c r="AJ39" s="22"/>
      <c r="AK39" s="22">
        <v>0</v>
      </c>
      <c r="AL39" s="22"/>
      <c r="AM39" s="22">
        <v>0</v>
      </c>
      <c r="AN39" s="22"/>
      <c r="AO39" s="22">
        <v>0</v>
      </c>
      <c r="AP39" s="22"/>
      <c r="AQ39" s="22">
        <v>0</v>
      </c>
      <c r="AR39" s="22"/>
      <c r="AS39" s="22">
        <v>0</v>
      </c>
      <c r="AT39" s="22"/>
      <c r="AU39" s="22">
        <v>0</v>
      </c>
      <c r="AV39" s="22"/>
      <c r="AW39" s="22">
        <v>0</v>
      </c>
      <c r="AX39" s="22"/>
      <c r="AY39" s="22">
        <v>0</v>
      </c>
      <c r="AZ39" s="22"/>
      <c r="BA39" s="22">
        <v>0</v>
      </c>
      <c r="BB39" s="22"/>
      <c r="BC39" s="22">
        <v>0</v>
      </c>
      <c r="BD39" s="22"/>
      <c r="BE39" s="22">
        <v>0</v>
      </c>
      <c r="BF39" s="22"/>
      <c r="BG39" s="22">
        <v>0</v>
      </c>
      <c r="BH39" s="22"/>
      <c r="BI39" s="22">
        <v>0</v>
      </c>
      <c r="BJ39" s="22"/>
      <c r="BK39" s="22">
        <v>0</v>
      </c>
      <c r="BL39" s="22"/>
      <c r="BM39" s="22">
        <v>0</v>
      </c>
      <c r="BN39" s="22"/>
      <c r="BO39" s="22">
        <v>0</v>
      </c>
      <c r="BP39" s="22"/>
      <c r="BQ39" s="22">
        <v>0</v>
      </c>
      <c r="BR39" s="22"/>
      <c r="BS39" s="23"/>
      <c r="BT39" s="23"/>
    </row>
    <row r="40" spans="1:74" ht="11.25" customHeight="1" x14ac:dyDescent="0.25">
      <c r="C40" s="236"/>
      <c r="D40" s="260"/>
      <c r="E40" s="193" t="s">
        <v>28</v>
      </c>
      <c r="F40" s="9" t="s">
        <v>27</v>
      </c>
      <c r="G40" s="22">
        <v>0</v>
      </c>
      <c r="H40" s="22"/>
      <c r="I40" s="22">
        <v>0</v>
      </c>
      <c r="J40" s="22"/>
      <c r="K40" s="22">
        <v>0</v>
      </c>
      <c r="L40" s="22"/>
      <c r="M40" s="22">
        <v>0</v>
      </c>
      <c r="N40" s="22"/>
      <c r="O40" s="22">
        <v>0</v>
      </c>
      <c r="P40" s="22"/>
      <c r="Q40" s="22">
        <v>0</v>
      </c>
      <c r="R40" s="22"/>
      <c r="S40" s="22">
        <v>0</v>
      </c>
      <c r="T40" s="22"/>
      <c r="U40" s="22">
        <v>0</v>
      </c>
      <c r="V40" s="22"/>
      <c r="W40" s="22">
        <v>0</v>
      </c>
      <c r="X40" s="22"/>
      <c r="Y40" s="22">
        <v>0</v>
      </c>
      <c r="Z40" s="22"/>
      <c r="AA40" s="22">
        <v>0</v>
      </c>
      <c r="AB40" s="22"/>
      <c r="AC40" s="22">
        <v>0</v>
      </c>
      <c r="AD40" s="22"/>
      <c r="AE40" s="22">
        <v>0</v>
      </c>
      <c r="AF40" s="22"/>
      <c r="AG40" s="22">
        <v>0</v>
      </c>
      <c r="AH40" s="22"/>
      <c r="AI40" s="22">
        <v>0</v>
      </c>
      <c r="AJ40" s="22"/>
      <c r="AK40" s="22">
        <v>0</v>
      </c>
      <c r="AL40" s="22"/>
      <c r="AM40" s="22">
        <v>0</v>
      </c>
      <c r="AN40" s="22"/>
      <c r="AO40" s="22">
        <v>0</v>
      </c>
      <c r="AP40" s="22"/>
      <c r="AQ40" s="22">
        <v>0</v>
      </c>
      <c r="AR40" s="22"/>
      <c r="AS40" s="22">
        <v>0</v>
      </c>
      <c r="AT40" s="22"/>
      <c r="AU40" s="22">
        <v>0</v>
      </c>
      <c r="AV40" s="22"/>
      <c r="AW40" s="22">
        <v>0</v>
      </c>
      <c r="AX40" s="22"/>
      <c r="AY40" s="22">
        <v>0</v>
      </c>
      <c r="AZ40" s="22"/>
      <c r="BA40" s="22">
        <v>0</v>
      </c>
      <c r="BB40" s="22"/>
      <c r="BC40" s="22">
        <v>0</v>
      </c>
      <c r="BD40" s="22"/>
      <c r="BE40" s="22">
        <v>0</v>
      </c>
      <c r="BF40" s="22"/>
      <c r="BG40" s="22">
        <v>0</v>
      </c>
      <c r="BH40" s="22"/>
      <c r="BI40" s="22">
        <v>0</v>
      </c>
      <c r="BJ40" s="22"/>
      <c r="BK40" s="22">
        <v>0</v>
      </c>
      <c r="BL40" s="22"/>
      <c r="BM40" s="22">
        <v>0</v>
      </c>
      <c r="BN40" s="22"/>
      <c r="BO40" s="22">
        <v>0</v>
      </c>
      <c r="BP40" s="22"/>
      <c r="BQ40" s="22">
        <v>0</v>
      </c>
      <c r="BR40" s="22"/>
      <c r="BS40" s="23"/>
      <c r="BT40" s="23"/>
    </row>
    <row r="41" spans="1:74" ht="11.25" customHeight="1" x14ac:dyDescent="0.25">
      <c r="C41" s="236"/>
      <c r="D41" s="261"/>
      <c r="E41" s="194" t="s">
        <v>29</v>
      </c>
      <c r="F41" s="24"/>
      <c r="G41" s="25">
        <f>G40-G39</f>
        <v>0</v>
      </c>
      <c r="H41" s="25"/>
      <c r="I41" s="25">
        <f>I40-I39</f>
        <v>0</v>
      </c>
      <c r="J41" s="25"/>
      <c r="K41" s="25">
        <f>K40-K39</f>
        <v>0</v>
      </c>
      <c r="L41" s="25"/>
      <c r="M41" s="25">
        <f>M40-M39</f>
        <v>0</v>
      </c>
      <c r="N41" s="25"/>
      <c r="O41" s="25">
        <f>O40-O39</f>
        <v>0</v>
      </c>
      <c r="P41" s="25"/>
      <c r="Q41" s="25">
        <f>Q40-Q39</f>
        <v>0</v>
      </c>
      <c r="R41" s="25"/>
      <c r="S41" s="25">
        <f>S40-S39</f>
        <v>0</v>
      </c>
      <c r="T41" s="25"/>
      <c r="U41" s="25">
        <f>U40-U39</f>
        <v>0</v>
      </c>
      <c r="V41" s="25"/>
      <c r="W41" s="25">
        <f>W40-W39</f>
        <v>0</v>
      </c>
      <c r="X41" s="25"/>
      <c r="Y41" s="25">
        <f>Y40-Y39</f>
        <v>0</v>
      </c>
      <c r="Z41" s="25"/>
      <c r="AA41" s="25">
        <f>AA40-AA39</f>
        <v>0</v>
      </c>
      <c r="AB41" s="25"/>
      <c r="AC41" s="25">
        <f>AC40-AC39</f>
        <v>0</v>
      </c>
      <c r="AD41" s="25"/>
      <c r="AE41" s="25">
        <f>AE40-AE39</f>
        <v>0</v>
      </c>
      <c r="AF41" s="25"/>
      <c r="AG41" s="25">
        <f>AG40-AG39</f>
        <v>0</v>
      </c>
      <c r="AH41" s="25"/>
      <c r="AI41" s="25">
        <f>AI40-AI39</f>
        <v>0</v>
      </c>
      <c r="AJ41" s="25"/>
      <c r="AK41" s="25">
        <f>AK40-AK39</f>
        <v>0</v>
      </c>
      <c r="AL41" s="25"/>
      <c r="AM41" s="25">
        <f>AM40-AM39</f>
        <v>0</v>
      </c>
      <c r="AN41" s="25"/>
      <c r="AO41" s="25">
        <f>AO40-AO39</f>
        <v>0</v>
      </c>
      <c r="AP41" s="25"/>
      <c r="AQ41" s="25">
        <f>AQ40-AQ39</f>
        <v>0</v>
      </c>
      <c r="AR41" s="25"/>
      <c r="AS41" s="25">
        <f>AS40-AS39</f>
        <v>0</v>
      </c>
      <c r="AT41" s="25"/>
      <c r="AU41" s="25">
        <f>AU40-AU39</f>
        <v>0</v>
      </c>
      <c r="AV41" s="25"/>
      <c r="AW41" s="25">
        <f>AW40-AW39</f>
        <v>0</v>
      </c>
      <c r="AX41" s="25"/>
      <c r="AY41" s="25">
        <f>AY40-AY39</f>
        <v>0</v>
      </c>
      <c r="AZ41" s="25"/>
      <c r="BA41" s="25">
        <f>BA40-BA39</f>
        <v>0</v>
      </c>
      <c r="BB41" s="25"/>
      <c r="BC41" s="25">
        <f>BC40-BC39</f>
        <v>0</v>
      </c>
      <c r="BD41" s="25"/>
      <c r="BE41" s="25">
        <f>BE40-BE39</f>
        <v>0</v>
      </c>
      <c r="BF41" s="25"/>
      <c r="BG41" s="25">
        <f>BG40-BG39</f>
        <v>0</v>
      </c>
      <c r="BH41" s="25"/>
      <c r="BI41" s="25">
        <f>BI40-BI39</f>
        <v>0</v>
      </c>
      <c r="BJ41" s="25"/>
      <c r="BK41" s="25">
        <f>BK40-BK39</f>
        <v>0</v>
      </c>
      <c r="BL41" s="25"/>
      <c r="BM41" s="25">
        <f>BM40-BM39</f>
        <v>0</v>
      </c>
      <c r="BN41" s="25"/>
      <c r="BO41" s="25">
        <f>BO40-BO39</f>
        <v>0</v>
      </c>
      <c r="BP41" s="25"/>
      <c r="BQ41" s="25">
        <f>BQ40-BQ39</f>
        <v>0</v>
      </c>
      <c r="BR41" s="25"/>
      <c r="BS41" s="26">
        <f>SUM(G41:BR41)</f>
        <v>0</v>
      </c>
      <c r="BT41" s="26"/>
    </row>
    <row r="42" spans="1:74" ht="11.25" customHeight="1" x14ac:dyDescent="0.25">
      <c r="C42" s="237"/>
      <c r="D42" s="238"/>
      <c r="E42" s="238"/>
      <c r="F42" s="27" t="s">
        <v>27</v>
      </c>
      <c r="G42" s="28">
        <f>G14+G17+G20+G23+G26+G29+G32+G35+G38+G41</f>
        <v>0</v>
      </c>
      <c r="H42" s="28"/>
      <c r="I42" s="28">
        <f t="shared" ref="I42:BQ42" si="0">I14+I17+I20+I23+I26+I29+I32+I35+I38+I41</f>
        <v>0</v>
      </c>
      <c r="J42" s="28">
        <f t="shared" si="0"/>
        <v>0</v>
      </c>
      <c r="K42" s="28">
        <f t="shared" si="0"/>
        <v>0</v>
      </c>
      <c r="L42" s="28"/>
      <c r="M42" s="28">
        <f t="shared" si="0"/>
        <v>0</v>
      </c>
      <c r="N42" s="28"/>
      <c r="O42" s="28">
        <f t="shared" si="0"/>
        <v>0</v>
      </c>
      <c r="P42" s="28"/>
      <c r="Q42" s="28">
        <f t="shared" si="0"/>
        <v>0</v>
      </c>
      <c r="R42" s="28"/>
      <c r="S42" s="28">
        <f t="shared" si="0"/>
        <v>0</v>
      </c>
      <c r="T42" s="28"/>
      <c r="U42" s="28">
        <f t="shared" si="0"/>
        <v>0</v>
      </c>
      <c r="V42" s="28"/>
      <c r="W42" s="28">
        <f t="shared" si="0"/>
        <v>0</v>
      </c>
      <c r="X42" s="28"/>
      <c r="Y42" s="28">
        <f t="shared" si="0"/>
        <v>0</v>
      </c>
      <c r="Z42" s="28"/>
      <c r="AA42" s="28">
        <f t="shared" si="0"/>
        <v>0</v>
      </c>
      <c r="AB42" s="28"/>
      <c r="AC42" s="28">
        <f t="shared" si="0"/>
        <v>0</v>
      </c>
      <c r="AD42" s="28"/>
      <c r="AE42" s="28">
        <f t="shared" si="0"/>
        <v>0</v>
      </c>
      <c r="AF42" s="28"/>
      <c r="AG42" s="28">
        <f t="shared" si="0"/>
        <v>0</v>
      </c>
      <c r="AH42" s="28"/>
      <c r="AI42" s="28">
        <f t="shared" si="0"/>
        <v>0</v>
      </c>
      <c r="AJ42" s="28"/>
      <c r="AK42" s="28">
        <f t="shared" si="0"/>
        <v>0</v>
      </c>
      <c r="AL42" s="28"/>
      <c r="AM42" s="28">
        <f t="shared" si="0"/>
        <v>0</v>
      </c>
      <c r="AN42" s="28"/>
      <c r="AO42" s="28">
        <f t="shared" si="0"/>
        <v>0</v>
      </c>
      <c r="AP42" s="28"/>
      <c r="AQ42" s="28">
        <f t="shared" si="0"/>
        <v>0</v>
      </c>
      <c r="AR42" s="28"/>
      <c r="AS42" s="28">
        <f t="shared" si="0"/>
        <v>0</v>
      </c>
      <c r="AT42" s="28"/>
      <c r="AU42" s="28">
        <f t="shared" si="0"/>
        <v>0</v>
      </c>
      <c r="AV42" s="28"/>
      <c r="AW42" s="28">
        <f t="shared" si="0"/>
        <v>0</v>
      </c>
      <c r="AX42" s="28"/>
      <c r="AY42" s="28">
        <f t="shared" si="0"/>
        <v>0</v>
      </c>
      <c r="AZ42" s="28"/>
      <c r="BA42" s="28">
        <f t="shared" si="0"/>
        <v>0</v>
      </c>
      <c r="BB42" s="28"/>
      <c r="BC42" s="28">
        <f t="shared" si="0"/>
        <v>0</v>
      </c>
      <c r="BD42" s="28"/>
      <c r="BE42" s="28">
        <f t="shared" si="0"/>
        <v>0</v>
      </c>
      <c r="BF42" s="28"/>
      <c r="BG42" s="28">
        <f t="shared" si="0"/>
        <v>0</v>
      </c>
      <c r="BH42" s="28"/>
      <c r="BI42" s="28">
        <f t="shared" si="0"/>
        <v>0</v>
      </c>
      <c r="BJ42" s="28"/>
      <c r="BK42" s="28">
        <f t="shared" si="0"/>
        <v>0</v>
      </c>
      <c r="BL42" s="28"/>
      <c r="BM42" s="28">
        <f t="shared" si="0"/>
        <v>0</v>
      </c>
      <c r="BN42" s="28"/>
      <c r="BO42" s="28">
        <f t="shared" si="0"/>
        <v>0</v>
      </c>
      <c r="BP42" s="28"/>
      <c r="BQ42" s="28">
        <f t="shared" si="0"/>
        <v>0</v>
      </c>
      <c r="BR42" s="28"/>
      <c r="BS42" s="28">
        <f t="shared" ref="BS42" si="1">BS14+BS17+BS20+BS23+BS26+BS29+BS32+BS35+BS38+BS41</f>
        <v>0</v>
      </c>
      <c r="BT42" s="28"/>
    </row>
    <row r="43" spans="1:74" ht="11.25" customHeight="1" x14ac:dyDescent="0.25">
      <c r="C43" s="29"/>
      <c r="D43" s="30"/>
      <c r="E43" s="31"/>
      <c r="F43" s="6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3"/>
      <c r="BT43" s="33"/>
    </row>
    <row r="44" spans="1:74" ht="10.5" customHeight="1" x14ac:dyDescent="0.25">
      <c r="C44" s="241" t="s">
        <v>32</v>
      </c>
      <c r="D44" s="229" t="s">
        <v>33</v>
      </c>
      <c r="E44" s="229"/>
      <c r="F44" s="229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5">
        <f t="shared" ref="BS44:BS63" si="2">G44+I44+K44+M44+O44+S44+U44+W44+Y44+AA44+AC44+AE44+AG44+AI44+AK44+AM44+AO44+AQ44+AS44+AU44+AW44+AY44+BA44+BC44+BE44+BG44+BI44+BK44+BM44+BO44+BQ44+Q44</f>
        <v>0</v>
      </c>
      <c r="BT44" s="36">
        <f t="shared" ref="BT44:BT63" si="3">H44+J44+L44+N44+P44+T44+V44+X44+Z44+AB44+AD44+AF44+AH44+AJ44+AL44+AN44+AP44+AR44+AT44+AV44+AX44+AZ44+BB44+BD44+BF44+BH44+BJ44+BL44+BN44+BP44+BR44+R44</f>
        <v>0</v>
      </c>
      <c r="BU44" s="37" t="s">
        <v>122</v>
      </c>
      <c r="BV44" s="37" t="s">
        <v>122</v>
      </c>
    </row>
    <row r="45" spans="1:74" x14ac:dyDescent="0.25">
      <c r="C45" s="241"/>
      <c r="D45" s="195" t="s">
        <v>34</v>
      </c>
      <c r="E45" s="195"/>
      <c r="F45" s="19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8">
        <f t="shared" si="2"/>
        <v>0</v>
      </c>
      <c r="BT45" s="39">
        <f t="shared" si="3"/>
        <v>0</v>
      </c>
      <c r="BU45" s="37" t="s">
        <v>122</v>
      </c>
      <c r="BV45" s="37" t="s">
        <v>122</v>
      </c>
    </row>
    <row r="46" spans="1:74" x14ac:dyDescent="0.25">
      <c r="A46" s="1">
        <v>5</v>
      </c>
      <c r="C46" s="241"/>
      <c r="D46" s="8" t="s">
        <v>35</v>
      </c>
      <c r="F46" s="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8">
        <f t="shared" si="2"/>
        <v>0</v>
      </c>
      <c r="BT46" s="39">
        <f t="shared" si="3"/>
        <v>0</v>
      </c>
      <c r="BU46" s="37" t="s">
        <v>122</v>
      </c>
      <c r="BV46" s="37" t="s">
        <v>122</v>
      </c>
    </row>
    <row r="47" spans="1:74" x14ac:dyDescent="0.25">
      <c r="C47" s="241"/>
      <c r="D47" s="8" t="s">
        <v>36</v>
      </c>
      <c r="F47" s="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8">
        <f t="shared" si="2"/>
        <v>0</v>
      </c>
      <c r="BT47" s="39">
        <f t="shared" si="3"/>
        <v>0</v>
      </c>
      <c r="BU47" s="37" t="s">
        <v>122</v>
      </c>
      <c r="BV47" s="37" t="s">
        <v>122</v>
      </c>
    </row>
    <row r="48" spans="1:74" x14ac:dyDescent="0.25">
      <c r="C48" s="241"/>
      <c r="D48" s="8" t="s">
        <v>37</v>
      </c>
      <c r="F48" s="9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8">
        <f t="shared" si="2"/>
        <v>0</v>
      </c>
      <c r="BT48" s="39">
        <f t="shared" si="3"/>
        <v>0</v>
      </c>
      <c r="BU48" s="37" t="s">
        <v>122</v>
      </c>
      <c r="BV48" s="37" t="s">
        <v>122</v>
      </c>
    </row>
    <row r="49" spans="1:88" x14ac:dyDescent="0.25">
      <c r="C49" s="241"/>
      <c r="D49" s="8" t="s">
        <v>38</v>
      </c>
      <c r="F49" s="9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8">
        <f t="shared" si="2"/>
        <v>0</v>
      </c>
      <c r="BT49" s="39">
        <f t="shared" si="3"/>
        <v>0</v>
      </c>
      <c r="BU49" s="37" t="s">
        <v>122</v>
      </c>
      <c r="BV49" s="37" t="s">
        <v>122</v>
      </c>
    </row>
    <row r="50" spans="1:88" x14ac:dyDescent="0.25">
      <c r="A50" s="1">
        <v>0.56000000000000005</v>
      </c>
      <c r="C50" s="241"/>
      <c r="D50" s="8" t="s">
        <v>39</v>
      </c>
      <c r="F50" s="9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8">
        <f t="shared" si="2"/>
        <v>0</v>
      </c>
      <c r="BT50" s="39">
        <f t="shared" si="3"/>
        <v>0</v>
      </c>
      <c r="BU50" s="37" t="s">
        <v>122</v>
      </c>
      <c r="BV50" s="37" t="s">
        <v>122</v>
      </c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</row>
    <row r="51" spans="1:88" x14ac:dyDescent="0.25">
      <c r="C51" s="241"/>
      <c r="D51" s="8" t="s">
        <v>40</v>
      </c>
      <c r="F51" s="9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8">
        <f t="shared" si="2"/>
        <v>0</v>
      </c>
      <c r="BT51" s="39">
        <f t="shared" si="3"/>
        <v>0</v>
      </c>
      <c r="BU51" s="37" t="s">
        <v>122</v>
      </c>
      <c r="BV51" s="37" t="s">
        <v>122</v>
      </c>
    </row>
    <row r="52" spans="1:88" x14ac:dyDescent="0.25">
      <c r="C52" s="241"/>
      <c r="D52" s="8" t="s">
        <v>41</v>
      </c>
      <c r="F52" s="9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8">
        <f t="shared" si="2"/>
        <v>0</v>
      </c>
      <c r="BT52" s="39">
        <f t="shared" si="3"/>
        <v>0</v>
      </c>
      <c r="BU52" s="37" t="s">
        <v>122</v>
      </c>
      <c r="BV52" s="37" t="s">
        <v>122</v>
      </c>
    </row>
    <row r="53" spans="1:88" x14ac:dyDescent="0.25">
      <c r="C53" s="241"/>
      <c r="D53" s="8" t="s">
        <v>42</v>
      </c>
      <c r="F53" s="9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8">
        <f t="shared" si="2"/>
        <v>0</v>
      </c>
      <c r="BT53" s="39">
        <f t="shared" si="3"/>
        <v>0</v>
      </c>
      <c r="BU53" s="37" t="s">
        <v>122</v>
      </c>
      <c r="BV53" s="37" t="s">
        <v>122</v>
      </c>
    </row>
    <row r="54" spans="1:88" x14ac:dyDescent="0.25">
      <c r="C54" s="241"/>
      <c r="D54" s="8" t="s">
        <v>43</v>
      </c>
      <c r="F54" s="9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8">
        <f t="shared" si="2"/>
        <v>0</v>
      </c>
      <c r="BT54" s="39">
        <f t="shared" si="3"/>
        <v>0</v>
      </c>
      <c r="BU54" s="37" t="s">
        <v>122</v>
      </c>
      <c r="BV54" s="37" t="s">
        <v>122</v>
      </c>
    </row>
    <row r="55" spans="1:88" x14ac:dyDescent="0.25">
      <c r="C55" s="241"/>
      <c r="D55" s="8" t="s">
        <v>44</v>
      </c>
      <c r="F55" s="9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8">
        <f t="shared" si="2"/>
        <v>0</v>
      </c>
      <c r="BT55" s="39">
        <f t="shared" si="3"/>
        <v>0</v>
      </c>
      <c r="BU55" s="37" t="s">
        <v>122</v>
      </c>
      <c r="BV55" s="37" t="s">
        <v>122</v>
      </c>
    </row>
    <row r="56" spans="1:88" x14ac:dyDescent="0.25">
      <c r="C56" s="241"/>
      <c r="D56" s="8" t="s">
        <v>45</v>
      </c>
      <c r="F56" s="9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8">
        <f t="shared" si="2"/>
        <v>0</v>
      </c>
      <c r="BT56" s="39">
        <f t="shared" si="3"/>
        <v>0</v>
      </c>
      <c r="BU56" s="37" t="s">
        <v>122</v>
      </c>
      <c r="BV56" s="37" t="s">
        <v>122</v>
      </c>
    </row>
    <row r="57" spans="1:88" x14ac:dyDescent="0.25">
      <c r="C57" s="241"/>
      <c r="D57" s="8" t="s">
        <v>46</v>
      </c>
      <c r="F57" s="9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8">
        <f t="shared" si="2"/>
        <v>0</v>
      </c>
      <c r="BT57" s="39">
        <f t="shared" si="3"/>
        <v>0</v>
      </c>
      <c r="BU57" s="37" t="s">
        <v>122</v>
      </c>
      <c r="BV57" s="37" t="s">
        <v>122</v>
      </c>
    </row>
    <row r="58" spans="1:88" x14ac:dyDescent="0.25">
      <c r="C58" s="241"/>
      <c r="D58" s="8" t="s">
        <v>47</v>
      </c>
      <c r="F58" s="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38">
        <f t="shared" si="2"/>
        <v>0</v>
      </c>
      <c r="BT58" s="39">
        <f t="shared" si="3"/>
        <v>0</v>
      </c>
      <c r="BU58" s="37" t="s">
        <v>122</v>
      </c>
      <c r="BV58" s="37" t="s">
        <v>122</v>
      </c>
    </row>
    <row r="59" spans="1:88" x14ac:dyDescent="0.25">
      <c r="C59" s="241"/>
      <c r="D59" s="8" t="s">
        <v>48</v>
      </c>
      <c r="F59" s="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38">
        <f t="shared" si="2"/>
        <v>0</v>
      </c>
      <c r="BT59" s="39">
        <f t="shared" si="3"/>
        <v>0</v>
      </c>
      <c r="BU59" s="37" t="s">
        <v>122</v>
      </c>
      <c r="BV59" s="37" t="s">
        <v>122</v>
      </c>
    </row>
    <row r="60" spans="1:88" x14ac:dyDescent="0.25">
      <c r="C60" s="241"/>
      <c r="D60" s="8" t="s">
        <v>49</v>
      </c>
      <c r="F60" s="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38">
        <f t="shared" si="2"/>
        <v>0</v>
      </c>
      <c r="BT60" s="39">
        <f t="shared" si="3"/>
        <v>0</v>
      </c>
      <c r="BU60" s="37" t="s">
        <v>122</v>
      </c>
      <c r="BV60" s="37" t="s">
        <v>122</v>
      </c>
    </row>
    <row r="61" spans="1:88" x14ac:dyDescent="0.25">
      <c r="C61" s="241"/>
      <c r="D61" s="8" t="s">
        <v>50</v>
      </c>
      <c r="F61" s="9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38">
        <f t="shared" si="2"/>
        <v>0</v>
      </c>
      <c r="BT61" s="39">
        <f t="shared" si="3"/>
        <v>0</v>
      </c>
      <c r="BU61" s="37" t="s">
        <v>122</v>
      </c>
      <c r="BV61" s="37" t="s">
        <v>122</v>
      </c>
    </row>
    <row r="62" spans="1:88" x14ac:dyDescent="0.25">
      <c r="C62" s="241"/>
      <c r="D62" s="8" t="s">
        <v>51</v>
      </c>
      <c r="F62" s="9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8">
        <f t="shared" si="2"/>
        <v>0</v>
      </c>
      <c r="BT62" s="39">
        <f t="shared" si="3"/>
        <v>0</v>
      </c>
      <c r="BU62" s="37" t="s">
        <v>122</v>
      </c>
      <c r="BV62" s="37" t="s">
        <v>122</v>
      </c>
    </row>
    <row r="63" spans="1:88" x14ac:dyDescent="0.25">
      <c r="C63" s="241"/>
      <c r="D63" s="8" t="s">
        <v>52</v>
      </c>
      <c r="F63" s="9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38">
        <f t="shared" si="2"/>
        <v>0</v>
      </c>
      <c r="BT63" s="39">
        <f t="shared" si="3"/>
        <v>0</v>
      </c>
      <c r="BU63" s="37" t="s">
        <v>122</v>
      </c>
      <c r="BV63" s="37" t="s">
        <v>122</v>
      </c>
    </row>
    <row r="64" spans="1:88" x14ac:dyDescent="0.25">
      <c r="C64" s="241"/>
      <c r="D64" s="42" t="s">
        <v>53</v>
      </c>
      <c r="E64" s="43"/>
      <c r="F64" s="44"/>
      <c r="G64" s="45">
        <f t="shared" ref="G64:AL64" si="4">SUM(G44:G63)</f>
        <v>0</v>
      </c>
      <c r="H64" s="45">
        <f t="shared" si="4"/>
        <v>0</v>
      </c>
      <c r="I64" s="45">
        <f t="shared" si="4"/>
        <v>0</v>
      </c>
      <c r="J64" s="45">
        <f t="shared" si="4"/>
        <v>0</v>
      </c>
      <c r="K64" s="45">
        <f t="shared" si="4"/>
        <v>0</v>
      </c>
      <c r="L64" s="45">
        <f t="shared" si="4"/>
        <v>0</v>
      </c>
      <c r="M64" s="45">
        <f t="shared" si="4"/>
        <v>0</v>
      </c>
      <c r="N64" s="45">
        <f t="shared" si="4"/>
        <v>0</v>
      </c>
      <c r="O64" s="45">
        <f t="shared" si="4"/>
        <v>0</v>
      </c>
      <c r="P64" s="45">
        <f t="shared" si="4"/>
        <v>0</v>
      </c>
      <c r="Q64" s="45">
        <f t="shared" si="4"/>
        <v>0</v>
      </c>
      <c r="R64" s="45">
        <f t="shared" si="4"/>
        <v>0</v>
      </c>
      <c r="S64" s="45">
        <f t="shared" si="4"/>
        <v>0</v>
      </c>
      <c r="T64" s="45">
        <f t="shared" si="4"/>
        <v>0</v>
      </c>
      <c r="U64" s="45">
        <f t="shared" si="4"/>
        <v>0</v>
      </c>
      <c r="V64" s="45">
        <f t="shared" si="4"/>
        <v>0</v>
      </c>
      <c r="W64" s="45">
        <f t="shared" si="4"/>
        <v>0</v>
      </c>
      <c r="X64" s="45">
        <f t="shared" si="4"/>
        <v>0</v>
      </c>
      <c r="Y64" s="45">
        <f t="shared" si="4"/>
        <v>0</v>
      </c>
      <c r="Z64" s="45">
        <f t="shared" si="4"/>
        <v>0</v>
      </c>
      <c r="AA64" s="45">
        <f t="shared" si="4"/>
        <v>0</v>
      </c>
      <c r="AB64" s="45">
        <f t="shared" si="4"/>
        <v>0</v>
      </c>
      <c r="AC64" s="45">
        <f t="shared" si="4"/>
        <v>0</v>
      </c>
      <c r="AD64" s="45">
        <f t="shared" si="4"/>
        <v>0</v>
      </c>
      <c r="AE64" s="45">
        <f t="shared" si="4"/>
        <v>0</v>
      </c>
      <c r="AF64" s="45">
        <f t="shared" si="4"/>
        <v>0</v>
      </c>
      <c r="AG64" s="45">
        <f t="shared" si="4"/>
        <v>0</v>
      </c>
      <c r="AH64" s="45">
        <f t="shared" si="4"/>
        <v>0</v>
      </c>
      <c r="AI64" s="45">
        <f t="shared" si="4"/>
        <v>0</v>
      </c>
      <c r="AJ64" s="45">
        <f t="shared" si="4"/>
        <v>0</v>
      </c>
      <c r="AK64" s="45">
        <f t="shared" si="4"/>
        <v>0</v>
      </c>
      <c r="AL64" s="45">
        <f t="shared" si="4"/>
        <v>0</v>
      </c>
      <c r="AM64" s="45">
        <f t="shared" ref="AM64:BR64" si="5">SUM(AM44:AM63)</f>
        <v>0</v>
      </c>
      <c r="AN64" s="45">
        <f t="shared" si="5"/>
        <v>0</v>
      </c>
      <c r="AO64" s="45">
        <f t="shared" si="5"/>
        <v>0</v>
      </c>
      <c r="AP64" s="45">
        <f t="shared" si="5"/>
        <v>0</v>
      </c>
      <c r="AQ64" s="45">
        <f t="shared" si="5"/>
        <v>0</v>
      </c>
      <c r="AR64" s="45">
        <f t="shared" si="5"/>
        <v>0</v>
      </c>
      <c r="AS64" s="45">
        <f t="shared" si="5"/>
        <v>0</v>
      </c>
      <c r="AT64" s="45">
        <f t="shared" si="5"/>
        <v>0</v>
      </c>
      <c r="AU64" s="45">
        <f t="shared" si="5"/>
        <v>0</v>
      </c>
      <c r="AV64" s="45">
        <f t="shared" si="5"/>
        <v>0</v>
      </c>
      <c r="AW64" s="45">
        <f t="shared" si="5"/>
        <v>0</v>
      </c>
      <c r="AX64" s="45">
        <f t="shared" si="5"/>
        <v>0</v>
      </c>
      <c r="AY64" s="45">
        <f t="shared" si="5"/>
        <v>0</v>
      </c>
      <c r="AZ64" s="45">
        <f t="shared" si="5"/>
        <v>0</v>
      </c>
      <c r="BA64" s="45">
        <f t="shared" si="5"/>
        <v>0</v>
      </c>
      <c r="BB64" s="45">
        <f t="shared" si="5"/>
        <v>0</v>
      </c>
      <c r="BC64" s="45">
        <f t="shared" si="5"/>
        <v>0</v>
      </c>
      <c r="BD64" s="45">
        <f t="shared" si="5"/>
        <v>0</v>
      </c>
      <c r="BE64" s="45">
        <f t="shared" si="5"/>
        <v>0</v>
      </c>
      <c r="BF64" s="45">
        <f t="shared" si="5"/>
        <v>0</v>
      </c>
      <c r="BG64" s="45">
        <f t="shared" si="5"/>
        <v>0</v>
      </c>
      <c r="BH64" s="45">
        <f t="shared" si="5"/>
        <v>0</v>
      </c>
      <c r="BI64" s="45">
        <f t="shared" si="5"/>
        <v>0</v>
      </c>
      <c r="BJ64" s="45">
        <f t="shared" si="5"/>
        <v>0</v>
      </c>
      <c r="BK64" s="45">
        <f t="shared" si="5"/>
        <v>0</v>
      </c>
      <c r="BL64" s="45">
        <f t="shared" si="5"/>
        <v>0</v>
      </c>
      <c r="BM64" s="45">
        <f t="shared" si="5"/>
        <v>0</v>
      </c>
      <c r="BN64" s="45">
        <f t="shared" si="5"/>
        <v>0</v>
      </c>
      <c r="BO64" s="45">
        <f t="shared" si="5"/>
        <v>0</v>
      </c>
      <c r="BP64" s="45">
        <f t="shared" si="5"/>
        <v>0</v>
      </c>
      <c r="BQ64" s="45">
        <f t="shared" si="5"/>
        <v>0</v>
      </c>
      <c r="BR64" s="45">
        <f t="shared" si="5"/>
        <v>0</v>
      </c>
      <c r="BS64" s="45">
        <f t="shared" ref="BS64:BT64" si="6">SUM(BS44:BS63)</f>
        <v>0</v>
      </c>
      <c r="BT64" s="46">
        <f t="shared" si="6"/>
        <v>0</v>
      </c>
      <c r="BU64" s="47"/>
    </row>
    <row r="65" spans="1:73" x14ac:dyDescent="0.25">
      <c r="C65" s="48"/>
      <c r="D65" s="49"/>
      <c r="G65" s="47" t="s">
        <v>122</v>
      </c>
      <c r="H65" s="49"/>
      <c r="I65" s="47" t="s">
        <v>122</v>
      </c>
      <c r="J65" s="49"/>
      <c r="K65" s="47" t="s">
        <v>122</v>
      </c>
      <c r="L65" s="49"/>
      <c r="M65" s="47" t="s">
        <v>122</v>
      </c>
      <c r="N65" s="49"/>
      <c r="O65" s="47" t="s">
        <v>122</v>
      </c>
      <c r="P65" s="49"/>
      <c r="Q65" s="47" t="s">
        <v>122</v>
      </c>
      <c r="R65" s="49"/>
      <c r="S65" s="47" t="s">
        <v>122</v>
      </c>
      <c r="T65" s="49"/>
      <c r="U65" s="47">
        <v>0</v>
      </c>
      <c r="V65" s="49"/>
      <c r="W65" s="47">
        <v>0</v>
      </c>
      <c r="X65" s="49"/>
      <c r="Y65" s="47">
        <v>0</v>
      </c>
      <c r="Z65" s="49"/>
      <c r="AA65" s="47">
        <v>0</v>
      </c>
      <c r="AB65" s="49"/>
      <c r="AC65" s="47">
        <v>0</v>
      </c>
      <c r="AD65" s="49"/>
      <c r="AE65" s="47">
        <v>0</v>
      </c>
      <c r="AF65" s="49"/>
      <c r="AG65" s="47">
        <v>0</v>
      </c>
      <c r="AH65" s="49"/>
      <c r="AI65" s="47">
        <v>0</v>
      </c>
      <c r="AJ65" s="49"/>
      <c r="AK65" s="47">
        <v>0</v>
      </c>
      <c r="AL65" s="49"/>
      <c r="AM65" s="47">
        <v>0</v>
      </c>
      <c r="AN65" s="49"/>
      <c r="AO65" s="47">
        <v>0</v>
      </c>
      <c r="AP65" s="49"/>
      <c r="AQ65" s="47">
        <v>0</v>
      </c>
      <c r="AR65" s="49"/>
      <c r="AS65" s="47">
        <v>0</v>
      </c>
      <c r="AT65" s="49"/>
      <c r="AU65" s="47">
        <v>0</v>
      </c>
      <c r="AV65" s="49"/>
      <c r="AW65" s="47">
        <v>0</v>
      </c>
      <c r="AX65" s="49"/>
      <c r="AY65" s="47">
        <v>0</v>
      </c>
      <c r="AZ65" s="49"/>
      <c r="BA65" s="47">
        <v>0</v>
      </c>
      <c r="BB65" s="49"/>
      <c r="BC65" s="47">
        <v>0</v>
      </c>
      <c r="BD65" s="49"/>
      <c r="BE65" s="47">
        <v>0</v>
      </c>
      <c r="BF65" s="49"/>
      <c r="BG65" s="47">
        <v>0</v>
      </c>
      <c r="BH65" s="49"/>
      <c r="BI65" s="47">
        <v>0</v>
      </c>
      <c r="BJ65" s="49"/>
      <c r="BK65" s="47">
        <v>0</v>
      </c>
      <c r="BL65" s="49"/>
      <c r="BM65" s="47">
        <v>0</v>
      </c>
      <c r="BN65" s="49"/>
      <c r="BO65" s="47" t="s">
        <v>122</v>
      </c>
      <c r="BP65" s="49"/>
      <c r="BQ65" s="47" t="s">
        <v>122</v>
      </c>
      <c r="BR65" s="49"/>
      <c r="BS65" s="47">
        <v>0</v>
      </c>
      <c r="BT65" s="49"/>
      <c r="BU65" s="50"/>
    </row>
    <row r="66" spans="1:73" hidden="1" x14ac:dyDescent="0.25">
      <c r="C66" s="48"/>
      <c r="D66" s="49" t="str">
        <f>D47</f>
        <v>MOVILIZAC / DESMOVILIZ DESDE BASE</v>
      </c>
      <c r="G66" s="51">
        <f>IF((G$23+G$26)&lt;15,G47,0)</f>
        <v>0</v>
      </c>
      <c r="H66" s="51"/>
      <c r="I66" s="51">
        <f>IF((I$23+I$26)&lt;15,I47,0)</f>
        <v>0</v>
      </c>
      <c r="J66" s="51"/>
      <c r="K66" s="51">
        <f>IF((K$23+K$26)&lt;15,K47,0)</f>
        <v>0</v>
      </c>
      <c r="L66" s="51"/>
      <c r="M66" s="51">
        <f>IF((M$23+M$26)&lt;15,M47,0)</f>
        <v>0</v>
      </c>
      <c r="N66" s="51"/>
      <c r="O66" s="51">
        <f>IF((O$23+O$26)&lt;15,O47,0)</f>
        <v>0</v>
      </c>
      <c r="P66" s="51"/>
      <c r="Q66" s="51">
        <f>IF((Q$23+Q$26)&lt;15,Q47,0)</f>
        <v>0</v>
      </c>
      <c r="R66" s="51"/>
      <c r="S66" s="51">
        <f>IF((S$23+S$26)&lt;15,S47,0)</f>
        <v>0</v>
      </c>
      <c r="T66" s="51"/>
      <c r="U66" s="51">
        <f>IF((U$23+U$26)&lt;15,U47,0)</f>
        <v>0</v>
      </c>
      <c r="V66" s="51"/>
      <c r="W66" s="51">
        <f>IF((W$23+W$26)&lt;15,W47,0)</f>
        <v>0</v>
      </c>
      <c r="X66" s="51"/>
      <c r="Y66" s="51">
        <f>IF((Y$23+Y$26)&lt;15,Y47,0)</f>
        <v>0</v>
      </c>
      <c r="Z66" s="51"/>
      <c r="AA66" s="51">
        <f>IF((AA$23+AA$26)&lt;15,AA47,0)</f>
        <v>0</v>
      </c>
      <c r="AB66" s="51"/>
      <c r="AC66" s="51">
        <f>IF((AC$23+AC$26)&lt;15,AC47,0)</f>
        <v>0</v>
      </c>
      <c r="AD66" s="51"/>
      <c r="AE66" s="51">
        <f>IF((AE$23+AE$26)&lt;15,AE47,0)</f>
        <v>0</v>
      </c>
      <c r="AF66" s="51"/>
      <c r="AG66" s="51">
        <f>IF((AG$23+AG$26)&lt;15,AG47,0)</f>
        <v>0</v>
      </c>
      <c r="AH66" s="51"/>
      <c r="AI66" s="51">
        <f>IF((AI$23+AI$26)&lt;15,AI47,0)</f>
        <v>0</v>
      </c>
      <c r="AJ66" s="51"/>
      <c r="AK66" s="51">
        <f>IF((AK$23+AK$26)&lt;15,AK47,0)</f>
        <v>0</v>
      </c>
      <c r="AL66" s="51"/>
      <c r="AM66" s="51">
        <f>IF((AM$23+AM$26)&lt;15,AM47,0)</f>
        <v>0</v>
      </c>
      <c r="AN66" s="51"/>
      <c r="AO66" s="51">
        <f>IF((AO$23+AO$26)&lt;15,AO47,0)</f>
        <v>0</v>
      </c>
      <c r="AP66" s="51"/>
      <c r="AQ66" s="51">
        <f>IF((AQ$23+AQ$26)&lt;15,AQ47,0)</f>
        <v>0</v>
      </c>
      <c r="AR66" s="51"/>
      <c r="AS66" s="51">
        <f>IF((AS$23+AS$26)&lt;15,AS47,0)</f>
        <v>0</v>
      </c>
      <c r="AT66" s="51"/>
      <c r="AU66" s="51">
        <f>IF((AU$23+AU$26)&lt;15,AU47,0)</f>
        <v>0</v>
      </c>
      <c r="AV66" s="51"/>
      <c r="AW66" s="51">
        <f>IF((AW$23+AW$26)&lt;15,AW47,0)</f>
        <v>0</v>
      </c>
      <c r="AX66" s="51"/>
      <c r="AY66" s="51">
        <f>IF((AY$23+AY$26)&lt;15,AY47,0)</f>
        <v>0</v>
      </c>
      <c r="AZ66" s="51"/>
      <c r="BA66" s="51">
        <f>IF((BA$23+BA$26)&lt;15,BA47,0)</f>
        <v>0</v>
      </c>
      <c r="BB66" s="51"/>
      <c r="BC66" s="51">
        <f>IF((BC$23+BC$26)&lt;15,BC47,0)</f>
        <v>0</v>
      </c>
      <c r="BD66" s="51"/>
      <c r="BE66" s="51">
        <f>IF((BE$23+BE$26)&lt;15,BE47,0)</f>
        <v>0</v>
      </c>
      <c r="BF66" s="51"/>
      <c r="BG66" s="51">
        <f>IF((BG$23+BG$26)&lt;15,BG47,0)</f>
        <v>0</v>
      </c>
      <c r="BH66" s="51"/>
      <c r="BI66" s="51">
        <f>IF((BI$23+BI$26)&lt;15,BI47,0)</f>
        <v>0</v>
      </c>
      <c r="BJ66" s="51"/>
      <c r="BK66" s="51">
        <f>IF((BK$23+BK$26)&lt;15,BK47,0)</f>
        <v>0</v>
      </c>
      <c r="BL66" s="51"/>
      <c r="BM66" s="51">
        <f>IF((BM$23+BM$26)&lt;15,BM47,0)</f>
        <v>0</v>
      </c>
      <c r="BN66" s="51"/>
      <c r="BO66" s="51">
        <f>IF((BO$23+BO$26)&lt;15,BO47,0)</f>
        <v>0</v>
      </c>
      <c r="BP66" s="51"/>
      <c r="BQ66" s="51">
        <f>IF((BQ$23+BQ$26)&lt;15,BQ47,0)</f>
        <v>0</v>
      </c>
      <c r="BR66" s="51"/>
      <c r="BS66" s="51">
        <f t="shared" ref="BS66:BT72" si="7">G66+I66+K66+M66+O66+Q66+S66+U66+W66+Y66+AA66+AC66+AE66+AG66+AI66+AK66+AM66+AO66+AQ66+AS66+AU66+AW66+AY66+BA66+BC66+BE66+BG66+BI66+BK66+BM66+BO66+BQ66</f>
        <v>0</v>
      </c>
      <c r="BT66" s="52">
        <f t="shared" si="7"/>
        <v>0</v>
      </c>
    </row>
    <row r="67" spans="1:73" hidden="1" x14ac:dyDescent="0.25">
      <c r="C67" s="48"/>
      <c r="D67" s="49" t="str">
        <f>D48</f>
        <v>ANCLAJE E INSTALACIÓN</v>
      </c>
      <c r="G67" s="51">
        <f>IF((G$23+G$26)&lt;15,G48,0)</f>
        <v>0</v>
      </c>
      <c r="H67" s="51"/>
      <c r="I67" s="51">
        <f>IF((I$23+I$26)&lt;15,I48,0)</f>
        <v>0</v>
      </c>
      <c r="J67" s="51"/>
      <c r="K67" s="51">
        <f>IF((K$23+K$26)&lt;15,K48,0)</f>
        <v>0</v>
      </c>
      <c r="L67" s="51"/>
      <c r="M67" s="51">
        <f>IF((M$23+M$26)&lt;15,M48,0)</f>
        <v>0</v>
      </c>
      <c r="N67" s="51"/>
      <c r="O67" s="51">
        <f>IF((O$23+O$26)&lt;15,O48,0)</f>
        <v>0</v>
      </c>
      <c r="P67" s="51"/>
      <c r="Q67" s="51">
        <f>IF((Q$23+Q$26)&lt;15,Q48,0)</f>
        <v>0</v>
      </c>
      <c r="R67" s="51"/>
      <c r="S67" s="51">
        <f>IF((S$23+S$26)&lt;15,S48,0)</f>
        <v>0</v>
      </c>
      <c r="T67" s="51"/>
      <c r="U67" s="51">
        <f>IF((U$23+U$26)&lt;15,U48,0)</f>
        <v>0</v>
      </c>
      <c r="V67" s="51"/>
      <c r="W67" s="51">
        <f>IF((W$23+W$26)&lt;15,W48,0)</f>
        <v>0</v>
      </c>
      <c r="X67" s="51"/>
      <c r="Y67" s="51">
        <f>IF((Y$23+Y$26)&lt;15,Y48,0)</f>
        <v>0</v>
      </c>
      <c r="Z67" s="51"/>
      <c r="AA67" s="51">
        <f>IF((AA$23+AA$26)&lt;15,AA48,0)</f>
        <v>0</v>
      </c>
      <c r="AB67" s="51"/>
      <c r="AC67" s="51">
        <f>IF((AC$23+AC$26)&lt;15,AC48,0)</f>
        <v>0</v>
      </c>
      <c r="AD67" s="51"/>
      <c r="AE67" s="51">
        <f>IF((AE$23+AE$26)&lt;15,AE48,0)</f>
        <v>0</v>
      </c>
      <c r="AF67" s="51"/>
      <c r="AG67" s="51">
        <f>IF((AG$23+AG$26)&lt;15,AG48,0)</f>
        <v>0</v>
      </c>
      <c r="AH67" s="51"/>
      <c r="AI67" s="51">
        <f>IF((AI$23+AI$26)&lt;15,AI48,0)</f>
        <v>0</v>
      </c>
      <c r="AJ67" s="51"/>
      <c r="AK67" s="51">
        <f>IF((AK$23+AK$26)&lt;15,AK48,0)</f>
        <v>0</v>
      </c>
      <c r="AL67" s="51"/>
      <c r="AM67" s="51">
        <f>IF((AM$23+AM$26)&lt;15,AM48,0)</f>
        <v>0</v>
      </c>
      <c r="AN67" s="51"/>
      <c r="AO67" s="51">
        <f>IF((AO$23+AO$26)&lt;15,AO48,0)</f>
        <v>0</v>
      </c>
      <c r="AP67" s="51"/>
      <c r="AQ67" s="51">
        <f>IF((AQ$23+AQ$26)&lt;15,AQ48,0)</f>
        <v>0</v>
      </c>
      <c r="AR67" s="51"/>
      <c r="AS67" s="51">
        <f>IF((AS$23+AS$26)&lt;15,AS48,0)</f>
        <v>0</v>
      </c>
      <c r="AT67" s="51"/>
      <c r="AU67" s="51">
        <f>IF((AU$23+AU$26)&lt;15,AU48,0)</f>
        <v>0</v>
      </c>
      <c r="AV67" s="51"/>
      <c r="AW67" s="51">
        <f>IF((AW$23+AW$26)&lt;15,AW48,0)</f>
        <v>0</v>
      </c>
      <c r="AX67" s="51"/>
      <c r="AY67" s="51">
        <f>IF((AY$23+AY$26)&lt;15,AY48,0)</f>
        <v>0</v>
      </c>
      <c r="AZ67" s="51"/>
      <c r="BA67" s="51">
        <f>IF((BA$23+BA$26)&lt;15,BA48,0)</f>
        <v>0</v>
      </c>
      <c r="BB67" s="51"/>
      <c r="BC67" s="51">
        <f>IF((BC$23+BC$26)&lt;15,BC48,0)</f>
        <v>0</v>
      </c>
      <c r="BD67" s="51"/>
      <c r="BE67" s="51">
        <f>IF((BE$23+BE$26)&lt;15,BE48,0)</f>
        <v>0</v>
      </c>
      <c r="BF67" s="51"/>
      <c r="BG67" s="51">
        <f>IF((BG$23+BG$26)&lt;15,BG48,0)</f>
        <v>0</v>
      </c>
      <c r="BH67" s="51"/>
      <c r="BI67" s="51">
        <f>IF((BI$23+BI$26)&lt;15,BI48,0)</f>
        <v>0</v>
      </c>
      <c r="BJ67" s="51"/>
      <c r="BK67" s="51">
        <f>IF((BK$23+BK$26)&lt;15,BK48,0)</f>
        <v>0</v>
      </c>
      <c r="BL67" s="51"/>
      <c r="BM67" s="51">
        <f>IF((BM$23+BM$26)&lt;15,BM48,0)</f>
        <v>0</v>
      </c>
      <c r="BN67" s="51"/>
      <c r="BO67" s="51">
        <f>IF((BO$23+BO$26)&lt;15,BO48,0)</f>
        <v>0</v>
      </c>
      <c r="BP67" s="51"/>
      <c r="BQ67" s="51">
        <f>IF((BQ$23+BQ$26)&lt;15,BQ48,0)</f>
        <v>0</v>
      </c>
      <c r="BR67" s="51"/>
      <c r="BS67" s="51">
        <f t="shared" si="7"/>
        <v>0</v>
      </c>
      <c r="BT67" s="52">
        <f t="shared" si="7"/>
        <v>0</v>
      </c>
    </row>
    <row r="68" spans="1:73" hidden="1" x14ac:dyDescent="0.25">
      <c r="C68" s="48"/>
      <c r="D68" s="49" t="str">
        <f>D49</f>
        <v>SUMINISTRO DE AGUA</v>
      </c>
      <c r="G68" s="51">
        <f>IF((G$23+G$26)&lt;15,G49,0)</f>
        <v>0</v>
      </c>
      <c r="H68" s="51"/>
      <c r="I68" s="51">
        <f>IF((I$23+I$26)&lt;15,I49,0)</f>
        <v>0</v>
      </c>
      <c r="J68" s="51"/>
      <c r="K68" s="51">
        <f>IF((K$23+K$26)&lt;15,K49,0)</f>
        <v>0</v>
      </c>
      <c r="L68" s="51"/>
      <c r="M68" s="51">
        <f>IF((M$23+M$26)&lt;15,M49,0)</f>
        <v>0</v>
      </c>
      <c r="N68" s="51"/>
      <c r="O68" s="51">
        <f>IF((O$23+O$26)&lt;15,O49,0)</f>
        <v>0</v>
      </c>
      <c r="P68" s="51"/>
      <c r="Q68" s="51">
        <f>IF((Q$23+Q$26)&lt;15,Q49,0)</f>
        <v>0</v>
      </c>
      <c r="R68" s="51"/>
      <c r="S68" s="51">
        <f>IF((S$23+S$26)&lt;15,S49,0)</f>
        <v>0</v>
      </c>
      <c r="T68" s="51"/>
      <c r="U68" s="51">
        <f>IF((U$23+U$26)&lt;15,U49,0)</f>
        <v>0</v>
      </c>
      <c r="V68" s="51"/>
      <c r="W68" s="51">
        <f>IF((W$23+W$26)&lt;15,W49,0)</f>
        <v>0</v>
      </c>
      <c r="X68" s="51"/>
      <c r="Y68" s="51">
        <f>IF((Y$23+Y$26)&lt;15,Y49,0)</f>
        <v>0</v>
      </c>
      <c r="Z68" s="51"/>
      <c r="AA68" s="51">
        <f>IF((AA$23+AA$26)&lt;15,AA49,0)</f>
        <v>0</v>
      </c>
      <c r="AB68" s="51"/>
      <c r="AC68" s="51">
        <f>IF((AC$23+AC$26)&lt;15,AC49,0)</f>
        <v>0</v>
      </c>
      <c r="AD68" s="51"/>
      <c r="AE68" s="51">
        <f>IF((AE$23+AE$26)&lt;15,AE49,0)</f>
        <v>0</v>
      </c>
      <c r="AF68" s="51"/>
      <c r="AG68" s="51">
        <f>IF((AG$23+AG$26)&lt;15,AG49,0)</f>
        <v>0</v>
      </c>
      <c r="AH68" s="51"/>
      <c r="AI68" s="51">
        <f>IF((AI$23+AI$26)&lt;15,AI49,0)</f>
        <v>0</v>
      </c>
      <c r="AJ68" s="51"/>
      <c r="AK68" s="51">
        <f>IF((AK$23+AK$26)&lt;15,AK49,0)</f>
        <v>0</v>
      </c>
      <c r="AL68" s="51"/>
      <c r="AM68" s="51">
        <f>IF((AM$23+AM$26)&lt;15,AM49,0)</f>
        <v>0</v>
      </c>
      <c r="AN68" s="51"/>
      <c r="AO68" s="51">
        <f>IF((AO$23+AO$26)&lt;15,AO49,0)</f>
        <v>0</v>
      </c>
      <c r="AP68" s="51"/>
      <c r="AQ68" s="51">
        <f>IF((AQ$23+AQ$26)&lt;15,AQ49,0)</f>
        <v>0</v>
      </c>
      <c r="AR68" s="51"/>
      <c r="AS68" s="51">
        <f>IF((AS$23+AS$26)&lt;15,AS49,0)</f>
        <v>0</v>
      </c>
      <c r="AT68" s="51"/>
      <c r="AU68" s="51">
        <f>IF((AU$23+AU$26)&lt;15,AU49,0)</f>
        <v>0</v>
      </c>
      <c r="AV68" s="51"/>
      <c r="AW68" s="51">
        <f>IF((AW$23+AW$26)&lt;15,AW49,0)</f>
        <v>0</v>
      </c>
      <c r="AX68" s="51"/>
      <c r="AY68" s="51">
        <f>IF((AY$23+AY$26)&lt;15,AY49,0)</f>
        <v>0</v>
      </c>
      <c r="AZ68" s="51"/>
      <c r="BA68" s="51">
        <f>IF((BA$23+BA$26)&lt;15,BA49,0)</f>
        <v>0</v>
      </c>
      <c r="BB68" s="51"/>
      <c r="BC68" s="51">
        <f>IF((BC$23+BC$26)&lt;15,BC49,0)</f>
        <v>0</v>
      </c>
      <c r="BD68" s="51"/>
      <c r="BE68" s="51">
        <f>IF((BE$23+BE$26)&lt;15,BE49,0)</f>
        <v>0</v>
      </c>
      <c r="BF68" s="51"/>
      <c r="BG68" s="51">
        <f>IF((BG$23+BG$26)&lt;15,BG49,0)</f>
        <v>0</v>
      </c>
      <c r="BH68" s="51"/>
      <c r="BI68" s="51">
        <f>IF((BI$23+BI$26)&lt;15,BI49,0)</f>
        <v>0</v>
      </c>
      <c r="BJ68" s="51"/>
      <c r="BK68" s="51">
        <f>IF((BK$23+BK$26)&lt;15,BK49,0)</f>
        <v>0</v>
      </c>
      <c r="BL68" s="51"/>
      <c r="BM68" s="51">
        <f>IF((BM$23+BM$26)&lt;15,BM49,0)</f>
        <v>0</v>
      </c>
      <c r="BN68" s="51"/>
      <c r="BO68" s="51">
        <f>IF((BO$23+BO$26)&lt;15,BO49,0)</f>
        <v>0</v>
      </c>
      <c r="BP68" s="51"/>
      <c r="BQ68" s="51">
        <f>IF((BQ$23+BQ$26)&lt;15,BQ49,0)</f>
        <v>0</v>
      </c>
      <c r="BR68" s="51"/>
      <c r="BS68" s="51">
        <f t="shared" si="7"/>
        <v>0</v>
      </c>
      <c r="BT68" s="52">
        <f t="shared" si="7"/>
        <v>0</v>
      </c>
    </row>
    <row r="69" spans="1:73" hidden="1" x14ac:dyDescent="0.25">
      <c r="C69" s="48"/>
      <c r="D69" s="49" t="str">
        <f>D52</f>
        <v>CEMENTACIÓN</v>
      </c>
      <c r="G69" s="51">
        <f>IF((G$23+G$26)&lt;15,G52,0)</f>
        <v>0</v>
      </c>
      <c r="H69" s="51"/>
      <c r="I69" s="51">
        <f>IF((I$23+I$26)&lt;15,I52,0)</f>
        <v>0</v>
      </c>
      <c r="J69" s="51"/>
      <c r="K69" s="51">
        <f>IF((K$23+K$26)&lt;15,K52,0)</f>
        <v>0</v>
      </c>
      <c r="L69" s="51"/>
      <c r="M69" s="51">
        <f>IF((M$23+M$26)&lt;15,M52,0)</f>
        <v>0</v>
      </c>
      <c r="N69" s="51"/>
      <c r="O69" s="51">
        <f>IF((O$23+O$26)&lt;15,O52,0)</f>
        <v>0</v>
      </c>
      <c r="P69" s="51"/>
      <c r="Q69" s="51">
        <f>IF((Q$23+Q$26)&lt;15,Q52,0)</f>
        <v>0</v>
      </c>
      <c r="R69" s="51"/>
      <c r="S69" s="51">
        <f>IF((S$23+S$26)&lt;15,S52,0)</f>
        <v>0</v>
      </c>
      <c r="T69" s="51"/>
      <c r="U69" s="51">
        <f>IF((U$23+U$26)&lt;15,U52,0)</f>
        <v>0</v>
      </c>
      <c r="V69" s="51"/>
      <c r="W69" s="51">
        <f>IF((W$23+W$26)&lt;15,W52,0)</f>
        <v>0</v>
      </c>
      <c r="X69" s="51"/>
      <c r="Y69" s="51">
        <f>IF((Y$23+Y$26)&lt;15,Y52,0)</f>
        <v>0</v>
      </c>
      <c r="Z69" s="51"/>
      <c r="AA69" s="51">
        <f>IF((AA$23+AA$26)&lt;15,AA52,0)</f>
        <v>0</v>
      </c>
      <c r="AB69" s="51"/>
      <c r="AC69" s="51">
        <f>IF((AC$23+AC$26)&lt;15,AC52,0)</f>
        <v>0</v>
      </c>
      <c r="AD69" s="51"/>
      <c r="AE69" s="51">
        <f>IF((AE$23+AE$26)&lt;15,AE52,0)</f>
        <v>0</v>
      </c>
      <c r="AF69" s="51"/>
      <c r="AG69" s="51">
        <f>IF((AG$23+AG$26)&lt;15,AG52,0)</f>
        <v>0</v>
      </c>
      <c r="AH69" s="51"/>
      <c r="AI69" s="51">
        <f>IF((AI$23+AI$26)&lt;15,AI52,0)</f>
        <v>0</v>
      </c>
      <c r="AJ69" s="51"/>
      <c r="AK69" s="51">
        <f>IF((AK$23+AK$26)&lt;15,AK52,0)</f>
        <v>0</v>
      </c>
      <c r="AL69" s="51"/>
      <c r="AM69" s="51">
        <f>IF((AM$23+AM$26)&lt;15,AM52,0)</f>
        <v>0</v>
      </c>
      <c r="AN69" s="51"/>
      <c r="AO69" s="51">
        <f>IF((AO$23+AO$26)&lt;15,AO52,0)</f>
        <v>0</v>
      </c>
      <c r="AP69" s="51"/>
      <c r="AQ69" s="51">
        <f>IF((AQ$23+AQ$26)&lt;15,AQ52,0)</f>
        <v>0</v>
      </c>
      <c r="AR69" s="51"/>
      <c r="AS69" s="51">
        <f>IF((AS$23+AS$26)&lt;15,AS52,0)</f>
        <v>0</v>
      </c>
      <c r="AT69" s="51"/>
      <c r="AU69" s="51">
        <f>IF((AU$23+AU$26)&lt;15,AU52,0)</f>
        <v>0</v>
      </c>
      <c r="AV69" s="51"/>
      <c r="AW69" s="51">
        <f>IF((AW$23+AW$26)&lt;15,AW52,0)</f>
        <v>0</v>
      </c>
      <c r="AX69" s="51"/>
      <c r="AY69" s="51">
        <f>IF((AY$23+AY$26)&lt;15,AY52,0)</f>
        <v>0</v>
      </c>
      <c r="AZ69" s="51"/>
      <c r="BA69" s="51">
        <f>IF((BA$23+BA$26)&lt;15,BA52,0)</f>
        <v>0</v>
      </c>
      <c r="BB69" s="51"/>
      <c r="BC69" s="51">
        <f>IF((BC$23+BC$26)&lt;15,BC52,0)</f>
        <v>0</v>
      </c>
      <c r="BD69" s="51"/>
      <c r="BE69" s="51">
        <f>IF((BE$23+BE$26)&lt;15,BE52,0)</f>
        <v>0</v>
      </c>
      <c r="BF69" s="51"/>
      <c r="BG69" s="51">
        <f>IF((BG$23+BG$26)&lt;15,BG52,0)</f>
        <v>0</v>
      </c>
      <c r="BH69" s="51"/>
      <c r="BI69" s="51">
        <f>IF((BI$23+BI$26)&lt;15,BI52,0)</f>
        <v>0</v>
      </c>
      <c r="BJ69" s="51"/>
      <c r="BK69" s="51">
        <f>IF((BK$23+BK$26)&lt;15,BK52,0)</f>
        <v>0</v>
      </c>
      <c r="BL69" s="51"/>
      <c r="BM69" s="51">
        <f>IF((BM$23+BM$26)&lt;15,BM52,0)</f>
        <v>0</v>
      </c>
      <c r="BN69" s="51"/>
      <c r="BO69" s="51">
        <f>IF((BO$23+BO$26)&lt;15,BO52,0)</f>
        <v>0</v>
      </c>
      <c r="BP69" s="51"/>
      <c r="BQ69" s="51">
        <f>IF((BQ$23+BQ$26)&lt;15,BQ52,0)</f>
        <v>0</v>
      </c>
      <c r="BR69" s="51"/>
      <c r="BS69" s="51">
        <f t="shared" si="7"/>
        <v>0</v>
      </c>
      <c r="BT69" s="52">
        <f t="shared" si="7"/>
        <v>0</v>
      </c>
    </row>
    <row r="70" spans="1:73" hidden="1" x14ac:dyDescent="0.25">
      <c r="C70" s="48"/>
      <c r="D70" s="49" t="str">
        <f>D51</f>
        <v>ESTABILIZ / ACONDICIONAM</v>
      </c>
      <c r="G70" s="51">
        <f>IF((G$23+G$26)&lt;15,G51,0)</f>
        <v>0</v>
      </c>
      <c r="H70" s="51"/>
      <c r="I70" s="51">
        <f>IF((I$23+I$26)&lt;15,I51,0)</f>
        <v>0</v>
      </c>
      <c r="J70" s="51"/>
      <c r="K70" s="51">
        <f>IF((K$23+K$26)&lt;15,K51,0)</f>
        <v>0</v>
      </c>
      <c r="L70" s="51"/>
      <c r="M70" s="51">
        <f>IF((M$23+M$26)&lt;15,M51,0)</f>
        <v>0</v>
      </c>
      <c r="N70" s="51"/>
      <c r="O70" s="51">
        <f>IF((O$23+O$26)&lt;15,O51,0)</f>
        <v>0</v>
      </c>
      <c r="P70" s="51"/>
      <c r="Q70" s="51">
        <f>IF((Q$23+Q$26)&lt;15,Q51,0)</f>
        <v>0</v>
      </c>
      <c r="R70" s="51"/>
      <c r="S70" s="51">
        <f>IF((S$23+S$26)&lt;15,S51,0)</f>
        <v>0</v>
      </c>
      <c r="T70" s="51"/>
      <c r="U70" s="51">
        <f>IF((U$23+U$26)&lt;15,U51,0)</f>
        <v>0</v>
      </c>
      <c r="V70" s="51"/>
      <c r="W70" s="51">
        <f>IF((W$23+W$26)&lt;15,W51,0)</f>
        <v>0</v>
      </c>
      <c r="X70" s="51"/>
      <c r="Y70" s="51">
        <f>IF((Y$23+Y$26)&lt;15,Y51,0)</f>
        <v>0</v>
      </c>
      <c r="Z70" s="51"/>
      <c r="AA70" s="51">
        <f>IF((AA$23+AA$26)&lt;15,AA51,0)</f>
        <v>0</v>
      </c>
      <c r="AB70" s="51"/>
      <c r="AC70" s="51">
        <f>IF((AC$23+AC$26)&lt;15,AC51,0)</f>
        <v>0</v>
      </c>
      <c r="AD70" s="51"/>
      <c r="AE70" s="51">
        <f>IF((AE$23+AE$26)&lt;15,AE51,0)</f>
        <v>0</v>
      </c>
      <c r="AF70" s="51"/>
      <c r="AG70" s="51">
        <f>IF((AG$23+AG$26)&lt;15,AG51,0)</f>
        <v>0</v>
      </c>
      <c r="AH70" s="51"/>
      <c r="AI70" s="51">
        <f>IF((AI$23+AI$26)&lt;15,AI51,0)</f>
        <v>0</v>
      </c>
      <c r="AJ70" s="51"/>
      <c r="AK70" s="51">
        <f>IF((AK$23+AK$26)&lt;15,AK51,0)</f>
        <v>0</v>
      </c>
      <c r="AL70" s="51"/>
      <c r="AM70" s="51">
        <f>IF((AM$23+AM$26)&lt;15,AM51,0)</f>
        <v>0</v>
      </c>
      <c r="AN70" s="51"/>
      <c r="AO70" s="51">
        <f>IF((AO$23+AO$26)&lt;15,AO51,0)</f>
        <v>0</v>
      </c>
      <c r="AP70" s="51"/>
      <c r="AQ70" s="51">
        <f>IF((AQ$23+AQ$26)&lt;15,AQ51,0)</f>
        <v>0</v>
      </c>
      <c r="AR70" s="51"/>
      <c r="AS70" s="51">
        <f>IF((AS$23+AS$26)&lt;15,AS51,0)</f>
        <v>0</v>
      </c>
      <c r="AT70" s="51"/>
      <c r="AU70" s="51">
        <f>IF((AU$23+AU$26)&lt;15,AU51,0)</f>
        <v>0</v>
      </c>
      <c r="AV70" s="51"/>
      <c r="AW70" s="51">
        <f>IF((AW$23+AW$26)&lt;15,AW51,0)</f>
        <v>0</v>
      </c>
      <c r="AX70" s="51"/>
      <c r="AY70" s="51">
        <f>IF((AY$23+AY$26)&lt;15,AY51,0)</f>
        <v>0</v>
      </c>
      <c r="AZ70" s="51"/>
      <c r="BA70" s="51">
        <f>IF((BA$23+BA$26)&lt;15,BA51,0)</f>
        <v>0</v>
      </c>
      <c r="BB70" s="51"/>
      <c r="BC70" s="51">
        <f>IF((BC$23+BC$26)&lt;15,BC51,0)</f>
        <v>0</v>
      </c>
      <c r="BD70" s="51"/>
      <c r="BE70" s="51">
        <f>IF((BE$23+BE$26)&lt;15,BE51,0)</f>
        <v>0</v>
      </c>
      <c r="BF70" s="51"/>
      <c r="BG70" s="51">
        <f>IF((BG$23+BG$26)&lt;15,BG51,0)</f>
        <v>0</v>
      </c>
      <c r="BH70" s="51"/>
      <c r="BI70" s="51">
        <f>IF((BI$23+BI$26)&lt;15,BI51,0)</f>
        <v>0</v>
      </c>
      <c r="BJ70" s="51"/>
      <c r="BK70" s="51">
        <f>IF((BK$23+BK$26)&lt;15,BK51,0)</f>
        <v>0</v>
      </c>
      <c r="BL70" s="51"/>
      <c r="BM70" s="51">
        <f>IF((BM$23+BM$26)&lt;15,BM51,0)</f>
        <v>0</v>
      </c>
      <c r="BN70" s="51"/>
      <c r="BO70" s="51">
        <f>IF((BO$23+BO$26)&lt;15,BO51,0)</f>
        <v>0</v>
      </c>
      <c r="BP70" s="51"/>
      <c r="BQ70" s="51">
        <f>IF((BQ$23+BQ$26)&lt;15,BQ51,0)</f>
        <v>0</v>
      </c>
      <c r="BR70" s="51"/>
      <c r="BS70" s="51">
        <f t="shared" si="7"/>
        <v>0</v>
      </c>
      <c r="BT70" s="52">
        <f t="shared" si="7"/>
        <v>0</v>
      </c>
    </row>
    <row r="71" spans="1:73" hidden="1" x14ac:dyDescent="0.25">
      <c r="C71" s="48"/>
      <c r="D71" s="49" t="str">
        <f>D62</f>
        <v>OTHER</v>
      </c>
      <c r="G71" s="51">
        <f>IF((G$23+G$26)&lt;15,G62,0)</f>
        <v>0</v>
      </c>
      <c r="H71" s="51"/>
      <c r="I71" s="51">
        <f>IF((I$23+I$26)&lt;15,I62,0)</f>
        <v>0</v>
      </c>
      <c r="J71" s="51"/>
      <c r="K71" s="51">
        <f>IF((K$23+K$26)&lt;15,K62,0)</f>
        <v>0</v>
      </c>
      <c r="L71" s="51"/>
      <c r="M71" s="51">
        <f>IF((M$23+M$26)&lt;15,M62,0)</f>
        <v>0</v>
      </c>
      <c r="N71" s="51"/>
      <c r="O71" s="51">
        <f>IF((O$23+O$26)&lt;15,O62,0)</f>
        <v>0</v>
      </c>
      <c r="P71" s="51"/>
      <c r="Q71" s="51">
        <f>IF((Q$23+Q$26)&lt;15,Q62,0)</f>
        <v>0</v>
      </c>
      <c r="R71" s="51"/>
      <c r="S71" s="51">
        <f>IF((S$23+S$26)&lt;15,S62,0)</f>
        <v>0</v>
      </c>
      <c r="T71" s="51"/>
      <c r="U71" s="51">
        <f>IF((U$23+U$26)&lt;15,U62,0)</f>
        <v>0</v>
      </c>
      <c r="V71" s="51"/>
      <c r="W71" s="51">
        <f>IF((W$23+W$26)&lt;15,W62,0)</f>
        <v>0</v>
      </c>
      <c r="X71" s="51"/>
      <c r="Y71" s="51">
        <f>IF((Y$23+Y$26)&lt;15,Y62,0)</f>
        <v>0</v>
      </c>
      <c r="Z71" s="51"/>
      <c r="AA71" s="51">
        <f>IF((AA$23+AA$26)&lt;15,AA62,0)</f>
        <v>0</v>
      </c>
      <c r="AB71" s="51"/>
      <c r="AC71" s="51">
        <f>IF((AC$23+AC$26)&lt;15,AC62,0)</f>
        <v>0</v>
      </c>
      <c r="AD71" s="51"/>
      <c r="AE71" s="51">
        <f>IF((AE$23+AE$26)&lt;15,AE62,0)</f>
        <v>0</v>
      </c>
      <c r="AF71" s="51"/>
      <c r="AG71" s="51">
        <f>IF((AG$23+AG$26)&lt;15,AG62,0)</f>
        <v>0</v>
      </c>
      <c r="AH71" s="51"/>
      <c r="AI71" s="51">
        <f>IF((AI$23+AI$26)&lt;15,AI62,0)</f>
        <v>0</v>
      </c>
      <c r="AJ71" s="51"/>
      <c r="AK71" s="51">
        <f>IF((AK$23+AK$26)&lt;15,AK62,0)</f>
        <v>0</v>
      </c>
      <c r="AL71" s="51"/>
      <c r="AM71" s="51">
        <f>IF((AM$23+AM$26)&lt;15,AM62,0)</f>
        <v>0</v>
      </c>
      <c r="AN71" s="51"/>
      <c r="AO71" s="51">
        <f>IF((AO$23+AO$26)&lt;15,AO62,0)</f>
        <v>0</v>
      </c>
      <c r="AP71" s="51"/>
      <c r="AQ71" s="51">
        <f>IF((AQ$23+AQ$26)&lt;15,AQ62,0)</f>
        <v>0</v>
      </c>
      <c r="AR71" s="51"/>
      <c r="AS71" s="51">
        <f>IF((AS$23+AS$26)&lt;15,AS62,0)</f>
        <v>0</v>
      </c>
      <c r="AT71" s="51"/>
      <c r="AU71" s="51">
        <f>IF((AU$23+AU$26)&lt;15,AU62,0)</f>
        <v>0</v>
      </c>
      <c r="AV71" s="51"/>
      <c r="AW71" s="51">
        <f>IF((AW$23+AW$26)&lt;15,AW62,0)</f>
        <v>0</v>
      </c>
      <c r="AX71" s="51"/>
      <c r="AY71" s="51">
        <f>IF((AY$23+AY$26)&lt;15,AY62,0)</f>
        <v>0</v>
      </c>
      <c r="AZ71" s="51"/>
      <c r="BA71" s="51">
        <f>IF((BA$23+BA$26)&lt;15,BA62,0)</f>
        <v>0</v>
      </c>
      <c r="BB71" s="51"/>
      <c r="BC71" s="51">
        <f>IF((BC$23+BC$26)&lt;15,BC62,0)</f>
        <v>0</v>
      </c>
      <c r="BD71" s="51"/>
      <c r="BE71" s="51">
        <f>IF((BE$23+BE$26)&lt;15,BE62,0)</f>
        <v>0</v>
      </c>
      <c r="BF71" s="51"/>
      <c r="BG71" s="51">
        <f>IF((BG$23+BG$26)&lt;15,BG62,0)</f>
        <v>0</v>
      </c>
      <c r="BH71" s="51"/>
      <c r="BI71" s="51">
        <f>IF((BI$23+BI$26)&lt;15,BI62,0)</f>
        <v>0</v>
      </c>
      <c r="BJ71" s="51"/>
      <c r="BK71" s="51">
        <f>IF((BK$23+BK$26)&lt;15,BK62,0)</f>
        <v>0</v>
      </c>
      <c r="BL71" s="51"/>
      <c r="BM71" s="51">
        <f>IF((BM$23+BM$26)&lt;15,BM62,0)</f>
        <v>0</v>
      </c>
      <c r="BN71" s="51"/>
      <c r="BO71" s="51">
        <f>IF((BO$23+BO$26)&lt;15,BO62,0)</f>
        <v>0</v>
      </c>
      <c r="BP71" s="51"/>
      <c r="BQ71" s="51">
        <f>IF((BQ$23+BQ$26)&lt;15,BQ62,0)</f>
        <v>0</v>
      </c>
      <c r="BR71" s="51"/>
      <c r="BS71" s="51">
        <f t="shared" si="7"/>
        <v>0</v>
      </c>
      <c r="BT71" s="52">
        <f t="shared" si="7"/>
        <v>0</v>
      </c>
    </row>
    <row r="72" spans="1:73" hidden="1" x14ac:dyDescent="0.25">
      <c r="C72" s="48"/>
      <c r="D72" s="49" t="s">
        <v>48</v>
      </c>
      <c r="G72" s="51">
        <f>IF((G54+H54)&gt;2,(G54+H54)-2,0)</f>
        <v>0</v>
      </c>
      <c r="H72" s="51"/>
      <c r="I72" s="51">
        <f>IF((I54+J54)&gt;2,(I54+J54)-2,0)</f>
        <v>0</v>
      </c>
      <c r="J72" s="51"/>
      <c r="K72" s="51">
        <f>IF((K54+L54)&gt;2,(K54+L54)-2,0)</f>
        <v>0</v>
      </c>
      <c r="L72" s="51"/>
      <c r="M72" s="51">
        <f>IF((M54+N54)&gt;2,(M54+N54)-2,0)</f>
        <v>0</v>
      </c>
      <c r="N72" s="51"/>
      <c r="O72" s="51">
        <f>IF((O54+P54)&gt;2,(O54+P54)-2,0)</f>
        <v>0</v>
      </c>
      <c r="P72" s="51"/>
      <c r="Q72" s="51">
        <f>IF((Q54+R54)&gt;2,(Q54+R54)-2,0)</f>
        <v>0</v>
      </c>
      <c r="R72" s="51"/>
      <c r="S72" s="51">
        <f>IF((S54+T54)&gt;2,(S54+T54)-2,0)</f>
        <v>0</v>
      </c>
      <c r="T72" s="51"/>
      <c r="U72" s="51">
        <f>IF((U54+V54)&gt;2,(U54+V54)-2,0)</f>
        <v>0</v>
      </c>
      <c r="V72" s="51"/>
      <c r="W72" s="51">
        <f>IF((W54+X54)&gt;2,(W54+X54)-2,0)</f>
        <v>0</v>
      </c>
      <c r="X72" s="51"/>
      <c r="Y72" s="51">
        <f>IF((Y54+Z54)&gt;2,(Y54+Z54)-2,0)</f>
        <v>0</v>
      </c>
      <c r="Z72" s="51"/>
      <c r="AA72" s="51">
        <f>IF((AA54+AB54)&gt;2,(AA54+AB54)-2,0)</f>
        <v>0</v>
      </c>
      <c r="AB72" s="51"/>
      <c r="AC72" s="51">
        <f>IF((AC54+AD54)&gt;2,(AC54+AD54)-2,0)</f>
        <v>0</v>
      </c>
      <c r="AD72" s="51"/>
      <c r="AE72" s="51">
        <f>IF((AE54+AF54)&gt;2,(AE54+AF54)-2,0)</f>
        <v>0</v>
      </c>
      <c r="AF72" s="51"/>
      <c r="AG72" s="51">
        <f>IF((AG54+AH54)&gt;2,(AG54+AH54)-2,0)</f>
        <v>0</v>
      </c>
      <c r="AH72" s="51"/>
      <c r="AI72" s="51">
        <f>IF((AI54+AJ54)&gt;2,(AI54+AJ54)-2,0)</f>
        <v>0</v>
      </c>
      <c r="AJ72" s="51"/>
      <c r="AK72" s="51">
        <f>IF((AK54+AL54)&gt;2,(AK54+AL54)-2,0)</f>
        <v>0</v>
      </c>
      <c r="AL72" s="51"/>
      <c r="AM72" s="51">
        <f>IF((AM54+AN54)&gt;2,(AM54+AN54)-2,0)</f>
        <v>0</v>
      </c>
      <c r="AN72" s="51"/>
      <c r="AO72" s="51">
        <f>IF((AO54+AP54)&gt;2,(AO54+AP54)-2,0)</f>
        <v>0</v>
      </c>
      <c r="AP72" s="51"/>
      <c r="AQ72" s="51">
        <f>IF((AQ54+AR54)&gt;2,(AQ54+AR54)-2,0)</f>
        <v>0</v>
      </c>
      <c r="AR72" s="51"/>
      <c r="AS72" s="51">
        <f>IF((AS54+AT54)&gt;2,(AS54+AT54)-2,0)</f>
        <v>0</v>
      </c>
      <c r="AT72" s="51"/>
      <c r="AU72" s="51">
        <f>IF((AU54+AV54)&gt;2,(AU54+AV54)-2,0)</f>
        <v>0</v>
      </c>
      <c r="AV72" s="51"/>
      <c r="AW72" s="51">
        <f>IF((AW54+AX54)&gt;2,(AW54+AX54)-2,0)</f>
        <v>0</v>
      </c>
      <c r="AX72" s="51"/>
      <c r="AY72" s="51">
        <f>IF((AY54+AZ54)&gt;2,(AY54+AZ54)-2,0)</f>
        <v>0</v>
      </c>
      <c r="AZ72" s="51"/>
      <c r="BA72" s="51">
        <f>IF((BA54+BB54)&gt;2,(BA54+BB54)-2,0)</f>
        <v>0</v>
      </c>
      <c r="BB72" s="51"/>
      <c r="BC72" s="51">
        <f>IF((BC54+BD54)&gt;2,(BC54+BD54)-2,0)</f>
        <v>0</v>
      </c>
      <c r="BD72" s="51"/>
      <c r="BE72" s="51">
        <f>IF((BE54+BF54)&gt;2,(BE54+BF54)-2,0)</f>
        <v>0</v>
      </c>
      <c r="BF72" s="51"/>
      <c r="BG72" s="51">
        <f>IF((BG54+BH54)&gt;2,(BG54+BH54)-2,0)</f>
        <v>0</v>
      </c>
      <c r="BH72" s="51"/>
      <c r="BI72" s="51">
        <f>IF((BI54+BJ54)&gt;2,(BI54+BJ54)-2,0)</f>
        <v>0</v>
      </c>
      <c r="BJ72" s="51"/>
      <c r="BK72" s="51">
        <f>IF((BK54+BL54)&gt;2,(BK54+BL54)-2,0)</f>
        <v>0</v>
      </c>
      <c r="BL72" s="51"/>
      <c r="BM72" s="51">
        <f>IF((BM54+BN54)&gt;2,(BM54+BN54)-2,0)</f>
        <v>0</v>
      </c>
      <c r="BN72" s="51"/>
      <c r="BO72" s="51">
        <f>IF((BO54+BP54)&gt;2,(BO54+BP54)-2,0)</f>
        <v>0</v>
      </c>
      <c r="BP72" s="51"/>
      <c r="BQ72" s="51">
        <f>IF((BQ54+BR54)&gt;2,(BQ54+BR54)-2,0)</f>
        <v>0</v>
      </c>
      <c r="BR72" s="51"/>
      <c r="BS72" s="51">
        <f t="shared" si="7"/>
        <v>0</v>
      </c>
      <c r="BT72" s="52">
        <f t="shared" si="7"/>
        <v>0</v>
      </c>
    </row>
    <row r="73" spans="1:73" hidden="1" x14ac:dyDescent="0.25">
      <c r="C73" s="48"/>
      <c r="D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</row>
    <row r="74" spans="1:73" x14ac:dyDescent="0.25">
      <c r="B74" s="9"/>
      <c r="C74" s="242" t="s">
        <v>54</v>
      </c>
      <c r="D74" s="243" t="s">
        <v>55</v>
      </c>
      <c r="E74" s="243"/>
      <c r="F74" s="24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4">
        <f>SUM(G74:BR85)</f>
        <v>0</v>
      </c>
    </row>
    <row r="75" spans="1:73" x14ac:dyDescent="0.25">
      <c r="C75" s="242"/>
      <c r="D75" s="227" t="s">
        <v>56</v>
      </c>
      <c r="E75" s="227"/>
      <c r="F75" s="227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6">
        <f t="shared" ref="BT75:BT85" si="8">SUM(G75:BR75)</f>
        <v>0</v>
      </c>
    </row>
    <row r="76" spans="1:73" x14ac:dyDescent="0.25">
      <c r="C76" s="242"/>
      <c r="D76" s="227" t="s">
        <v>57</v>
      </c>
      <c r="E76" s="227"/>
      <c r="F76" s="227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6">
        <f t="shared" si="8"/>
        <v>0</v>
      </c>
    </row>
    <row r="77" spans="1:73" x14ac:dyDescent="0.25">
      <c r="C77" s="242"/>
      <c r="D77" s="227" t="s">
        <v>58</v>
      </c>
      <c r="E77" s="227"/>
      <c r="F77" s="227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6">
        <f t="shared" si="8"/>
        <v>0</v>
      </c>
    </row>
    <row r="78" spans="1:73" x14ac:dyDescent="0.25">
      <c r="C78" s="242"/>
      <c r="D78" s="227" t="s">
        <v>59</v>
      </c>
      <c r="E78" s="227"/>
      <c r="F78" s="227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6">
        <f t="shared" si="8"/>
        <v>0</v>
      </c>
    </row>
    <row r="79" spans="1:73" x14ac:dyDescent="0.25">
      <c r="A79" s="1">
        <v>1</v>
      </c>
      <c r="C79" s="242"/>
      <c r="D79" s="227" t="s">
        <v>60</v>
      </c>
      <c r="E79" s="227"/>
      <c r="F79" s="227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6">
        <f t="shared" si="8"/>
        <v>0</v>
      </c>
    </row>
    <row r="80" spans="1:73" x14ac:dyDescent="0.25">
      <c r="C80" s="242"/>
      <c r="D80" s="227" t="s">
        <v>61</v>
      </c>
      <c r="E80" s="227"/>
      <c r="F80" s="227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6">
        <f t="shared" si="8"/>
        <v>0</v>
      </c>
    </row>
    <row r="81" spans="3:72" x14ac:dyDescent="0.25">
      <c r="C81" s="242"/>
      <c r="D81" s="227" t="s">
        <v>62</v>
      </c>
      <c r="E81" s="227"/>
      <c r="F81" s="227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6">
        <f t="shared" si="8"/>
        <v>0</v>
      </c>
    </row>
    <row r="82" spans="3:72" x14ac:dyDescent="0.25">
      <c r="C82" s="242"/>
      <c r="D82" s="227" t="s">
        <v>63</v>
      </c>
      <c r="E82" s="227"/>
      <c r="F82" s="227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6">
        <f t="shared" si="8"/>
        <v>0</v>
      </c>
    </row>
    <row r="83" spans="3:72" x14ac:dyDescent="0.25">
      <c r="C83" s="242"/>
      <c r="D83" s="227" t="s">
        <v>64</v>
      </c>
      <c r="E83" s="227"/>
      <c r="F83" s="227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6">
        <f t="shared" si="8"/>
        <v>0</v>
      </c>
    </row>
    <row r="84" spans="3:72" x14ac:dyDescent="0.25">
      <c r="C84" s="242"/>
      <c r="D84" s="227" t="s">
        <v>65</v>
      </c>
      <c r="E84" s="227"/>
      <c r="F84" s="227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6">
        <f t="shared" si="8"/>
        <v>0</v>
      </c>
    </row>
    <row r="85" spans="3:72" x14ac:dyDescent="0.25">
      <c r="C85" s="242"/>
      <c r="D85" s="228" t="s">
        <v>66</v>
      </c>
      <c r="E85" s="228"/>
      <c r="F85" s="228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8">
        <f t="shared" si="8"/>
        <v>0</v>
      </c>
    </row>
    <row r="86" spans="3:72" x14ac:dyDescent="0.25">
      <c r="C86" s="59"/>
      <c r="D86" s="10"/>
      <c r="E86" s="10"/>
      <c r="F86" s="10"/>
    </row>
    <row r="87" spans="3:72" hidden="1" x14ac:dyDescent="0.25">
      <c r="C87" s="239" t="s">
        <v>67</v>
      </c>
      <c r="D87" s="240" t="s">
        <v>25</v>
      </c>
      <c r="E87" s="60"/>
      <c r="F87" s="61">
        <v>50</v>
      </c>
      <c r="G87" s="62">
        <f>IF(AND(G12&lt;=$F$87,G13&lt;=$F$87),G14,IF(AND(G12&lt;=$F$87,G13&gt;$F$87),$F$87-G12,0))</f>
        <v>0</v>
      </c>
      <c r="H87" s="62"/>
      <c r="I87" s="62">
        <f>IF(AND(I12&lt;=$F$87,I13&lt;=$F$87),I14,IF(AND(I12&lt;=$F$87,I13&gt;$F$87),$F$87-I12,0))</f>
        <v>0</v>
      </c>
      <c r="J87" s="62"/>
      <c r="K87" s="62">
        <f>IF(AND(K12&lt;=$F$87,K13&lt;=$F$87),K14,IF(AND(K12&lt;=$F$87,K13&gt;$F$87),$F$87-K12,0))</f>
        <v>0</v>
      </c>
      <c r="L87" s="62"/>
      <c r="M87" s="62">
        <f>IF(AND(M12&lt;=$F$87,M13&lt;=$F$87),M14,IF(AND(M12&lt;=$F$87,M13&gt;$F$87),$F$87-M12,0))</f>
        <v>0</v>
      </c>
      <c r="N87" s="62"/>
      <c r="O87" s="62">
        <f>IF(AND(O12&lt;=$F$87,O13&lt;=$F$87),O14,IF(AND(O12&lt;=$F$87,O13&gt;$F$87),$F$87-O12,0))</f>
        <v>0</v>
      </c>
      <c r="P87" s="62"/>
      <c r="Q87" s="62">
        <f>IF(AND(Q12&lt;=$F$87,Q13&lt;=$F$87),Q14,IF(AND(Q12&lt;=$F$87,Q13&gt;$F$87),$F$87-Q12,0))</f>
        <v>0</v>
      </c>
      <c r="R87" s="62"/>
      <c r="S87" s="62">
        <f>IF(AND(S12&lt;=$F$87,S13&lt;=$F$87),S14,IF(AND(S12&lt;=$F$87,S13&gt;$F$87),$F$87-S12,0))</f>
        <v>0</v>
      </c>
      <c r="T87" s="62"/>
      <c r="U87" s="62">
        <f>IF(AND(U12&lt;=$F$87,U13&lt;=$F$87),U14,IF(AND(U12&lt;=$F$87,U13&gt;$F$87),$F$87-U12,0))</f>
        <v>0</v>
      </c>
      <c r="V87" s="62"/>
      <c r="W87" s="62">
        <f>IF(AND(W12&lt;=$F$87,W13&lt;=$F$87),W14,IF(AND(W12&lt;=$F$87,W13&gt;$F$87),$F$87-W12,0))</f>
        <v>0</v>
      </c>
      <c r="X87" s="62"/>
      <c r="Y87" s="62">
        <f>IF(AND(Y12&lt;=$F$87,Y13&lt;=$F$87),Y14,IF(AND(Y12&lt;=$F$87,Y13&gt;$F$87),$F$87-Y12,0))</f>
        <v>0</v>
      </c>
      <c r="Z87" s="62"/>
      <c r="AA87" s="62">
        <f>IF(AND(AA12&lt;=$F$87,AA13&lt;=$F$87),AA14,IF(AND(AA12&lt;=$F$87,AA13&gt;$F$87),$F$87-AA12,0))</f>
        <v>0</v>
      </c>
      <c r="AB87" s="62"/>
      <c r="AC87" s="62">
        <f>IF(AND(AC12&lt;=$F$87,AC13&lt;=$F$87),AC14,IF(AND(AC12&lt;=$F$87,AC13&gt;$F$87),$F$87-AC12,0))</f>
        <v>0</v>
      </c>
      <c r="AD87" s="62"/>
      <c r="AE87" s="62">
        <f>IF(AND(AE12&lt;=$F$87,AE13&lt;=$F$87),AE14,IF(AND(AE12&lt;=$F$87,AE13&gt;$F$87),$F$87-AE12,0))</f>
        <v>0</v>
      </c>
      <c r="AF87" s="62"/>
      <c r="AG87" s="62">
        <f>IF(AND(AG12&lt;=$F$87,AG13&lt;=$F$87),AG14,IF(AND(AG12&lt;=$F$87,AG13&gt;$F$87),$F$87-AG12,0))</f>
        <v>0</v>
      </c>
      <c r="AH87" s="62"/>
      <c r="AI87" s="62">
        <f>IF(AND(AI12&lt;=$F$87,AI13&lt;=$F$87),AI14,IF(AND(AI12&lt;=$F$87,AI13&gt;$F$87),$F$87-AI12,0))</f>
        <v>0</v>
      </c>
      <c r="AJ87" s="62"/>
      <c r="AK87" s="62">
        <f>IF(AND(AK12&lt;=$F$87,AK13&lt;=$F$87),AK14,IF(AND(AK12&lt;=$F$87,AK13&gt;$F$87),$F$87-AK12,0))</f>
        <v>0</v>
      </c>
      <c r="AL87" s="62"/>
      <c r="AM87" s="62">
        <f>IF(AND(AM12&lt;=$F$87,AM13&lt;=$F$87),AM14,IF(AND(AM12&lt;=$F$87,AM13&gt;$F$87),$F$87-AM12,0))</f>
        <v>0</v>
      </c>
      <c r="AN87" s="62"/>
      <c r="AO87" s="62">
        <f>IF(AND(AO12&lt;=$F$87,AO13&lt;=$F$87),AO14,IF(AND(AO12&lt;=$F$87,AO13&gt;$F$87),$F$87-AO12,0))</f>
        <v>0</v>
      </c>
      <c r="AP87" s="62"/>
      <c r="AQ87" s="62">
        <f>IF(AND(AQ12&lt;=$F$87,AQ13&lt;=$F$87),AQ14,IF(AND(AQ12&lt;=$F$87,AQ13&gt;$F$87),$F$87-AQ12,0))</f>
        <v>0</v>
      </c>
      <c r="AR87" s="62"/>
      <c r="AS87" s="62">
        <f>IF(AND(AS12&lt;=$F$87,AS13&lt;=$F$87),AS14,IF(AND(AS12&lt;=$F$87,AS13&gt;$F$87),$F$87-AS12,0))</f>
        <v>0</v>
      </c>
      <c r="AT87" s="62"/>
      <c r="AU87" s="62">
        <f>IF(AND(AU12&lt;=$F$87,AU13&lt;=$F$87),AU14,IF(AND(AU12&lt;=$F$87,AU13&gt;$F$87),$F$87-AU12,0))</f>
        <v>0</v>
      </c>
      <c r="AV87" s="62"/>
      <c r="AW87" s="62">
        <f>IF(AND(AW12&lt;=$F$87,AW13&lt;=$F$87),AW14,IF(AND(AW12&lt;=$F$87,AW13&gt;$F$87),$F$87-AW12,0))</f>
        <v>0</v>
      </c>
      <c r="AX87" s="62"/>
      <c r="AY87" s="62">
        <f>IF(AND(AY12&lt;=$F$87,AY13&lt;=$F$87),AY14,IF(AND(AY12&lt;=$F$87,AY13&gt;$F$87),$F$87-AY12,0))</f>
        <v>0</v>
      </c>
      <c r="AZ87" s="62"/>
      <c r="BA87" s="62">
        <f>IF(AND(BA12&lt;=$F$87,BA13&lt;=$F$87),BA14,IF(AND(BA12&lt;=$F$87,BA13&gt;$F$87),$F$87-BA12,0))</f>
        <v>0</v>
      </c>
      <c r="BB87" s="62"/>
      <c r="BC87" s="62">
        <f>IF(AND(BC12&lt;=$F$87,BC13&lt;=$F$87),BC14,IF(AND(BC12&lt;=$F$87,BC13&gt;$F$87),$F$87-BC12,0))</f>
        <v>0</v>
      </c>
      <c r="BD87" s="62"/>
      <c r="BE87" s="62">
        <f>IF(AND(BE12&lt;=$F$87,BE13&lt;=$F$87),BE14,IF(AND(BE12&lt;=$F$87,BE13&gt;$F$87),$F$87-BE12,0))</f>
        <v>0</v>
      </c>
      <c r="BF87" s="62"/>
      <c r="BG87" s="62">
        <f>IF(AND(BG12&lt;=$F$87,BG13&lt;=$F$87),BG14,IF(AND(BG12&lt;=$F$87,BG13&gt;$F$87),$F$87-BG12,0))</f>
        <v>0</v>
      </c>
      <c r="BH87" s="62"/>
      <c r="BI87" s="62">
        <f>IF(AND(BI12&lt;=$F$87,BI13&lt;=$F$87),BI14,IF(AND(BI12&lt;=$F$87,BI13&gt;$F$87),$F$87-BI12,0))</f>
        <v>0</v>
      </c>
      <c r="BJ87" s="62"/>
      <c r="BK87" s="62">
        <f>IF(AND(BK12&lt;=$F$87,BK13&lt;=$F$87),BK14,IF(AND(BK12&lt;=$F$87,BK13&gt;$F$87),$F$87-BK12,0))</f>
        <v>0</v>
      </c>
      <c r="BL87" s="62"/>
      <c r="BM87" s="62">
        <f>IF(AND(BM12&lt;=$F$87,BM13&lt;=$F$87),BM14,IF(AND(BM12&lt;=$F$87,BM13&gt;$F$87),$F$87-BM12,0))</f>
        <v>0</v>
      </c>
      <c r="BN87" s="62"/>
      <c r="BO87" s="62">
        <f>IF(AND(BO12&lt;=$F$87,BO13&lt;=$F$87),BO14,IF(AND(BO12&lt;=$F$87,BO13&gt;$F$87),$F$87-BO12,0))</f>
        <v>0</v>
      </c>
      <c r="BP87" s="62"/>
      <c r="BQ87" s="62">
        <f>IF(AND(BQ12&lt;=$F$87,BQ13&lt;=$F$87),BQ14,IF(AND(BQ12&lt;=$F$87,BQ13&gt;$F$87),$F$87-BQ12,0))</f>
        <v>0</v>
      </c>
      <c r="BR87" s="62"/>
      <c r="BS87" s="63">
        <f t="shared" ref="BS87:BS109" si="9">SUM(G87:BR87)</f>
        <v>0</v>
      </c>
    </row>
    <row r="88" spans="3:72" hidden="1" x14ac:dyDescent="0.25">
      <c r="C88" s="239"/>
      <c r="D88" s="240"/>
      <c r="E88" s="64"/>
      <c r="F88" s="65">
        <v>100</v>
      </c>
      <c r="G88" s="66">
        <f>IF(AND(G12&lt;=$F$88,G13&lt;=$F$88),G14,IF(AND(G12&lt;=$F$88,G13&gt;$F$88),$F$88-G12,0))-G87</f>
        <v>0</v>
      </c>
      <c r="H88" s="66"/>
      <c r="I88" s="66">
        <f>IF(AND(I12&lt;=$F$88,I13&lt;=$F$88),I14,IF(AND(I12&lt;=$F$88,I13&gt;$F$88),$F$88-I12,0))-I87</f>
        <v>0</v>
      </c>
      <c r="J88" s="66"/>
      <c r="K88" s="66">
        <f>IF(AND(K12&lt;=$F$88,K13&lt;=$F$88),K14,IF(AND(K12&lt;=$F$88,K13&gt;$F$88),$F$88-K12,0))-K87</f>
        <v>0</v>
      </c>
      <c r="L88" s="66"/>
      <c r="M88" s="66">
        <f>IF(AND(M12&lt;=$F$88,M13&lt;=$F$88),M14,IF(AND(M12&lt;=$F$88,M13&gt;$F$88),$F$88-M12,0))-M87</f>
        <v>0</v>
      </c>
      <c r="N88" s="66"/>
      <c r="O88" s="66">
        <f>IF(AND(O12&lt;=$F$88,O13&lt;=$F$88),O14,IF(AND(O12&lt;=$F$88,O13&gt;$F$88),$F$88-O12,0))-O87</f>
        <v>0</v>
      </c>
      <c r="P88" s="66"/>
      <c r="Q88" s="66">
        <f>IF(AND(Q12&lt;=$F$88,Q13&lt;=$F$88),Q14,IF(AND(Q12&lt;=$F$88,Q13&gt;$F$88),$F$88-Q12,0))-Q87</f>
        <v>0</v>
      </c>
      <c r="R88" s="66"/>
      <c r="S88" s="66">
        <f>IF(AND(S12&lt;=$F$88,S13&lt;=$F$88),S14,IF(AND(S12&lt;=$F$88,S13&gt;$F$88),$F$88-S12,0))-S87</f>
        <v>0</v>
      </c>
      <c r="T88" s="66"/>
      <c r="U88" s="66">
        <f>IF(AND(U12&lt;=$F$88,U13&lt;=$F$88),U14,IF(AND(U12&lt;=$F$88,U13&gt;$F$88),$F$88-U12,0))-U87</f>
        <v>0</v>
      </c>
      <c r="V88" s="66"/>
      <c r="W88" s="66">
        <f>IF(AND(W12&lt;=$F$88,W13&lt;=$F$88),W14,IF(AND(W12&lt;=$F$88,W13&gt;$F$88),$F$88-W12,0))-W87</f>
        <v>0</v>
      </c>
      <c r="X88" s="66"/>
      <c r="Y88" s="66">
        <f>IF(AND(Y12&lt;=$F$88,Y13&lt;=$F$88),Y14,IF(AND(Y12&lt;=$F$88,Y13&gt;$F$88),$F$88-Y12,0))-Y87</f>
        <v>0</v>
      </c>
      <c r="Z88" s="66"/>
      <c r="AA88" s="66">
        <f>IF(AND(AA12&lt;=$F$88,AA13&lt;=$F$88),AA14,IF(AND(AA12&lt;=$F$88,AA13&gt;$F$88),$F$88-AA12,0))-AA87</f>
        <v>0</v>
      </c>
      <c r="AB88" s="66"/>
      <c r="AC88" s="66">
        <f>IF(AND(AC12&lt;=$F$88,AC13&lt;=$F$88),AC14,IF(AND(AC12&lt;=$F$88,AC13&gt;$F$88),$F$88-AC12,0))-AC87</f>
        <v>0</v>
      </c>
      <c r="AD88" s="66"/>
      <c r="AE88" s="66">
        <f>IF(AND(AE12&lt;=$F$88,AE13&lt;=$F$88),AE14,IF(AND(AE12&lt;=$F$88,AE13&gt;$F$88),$F$88-AE12,0))-AE87</f>
        <v>0</v>
      </c>
      <c r="AF88" s="66"/>
      <c r="AG88" s="66">
        <f>IF(AND(AG12&lt;=$F$88,AG13&lt;=$F$88),AG14,IF(AND(AG12&lt;=$F$88,AG13&gt;$F$88),$F$88-AG12,0))-AG87</f>
        <v>0</v>
      </c>
      <c r="AH88" s="66"/>
      <c r="AI88" s="66">
        <f>IF(AND(AI12&lt;=$F$88,AI13&lt;=$F$88),AI14,IF(AND(AI12&lt;=$F$88,AI13&gt;$F$88),$F$88-AI12,0))-AI87</f>
        <v>0</v>
      </c>
      <c r="AJ88" s="66"/>
      <c r="AK88" s="66">
        <f>IF(AND(AK12&lt;=$F$88,AK13&lt;=$F$88),AK14,IF(AND(AK12&lt;=$F$88,AK13&gt;$F$88),$F$88-AK12,0))-AK87</f>
        <v>0</v>
      </c>
      <c r="AL88" s="66"/>
      <c r="AM88" s="66">
        <f>IF(AND(AM12&lt;=$F$88,AM13&lt;=$F$88),AM14,IF(AND(AM12&lt;=$F$88,AM13&gt;$F$88),$F$88-AM12,0))-AM87</f>
        <v>0</v>
      </c>
      <c r="AN88" s="66"/>
      <c r="AO88" s="66">
        <f>IF(AND(AO12&lt;=$F$88,AO13&lt;=$F$88),AO14,IF(AND(AO12&lt;=$F$88,AO13&gt;$F$88),$F$88-AO12,0))-AO87</f>
        <v>0</v>
      </c>
      <c r="AP88" s="66"/>
      <c r="AQ88" s="66">
        <f>IF(AND(AQ12&lt;=$F$88,AQ13&lt;=$F$88),AQ14,IF(AND(AQ12&lt;=$F$88,AQ13&gt;$F$88),$F$88-AQ12,0))-AQ87</f>
        <v>0</v>
      </c>
      <c r="AR88" s="66"/>
      <c r="AS88" s="66">
        <f>IF(AND(AS12&lt;=$F$88,AS13&lt;=$F$88),AS14,IF(AND(AS12&lt;=$F$88,AS13&gt;$F$88),$F$88-AS12,0))-AS87</f>
        <v>0</v>
      </c>
      <c r="AT88" s="66"/>
      <c r="AU88" s="66">
        <f>IF(AND(AU12&lt;=$F$88,AU13&lt;=$F$88),AU14,IF(AND(AU12&lt;=$F$88,AU13&gt;$F$88),$F$88-AU12,0))-AU87</f>
        <v>0</v>
      </c>
      <c r="AV88" s="66"/>
      <c r="AW88" s="66">
        <f>IF(AND(AW12&lt;=$F$88,AW13&lt;=$F$88),AW14,IF(AND(AW12&lt;=$F$88,AW13&gt;$F$88),$F$88-AW12,0))-AW87</f>
        <v>0</v>
      </c>
      <c r="AX88" s="66"/>
      <c r="AY88" s="66">
        <f>IF(AND(AY12&lt;=$F$88,AY13&lt;=$F$88),AY14,IF(AND(AY12&lt;=$F$88,AY13&gt;$F$88),$F$88-AY12,0))-AY87</f>
        <v>0</v>
      </c>
      <c r="AZ88" s="66"/>
      <c r="BA88" s="66">
        <f>IF(AND(BA12&lt;=$F$88,BA13&lt;=$F$88),BA14,IF(AND(BA12&lt;=$F$88,BA13&gt;$F$88),$F$88-BA12,0))-BA87</f>
        <v>0</v>
      </c>
      <c r="BB88" s="66"/>
      <c r="BC88" s="66">
        <f>IF(AND(BC12&lt;=$F$88,BC13&lt;=$F$88),BC14,IF(AND(BC12&lt;=$F$88,BC13&gt;$F$88),$F$88-BC12,0))-BC87</f>
        <v>0</v>
      </c>
      <c r="BD88" s="66"/>
      <c r="BE88" s="66">
        <f>IF(AND(BE12&lt;=$F$88,BE13&lt;=$F$88),BE14,IF(AND(BE12&lt;=$F$88,BE13&gt;$F$88),$F$88-BE12,0))-BE87</f>
        <v>0</v>
      </c>
      <c r="BF88" s="66"/>
      <c r="BG88" s="66">
        <f>IF(AND(BG12&lt;=$F$88,BG13&lt;=$F$88),BG14,IF(AND(BG12&lt;=$F$88,BG13&gt;$F$88),$F$88-BG12,0))-BG87</f>
        <v>0</v>
      </c>
      <c r="BH88" s="66"/>
      <c r="BI88" s="66">
        <f>IF(AND(BI12&lt;=$F$88,BI13&lt;=$F$88),BI14,IF(AND(BI12&lt;=$F$88,BI13&gt;$F$88),$F$88-BI12,0))-BI87</f>
        <v>0</v>
      </c>
      <c r="BJ88" s="66"/>
      <c r="BK88" s="66">
        <f>IF(AND(BK12&lt;=$F$88,BK13&lt;=$F$88),BK14,IF(AND(BK12&lt;=$F$88,BK13&gt;$F$88),$F$88-BK12,0))-BK87</f>
        <v>0</v>
      </c>
      <c r="BL88" s="66"/>
      <c r="BM88" s="66">
        <f>IF(AND(BM12&lt;=$F$88,BM13&lt;=$F$88),BM14,IF(AND(BM12&lt;=$F$88,BM13&gt;$F$88),$F$88-BM12,0))-BM87</f>
        <v>0</v>
      </c>
      <c r="BN88" s="66"/>
      <c r="BO88" s="66">
        <f>IF(AND(BO12&lt;=$F$88,BO13&lt;=$F$88),BO14,IF(AND(BO12&lt;=$F$88,BO13&gt;$F$88),$F$88-BO12,0))-BO87</f>
        <v>0</v>
      </c>
      <c r="BP88" s="66"/>
      <c r="BQ88" s="66">
        <f>IF(AND(BQ12&lt;=$F$88,BQ13&lt;=$F$88),BQ14,IF(AND(BQ12&lt;=$F$88,BQ13&gt;$F$88),$F$88-BQ12,0))-BQ87</f>
        <v>0</v>
      </c>
      <c r="BR88" s="66"/>
      <c r="BS88" s="67">
        <f t="shared" si="9"/>
        <v>0</v>
      </c>
    </row>
    <row r="89" spans="3:72" hidden="1" x14ac:dyDescent="0.25">
      <c r="C89" s="239"/>
      <c r="D89" s="240"/>
      <c r="E89" s="64"/>
      <c r="F89" s="65">
        <v>2000</v>
      </c>
      <c r="G89" s="66">
        <f>IF(AND(G12&lt;=$F$89,G13&lt;=$F$89),G14,IF(AND(G12&lt;=$F$89,G13&gt;$F$89),$F$89-G12,0))-G88-G87</f>
        <v>0</v>
      </c>
      <c r="H89" s="66"/>
      <c r="I89" s="66">
        <f>IF(AND(I12&lt;=$F$89,I13&lt;=$F$89),I14,IF(AND(I12&lt;=$F$89,I13&gt;$F$89),$F$89-I12,0))-I88-I87</f>
        <v>0</v>
      </c>
      <c r="J89" s="66"/>
      <c r="K89" s="66">
        <f>IF(AND(K12&lt;=$F$89,K13&lt;=$F$89),K14,IF(AND(K12&lt;=$F$89,K13&gt;$F$89),$F$89-K12,0))-K88-K87</f>
        <v>0</v>
      </c>
      <c r="L89" s="66"/>
      <c r="M89" s="66">
        <f>IF(AND(M12&lt;=$F$89,M13&lt;=$F$89),M14,IF(AND(M12&lt;=$F$89,M13&gt;$F$89),$F$89-M12,0))-M88-M87</f>
        <v>0</v>
      </c>
      <c r="N89" s="66"/>
      <c r="O89" s="66">
        <f>IF(AND(O12&lt;=$F$89,O13&lt;=$F$89),O14,IF(AND(O12&lt;=$F$89,O13&gt;$F$89),$F$89-O12,0))-O88-O87</f>
        <v>0</v>
      </c>
      <c r="P89" s="66"/>
      <c r="Q89" s="66">
        <f>IF(AND(Q12&lt;=$F$89,Q13&lt;=$F$89),Q14,IF(AND(Q12&lt;=$F$89,Q13&gt;$F$89),$F$89-Q12,0))-Q88-Q87</f>
        <v>0</v>
      </c>
      <c r="R89" s="66"/>
      <c r="S89" s="66">
        <f>IF(AND(S12&lt;=$F$89,S13&lt;=$F$89),S14,IF(AND(S12&lt;=$F$89,S13&gt;$F$89),$F$89-S12,0))-S88-S87</f>
        <v>0</v>
      </c>
      <c r="T89" s="66"/>
      <c r="U89" s="66">
        <f>IF(AND(U12&lt;=$F$89,U13&lt;=$F$89),U14,IF(AND(U12&lt;=$F$89,U13&gt;$F$89),$F$89-U12,0))-U88-U87</f>
        <v>0</v>
      </c>
      <c r="V89" s="66"/>
      <c r="W89" s="66">
        <f>IF(AND(W12&lt;=$F$89,W13&lt;=$F$89),W14,IF(AND(W12&lt;=$F$89,W13&gt;$F$89),$F$89-W12,0))-W88-W87</f>
        <v>0</v>
      </c>
      <c r="X89" s="66"/>
      <c r="Y89" s="66">
        <f>IF(AND(Y12&lt;=$F$89,Y13&lt;=$F$89),Y14,IF(AND(Y12&lt;=$F$89,Y13&gt;$F$89),$F$89-Y12,0))-Y88-Y87</f>
        <v>0</v>
      </c>
      <c r="Z89" s="66"/>
      <c r="AA89" s="66">
        <f>IF(AND(AA12&lt;=$F$89,AA13&lt;=$F$89),AA14,IF(AND(AA12&lt;=$F$89,AA13&gt;$F$89),$F$89-AA12,0))-AA88-AA87</f>
        <v>0</v>
      </c>
      <c r="AB89" s="66"/>
      <c r="AC89" s="66">
        <f>IF(AND(AC12&lt;=$F$89,AC13&lt;=$F$89),AC14,IF(AND(AC12&lt;=$F$89,AC13&gt;$F$89),$F$89-AC12,0))-AC88-AC87</f>
        <v>0</v>
      </c>
      <c r="AD89" s="66"/>
      <c r="AE89" s="66">
        <f>IF(AND(AE12&lt;=$F$89,AE13&lt;=$F$89),AE14,IF(AND(AE12&lt;=$F$89,AE13&gt;$F$89),$F$89-AE12,0))-AE88-AE87</f>
        <v>0</v>
      </c>
      <c r="AF89" s="66"/>
      <c r="AG89" s="66">
        <f>IF(AND(AG12&lt;=$F$89,AG13&lt;=$F$89),AG14,IF(AND(AG12&lt;=$F$89,AG13&gt;$F$89),$F$89-AG12,0))-AG88-AG87</f>
        <v>0</v>
      </c>
      <c r="AH89" s="66"/>
      <c r="AI89" s="66">
        <f>IF(AND(AI12&lt;=$F$89,AI13&lt;=$F$89),AI14,IF(AND(AI12&lt;=$F$89,AI13&gt;$F$89),$F$89-AI12,0))-AI88-AI87</f>
        <v>0</v>
      </c>
      <c r="AJ89" s="66"/>
      <c r="AK89" s="66">
        <f>IF(AND(AK12&lt;=$F$89,AK13&lt;=$F$89),AK14,IF(AND(AK12&lt;=$F$89,AK13&gt;$F$89),$F$89-AK12,0))-AK88-AK87</f>
        <v>0</v>
      </c>
      <c r="AL89" s="66"/>
      <c r="AM89" s="66">
        <f>IF(AND(AM12&lt;=$F$89,AM13&lt;=$F$89),AM14,IF(AND(AM12&lt;=$F$89,AM13&gt;$F$89),$F$89-AM12,0))-AM88-AM87</f>
        <v>0</v>
      </c>
      <c r="AN89" s="66"/>
      <c r="AO89" s="66">
        <f>IF(AND(AO12&lt;=$F$89,AO13&lt;=$F$89),AO14,IF(AND(AO12&lt;=$F$89,AO13&gt;$F$89),$F$89-AO12,0))-AO88-AO87</f>
        <v>0</v>
      </c>
      <c r="AP89" s="66"/>
      <c r="AQ89" s="66">
        <f>IF(AND(AQ12&lt;=$F$89,AQ13&lt;=$F$89),AQ14,IF(AND(AQ12&lt;=$F$89,AQ13&gt;$F$89),$F$89-AQ12,0))-AQ88-AQ87</f>
        <v>0</v>
      </c>
      <c r="AR89" s="66"/>
      <c r="AS89" s="66">
        <f>IF(AND(AS12&lt;=$F$89,AS13&lt;=$F$89),AS14,IF(AND(AS12&lt;=$F$89,AS13&gt;$F$89),$F$89-AS12,0))-AS88-AS87</f>
        <v>0</v>
      </c>
      <c r="AT89" s="66"/>
      <c r="AU89" s="66">
        <f>IF(AND(AU12&lt;=$F$89,AU13&lt;=$F$89),AU14,IF(AND(AU12&lt;=$F$89,AU13&gt;$F$89),$F$89-AU12,0))-AU88-AU87</f>
        <v>0</v>
      </c>
      <c r="AV89" s="66"/>
      <c r="AW89" s="66">
        <f>IF(AND(AW12&lt;=$F$89,AW13&lt;=$F$89),AW14,IF(AND(AW12&lt;=$F$89,AW13&gt;$F$89),$F$89-AW12,0))-AW88-AW87</f>
        <v>0</v>
      </c>
      <c r="AX89" s="66"/>
      <c r="AY89" s="66">
        <f>IF(AND(AY12&lt;=$F$89,AY13&lt;=$F$89),AY14,IF(AND(AY12&lt;=$F$89,AY13&gt;$F$89),$F$89-AY12,0))-AY88-AY87</f>
        <v>0</v>
      </c>
      <c r="AZ89" s="66"/>
      <c r="BA89" s="66">
        <f>IF(AND(BA12&lt;=$F$89,BA13&lt;=$F$89),BA14,IF(AND(BA12&lt;=$F$89,BA13&gt;$F$89),$F$89-BA12,0))-BA88-BA87</f>
        <v>0</v>
      </c>
      <c r="BB89" s="66"/>
      <c r="BC89" s="66">
        <f>IF(AND(BC12&lt;=$F$89,BC13&lt;=$F$89),BC14,IF(AND(BC12&lt;=$F$89,BC13&gt;$F$89),$F$89-BC12,0))-BC88-BC87</f>
        <v>0</v>
      </c>
      <c r="BD89" s="66"/>
      <c r="BE89" s="66">
        <f>IF(AND(BE12&lt;=$F$89,BE13&lt;=$F$89),BE14,IF(AND(BE12&lt;=$F$89,BE13&gt;$F$89),$F$89-BE12,0))-BE88-BE87</f>
        <v>0</v>
      </c>
      <c r="BF89" s="66"/>
      <c r="BG89" s="66">
        <f>IF(AND(BG12&lt;=$F$89,BG13&lt;=$F$89),BG14,IF(AND(BG12&lt;=$F$89,BG13&gt;$F$89),$F$89-BG12,0))-BG88-BG87</f>
        <v>0</v>
      </c>
      <c r="BH89" s="66"/>
      <c r="BI89" s="66">
        <f>IF(AND(BI12&lt;=$F$89,BI13&lt;=$F$89),BI14,IF(AND(BI12&lt;=$F$89,BI13&gt;$F$89),$F$89-BI12,0))-BI88-BI87</f>
        <v>0</v>
      </c>
      <c r="BJ89" s="66"/>
      <c r="BK89" s="66">
        <f>IF(AND(BK12&lt;=$F$89,BK13&lt;=$F$89),BK14,IF(AND(BK12&lt;=$F$89,BK13&gt;$F$89),$F$89-BK12,0))-BK88-BK87</f>
        <v>0</v>
      </c>
      <c r="BL89" s="66"/>
      <c r="BM89" s="66">
        <f>IF(AND(BM12&lt;=$F$89,BM13&lt;=$F$89),BM14,IF(AND(BM12&lt;=$F$89,BM13&gt;$F$89),$F$89-BM12,0))-BM88-BM87</f>
        <v>0</v>
      </c>
      <c r="BN89" s="66"/>
      <c r="BO89" s="66">
        <f>IF(AND(BO12&lt;=$F$89,BO13&lt;=$F$89),BO14,IF(AND(BO12&lt;=$F$89,BO13&gt;$F$89),$F$89-BO12,0))-BO88-BO87</f>
        <v>0</v>
      </c>
      <c r="BP89" s="66"/>
      <c r="BQ89" s="66">
        <f>IF(AND(BQ12&lt;=$F$89,BQ13&lt;=$F$89),BQ14,IF(AND(BQ12&lt;=$F$89,BQ13&gt;$F$89),$F$89-BQ12,0))-BQ88-BQ87</f>
        <v>0</v>
      </c>
      <c r="BR89" s="66"/>
      <c r="BS89" s="67">
        <f t="shared" si="9"/>
        <v>0</v>
      </c>
    </row>
    <row r="90" spans="3:72" hidden="1" x14ac:dyDescent="0.25">
      <c r="C90" s="239"/>
      <c r="D90" s="240"/>
      <c r="E90" s="68"/>
      <c r="F90" s="69" t="s">
        <v>68</v>
      </c>
      <c r="G90" s="70">
        <f>SUM(G87:G89)</f>
        <v>0</v>
      </c>
      <c r="H90" s="70"/>
      <c r="I90" s="70">
        <f>SUM(I87:I89)</f>
        <v>0</v>
      </c>
      <c r="J90" s="70"/>
      <c r="K90" s="70">
        <f>SUM(K87:K89)</f>
        <v>0</v>
      </c>
      <c r="L90" s="70"/>
      <c r="M90" s="70">
        <f>SUM(M87:M89)</f>
        <v>0</v>
      </c>
      <c r="N90" s="70"/>
      <c r="O90" s="70">
        <f>SUM(O87:O89)</f>
        <v>0</v>
      </c>
      <c r="P90" s="70"/>
      <c r="Q90" s="70">
        <f>SUM(Q87:Q89)</f>
        <v>0</v>
      </c>
      <c r="R90" s="70"/>
      <c r="S90" s="70">
        <f>SUM(S87:S89)</f>
        <v>0</v>
      </c>
      <c r="T90" s="70"/>
      <c r="U90" s="70">
        <f>SUM(U87:U89)</f>
        <v>0</v>
      </c>
      <c r="V90" s="70"/>
      <c r="W90" s="70">
        <f>SUM(W87:W89)</f>
        <v>0</v>
      </c>
      <c r="X90" s="70"/>
      <c r="Y90" s="70">
        <f>SUM(Y87:Y89)</f>
        <v>0</v>
      </c>
      <c r="Z90" s="70"/>
      <c r="AA90" s="70">
        <f>SUM(AA87:AA89)</f>
        <v>0</v>
      </c>
      <c r="AB90" s="70"/>
      <c r="AC90" s="70">
        <f>SUM(AC87:AC89)</f>
        <v>0</v>
      </c>
      <c r="AD90" s="70"/>
      <c r="AE90" s="70">
        <f>SUM(AE87:AE89)</f>
        <v>0</v>
      </c>
      <c r="AF90" s="70"/>
      <c r="AG90" s="70">
        <f>SUM(AG87:AG89)</f>
        <v>0</v>
      </c>
      <c r="AH90" s="70"/>
      <c r="AI90" s="70">
        <f>SUM(AI87:AI89)</f>
        <v>0</v>
      </c>
      <c r="AJ90" s="70"/>
      <c r="AK90" s="70">
        <f>SUM(AK87:AK89)</f>
        <v>0</v>
      </c>
      <c r="AL90" s="70"/>
      <c r="AM90" s="70">
        <f>SUM(AM87:AM89)</f>
        <v>0</v>
      </c>
      <c r="AN90" s="70"/>
      <c r="AO90" s="70">
        <f>SUM(AO87:AO89)</f>
        <v>0</v>
      </c>
      <c r="AP90" s="70"/>
      <c r="AQ90" s="70">
        <f>SUM(AQ87:AQ89)</f>
        <v>0</v>
      </c>
      <c r="AR90" s="70"/>
      <c r="AS90" s="70">
        <f>SUM(AS87:AS89)</f>
        <v>0</v>
      </c>
      <c r="AT90" s="70"/>
      <c r="AU90" s="70">
        <f>SUM(AU87:AU89)</f>
        <v>0</v>
      </c>
      <c r="AV90" s="70"/>
      <c r="AW90" s="70">
        <f>SUM(AW87:AW89)</f>
        <v>0</v>
      </c>
      <c r="AX90" s="70"/>
      <c r="AY90" s="70">
        <f>SUM(AY87:AY89)</f>
        <v>0</v>
      </c>
      <c r="AZ90" s="70"/>
      <c r="BA90" s="70">
        <f>SUM(BA87:BA89)</f>
        <v>0</v>
      </c>
      <c r="BB90" s="70"/>
      <c r="BC90" s="70">
        <f>SUM(BC87:BC89)</f>
        <v>0</v>
      </c>
      <c r="BD90" s="70"/>
      <c r="BE90" s="70">
        <f>SUM(BE87:BE89)</f>
        <v>0</v>
      </c>
      <c r="BF90" s="70"/>
      <c r="BG90" s="70">
        <f>SUM(BG87:BG89)</f>
        <v>0</v>
      </c>
      <c r="BH90" s="70"/>
      <c r="BI90" s="70">
        <f>SUM(BI87:BI89)</f>
        <v>0</v>
      </c>
      <c r="BJ90" s="70"/>
      <c r="BK90" s="70">
        <f>SUM(BK87:BK89)</f>
        <v>0</v>
      </c>
      <c r="BL90" s="70"/>
      <c r="BM90" s="70">
        <f>SUM(BM87:BM89)</f>
        <v>0</v>
      </c>
      <c r="BN90" s="70"/>
      <c r="BO90" s="70">
        <f>SUM(BO87:BO89)</f>
        <v>0</v>
      </c>
      <c r="BP90" s="70"/>
      <c r="BQ90" s="70">
        <f>SUM(BQ87:BQ89)</f>
        <v>0</v>
      </c>
      <c r="BR90" s="70"/>
      <c r="BS90" s="71">
        <f t="shared" si="9"/>
        <v>0</v>
      </c>
    </row>
    <row r="91" spans="3:72" hidden="1" x14ac:dyDescent="0.25">
      <c r="C91" s="239"/>
      <c r="D91" s="240" t="s">
        <v>69</v>
      </c>
      <c r="E91" s="60"/>
      <c r="F91" s="61">
        <v>20</v>
      </c>
      <c r="G91" s="62">
        <f>IF(AND(G15&lt;=$F$91,G16&lt;=$F$91),G17,IF(AND(G15&lt;=$F$91,G16&gt;$F$91),$F$91-G15,0))</f>
        <v>0</v>
      </c>
      <c r="H91" s="62"/>
      <c r="I91" s="62">
        <f>IF(AND(I15&lt;=$F$91,I16&lt;=$F$91),I17,IF(AND(I15&lt;=$F$91,I16&gt;$F$91),$F$91-I15,0))</f>
        <v>0</v>
      </c>
      <c r="J91" s="62"/>
      <c r="K91" s="62">
        <f>IF(AND(K15&lt;=$F$91,K16&lt;=$F$91),K17,IF(AND(K15&lt;=$F$91,K16&gt;$F$91),$F$91-K15,0))</f>
        <v>0</v>
      </c>
      <c r="L91" s="62"/>
      <c r="M91" s="62">
        <f>IF(AND(M15&lt;=$F$91,M16&lt;=$F$91),M17,IF(AND(M15&lt;=$F$91,M16&gt;$F$91),$F$91-M15,0))</f>
        <v>0</v>
      </c>
      <c r="N91" s="62"/>
      <c r="O91" s="62">
        <f>IF(AND(O15&lt;=$F$91,O16&lt;=$F$91),O17,IF(AND(O15&lt;=$F$91,O16&gt;$F$91),$F$91-O15,0))</f>
        <v>0</v>
      </c>
      <c r="P91" s="62"/>
      <c r="Q91" s="62">
        <f>IF(AND(Q15&lt;=$F$91,Q16&lt;=$F$91),Q17,IF(AND(Q15&lt;=$F$91,Q16&gt;$F$91),$F$91-Q15,0))</f>
        <v>0</v>
      </c>
      <c r="R91" s="62"/>
      <c r="S91" s="62">
        <f>IF(AND(S15&lt;=$F$91,S16&lt;=$F$91),S17,IF(AND(S15&lt;=$F$91,S16&gt;$F$91),$F$91-S15,0))</f>
        <v>0</v>
      </c>
      <c r="T91" s="62"/>
      <c r="U91" s="62">
        <f>IF(AND(U15&lt;=$F$91,U16&lt;=$F$91),U17,IF(AND(U15&lt;=$F$91,U16&gt;$F$91),$F$91-U15,0))</f>
        <v>0</v>
      </c>
      <c r="V91" s="62"/>
      <c r="W91" s="62">
        <f>IF(AND(W15&lt;=$F$91,W16&lt;=$F$91),W17,IF(AND(W15&lt;=$F$91,W16&gt;$F$91),$F$91-W15,0))</f>
        <v>0</v>
      </c>
      <c r="X91" s="62"/>
      <c r="Y91" s="62">
        <f>IF(AND(Y15&lt;=$F$91,Y16&lt;=$F$91),Y17,IF(AND(Y15&lt;=$F$91,Y16&gt;$F$91),$F$91-Y15,0))</f>
        <v>0</v>
      </c>
      <c r="Z91" s="62"/>
      <c r="AA91" s="62">
        <f>IF(AND(AA15&lt;=$F$91,AA16&lt;=$F$91),AA17,IF(AND(AA15&lt;=$F$91,AA16&gt;$F$91),$F$91-AA15,0))</f>
        <v>0</v>
      </c>
      <c r="AB91" s="62"/>
      <c r="AC91" s="62">
        <f>IF(AND(AC15&lt;=$F$91,AC16&lt;=$F$91),AC17,IF(AND(AC15&lt;=$F$91,AC16&gt;$F$91),$F$91-AC15,0))</f>
        <v>0</v>
      </c>
      <c r="AD91" s="62"/>
      <c r="AE91" s="62">
        <f>IF(AND(AE15&lt;=$F$91,AE16&lt;=$F$91),AE17,IF(AND(AE15&lt;=$F$91,AE16&gt;$F$91),$F$91-AE15,0))</f>
        <v>0</v>
      </c>
      <c r="AF91" s="62"/>
      <c r="AG91" s="62">
        <f>IF(AND(AG15&lt;=$F$91,AG16&lt;=$F$91),AG17,IF(AND(AG15&lt;=$F$91,AG16&gt;$F$91),$F$91-AG15,0))</f>
        <v>0</v>
      </c>
      <c r="AH91" s="62"/>
      <c r="AI91" s="62">
        <f>IF(AND(AI15&lt;=$F$91,AI16&lt;=$F$91),AI17,IF(AND(AI15&lt;=$F$91,AI16&gt;$F$91),$F$91-AI15,0))</f>
        <v>0</v>
      </c>
      <c r="AJ91" s="62"/>
      <c r="AK91" s="62">
        <f>IF(AND(AK15&lt;=$F$91,AK16&lt;=$F$91),AK17,IF(AND(AK15&lt;=$F$91,AK16&gt;$F$91),$F$91-AK15,0))</f>
        <v>0</v>
      </c>
      <c r="AL91" s="62"/>
      <c r="AM91" s="62">
        <f>IF(AND(AM15&lt;=$F$91,AM16&lt;=$F$91),AM17,IF(AND(AM15&lt;=$F$91,AM16&gt;$F$91),$F$91-AM15,0))</f>
        <v>0</v>
      </c>
      <c r="AN91" s="62"/>
      <c r="AO91" s="62">
        <f>IF(AND(AO15&lt;=$F$91,AO16&lt;=$F$91),AO17,IF(AND(AO15&lt;=$F$91,AO16&gt;$F$91),$F$91-AO15,0))</f>
        <v>0</v>
      </c>
      <c r="AP91" s="62"/>
      <c r="AQ91" s="62">
        <f>IF(AND(AQ15&lt;=$F$91,AQ16&lt;=$F$91),AQ17,IF(AND(AQ15&lt;=$F$91,AQ16&gt;$F$91),$F$91-AQ15,0))</f>
        <v>0</v>
      </c>
      <c r="AR91" s="62"/>
      <c r="AS91" s="62">
        <f>IF(AND(AS15&lt;=$F$91,AS16&lt;=$F$91),AS17,IF(AND(AS15&lt;=$F$91,AS16&gt;$F$91),$F$91-AS15,0))</f>
        <v>0</v>
      </c>
      <c r="AT91" s="62"/>
      <c r="AU91" s="62">
        <f>IF(AND(AU15&lt;=$F$91,AU16&lt;=$F$91),AU17,IF(AND(AU15&lt;=$F$91,AU16&gt;$F$91),$F$91-AU15,0))</f>
        <v>0</v>
      </c>
      <c r="AV91" s="62"/>
      <c r="AW91" s="62">
        <f>IF(AND(AW15&lt;=$F$91,AW16&lt;=$F$91),AW17,IF(AND(AW15&lt;=$F$91,AW16&gt;$F$91),$F$91-AW15,0))</f>
        <v>0</v>
      </c>
      <c r="AX91" s="62"/>
      <c r="AY91" s="62">
        <f>IF(AND(AY15&lt;=$F$91,AY16&lt;=$F$91),AY17,IF(AND(AY15&lt;=$F$91,AY16&gt;$F$91),$F$91-AY15,0))</f>
        <v>0</v>
      </c>
      <c r="AZ91" s="62"/>
      <c r="BA91" s="62">
        <f>IF(AND(BA15&lt;=$F$91,BA16&lt;=$F$91),BA17,IF(AND(BA15&lt;=$F$91,BA16&gt;$F$91),$F$91-BA15,0))</f>
        <v>0</v>
      </c>
      <c r="BB91" s="62"/>
      <c r="BC91" s="62">
        <f>IF(AND(BC15&lt;=$F$91,BC16&lt;=$F$91),BC17,IF(AND(BC15&lt;=$F$91,BC16&gt;$F$91),$F$91-BC15,0))</f>
        <v>0</v>
      </c>
      <c r="BD91" s="62"/>
      <c r="BE91" s="62">
        <f>IF(AND(BE15&lt;=$F$91,BE16&lt;=$F$91),BE17,IF(AND(BE15&lt;=$F$91,BE16&gt;$F$91),$F$91-BE15,0))</f>
        <v>0</v>
      </c>
      <c r="BF91" s="62"/>
      <c r="BG91" s="62">
        <f>IF(AND(BG15&lt;=$F$91,BG16&lt;=$F$91),BG17,IF(AND(BG15&lt;=$F$91,BG16&gt;$F$91),$F$91-BG15,0))</f>
        <v>0</v>
      </c>
      <c r="BH91" s="62"/>
      <c r="BI91" s="62">
        <f>IF(AND(BI15&lt;=$F$91,BI16&lt;=$F$91),BI17,IF(AND(BI15&lt;=$F$91,BI16&gt;$F$91),$F$91-BI15,0))</f>
        <v>0</v>
      </c>
      <c r="BJ91" s="62"/>
      <c r="BK91" s="62">
        <f>IF(AND(BK15&lt;=$F$91,BK16&lt;=$F$91),BK17,IF(AND(BK15&lt;=$F$91,BK16&gt;$F$91),$F$91-BK15,0))</f>
        <v>0</v>
      </c>
      <c r="BL91" s="62"/>
      <c r="BM91" s="62">
        <f>IF(AND(BM15&lt;=$F$91,BM16&lt;=$F$91),BM17,IF(AND(BM15&lt;=$F$91,BM16&gt;$F$91),$F$91-BM15,0))</f>
        <v>0</v>
      </c>
      <c r="BN91" s="62"/>
      <c r="BO91" s="62">
        <f>IF(AND(BO15&lt;=$F$91,BO16&lt;=$F$91),BO17,IF(AND(BO15&lt;=$F$91,BO16&gt;$F$91),$F$91-BO15,0))</f>
        <v>0</v>
      </c>
      <c r="BP91" s="62"/>
      <c r="BQ91" s="62">
        <f>IF(AND(BQ15&lt;=$F$91,BQ16&lt;=$F$91),BQ17,IF(AND(BQ15&lt;=$F$91,BQ16&gt;$F$91),$F$91-BQ15,0))</f>
        <v>0</v>
      </c>
      <c r="BR91" s="62"/>
      <c r="BS91" s="63">
        <f t="shared" si="9"/>
        <v>0</v>
      </c>
    </row>
    <row r="92" spans="3:72" hidden="1" x14ac:dyDescent="0.25">
      <c r="C92" s="239"/>
      <c r="D92" s="240"/>
      <c r="E92" s="64"/>
      <c r="F92" s="65">
        <v>40</v>
      </c>
      <c r="G92" s="66">
        <f>IF(AND(G15&lt;=$F$92,G16&lt;=$F$92),G17,IF(AND(G15&lt;=$F$92,G16&gt;$F$92),$F$92-G15,0))-G91</f>
        <v>0</v>
      </c>
      <c r="H92" s="66"/>
      <c r="I92" s="66">
        <f>IF(AND(I15&lt;=$F$92,I16&lt;=$F$92),I17,IF(AND(I15&lt;=$F$92,I16&gt;$F$92),$F$92-I15,0))-I91</f>
        <v>0</v>
      </c>
      <c r="J92" s="66"/>
      <c r="K92" s="66">
        <f>IF(AND(K15&lt;=$F$92,K16&lt;=$F$92),K17,IF(AND(K15&lt;=$F$92,K16&gt;$F$92),$F$92-K15,0))-K91</f>
        <v>0</v>
      </c>
      <c r="L92" s="66"/>
      <c r="M92" s="66">
        <f>IF(AND(M15&lt;=$F$92,M16&lt;=$F$92),M17,IF(AND(M15&lt;=$F$92,M16&gt;$F$92),$F$92-M15,0))-M91</f>
        <v>0</v>
      </c>
      <c r="N92" s="66"/>
      <c r="O92" s="66">
        <f>IF(AND(O15&lt;=$F$92,O16&lt;=$F$92),O17,IF(AND(O15&lt;=$F$92,O16&gt;$F$92),$F$92-O15,0))-O91</f>
        <v>0</v>
      </c>
      <c r="P92" s="66"/>
      <c r="Q92" s="66">
        <f>IF(AND(Q15&lt;=$F$92,Q16&lt;=$F$92),Q17,IF(AND(Q15&lt;=$F$92,Q16&gt;$F$92),$F$92-Q15,0))-Q91</f>
        <v>0</v>
      </c>
      <c r="R92" s="66"/>
      <c r="S92" s="66">
        <f>IF(AND(S15&lt;=$F$92,S16&lt;=$F$92),S17,IF(AND(S15&lt;=$F$92,S16&gt;$F$92),$F$92-S15,0))-S91</f>
        <v>0</v>
      </c>
      <c r="T92" s="66"/>
      <c r="U92" s="66">
        <f>IF(AND(U15&lt;=$F$92,U16&lt;=$F$92),U17,IF(AND(U15&lt;=$F$92,U16&gt;$F$92),$F$92-U15,0))-U91</f>
        <v>0</v>
      </c>
      <c r="V92" s="66"/>
      <c r="W92" s="66">
        <f>IF(AND(W15&lt;=$F$92,W16&lt;=$F$92),W17,IF(AND(W15&lt;=$F$92,W16&gt;$F$92),$F$92-W15,0))-W91</f>
        <v>0</v>
      </c>
      <c r="X92" s="66"/>
      <c r="Y92" s="66">
        <f>IF(AND(Y15&lt;=$F$92,Y16&lt;=$F$92),Y17,IF(AND(Y15&lt;=$F$92,Y16&gt;$F$92),$F$92-Y15,0))-Y91</f>
        <v>0</v>
      </c>
      <c r="Z92" s="66"/>
      <c r="AA92" s="66">
        <f>IF(AND(AA15&lt;=$F$92,AA16&lt;=$F$92),AA17,IF(AND(AA15&lt;=$F$92,AA16&gt;$F$92),$F$92-AA15,0))-AA91</f>
        <v>0</v>
      </c>
      <c r="AB92" s="66"/>
      <c r="AC92" s="66">
        <f>IF(AND(AC15&lt;=$F$92,AC16&lt;=$F$92),AC17,IF(AND(AC15&lt;=$F$92,AC16&gt;$F$92),$F$92-AC15,0))-AC91</f>
        <v>0</v>
      </c>
      <c r="AD92" s="66"/>
      <c r="AE92" s="66">
        <f>IF(AND(AE15&lt;=$F$92,AE16&lt;=$F$92),AE17,IF(AND(AE15&lt;=$F$92,AE16&gt;$F$92),$F$92-AE15,0))-AE91</f>
        <v>0</v>
      </c>
      <c r="AF92" s="66"/>
      <c r="AG92" s="66">
        <f>IF(AND(AG15&lt;=$F$92,AG16&lt;=$F$92),AG17,IF(AND(AG15&lt;=$F$92,AG16&gt;$F$92),$F$92-AG15,0))-AG91</f>
        <v>0</v>
      </c>
      <c r="AH92" s="66"/>
      <c r="AI92" s="66">
        <f>IF(AND(AI15&lt;=$F$92,AI16&lt;=$F$92),AI17,IF(AND(AI15&lt;=$F$92,AI16&gt;$F$92),$F$92-AI15,0))-AI91</f>
        <v>0</v>
      </c>
      <c r="AJ92" s="66"/>
      <c r="AK92" s="66">
        <f>IF(AND(AK15&lt;=$F$92,AK16&lt;=$F$92),AK17,IF(AND(AK15&lt;=$F$92,AK16&gt;$F$92),$F$92-AK15,0))-AK91</f>
        <v>0</v>
      </c>
      <c r="AL92" s="66"/>
      <c r="AM92" s="66">
        <f>IF(AND(AM15&lt;=$F$92,AM16&lt;=$F$92),AM17,IF(AND(AM15&lt;=$F$92,AM16&gt;$F$92),$F$92-AM15,0))-AM91</f>
        <v>0</v>
      </c>
      <c r="AN92" s="66"/>
      <c r="AO92" s="66">
        <f>IF(AND(AO15&lt;=$F$92,AO16&lt;=$F$92),AO17,IF(AND(AO15&lt;=$F$92,AO16&gt;$F$92),$F$92-AO15,0))-AO91</f>
        <v>0</v>
      </c>
      <c r="AP92" s="66"/>
      <c r="AQ92" s="66">
        <f>IF(AND(AQ15&lt;=$F$92,AQ16&lt;=$F$92),AQ17,IF(AND(AQ15&lt;=$F$92,AQ16&gt;$F$92),$F$92-AQ15,0))-AQ91</f>
        <v>0</v>
      </c>
      <c r="AR92" s="66"/>
      <c r="AS92" s="66">
        <f>IF(AND(AS15&lt;=$F$92,AS16&lt;=$F$92),AS17,IF(AND(AS15&lt;=$F$92,AS16&gt;$F$92),$F$92-AS15,0))-AS91</f>
        <v>0</v>
      </c>
      <c r="AT92" s="66"/>
      <c r="AU92" s="66">
        <f>IF(AND(AU15&lt;=$F$92,AU16&lt;=$F$92),AU17,IF(AND(AU15&lt;=$F$92,AU16&gt;$F$92),$F$92-AU15,0))-AU91</f>
        <v>0</v>
      </c>
      <c r="AV92" s="66"/>
      <c r="AW92" s="66">
        <f>IF(AND(AW15&lt;=$F$92,AW16&lt;=$F$92),AW17,IF(AND(AW15&lt;=$F$92,AW16&gt;$F$92),$F$92-AW15,0))-AW91</f>
        <v>0</v>
      </c>
      <c r="AX92" s="66"/>
      <c r="AY92" s="66">
        <f>IF(AND(AY15&lt;=$F$92,AY16&lt;=$F$92),AY17,IF(AND(AY15&lt;=$F$92,AY16&gt;$F$92),$F$92-AY15,0))-AY91</f>
        <v>0</v>
      </c>
      <c r="AZ92" s="66"/>
      <c r="BA92" s="66">
        <f>IF(AND(BA15&lt;=$F$92,BA16&lt;=$F$92),BA17,IF(AND(BA15&lt;=$F$92,BA16&gt;$F$92),$F$92-BA15,0))-BA91</f>
        <v>0</v>
      </c>
      <c r="BB92" s="66"/>
      <c r="BC92" s="66">
        <f>IF(AND(BC15&lt;=$F$92,BC16&lt;=$F$92),BC17,IF(AND(BC15&lt;=$F$92,BC16&gt;$F$92),$F$92-BC15,0))-BC91</f>
        <v>0</v>
      </c>
      <c r="BD92" s="66"/>
      <c r="BE92" s="66">
        <f>IF(AND(BE15&lt;=$F$92,BE16&lt;=$F$92),BE17,IF(AND(BE15&lt;=$F$92,BE16&gt;$F$92),$F$92-BE15,0))-BE91</f>
        <v>0</v>
      </c>
      <c r="BF92" s="66"/>
      <c r="BG92" s="66">
        <f>IF(AND(BG15&lt;=$F$92,BG16&lt;=$F$92),BG17,IF(AND(BG15&lt;=$F$92,BG16&gt;$F$92),$F$92-BG15,0))-BG91</f>
        <v>0</v>
      </c>
      <c r="BH92" s="66"/>
      <c r="BI92" s="66">
        <f>IF(AND(BI15&lt;=$F$92,BI16&lt;=$F$92),BI17,IF(AND(BI15&lt;=$F$92,BI16&gt;$F$92),$F$92-BI15,0))-BI91</f>
        <v>0</v>
      </c>
      <c r="BJ92" s="66"/>
      <c r="BK92" s="66">
        <f>IF(AND(BK15&lt;=$F$92,BK16&lt;=$F$92),BK17,IF(AND(BK15&lt;=$F$92,BK16&gt;$F$92),$F$92-BK15,0))-BK91</f>
        <v>0</v>
      </c>
      <c r="BL92" s="66"/>
      <c r="BM92" s="66">
        <f>IF(AND(BM15&lt;=$F$92,BM16&lt;=$F$92),BM17,IF(AND(BM15&lt;=$F$92,BM16&gt;$F$92),$F$92-BM15,0))-BM91</f>
        <v>0</v>
      </c>
      <c r="BN92" s="66"/>
      <c r="BO92" s="66">
        <f>IF(AND(BO15&lt;=$F$92,BO16&lt;=$F$92),BO17,IF(AND(BO15&lt;=$F$92,BO16&gt;$F$92),$F$92-BO15,0))-BO91</f>
        <v>0</v>
      </c>
      <c r="BP92" s="66"/>
      <c r="BQ92" s="66">
        <f>IF(AND(BQ15&lt;=$F$92,BQ16&lt;=$F$92),BQ17,IF(AND(BQ15&lt;=$F$92,BQ16&gt;$F$92),$F$92-BQ15,0))-BQ91</f>
        <v>0</v>
      </c>
      <c r="BR92" s="66"/>
      <c r="BS92" s="67">
        <f t="shared" si="9"/>
        <v>0</v>
      </c>
    </row>
    <row r="93" spans="3:72" hidden="1" x14ac:dyDescent="0.25">
      <c r="C93" s="239"/>
      <c r="D93" s="240"/>
      <c r="E93" s="64"/>
      <c r="F93" s="65">
        <v>2000</v>
      </c>
      <c r="G93" s="66">
        <f>IF(AND(G15&lt;=$F$93,G16&lt;=$F$93),G17,IF(AND(G15&lt;=$F$93,G16&gt;$F$93),$F$93-G15,0))-G92-G91</f>
        <v>0</v>
      </c>
      <c r="H93" s="66"/>
      <c r="I93" s="66">
        <f>IF(AND(I15&lt;=$F$93,I16&lt;=$F$93),I17,IF(AND(I15&lt;=$F$93,I16&gt;$F$93),$F$93-I15,0))-I92-I91</f>
        <v>0</v>
      </c>
      <c r="J93" s="66"/>
      <c r="K93" s="66">
        <f>IF(AND(K15&lt;=$F$93,K16&lt;=$F$93),K17,IF(AND(K15&lt;=$F$93,K16&gt;$F$93),$F$93-K15,0))-K92-K91</f>
        <v>0</v>
      </c>
      <c r="L93" s="66"/>
      <c r="M93" s="66">
        <f>IF(AND(M15&lt;=$F$93,M16&lt;=$F$93),M17,IF(AND(M15&lt;=$F$93,M16&gt;$F$93),$F$93-M15,0))-M92-M91</f>
        <v>0</v>
      </c>
      <c r="N93" s="66"/>
      <c r="O93" s="66">
        <f>IF(AND(O15&lt;=$F$93,O16&lt;=$F$93),O17,IF(AND(O15&lt;=$F$93,O16&gt;$F$93),$F$93-O15,0))-O92-O91</f>
        <v>0</v>
      </c>
      <c r="P93" s="66"/>
      <c r="Q93" s="66">
        <f>IF(AND(Q15&lt;=$F$93,Q16&lt;=$F$93),Q17,IF(AND(Q15&lt;=$F$93,Q16&gt;$F$93),$F$93-Q15,0))-Q92-Q91</f>
        <v>0</v>
      </c>
      <c r="R93" s="66"/>
      <c r="S93" s="66">
        <f>IF(AND(S15&lt;=$F$93,S16&lt;=$F$93),S17,IF(AND(S15&lt;=$F$93,S16&gt;$F$93),$F$93-S15,0))-S92-S91</f>
        <v>0</v>
      </c>
      <c r="T93" s="66"/>
      <c r="U93" s="66">
        <f>IF(AND(U15&lt;=$F$93,U16&lt;=$F$93),U17,IF(AND(U15&lt;=$F$93,U16&gt;$F$93),$F$93-U15,0))-U92-U91</f>
        <v>0</v>
      </c>
      <c r="V93" s="66"/>
      <c r="W93" s="66">
        <f>IF(AND(W15&lt;=$F$93,W16&lt;=$F$93),W17,IF(AND(W15&lt;=$F$93,W16&gt;$F$93),$F$93-W15,0))-W92-W91</f>
        <v>0</v>
      </c>
      <c r="X93" s="66"/>
      <c r="Y93" s="66">
        <f>IF(AND(Y15&lt;=$F$93,Y16&lt;=$F$93),Y17,IF(AND(Y15&lt;=$F$93,Y16&gt;$F$93),$F$93-Y15,0))-Y92-Y91</f>
        <v>0</v>
      </c>
      <c r="Z93" s="66"/>
      <c r="AA93" s="66">
        <f>IF(AND(AA15&lt;=$F$93,AA16&lt;=$F$93),AA17,IF(AND(AA15&lt;=$F$93,AA16&gt;$F$93),$F$93-AA15,0))-AA92-AA91</f>
        <v>0</v>
      </c>
      <c r="AB93" s="66"/>
      <c r="AC93" s="66">
        <f>IF(AND(AC15&lt;=$F$93,AC16&lt;=$F$93),AC17,IF(AND(AC15&lt;=$F$93,AC16&gt;$F$93),$F$93-AC15,0))-AC92-AC91</f>
        <v>0</v>
      </c>
      <c r="AD93" s="66"/>
      <c r="AE93" s="66">
        <f>IF(AND(AE15&lt;=$F$93,AE16&lt;=$F$93),AE17,IF(AND(AE15&lt;=$F$93,AE16&gt;$F$93),$F$93-AE15,0))-AE92-AE91</f>
        <v>0</v>
      </c>
      <c r="AF93" s="66"/>
      <c r="AG93" s="66">
        <f>IF(AND(AG15&lt;=$F$93,AG16&lt;=$F$93),AG17,IF(AND(AG15&lt;=$F$93,AG16&gt;$F$93),$F$93-AG15,0))-AG92-AG91</f>
        <v>0</v>
      </c>
      <c r="AH93" s="66"/>
      <c r="AI93" s="66">
        <f>IF(AND(AI15&lt;=$F$93,AI16&lt;=$F$93),AI17,IF(AND(AI15&lt;=$F$93,AI16&gt;$F$93),$F$93-AI15,0))-AI92-AI91</f>
        <v>0</v>
      </c>
      <c r="AJ93" s="66"/>
      <c r="AK93" s="66">
        <f>IF(AND(AK15&lt;=$F$93,AK16&lt;=$F$93),AK17,IF(AND(AK15&lt;=$F$93,AK16&gt;$F$93),$F$93-AK15,0))-AK92-AK91</f>
        <v>0</v>
      </c>
      <c r="AL93" s="66"/>
      <c r="AM93" s="66">
        <f>IF(AND(AM15&lt;=$F$93,AM16&lt;=$F$93),AM17,IF(AND(AM15&lt;=$F$93,AM16&gt;$F$93),$F$93-AM15,0))-AM92-AM91</f>
        <v>0</v>
      </c>
      <c r="AN93" s="66"/>
      <c r="AO93" s="66">
        <f>IF(AND(AO15&lt;=$F$93,AO16&lt;=$F$93),AO17,IF(AND(AO15&lt;=$F$93,AO16&gt;$F$93),$F$93-AO15,0))-AO92-AO91</f>
        <v>0</v>
      </c>
      <c r="AP93" s="66"/>
      <c r="AQ93" s="66">
        <f>IF(AND(AQ15&lt;=$F$93,AQ16&lt;=$F$93),AQ17,IF(AND(AQ15&lt;=$F$93,AQ16&gt;$F$93),$F$93-AQ15,0))-AQ92-AQ91</f>
        <v>0</v>
      </c>
      <c r="AR93" s="66"/>
      <c r="AS93" s="66">
        <f>IF(AND(AS15&lt;=$F$93,AS16&lt;=$F$93),AS17,IF(AND(AS15&lt;=$F$93,AS16&gt;$F$93),$F$93-AS15,0))-AS92-AS91</f>
        <v>0</v>
      </c>
      <c r="AT93" s="66"/>
      <c r="AU93" s="66">
        <f>IF(AND(AU15&lt;=$F$93,AU16&lt;=$F$93),AU17,IF(AND(AU15&lt;=$F$93,AU16&gt;$F$93),$F$93-AU15,0))-AU92-AU91</f>
        <v>0</v>
      </c>
      <c r="AV93" s="66"/>
      <c r="AW93" s="66">
        <f>IF(AND(AW15&lt;=$F$93,AW16&lt;=$F$93),AW17,IF(AND(AW15&lt;=$F$93,AW16&gt;$F$93),$F$93-AW15,0))-AW92-AW91</f>
        <v>0</v>
      </c>
      <c r="AX93" s="66"/>
      <c r="AY93" s="66">
        <f>IF(AND(AY15&lt;=$F$93,AY16&lt;=$F$93),AY17,IF(AND(AY15&lt;=$F$93,AY16&gt;$F$93),$F$93-AY15,0))-AY92-AY91</f>
        <v>0</v>
      </c>
      <c r="AZ93" s="66"/>
      <c r="BA93" s="66">
        <f>IF(AND(BA15&lt;=$F$93,BA16&lt;=$F$93),BA17,IF(AND(BA15&lt;=$F$93,BA16&gt;$F$93),$F$93-BA15,0))-BA92-BA91</f>
        <v>0</v>
      </c>
      <c r="BB93" s="66"/>
      <c r="BC93" s="66">
        <f>IF(AND(BC15&lt;=$F$93,BC16&lt;=$F$93),BC17,IF(AND(BC15&lt;=$F$93,BC16&gt;$F$93),$F$93-BC15,0))-BC92-BC91</f>
        <v>0</v>
      </c>
      <c r="BD93" s="66"/>
      <c r="BE93" s="66">
        <f>IF(AND(BE15&lt;=$F$93,BE16&lt;=$F$93),BE17,IF(AND(BE15&lt;=$F$93,BE16&gt;$F$93),$F$93-BE15,0))-BE92-BE91</f>
        <v>0</v>
      </c>
      <c r="BF93" s="66"/>
      <c r="BG93" s="66">
        <f>IF(AND(BG15&lt;=$F$93,BG16&lt;=$F$93),BG17,IF(AND(BG15&lt;=$F$93,BG16&gt;$F$93),$F$93-BG15,0))-BG92-BG91</f>
        <v>0</v>
      </c>
      <c r="BH93" s="66"/>
      <c r="BI93" s="66">
        <f>IF(AND(BI15&lt;=$F$93,BI16&lt;=$F$93),BI17,IF(AND(BI15&lt;=$F$93,BI16&gt;$F$93),$F$93-BI15,0))-BI92-BI91</f>
        <v>0</v>
      </c>
      <c r="BJ93" s="66"/>
      <c r="BK93" s="66">
        <f>IF(AND(BK15&lt;=$F$93,BK16&lt;=$F$93),BK17,IF(AND(BK15&lt;=$F$93,BK16&gt;$F$93),$F$93-BK15,0))-BK92-BK91</f>
        <v>0</v>
      </c>
      <c r="BL93" s="66"/>
      <c r="BM93" s="66">
        <f>IF(AND(BM15&lt;=$F$93,BM16&lt;=$F$93),BM17,IF(AND(BM15&lt;=$F$93,BM16&gt;$F$93),$F$93-BM15,0))-BM92-BM91</f>
        <v>0</v>
      </c>
      <c r="BN93" s="66"/>
      <c r="BO93" s="66">
        <f>IF(AND(BO15&lt;=$F$93,BO16&lt;=$F$93),BO17,IF(AND(BO15&lt;=$F$93,BO16&gt;$F$93),$F$93-BO15,0))-BO92-BO91</f>
        <v>0</v>
      </c>
      <c r="BP93" s="66"/>
      <c r="BQ93" s="66">
        <f>IF(AND(BQ15&lt;=$F$93,BQ16&lt;=$F$93),BQ17,IF(AND(BQ15&lt;=$F$93,BQ16&gt;$F$93),$F$93-BQ15,0))-BQ92-BQ91</f>
        <v>0</v>
      </c>
      <c r="BR93" s="66"/>
      <c r="BS93" s="67">
        <f t="shared" si="9"/>
        <v>0</v>
      </c>
    </row>
    <row r="94" spans="3:72" hidden="1" x14ac:dyDescent="0.25">
      <c r="C94" s="239"/>
      <c r="D94" s="240"/>
      <c r="E94" s="68"/>
      <c r="F94" s="69" t="s">
        <v>68</v>
      </c>
      <c r="G94" s="70">
        <f>SUM(G91:G93)</f>
        <v>0</v>
      </c>
      <c r="H94" s="70"/>
      <c r="I94" s="70">
        <f>SUM(I91:I93)</f>
        <v>0</v>
      </c>
      <c r="J94" s="70"/>
      <c r="K94" s="70">
        <f>SUM(K91:K93)</f>
        <v>0</v>
      </c>
      <c r="L94" s="70"/>
      <c r="M94" s="70">
        <f>SUM(M91:M93)</f>
        <v>0</v>
      </c>
      <c r="N94" s="70"/>
      <c r="O94" s="70">
        <f>SUM(O91:O93)</f>
        <v>0</v>
      </c>
      <c r="P94" s="70"/>
      <c r="Q94" s="70">
        <f>SUM(Q91:Q93)</f>
        <v>0</v>
      </c>
      <c r="R94" s="70"/>
      <c r="S94" s="70">
        <f>SUM(S91:S93)</f>
        <v>0</v>
      </c>
      <c r="T94" s="70"/>
      <c r="U94" s="70">
        <f>SUM(U91:U93)</f>
        <v>0</v>
      </c>
      <c r="V94" s="70"/>
      <c r="W94" s="70">
        <f>SUM(W91:W93)</f>
        <v>0</v>
      </c>
      <c r="X94" s="70"/>
      <c r="Y94" s="70">
        <f>SUM(Y91:Y93)</f>
        <v>0</v>
      </c>
      <c r="Z94" s="70"/>
      <c r="AA94" s="70">
        <f>SUM(AA91:AA93)</f>
        <v>0</v>
      </c>
      <c r="AB94" s="70"/>
      <c r="AC94" s="70">
        <f>SUM(AC91:AC93)</f>
        <v>0</v>
      </c>
      <c r="AD94" s="70"/>
      <c r="AE94" s="70">
        <f>SUM(AE91:AE93)</f>
        <v>0</v>
      </c>
      <c r="AF94" s="70"/>
      <c r="AG94" s="70">
        <f>SUM(AG91:AG93)</f>
        <v>0</v>
      </c>
      <c r="AH94" s="70"/>
      <c r="AI94" s="70">
        <f>SUM(AI91:AI93)</f>
        <v>0</v>
      </c>
      <c r="AJ94" s="70"/>
      <c r="AK94" s="70">
        <f>SUM(AK91:AK93)</f>
        <v>0</v>
      </c>
      <c r="AL94" s="70"/>
      <c r="AM94" s="70">
        <f>SUM(AM91:AM93)</f>
        <v>0</v>
      </c>
      <c r="AN94" s="70"/>
      <c r="AO94" s="70">
        <f>SUM(AO91:AO93)</f>
        <v>0</v>
      </c>
      <c r="AP94" s="70"/>
      <c r="AQ94" s="70">
        <f>SUM(AQ91:AQ93)</f>
        <v>0</v>
      </c>
      <c r="AR94" s="70"/>
      <c r="AS94" s="70">
        <f>SUM(AS91:AS93)</f>
        <v>0</v>
      </c>
      <c r="AT94" s="70"/>
      <c r="AU94" s="70">
        <f>SUM(AU91:AU93)</f>
        <v>0</v>
      </c>
      <c r="AV94" s="70"/>
      <c r="AW94" s="70">
        <f>SUM(AW91:AW93)</f>
        <v>0</v>
      </c>
      <c r="AX94" s="70"/>
      <c r="AY94" s="70">
        <f>SUM(AY91:AY93)</f>
        <v>0</v>
      </c>
      <c r="AZ94" s="70"/>
      <c r="BA94" s="70">
        <f>SUM(BA91:BA93)</f>
        <v>0</v>
      </c>
      <c r="BB94" s="70"/>
      <c r="BC94" s="70">
        <f>SUM(BC91:BC93)</f>
        <v>0</v>
      </c>
      <c r="BD94" s="70"/>
      <c r="BE94" s="70">
        <f>SUM(BE91:BE93)</f>
        <v>0</v>
      </c>
      <c r="BF94" s="70"/>
      <c r="BG94" s="70">
        <f>SUM(BG91:BG93)</f>
        <v>0</v>
      </c>
      <c r="BH94" s="70"/>
      <c r="BI94" s="70">
        <f>SUM(BI91:BI93)</f>
        <v>0</v>
      </c>
      <c r="BJ94" s="70"/>
      <c r="BK94" s="70">
        <f>SUM(BK91:BK93)</f>
        <v>0</v>
      </c>
      <c r="BL94" s="70"/>
      <c r="BM94" s="70">
        <f>SUM(BM91:BM93)</f>
        <v>0</v>
      </c>
      <c r="BN94" s="70"/>
      <c r="BO94" s="70">
        <f>SUM(BO91:BO93)</f>
        <v>0</v>
      </c>
      <c r="BP94" s="70"/>
      <c r="BQ94" s="70">
        <f>SUM(BQ91:BQ93)</f>
        <v>0</v>
      </c>
      <c r="BR94" s="70"/>
      <c r="BS94" s="71">
        <f t="shared" si="9"/>
        <v>0</v>
      </c>
    </row>
    <row r="95" spans="3:72" hidden="1" x14ac:dyDescent="0.25">
      <c r="C95" s="239"/>
      <c r="D95" s="240" t="s">
        <v>70</v>
      </c>
      <c r="E95" s="60"/>
      <c r="F95" s="61">
        <v>100</v>
      </c>
      <c r="G95" s="62">
        <f>IF(AND(G18&lt;=$F$95,G19&lt;=$F$95),G20,IF(AND(G18&lt;=$F$95,G19&gt;$F$95),$F$95-G18,0))</f>
        <v>0</v>
      </c>
      <c r="H95" s="62"/>
      <c r="I95" s="62">
        <f>IF(AND(I18&lt;=$F$95,I19&lt;=$F$95),I20,IF(AND(I18&lt;=$F$95,I19&gt;$F$95),$F$95-I18,0))</f>
        <v>0</v>
      </c>
      <c r="J95" s="62"/>
      <c r="K95" s="62">
        <f>IF(AND(K18&lt;=$F$95,K19&lt;=$F$95),K20,IF(AND(K18&lt;=$F$95,K19&gt;$F$95),$F$95-K18,0))</f>
        <v>0</v>
      </c>
      <c r="L95" s="62"/>
      <c r="M95" s="62">
        <f>IF(AND(M18&lt;=$F$95,M19&lt;=$F$95),M20,IF(AND(M18&lt;=$F$95,M19&gt;$F$95),$F$95-M18,0))</f>
        <v>0</v>
      </c>
      <c r="N95" s="62"/>
      <c r="O95" s="62">
        <f>IF(AND(O18&lt;=$F$95,O19&lt;=$F$95),O20,IF(AND(O18&lt;=$F$95,O19&gt;$F$95),$F$95-O18,0))</f>
        <v>0</v>
      </c>
      <c r="P95" s="62"/>
      <c r="Q95" s="62">
        <f>IF(AND(Q18&lt;=$F$95,Q19&lt;=$F$95),Q20,IF(AND(Q18&lt;=$F$95,Q19&gt;$F$95),$F$95-Q18,0))</f>
        <v>0</v>
      </c>
      <c r="R95" s="62"/>
      <c r="S95" s="62">
        <f>IF(AND(S18&lt;=$F$95,S19&lt;=$F$95),S20,IF(AND(S18&lt;=$F$95,S19&gt;$F$95),$F$95-S18,0))</f>
        <v>0</v>
      </c>
      <c r="T95" s="62"/>
      <c r="U95" s="62">
        <f>IF(AND(U18&lt;=$F$95,U19&lt;=$F$95),U20,IF(AND(U18&lt;=$F$95,U19&gt;$F$95),$F$95-U18,0))</f>
        <v>0</v>
      </c>
      <c r="V95" s="62"/>
      <c r="W95" s="62">
        <f>IF(AND(W18&lt;=$F$95,W19&lt;=$F$95),W20,IF(AND(W18&lt;=$F$95,W19&gt;$F$95),$F$95-W18,0))</f>
        <v>0</v>
      </c>
      <c r="X95" s="62"/>
      <c r="Y95" s="62">
        <f>IF(AND(Y18&lt;=$F$95,Y19&lt;=$F$95),Y20,IF(AND(Y18&lt;=$F$95,Y19&gt;$F$95),$F$95-Y18,0))</f>
        <v>0</v>
      </c>
      <c r="Z95" s="62"/>
      <c r="AA95" s="62">
        <f>IF(AND(AA18&lt;=$F$95,AA19&lt;=$F$95),AA20,IF(AND(AA18&lt;=$F$95,AA19&gt;$F$95),$F$95-AA18,0))</f>
        <v>0</v>
      </c>
      <c r="AB95" s="62"/>
      <c r="AC95" s="62">
        <f>IF(AND(AC18&lt;=$F$95,AC19&lt;=$F$95),AC20,IF(AND(AC18&lt;=$F$95,AC19&gt;$F$95),$F$95-AC18,0))</f>
        <v>0</v>
      </c>
      <c r="AD95" s="62"/>
      <c r="AE95" s="62">
        <f>IF(AND(AE18&lt;=$F$95,AE19&lt;=$F$95),AE20,IF(AND(AE18&lt;=$F$95,AE19&gt;$F$95),$F$95-AE18,0))</f>
        <v>0</v>
      </c>
      <c r="AF95" s="62"/>
      <c r="AG95" s="62">
        <f>IF(AND(AG18&lt;=$F$95,AG19&lt;=$F$95),AG20,IF(AND(AG18&lt;=$F$95,AG19&gt;$F$95),$F$95-AG18,0))</f>
        <v>0</v>
      </c>
      <c r="AH95" s="62"/>
      <c r="AI95" s="62">
        <f>IF(AND(AI18&lt;=$F$95,AI19&lt;=$F$95),AI20,IF(AND(AI18&lt;=$F$95,AI19&gt;$F$95),$F$95-AI18,0))</f>
        <v>0</v>
      </c>
      <c r="AJ95" s="62"/>
      <c r="AK95" s="62">
        <f>IF(AND(AK18&lt;=$F$95,AK19&lt;=$F$95),AK20,IF(AND(AK18&lt;=$F$95,AK19&gt;$F$95),$F$95-AK18,0))</f>
        <v>0</v>
      </c>
      <c r="AL95" s="62"/>
      <c r="AM95" s="62">
        <f>IF(AND(AM18&lt;=$F$95,AM19&lt;=$F$95),AM20,IF(AND(AM18&lt;=$F$95,AM19&gt;$F$95),$F$95-AM18,0))</f>
        <v>0</v>
      </c>
      <c r="AN95" s="62"/>
      <c r="AO95" s="62">
        <f>IF(AND(AO18&lt;=$F$95,AO19&lt;=$F$95),AO20,IF(AND(AO18&lt;=$F$95,AO19&gt;$F$95),$F$95-AO18,0))</f>
        <v>0</v>
      </c>
      <c r="AP95" s="62"/>
      <c r="AQ95" s="62">
        <f>IF(AND(AQ18&lt;=$F$95,AQ19&lt;=$F$95),AQ20,IF(AND(AQ18&lt;=$F$95,AQ19&gt;$F$95),$F$95-AQ18,0))</f>
        <v>0</v>
      </c>
      <c r="AR95" s="62"/>
      <c r="AS95" s="62">
        <f>IF(AND(AS18&lt;=$F$95,AS19&lt;=$F$95),AS20,IF(AND(AS18&lt;=$F$95,AS19&gt;$F$95),$F$95-AS18,0))</f>
        <v>0</v>
      </c>
      <c r="AT95" s="62"/>
      <c r="AU95" s="62">
        <f>IF(AND(AU18&lt;=$F$95,AU19&lt;=$F$95),AU20,IF(AND(AU18&lt;=$F$95,AU19&gt;$F$95),$F$95-AU18,0))</f>
        <v>0</v>
      </c>
      <c r="AV95" s="62"/>
      <c r="AW95" s="62">
        <f>IF(AND(AW18&lt;=$F$95,AW19&lt;=$F$95),AW20,IF(AND(AW18&lt;=$F$95,AW19&gt;$F$95),$F$95-AW18,0))</f>
        <v>0</v>
      </c>
      <c r="AX95" s="62"/>
      <c r="AY95" s="62">
        <f>IF(AND(AY18&lt;=$F$95,AY19&lt;=$F$95),AY20,IF(AND(AY18&lt;=$F$95,AY19&gt;$F$95),$F$95-AY18,0))</f>
        <v>0</v>
      </c>
      <c r="AZ95" s="62"/>
      <c r="BA95" s="62">
        <f>IF(AND(BA18&lt;=$F$95,BA19&lt;=$F$95),BA20,IF(AND(BA18&lt;=$F$95,BA19&gt;$F$95),$F$95-BA18,0))</f>
        <v>0</v>
      </c>
      <c r="BB95" s="62"/>
      <c r="BC95" s="62">
        <f>IF(AND(BC18&lt;=$F$95,BC19&lt;=$F$95),BC20,IF(AND(BC18&lt;=$F$95,BC19&gt;$F$95),$F$95-BC18,0))</f>
        <v>0</v>
      </c>
      <c r="BD95" s="62"/>
      <c r="BE95" s="62">
        <f>IF(AND(BE18&lt;=$F$95,BE19&lt;=$F$95),BE20,IF(AND(BE18&lt;=$F$95,BE19&gt;$F$95),$F$95-BE18,0))</f>
        <v>0</v>
      </c>
      <c r="BF95" s="62"/>
      <c r="BG95" s="62">
        <f>IF(AND(BG18&lt;=$F$95,BG19&lt;=$F$95),BG20,IF(AND(BG18&lt;=$F$95,BG19&gt;$F$95),$F$95-BG18,0))</f>
        <v>0</v>
      </c>
      <c r="BH95" s="62"/>
      <c r="BI95" s="62">
        <f>IF(AND(BI18&lt;=$F$95,BI19&lt;=$F$95),BI20,IF(AND(BI18&lt;=$F$95,BI19&gt;$F$95),$F$95-BI18,0))</f>
        <v>0</v>
      </c>
      <c r="BJ95" s="62"/>
      <c r="BK95" s="62">
        <f>IF(AND(BK18&lt;=$F$95,BK19&lt;=$F$95),BK20,IF(AND(BK18&lt;=$F$95,BK19&gt;$F$95),$F$95-BK18,0))</f>
        <v>0</v>
      </c>
      <c r="BL95" s="62"/>
      <c r="BM95" s="62">
        <f>IF(AND(BM18&lt;=$F$95,BM19&lt;=$F$95),BM20,IF(AND(BM18&lt;=$F$95,BM19&gt;$F$95),$F$95-BM18,0))</f>
        <v>0</v>
      </c>
      <c r="BN95" s="62"/>
      <c r="BO95" s="62">
        <f>IF(AND(BO18&lt;=$F$95,BO19&lt;=$F$95),BO20,IF(AND(BO18&lt;=$F$95,BO19&gt;$F$95),$F$95-BO18,0))</f>
        <v>0</v>
      </c>
      <c r="BP95" s="62"/>
      <c r="BQ95" s="62">
        <f>IF(AND(BQ18&lt;=$F$95,BQ19&lt;=$F$95),BQ20,IF(AND(BQ18&lt;=$F$95,BQ19&gt;$F$95),$F$95-BQ18,0))</f>
        <v>0</v>
      </c>
      <c r="BR95" s="62"/>
      <c r="BS95" s="63">
        <f t="shared" si="9"/>
        <v>0</v>
      </c>
    </row>
    <row r="96" spans="3:72" hidden="1" x14ac:dyDescent="0.25">
      <c r="C96" s="239"/>
      <c r="D96" s="240"/>
      <c r="E96" s="64"/>
      <c r="F96" s="65">
        <v>200</v>
      </c>
      <c r="G96" s="66">
        <f>IF(AND(G18&lt;=$F$96,G19&lt;=$F$96),G20,IF(AND(G18&lt;=$F$96,G19&gt;$F$96),$F$96-G18,0))-G95</f>
        <v>0</v>
      </c>
      <c r="H96" s="66"/>
      <c r="I96" s="66">
        <f>IF(AND(I18&lt;=$F$96,I19&lt;=$F$96),I20,IF(AND(I18&lt;=$F$96,I19&gt;$F$96),$F$96-I18,0))-I95</f>
        <v>0</v>
      </c>
      <c r="J96" s="66"/>
      <c r="K96" s="66">
        <f>IF(AND(K18&lt;=$F$96,K19&lt;=$F$96),K20,IF(AND(K18&lt;=$F$96,K19&gt;$F$96),$F$96-K18,0))-K95</f>
        <v>0</v>
      </c>
      <c r="L96" s="66"/>
      <c r="M96" s="66">
        <f>IF(AND(M18&lt;=$F$96,M19&lt;=$F$96),M20,IF(AND(M18&lt;=$F$96,M19&gt;$F$96),$F$96-M18,0))-M95</f>
        <v>0</v>
      </c>
      <c r="N96" s="66"/>
      <c r="O96" s="66">
        <f>IF(AND(O18&lt;=$F$96,O19&lt;=$F$96),O20,IF(AND(O18&lt;=$F$96,O19&gt;$F$96),$F$96-O18,0))-O95</f>
        <v>0</v>
      </c>
      <c r="P96" s="66"/>
      <c r="Q96" s="66">
        <f>IF(AND(Q18&lt;=$F$96,Q19&lt;=$F$96),Q20,IF(AND(Q18&lt;=$F$96,Q19&gt;$F$96),$F$96-Q18,0))-Q95</f>
        <v>0</v>
      </c>
      <c r="R96" s="66"/>
      <c r="S96" s="66">
        <f>IF(AND(S18&lt;=$F$96,S19&lt;=$F$96),S20,IF(AND(S18&lt;=$F$96,S19&gt;$F$96),$F$96-S18,0))-S95</f>
        <v>0</v>
      </c>
      <c r="T96" s="66"/>
      <c r="U96" s="66">
        <f>IF(AND(U18&lt;=$F$96,U19&lt;=$F$96),U20,IF(AND(U18&lt;=$F$96,U19&gt;$F$96),$F$96-U18,0))-U95</f>
        <v>0</v>
      </c>
      <c r="V96" s="66"/>
      <c r="W96" s="66">
        <f>IF(AND(W18&lt;=$F$96,W19&lt;=$F$96),W20,IF(AND(W18&lt;=$F$96,W19&gt;$F$96),$F$96-W18,0))-W95</f>
        <v>0</v>
      </c>
      <c r="X96" s="66"/>
      <c r="Y96" s="66">
        <f>IF(AND(Y18&lt;=$F$96,Y19&lt;=$F$96),Y20,IF(AND(Y18&lt;=$F$96,Y19&gt;$F$96),$F$96-Y18,0))-Y95</f>
        <v>0</v>
      </c>
      <c r="Z96" s="66"/>
      <c r="AA96" s="66">
        <f>IF(AND(AA18&lt;=$F$96,AA19&lt;=$F$96),AA20,IF(AND(AA18&lt;=$F$96,AA19&gt;$F$96),$F$96-AA18,0))-AA95</f>
        <v>0</v>
      </c>
      <c r="AB96" s="66"/>
      <c r="AC96" s="66">
        <f>IF(AND(AC18&lt;=$F$96,AC19&lt;=$F$96),AC20,IF(AND(AC18&lt;=$F$96,AC19&gt;$F$96),$F$96-AC18,0))-AC95</f>
        <v>0</v>
      </c>
      <c r="AD96" s="66"/>
      <c r="AE96" s="66">
        <f>IF(AND(AE18&lt;=$F$96,AE19&lt;=$F$96),AE20,IF(AND(AE18&lt;=$F$96,AE19&gt;$F$96),$F$96-AE18,0))-AE95</f>
        <v>0</v>
      </c>
      <c r="AF96" s="66"/>
      <c r="AG96" s="66">
        <f>IF(AND(AG18&lt;=$F$96,AG19&lt;=$F$96),AG20,IF(AND(AG18&lt;=$F$96,AG19&gt;$F$96),$F$96-AG18,0))-AG95</f>
        <v>0</v>
      </c>
      <c r="AH96" s="66"/>
      <c r="AI96" s="66">
        <f>IF(AND(AI18&lt;=$F$96,AI19&lt;=$F$96),AI20,IF(AND(AI18&lt;=$F$96,AI19&gt;$F$96),$F$96-AI18,0))-AI95</f>
        <v>0</v>
      </c>
      <c r="AJ96" s="66"/>
      <c r="AK96" s="66">
        <f>IF(AND(AK18&lt;=$F$96,AK19&lt;=$F$96),AK20,IF(AND(AK18&lt;=$F$96,AK19&gt;$F$96),$F$96-AK18,0))-AK95</f>
        <v>0</v>
      </c>
      <c r="AL96" s="66"/>
      <c r="AM96" s="66">
        <f>IF(AND(AM18&lt;=$F$96,AM19&lt;=$F$96),AM20,IF(AND(AM18&lt;=$F$96,AM19&gt;$F$96),$F$96-AM18,0))-AM95</f>
        <v>0</v>
      </c>
      <c r="AN96" s="66"/>
      <c r="AO96" s="66">
        <f>IF(AND(AO18&lt;=$F$96,AO19&lt;=$F$96),AO20,IF(AND(AO18&lt;=$F$96,AO19&gt;$F$96),$F$96-AO18,0))-AO95</f>
        <v>0</v>
      </c>
      <c r="AP96" s="66"/>
      <c r="AQ96" s="66">
        <f>IF(AND(AQ18&lt;=$F$96,AQ19&lt;=$F$96),AQ20,IF(AND(AQ18&lt;=$F$96,AQ19&gt;$F$96),$F$96-AQ18,0))-AQ95</f>
        <v>0</v>
      </c>
      <c r="AR96" s="66"/>
      <c r="AS96" s="66">
        <f>IF(AND(AS18&lt;=$F$96,AS19&lt;=$F$96),AS20,IF(AND(AS18&lt;=$F$96,AS19&gt;$F$96),$F$96-AS18,0))-AS95</f>
        <v>0</v>
      </c>
      <c r="AT96" s="66"/>
      <c r="AU96" s="66">
        <f>IF(AND(AU18&lt;=$F$96,AU19&lt;=$F$96),AU20,IF(AND(AU18&lt;=$F$96,AU19&gt;$F$96),$F$96-AU18,0))-AU95</f>
        <v>0</v>
      </c>
      <c r="AV96" s="66"/>
      <c r="AW96" s="66">
        <f>IF(AND(AW18&lt;=$F$96,AW19&lt;=$F$96),AW20,IF(AND(AW18&lt;=$F$96,AW19&gt;$F$96),$F$96-AW18,0))-AW95</f>
        <v>0</v>
      </c>
      <c r="AX96" s="66"/>
      <c r="AY96" s="66">
        <f>IF(AND(AY18&lt;=$F$96,AY19&lt;=$F$96),AY20,IF(AND(AY18&lt;=$F$96,AY19&gt;$F$96),$F$96-AY18,0))-AY95</f>
        <v>0</v>
      </c>
      <c r="AZ96" s="66"/>
      <c r="BA96" s="66">
        <f>IF(AND(BA18&lt;=$F$96,BA19&lt;=$F$96),BA20,IF(AND(BA18&lt;=$F$96,BA19&gt;$F$96),$F$96-BA18,0))-BA95</f>
        <v>0</v>
      </c>
      <c r="BB96" s="66"/>
      <c r="BC96" s="66">
        <f>IF(AND(BC18&lt;=$F$96,BC19&lt;=$F$96),BC20,IF(AND(BC18&lt;=$F$96,BC19&gt;$F$96),$F$96-BC18,0))-BC95</f>
        <v>0</v>
      </c>
      <c r="BD96" s="66"/>
      <c r="BE96" s="66">
        <f>IF(AND(BE18&lt;=$F$96,BE19&lt;=$F$96),BE20,IF(AND(BE18&lt;=$F$96,BE19&gt;$F$96),$F$96-BE18,0))-BE95</f>
        <v>0</v>
      </c>
      <c r="BF96" s="66"/>
      <c r="BG96" s="66">
        <f>IF(AND(BG18&lt;=$F$96,BG19&lt;=$F$96),BG20,IF(AND(BG18&lt;=$F$96,BG19&gt;$F$96),$F$96-BG18,0))-BG95</f>
        <v>0</v>
      </c>
      <c r="BH96" s="66"/>
      <c r="BI96" s="66">
        <f>IF(AND(BI18&lt;=$F$96,BI19&lt;=$F$96),BI20,IF(AND(BI18&lt;=$F$96,BI19&gt;$F$96),$F$96-BI18,0))-BI95</f>
        <v>0</v>
      </c>
      <c r="BJ96" s="66"/>
      <c r="BK96" s="66">
        <f>IF(AND(BK18&lt;=$F$96,BK19&lt;=$F$96),BK20,IF(AND(BK18&lt;=$F$96,BK19&gt;$F$96),$F$96-BK18,0))-BK95</f>
        <v>0</v>
      </c>
      <c r="BL96" s="66"/>
      <c r="BM96" s="66">
        <f>IF(AND(BM18&lt;=$F$96,BM19&lt;=$F$96),BM20,IF(AND(BM18&lt;=$F$96,BM19&gt;$F$96),$F$96-BM18,0))-BM95</f>
        <v>0</v>
      </c>
      <c r="BN96" s="66"/>
      <c r="BO96" s="66">
        <f>IF(AND(BO18&lt;=$F$96,BO19&lt;=$F$96),BO20,IF(AND(BO18&lt;=$F$96,BO19&gt;$F$96),$F$96-BO18,0))-BO95</f>
        <v>0</v>
      </c>
      <c r="BP96" s="66"/>
      <c r="BQ96" s="66">
        <f>IF(AND(BQ18&lt;=$F$96,BQ19&lt;=$F$96),BQ20,IF(AND(BQ18&lt;=$F$96,BQ19&gt;$F$96),$F$96-BQ18,0))-BQ95</f>
        <v>0</v>
      </c>
      <c r="BR96" s="66"/>
      <c r="BS96" s="67">
        <f t="shared" si="9"/>
        <v>0</v>
      </c>
    </row>
    <row r="97" spans="3:73" hidden="1" x14ac:dyDescent="0.25">
      <c r="C97" s="239"/>
      <c r="D97" s="240"/>
      <c r="E97" s="64"/>
      <c r="F97" s="65">
        <v>2000</v>
      </c>
      <c r="G97" s="66">
        <f>IF(AND(G18&lt;=$F$97,G19&lt;=$F$97),G20,IF(AND(G18&lt;=$F$97,G19&gt;$F$97),$F$97-G18,0))-G96-G95</f>
        <v>0</v>
      </c>
      <c r="H97" s="66"/>
      <c r="I97" s="66">
        <f>IF(AND(I18&lt;=$F$97,I19&lt;=$F$97),I20,IF(AND(I18&lt;=$F$97,I19&gt;$F$97),$F$97-I18,0))-I96-I95</f>
        <v>0</v>
      </c>
      <c r="J97" s="66"/>
      <c r="K97" s="66">
        <f>IF(AND(K18&lt;=$F$97,K19&lt;=$F$97),K20,IF(AND(K18&lt;=$F$97,K19&gt;$F$97),$F$97-K18,0))-K96-K95</f>
        <v>0</v>
      </c>
      <c r="L97" s="66"/>
      <c r="M97" s="66">
        <f>IF(AND(M18&lt;=$F$97,M19&lt;=$F$97),M20,IF(AND(M18&lt;=$F$97,M19&gt;$F$97),$F$97-M18,0))-M96-M95</f>
        <v>0</v>
      </c>
      <c r="N97" s="66"/>
      <c r="O97" s="66">
        <f>IF(AND(O18&lt;=$F$97,O19&lt;=$F$97),O20,IF(AND(O18&lt;=$F$97,O19&gt;$F$97),$F$97-O18,0))-O96-O95</f>
        <v>0</v>
      </c>
      <c r="P97" s="66"/>
      <c r="Q97" s="66">
        <f>IF(AND(Q18&lt;=$F$97,Q19&lt;=$F$97),Q20,IF(AND(Q18&lt;=$F$97,Q19&gt;$F$97),$F$97-Q18,0))-Q96-Q95</f>
        <v>0</v>
      </c>
      <c r="R97" s="66"/>
      <c r="S97" s="66">
        <f>IF(AND(S18&lt;=$F$97,S19&lt;=$F$97),S20,IF(AND(S18&lt;=$F$97,S19&gt;$F$97),$F$97-S18,0))-S96-S95</f>
        <v>0</v>
      </c>
      <c r="T97" s="66"/>
      <c r="U97" s="66">
        <f>IF(AND(U18&lt;=$F$97,U19&lt;=$F$97),U20,IF(AND(U18&lt;=$F$97,U19&gt;$F$97),$F$97-U18,0))-U96-U95</f>
        <v>0</v>
      </c>
      <c r="V97" s="66"/>
      <c r="W97" s="66">
        <f>IF(AND(W18&lt;=$F$97,W19&lt;=$F$97),W20,IF(AND(W18&lt;=$F$97,W19&gt;$F$97),$F$97-W18,0))-W96-W95</f>
        <v>0</v>
      </c>
      <c r="X97" s="66"/>
      <c r="Y97" s="66">
        <f>IF(AND(Y18&lt;=$F$97,Y19&lt;=$F$97),Y20,IF(AND(Y18&lt;=$F$97,Y19&gt;$F$97),$F$97-Y18,0))-Y96-Y95</f>
        <v>0</v>
      </c>
      <c r="Z97" s="66"/>
      <c r="AA97" s="66">
        <f>IF(AND(AA18&lt;=$F$97,AA19&lt;=$F$97),AA20,IF(AND(AA18&lt;=$F$97,AA19&gt;$F$97),$F$97-AA18,0))-AA96-AA95</f>
        <v>0</v>
      </c>
      <c r="AB97" s="66"/>
      <c r="AC97" s="66">
        <f>IF(AND(AC18&lt;=$F$97,AC19&lt;=$F$97),AC20,IF(AND(AC18&lt;=$F$97,AC19&gt;$F$97),$F$97-AC18,0))-AC96-AC95</f>
        <v>0</v>
      </c>
      <c r="AD97" s="66"/>
      <c r="AE97" s="66">
        <f>IF(AND(AE18&lt;=$F$97,AE19&lt;=$F$97),AE20,IF(AND(AE18&lt;=$F$97,AE19&gt;$F$97),$F$97-AE18,0))-AE96-AE95</f>
        <v>0</v>
      </c>
      <c r="AF97" s="66"/>
      <c r="AG97" s="66">
        <f>IF(AND(AG18&lt;=$F$97,AG19&lt;=$F$97),AG20,IF(AND(AG18&lt;=$F$97,AG19&gt;$F$97),$F$97-AG18,0))-AG96-AG95</f>
        <v>0</v>
      </c>
      <c r="AH97" s="66"/>
      <c r="AI97" s="66">
        <f>IF(AND(AI18&lt;=$F$97,AI19&lt;=$F$97),AI20,IF(AND(AI18&lt;=$F$97,AI19&gt;$F$97),$F$97-AI18,0))-AI96-AI95</f>
        <v>0</v>
      </c>
      <c r="AJ97" s="66"/>
      <c r="AK97" s="66">
        <f>IF(AND(AK18&lt;=$F$97,AK19&lt;=$F$97),AK20,IF(AND(AK18&lt;=$F$97,AK19&gt;$F$97),$F$97-AK18,0))-AK96-AK95</f>
        <v>0</v>
      </c>
      <c r="AL97" s="66"/>
      <c r="AM97" s="66">
        <f>IF(AND(AM18&lt;=$F$97,AM19&lt;=$F$97),AM20,IF(AND(AM18&lt;=$F$97,AM19&gt;$F$97),$F$97-AM18,0))-AM96-AM95</f>
        <v>0</v>
      </c>
      <c r="AN97" s="66"/>
      <c r="AO97" s="66">
        <f>IF(AND(AO18&lt;=$F$97,AO19&lt;=$F$97),AO20,IF(AND(AO18&lt;=$F$97,AO19&gt;$F$97),$F$97-AO18,0))-AO96-AO95</f>
        <v>0</v>
      </c>
      <c r="AP97" s="66"/>
      <c r="AQ97" s="66">
        <f>IF(AND(AQ18&lt;=$F$97,AQ19&lt;=$F$97),AQ20,IF(AND(AQ18&lt;=$F$97,AQ19&gt;$F$97),$F$97-AQ18,0))-AQ96-AQ95</f>
        <v>0</v>
      </c>
      <c r="AR97" s="66"/>
      <c r="AS97" s="66">
        <f>IF(AND(AS18&lt;=$F$97,AS19&lt;=$F$97),AS20,IF(AND(AS18&lt;=$F$97,AS19&gt;$F$97),$F$97-AS18,0))-AS96-AS95</f>
        <v>0</v>
      </c>
      <c r="AT97" s="66"/>
      <c r="AU97" s="66">
        <f>IF(AND(AU18&lt;=$F$97,AU19&lt;=$F$97),AU20,IF(AND(AU18&lt;=$F$97,AU19&gt;$F$97),$F$97-AU18,0))-AU96-AU95</f>
        <v>0</v>
      </c>
      <c r="AV97" s="66"/>
      <c r="AW97" s="66">
        <f>IF(AND(AW18&lt;=$F$97,AW19&lt;=$F$97),AW20,IF(AND(AW18&lt;=$F$97,AW19&gt;$F$97),$F$97-AW18,0))-AW96-AW95</f>
        <v>0</v>
      </c>
      <c r="AX97" s="66"/>
      <c r="AY97" s="66">
        <f>IF(AND(AY18&lt;=$F$97,AY19&lt;=$F$97),AY20,IF(AND(AY18&lt;=$F$97,AY19&gt;$F$97),$F$97-AY18,0))-AY96-AY95</f>
        <v>0</v>
      </c>
      <c r="AZ97" s="66"/>
      <c r="BA97" s="66">
        <f>IF(AND(BA18&lt;=$F$97,BA19&lt;=$F$97),BA20,IF(AND(BA18&lt;=$F$97,BA19&gt;$F$97),$F$97-BA18,0))-BA96-BA95</f>
        <v>0</v>
      </c>
      <c r="BB97" s="66"/>
      <c r="BC97" s="66">
        <f>IF(AND(BC18&lt;=$F$97,BC19&lt;=$F$97),BC20,IF(AND(BC18&lt;=$F$97,BC19&gt;$F$97),$F$97-BC18,0))-BC96-BC95</f>
        <v>0</v>
      </c>
      <c r="BD97" s="66"/>
      <c r="BE97" s="66">
        <f>IF(AND(BE18&lt;=$F$97,BE19&lt;=$F$97),BE20,IF(AND(BE18&lt;=$F$97,BE19&gt;$F$97),$F$97-BE18,0))-BE96-BE95</f>
        <v>0</v>
      </c>
      <c r="BF97" s="66"/>
      <c r="BG97" s="66">
        <f>IF(AND(BG18&lt;=$F$97,BG19&lt;=$F$97),BG20,IF(AND(BG18&lt;=$F$97,BG19&gt;$F$97),$F$97-BG18,0))-BG96-BG95</f>
        <v>0</v>
      </c>
      <c r="BH97" s="66"/>
      <c r="BI97" s="66">
        <f>IF(AND(BI18&lt;=$F$97,BI19&lt;=$F$97),BI20,IF(AND(BI18&lt;=$F$97,BI19&gt;$F$97),$F$97-BI18,0))-BI96-BI95</f>
        <v>0</v>
      </c>
      <c r="BJ97" s="66"/>
      <c r="BK97" s="66">
        <f>IF(AND(BK18&lt;=$F$97,BK19&lt;=$F$97),BK20,IF(AND(BK18&lt;=$F$97,BK19&gt;$F$97),$F$97-BK18,0))-BK96-BK95</f>
        <v>0</v>
      </c>
      <c r="BL97" s="66"/>
      <c r="BM97" s="66">
        <f>IF(AND(BM18&lt;=$F$97,BM19&lt;=$F$97),BM20,IF(AND(BM18&lt;=$F$97,BM19&gt;$F$97),$F$97-BM18,0))-BM96-BM95</f>
        <v>0</v>
      </c>
      <c r="BN97" s="66"/>
      <c r="BO97" s="66">
        <f>IF(AND(BO18&lt;=$F$97,BO19&lt;=$F$97),BO20,IF(AND(BO18&lt;=$F$97,BO19&gt;$F$97),$F$97-BO18,0))-BO96-BO95</f>
        <v>0</v>
      </c>
      <c r="BP97" s="66"/>
      <c r="BQ97" s="66">
        <f>IF(AND(BQ18&lt;=$F$97,BQ19&lt;=$F$97),BQ20,IF(AND(BQ18&lt;=$F$97,BQ19&gt;$F$97),$F$97-BQ18,0))-BQ96-BQ95</f>
        <v>0</v>
      </c>
      <c r="BR97" s="66"/>
      <c r="BS97" s="67">
        <f t="shared" si="9"/>
        <v>0</v>
      </c>
    </row>
    <row r="98" spans="3:73" hidden="1" x14ac:dyDescent="0.25">
      <c r="C98" s="239"/>
      <c r="D98" s="240"/>
      <c r="E98" s="68"/>
      <c r="F98" s="69" t="s">
        <v>68</v>
      </c>
      <c r="G98" s="66">
        <f>SUM(G95:G97)</f>
        <v>0</v>
      </c>
      <c r="H98" s="66"/>
      <c r="I98" s="66">
        <f>SUM(I95:I97)</f>
        <v>0</v>
      </c>
      <c r="J98" s="66"/>
      <c r="K98" s="66">
        <f>SUM(K95:K97)</f>
        <v>0</v>
      </c>
      <c r="L98" s="66"/>
      <c r="M98" s="66">
        <f>SUM(M95:M97)</f>
        <v>0</v>
      </c>
      <c r="N98" s="66"/>
      <c r="O98" s="66">
        <f>SUM(O95:O97)</f>
        <v>0</v>
      </c>
      <c r="P98" s="66"/>
      <c r="Q98" s="66">
        <f>SUM(Q95:Q97)</f>
        <v>0</v>
      </c>
      <c r="R98" s="66"/>
      <c r="S98" s="66">
        <f>SUM(S95:S97)</f>
        <v>0</v>
      </c>
      <c r="T98" s="66"/>
      <c r="U98" s="66">
        <f>SUM(U95:U97)</f>
        <v>0</v>
      </c>
      <c r="V98" s="66"/>
      <c r="W98" s="66">
        <f>SUM(W95:W97)</f>
        <v>0</v>
      </c>
      <c r="X98" s="66"/>
      <c r="Y98" s="66">
        <f>SUM(Y95:Y97)</f>
        <v>0</v>
      </c>
      <c r="Z98" s="66"/>
      <c r="AA98" s="66">
        <f>SUM(AA95:AA97)</f>
        <v>0</v>
      </c>
      <c r="AB98" s="66"/>
      <c r="AC98" s="66">
        <f>SUM(AC95:AC97)</f>
        <v>0</v>
      </c>
      <c r="AD98" s="66"/>
      <c r="AE98" s="66">
        <f>SUM(AE95:AE97)</f>
        <v>0</v>
      </c>
      <c r="AF98" s="66"/>
      <c r="AG98" s="66">
        <f>SUM(AG95:AG97)</f>
        <v>0</v>
      </c>
      <c r="AH98" s="66"/>
      <c r="AI98" s="66">
        <f>SUM(AI95:AI97)</f>
        <v>0</v>
      </c>
      <c r="AJ98" s="66"/>
      <c r="AK98" s="66">
        <f>SUM(AK95:AK97)</f>
        <v>0</v>
      </c>
      <c r="AL98" s="66"/>
      <c r="AM98" s="66">
        <f>SUM(AM95:AM97)</f>
        <v>0</v>
      </c>
      <c r="AN98" s="66"/>
      <c r="AO98" s="66">
        <f>SUM(AO95:AO97)</f>
        <v>0</v>
      </c>
      <c r="AP98" s="66"/>
      <c r="AQ98" s="66">
        <f>SUM(AQ95:AQ97)</f>
        <v>0</v>
      </c>
      <c r="AR98" s="66"/>
      <c r="AS98" s="66">
        <f>SUM(AS95:AS97)</f>
        <v>0</v>
      </c>
      <c r="AT98" s="66"/>
      <c r="AU98" s="66">
        <f>SUM(AU95:AU97)</f>
        <v>0</v>
      </c>
      <c r="AV98" s="66"/>
      <c r="AW98" s="66">
        <f>SUM(AW95:AW97)</f>
        <v>0</v>
      </c>
      <c r="AX98" s="66"/>
      <c r="AY98" s="66">
        <f>SUM(AY95:AY97)</f>
        <v>0</v>
      </c>
      <c r="AZ98" s="66"/>
      <c r="BA98" s="66">
        <f>SUM(BA95:BA97)</f>
        <v>0</v>
      </c>
      <c r="BB98" s="66"/>
      <c r="BC98" s="66">
        <f>SUM(BC95:BC97)</f>
        <v>0</v>
      </c>
      <c r="BD98" s="66"/>
      <c r="BE98" s="66">
        <f>SUM(BE95:BE97)</f>
        <v>0</v>
      </c>
      <c r="BF98" s="66"/>
      <c r="BG98" s="66">
        <f>SUM(BG95:BG97)</f>
        <v>0</v>
      </c>
      <c r="BH98" s="66"/>
      <c r="BI98" s="66">
        <f>SUM(BI95:BI97)</f>
        <v>0</v>
      </c>
      <c r="BJ98" s="66"/>
      <c r="BK98" s="66">
        <f>SUM(BK95:BK97)</f>
        <v>0</v>
      </c>
      <c r="BL98" s="66"/>
      <c r="BM98" s="66">
        <f>SUM(BM95:BM97)</f>
        <v>0</v>
      </c>
      <c r="BN98" s="66"/>
      <c r="BO98" s="66">
        <f>SUM(BO95:BO97)</f>
        <v>0</v>
      </c>
      <c r="BP98" s="66"/>
      <c r="BQ98" s="66">
        <f>SUM(BQ95:BQ97)</f>
        <v>0</v>
      </c>
      <c r="BR98" s="66"/>
      <c r="BS98" s="71">
        <f t="shared" si="9"/>
        <v>0</v>
      </c>
    </row>
    <row r="99" spans="3:73" hidden="1" x14ac:dyDescent="0.25">
      <c r="C99" s="239"/>
      <c r="D99" s="240" t="s">
        <v>30</v>
      </c>
      <c r="E99" s="60"/>
      <c r="F99" s="61">
        <v>100</v>
      </c>
      <c r="G99" s="62">
        <f>IF(AND(G21&lt;=$F$99,G22&lt;=$F$99),G23,IF(AND(G21&lt;=$F$99,G22&gt;$F$99),$F$99-G21,0))</f>
        <v>0</v>
      </c>
      <c r="H99" s="62"/>
      <c r="I99" s="62">
        <f>IF(AND(I21&lt;=$F$99,I22&lt;=$F$99),I23,IF(AND(I21&lt;=$F$99,I22&gt;$F$99),$F$99-I21,0))</f>
        <v>0</v>
      </c>
      <c r="J99" s="62"/>
      <c r="K99" s="62">
        <f>IF(AND(K21&lt;=$F$99,K22&lt;=$F$99),K23,IF(AND(K21&lt;=$F$99,K22&gt;$F$99),$F$99-K21,0))</f>
        <v>0</v>
      </c>
      <c r="L99" s="62"/>
      <c r="M99" s="62">
        <f>IF(AND(M21&lt;=$F$99,M22&lt;=$F$99),M23,IF(AND(M21&lt;=$F$99,M22&gt;$F$99),$F$99-M21,0))</f>
        <v>0</v>
      </c>
      <c r="N99" s="62"/>
      <c r="O99" s="62">
        <f>IF(AND(O21&lt;=$F$99,O22&lt;=$F$99),O23,IF(AND(O21&lt;=$F$99,O22&gt;$F$99),$F$99-O21,0))</f>
        <v>0</v>
      </c>
      <c r="P99" s="62"/>
      <c r="Q99" s="62">
        <f>IF(AND(Q21&lt;=$F$99,Q22&lt;=$F$99),Q23,IF(AND(Q21&lt;=$F$99,Q22&gt;$F$99),$F$99-Q21,0))</f>
        <v>0</v>
      </c>
      <c r="R99" s="62"/>
      <c r="S99" s="62">
        <f>IF(AND(S21&lt;=$F$99,S22&lt;=$F$99),S23,IF(AND(S21&lt;=$F$99,S22&gt;$F$99),$F$99-S21,0))</f>
        <v>0</v>
      </c>
      <c r="T99" s="62"/>
      <c r="U99" s="62">
        <f>IF(AND(U21&lt;=$F$99,U22&lt;=$F$99),U23,IF(AND(U21&lt;=$F$99,U22&gt;$F$99),$F$99-U21,0))</f>
        <v>0</v>
      </c>
      <c r="V99" s="62"/>
      <c r="W99" s="62">
        <f>IF(AND(W21&lt;=$F$99,W22&lt;=$F$99),W23,IF(AND(W21&lt;=$F$99,W22&gt;$F$99),$F$99-W21,0))</f>
        <v>0</v>
      </c>
      <c r="X99" s="62"/>
      <c r="Y99" s="62">
        <f>IF(AND(Y21&lt;=$F$99,Y22&lt;=$F$99),Y23,IF(AND(Y21&lt;=$F$99,Y22&gt;$F$99),$F$99-Y21,0))</f>
        <v>0</v>
      </c>
      <c r="Z99" s="62"/>
      <c r="AA99" s="62">
        <f>IF(AND(AA21&lt;=$F$99,AA22&lt;=$F$99),AA23,IF(AND(AA21&lt;=$F$99,AA22&gt;$F$99),$F$99-AA21,0))</f>
        <v>0</v>
      </c>
      <c r="AB99" s="62"/>
      <c r="AC99" s="62">
        <f>IF(AND(AC21&lt;=$F$99,AC22&lt;=$F$99),AC23,IF(AND(AC21&lt;=$F$99,AC22&gt;$F$99),$F$99-AC21,0))</f>
        <v>0</v>
      </c>
      <c r="AD99" s="62"/>
      <c r="AE99" s="62">
        <f>IF(AND(AE21&lt;=$F$99,AE22&lt;=$F$99),AE23,IF(AND(AE21&lt;=$F$99,AE22&gt;$F$99),$F$99-AE21,0))</f>
        <v>0</v>
      </c>
      <c r="AF99" s="62"/>
      <c r="AG99" s="62">
        <f>IF(AND(AG21&lt;=$F$99,AG22&lt;=$F$99),AG23,IF(AND(AG21&lt;=$F$99,AG22&gt;$F$99),$F$99-AG21,0))</f>
        <v>0</v>
      </c>
      <c r="AH99" s="62"/>
      <c r="AI99" s="62">
        <f>IF(AND(AI21&lt;=$F$99,AI22&lt;=$F$99),AI23,IF(AND(AI21&lt;=$F$99,AI22&gt;$F$99),$F$99-AI21,0))</f>
        <v>0</v>
      </c>
      <c r="AJ99" s="62"/>
      <c r="AK99" s="62">
        <f>IF(AND(AK21&lt;=$F$99,AK22&lt;=$F$99),AK23,IF(AND(AK21&lt;=$F$99,AK22&gt;$F$99),$F$99-AK21,0))</f>
        <v>0</v>
      </c>
      <c r="AL99" s="62"/>
      <c r="AM99" s="62">
        <f>IF(AND(AM21&lt;=$F$99,AM22&lt;=$F$99),AM23,IF(AND(AM21&lt;=$F$99,AM22&gt;$F$99),$F$99-AM21,0))</f>
        <v>0</v>
      </c>
      <c r="AN99" s="62"/>
      <c r="AO99" s="62">
        <f>IF(AND(AO21&lt;=$F$99,AO22&lt;=$F$99),AO23,IF(AND(AO21&lt;=$F$99,AO22&gt;$F$99),$F$99-AO21,0))</f>
        <v>0</v>
      </c>
      <c r="AP99" s="62"/>
      <c r="AQ99" s="62">
        <f>IF(AND(AQ21&lt;=$F$99,AQ22&lt;=$F$99),AQ23,IF(AND(AQ21&lt;=$F$99,AQ22&gt;$F$99),$F$99-AQ21,0))</f>
        <v>0</v>
      </c>
      <c r="AR99" s="62"/>
      <c r="AS99" s="62">
        <f>IF(AND(AS21&lt;=$F$99,AS22&lt;=$F$99),AS23,IF(AND(AS21&lt;=$F$99,AS22&gt;$F$99),$F$99-AS21,0))</f>
        <v>0</v>
      </c>
      <c r="AT99" s="62"/>
      <c r="AU99" s="62">
        <f>IF(AND(AU21&lt;=$F$99,AU22&lt;=$F$99),AU23,IF(AND(AU21&lt;=$F$99,AU22&gt;$F$99),$F$99-AU21,0))</f>
        <v>0</v>
      </c>
      <c r="AV99" s="62"/>
      <c r="AW99" s="62">
        <f>IF(AND(AW21&lt;=$F$99,AW22&lt;=$F$99),AW23,IF(AND(AW21&lt;=$F$99,AW22&gt;$F$99),$F$99-AW21,0))</f>
        <v>0</v>
      </c>
      <c r="AX99" s="62"/>
      <c r="AY99" s="62">
        <f>IF(AND(AY21&lt;=$F$99,AY22&lt;=$F$99),AY23,IF(AND(AY21&lt;=$F$99,AY22&gt;$F$99),$F$99-AY21,0))</f>
        <v>0</v>
      </c>
      <c r="AZ99" s="62"/>
      <c r="BA99" s="62">
        <f>IF(AND(BA21&lt;=$F$99,BA22&lt;=$F$99),BA23,IF(AND(BA21&lt;=$F$99,BA22&gt;$F$99),$F$99-BA21,0))</f>
        <v>0</v>
      </c>
      <c r="BB99" s="62"/>
      <c r="BC99" s="62">
        <f>IF(AND(BC21&lt;=$F$99,BC22&lt;=$F$99),BC23,IF(AND(BC21&lt;=$F$99,BC22&gt;$F$99),$F$99-BC21,0))</f>
        <v>0</v>
      </c>
      <c r="BD99" s="62"/>
      <c r="BE99" s="62">
        <f>IF(AND(BE21&lt;=$F$99,BE22&lt;=$F$99),BE23,IF(AND(BE21&lt;=$F$99,BE22&gt;$F$99),$F$99-BE21,0))</f>
        <v>0</v>
      </c>
      <c r="BF99" s="62"/>
      <c r="BG99" s="62">
        <f>IF(AND(BG21&lt;=$F$99,BG22&lt;=$F$99),BG23,IF(AND(BG21&lt;=$F$99,BG22&gt;$F$99),$F$99-BG21,0))</f>
        <v>0</v>
      </c>
      <c r="BH99" s="62"/>
      <c r="BI99" s="62">
        <f>IF(AND(BI21&lt;=$F$99,BI22&lt;=$F$99),BI23,IF(AND(BI21&lt;=$F$99,BI22&gt;$F$99),$F$99-BI21,0))</f>
        <v>0</v>
      </c>
      <c r="BJ99" s="62"/>
      <c r="BK99" s="62">
        <f>IF(AND(BK21&lt;=$F$99,BK22&lt;=$F$99),BK23,IF(AND(BK21&lt;=$F$99,BK22&gt;$F$99),$F$99-BK21,0))</f>
        <v>0</v>
      </c>
      <c r="BL99" s="62"/>
      <c r="BM99" s="62">
        <f>IF(AND(BM21&lt;=$F$99,BM22&lt;=$F$99),BM23,IF(AND(BM21&lt;=$F$99,BM22&gt;$F$99),$F$99-BM21,0))</f>
        <v>0</v>
      </c>
      <c r="BN99" s="62"/>
      <c r="BO99" s="62">
        <f>IF(AND(BO21&lt;=$F$99,BO22&lt;=$F$99),BO23,IF(AND(BO21&lt;=$F$99,BO22&gt;$F$99),$F$99-BO21,0))</f>
        <v>0</v>
      </c>
      <c r="BP99" s="62"/>
      <c r="BQ99" s="62">
        <f>IF(AND(BQ21&lt;=$F$99,BQ22&lt;=$F$99),BQ23,IF(AND(BQ21&lt;=$F$99,BQ22&gt;$F$99),$F$99-BQ21,0))</f>
        <v>0</v>
      </c>
      <c r="BR99" s="62"/>
      <c r="BS99" s="63">
        <f t="shared" si="9"/>
        <v>0</v>
      </c>
    </row>
    <row r="100" spans="3:73" hidden="1" x14ac:dyDescent="0.25">
      <c r="C100" s="239"/>
      <c r="D100" s="240"/>
      <c r="E100" s="64"/>
      <c r="F100" s="65">
        <v>300</v>
      </c>
      <c r="G100" s="66">
        <f>IF(AND(G21&lt;=$F$100,G22&lt;=$F$100),G23,IF(AND(G21&lt;=$F$100,G22&gt;$F$100),$F$100-G21,0))-G99</f>
        <v>0</v>
      </c>
      <c r="H100" s="66"/>
      <c r="I100" s="66">
        <f>IF(AND(I21&lt;=$F$100,I22&lt;=$F$100),I23,IF(AND(I21&lt;=$F$100,I22&gt;$F$100),$F$100-I21,0))-I99</f>
        <v>0</v>
      </c>
      <c r="J100" s="66"/>
      <c r="K100" s="66">
        <f>IF(AND(K21&lt;=$F$100,K22&lt;=$F$100),K23,IF(AND(K21&lt;=$F$100,K22&gt;$F$100),$F$100-K21,0))-K99</f>
        <v>0</v>
      </c>
      <c r="L100" s="66"/>
      <c r="M100" s="66">
        <f>IF(AND(M21&lt;=$F$100,M22&lt;=$F$100),M23,IF(AND(M21&lt;=$F$100,M22&gt;$F$100),$F$100-M21,0))-M99</f>
        <v>0</v>
      </c>
      <c r="N100" s="66"/>
      <c r="O100" s="66">
        <f>IF(AND(O21&lt;=$F$100,O22&lt;=$F$100),O23,IF(AND(O21&lt;=$F$100,O22&gt;$F$100),$F$100-O21,0))-O99</f>
        <v>0</v>
      </c>
      <c r="P100" s="66"/>
      <c r="Q100" s="66">
        <f>IF(AND(Q21&lt;=$F$100,Q22&lt;=$F$100),Q23,IF(AND(Q21&lt;=$F$100,Q22&gt;$F$100),$F$100-Q21,0))-Q99</f>
        <v>0</v>
      </c>
      <c r="R100" s="66"/>
      <c r="S100" s="66">
        <f>IF(AND(S21&lt;=$F$100,S22&lt;=$F$100),S23,IF(AND(S21&lt;=$F$100,S22&gt;$F$100),$F$100-S21,0))-S99</f>
        <v>0</v>
      </c>
      <c r="T100" s="66"/>
      <c r="U100" s="66">
        <f>IF(AND(U21&lt;=$F$100,U22&lt;=$F$100),U23,IF(AND(U21&lt;=$F$100,U22&gt;$F$100),$F$100-U21,0))-U99</f>
        <v>0</v>
      </c>
      <c r="V100" s="66"/>
      <c r="W100" s="66">
        <f>IF(AND(W21&lt;=$F$100,W22&lt;=$F$100),W23,IF(AND(W21&lt;=$F$100,W22&gt;$F$100),$F$100-W21,0))-W99</f>
        <v>0</v>
      </c>
      <c r="X100" s="66"/>
      <c r="Y100" s="66">
        <f>IF(AND(Y21&lt;=$F$100,Y22&lt;=$F$100),Y23,IF(AND(Y21&lt;=$F$100,Y22&gt;$F$100),$F$100-Y21,0))-Y99</f>
        <v>0</v>
      </c>
      <c r="Z100" s="66"/>
      <c r="AA100" s="66">
        <f>IF(AND(AA21&lt;=$F$100,AA22&lt;=$F$100),AA23,IF(AND(AA21&lt;=$F$100,AA22&gt;$F$100),$F$100-AA21,0))-AA99</f>
        <v>0</v>
      </c>
      <c r="AB100" s="66"/>
      <c r="AC100" s="66">
        <f>IF(AND(AC21&lt;=$F$100,AC22&lt;=$F$100),AC23,IF(AND(AC21&lt;=$F$100,AC22&gt;$F$100),$F$100-AC21,0))-AC99</f>
        <v>0</v>
      </c>
      <c r="AD100" s="66"/>
      <c r="AE100" s="66">
        <f>IF(AND(AE21&lt;=$F$100,AE22&lt;=$F$100),AE23,IF(AND(AE21&lt;=$F$100,AE22&gt;$F$100),$F$100-AE21,0))-AE99</f>
        <v>0</v>
      </c>
      <c r="AF100" s="66"/>
      <c r="AG100" s="66">
        <f>IF(AND(AG21&lt;=$F$100,AG22&lt;=$F$100),AG23,IF(AND(AG21&lt;=$F$100,AG22&gt;$F$100),$F$100-AG21,0))-AG99</f>
        <v>0</v>
      </c>
      <c r="AH100" s="66"/>
      <c r="AI100" s="66">
        <f>IF(AND(AI21&lt;=$F$100,AI22&lt;=$F$100),AI23,IF(AND(AI21&lt;=$F$100,AI22&gt;$F$100),$F$100-AI21,0))-AI99</f>
        <v>0</v>
      </c>
      <c r="AJ100" s="66"/>
      <c r="AK100" s="66">
        <f>IF(AND(AK21&lt;=$F$100,AK22&lt;=$F$100),AK23,IF(AND(AK21&lt;=$F$100,AK22&gt;$F$100),$F$100-AK21,0))-AK99</f>
        <v>0</v>
      </c>
      <c r="AL100" s="66"/>
      <c r="AM100" s="66">
        <f>IF(AND(AM21&lt;=$F$100,AM22&lt;=$F$100),AM23,IF(AND(AM21&lt;=$F$100,AM22&gt;$F$100),$F$100-AM21,0))-AM99</f>
        <v>0</v>
      </c>
      <c r="AN100" s="66"/>
      <c r="AO100" s="66">
        <f>IF(AND(AO21&lt;=$F$100,AO22&lt;=$F$100),AO23,IF(AND(AO21&lt;=$F$100,AO22&gt;$F$100),$F$100-AO21,0))-AO99</f>
        <v>0</v>
      </c>
      <c r="AP100" s="66"/>
      <c r="AQ100" s="66">
        <f>IF(AND(AQ21&lt;=$F$100,AQ22&lt;=$F$100),AQ23,IF(AND(AQ21&lt;=$F$100,AQ22&gt;$F$100),$F$100-AQ21,0))-AQ99</f>
        <v>0</v>
      </c>
      <c r="AR100" s="66"/>
      <c r="AS100" s="66">
        <f>IF(AND(AS21&lt;=$F$100,AS22&lt;=$F$100),AS23,IF(AND(AS21&lt;=$F$100,AS22&gt;$F$100),$F$100-AS21,0))-AS99</f>
        <v>0</v>
      </c>
      <c r="AT100" s="66"/>
      <c r="AU100" s="66">
        <f>IF(AND(AU21&lt;=$F$100,AU22&lt;=$F$100),AU23,IF(AND(AU21&lt;=$F$100,AU22&gt;$F$100),$F$100-AU21,0))-AU99</f>
        <v>0</v>
      </c>
      <c r="AV100" s="66"/>
      <c r="AW100" s="66">
        <f>IF(AND(AW21&lt;=$F$100,AW22&lt;=$F$100),AW23,IF(AND(AW21&lt;=$F$100,AW22&gt;$F$100),$F$100-AW21,0))-AW99</f>
        <v>0</v>
      </c>
      <c r="AX100" s="66"/>
      <c r="AY100" s="66">
        <f>IF(AND(AY21&lt;=$F$100,AY22&lt;=$F$100),AY23,IF(AND(AY21&lt;=$F$100,AY22&gt;$F$100),$F$100-AY21,0))-AY99</f>
        <v>0</v>
      </c>
      <c r="AZ100" s="66"/>
      <c r="BA100" s="66">
        <f>IF(AND(BA21&lt;=$F$100,BA22&lt;=$F$100),BA23,IF(AND(BA21&lt;=$F$100,BA22&gt;$F$100),$F$100-BA21,0))-BA99</f>
        <v>0</v>
      </c>
      <c r="BB100" s="66"/>
      <c r="BC100" s="66">
        <f>IF(AND(BC21&lt;=$F$100,BC22&lt;=$F$100),BC23,IF(AND(BC21&lt;=$F$100,BC22&gt;$F$100),$F$100-BC21,0))-BC99</f>
        <v>0</v>
      </c>
      <c r="BD100" s="66"/>
      <c r="BE100" s="66">
        <f>IF(AND(BE21&lt;=$F$100,BE22&lt;=$F$100),BE23,IF(AND(BE21&lt;=$F$100,BE22&gt;$F$100),$F$100-BE21,0))-BE99</f>
        <v>0</v>
      </c>
      <c r="BF100" s="66"/>
      <c r="BG100" s="66">
        <f>IF(AND(BG21&lt;=$F$100,BG22&lt;=$F$100),BG23,IF(AND(BG21&lt;=$F$100,BG22&gt;$F$100),$F$100-BG21,0))-BG99</f>
        <v>0</v>
      </c>
      <c r="BH100" s="66"/>
      <c r="BI100" s="66">
        <f>IF(AND(BI21&lt;=$F$100,BI22&lt;=$F$100),BI23,IF(AND(BI21&lt;=$F$100,BI22&gt;$F$100),$F$100-BI21,0))-BI99</f>
        <v>0</v>
      </c>
      <c r="BJ100" s="66"/>
      <c r="BK100" s="66">
        <f>IF(AND(BK21&lt;=$F$100,BK22&lt;=$F$100),BK23,IF(AND(BK21&lt;=$F$100,BK22&gt;$F$100),$F$100-BK21,0))-BK99</f>
        <v>0</v>
      </c>
      <c r="BL100" s="66"/>
      <c r="BM100" s="66">
        <f>IF(AND(BM21&lt;=$F$100,BM22&lt;=$F$100),BM23,IF(AND(BM21&lt;=$F$100,BM22&gt;$F$100),$F$100-BM21,0))-BM99</f>
        <v>0</v>
      </c>
      <c r="BN100" s="66"/>
      <c r="BO100" s="66">
        <f>IF(AND(BO21&lt;=$F$100,BO22&lt;=$F$100),BO23,IF(AND(BO21&lt;=$F$100,BO22&gt;$F$100),$F$100-BO21,0))-BO99</f>
        <v>0</v>
      </c>
      <c r="BP100" s="66"/>
      <c r="BQ100" s="66">
        <f>IF(AND(BQ21&lt;=$F$100,BQ22&lt;=$F$100),BQ23,IF(AND(BQ21&lt;=$F$100,BQ22&gt;$F$100),$F$100-BQ21,0))-BQ99</f>
        <v>0</v>
      </c>
      <c r="BR100" s="66"/>
      <c r="BS100" s="67">
        <f t="shared" si="9"/>
        <v>0</v>
      </c>
    </row>
    <row r="101" spans="3:73" hidden="1" x14ac:dyDescent="0.25">
      <c r="C101" s="239"/>
      <c r="D101" s="240"/>
      <c r="E101" s="64"/>
      <c r="F101" s="65">
        <v>2000</v>
      </c>
      <c r="G101" s="66">
        <f>IF(AND(G21&lt;=$F$101,G22&lt;=$F$101),G23,IF(AND(G21&lt;=$F$101,G22&gt;$F$101),$F$101-G21,0))-G100-G99</f>
        <v>0</v>
      </c>
      <c r="H101" s="66"/>
      <c r="I101" s="66">
        <f>IF(AND(I21&lt;=$F$101,I22&lt;=$F$101),I23,IF(AND(I21&lt;=$F$101,I22&gt;$F$101),$F$101-I21,0))-I100-I99</f>
        <v>0</v>
      </c>
      <c r="J101" s="66"/>
      <c r="K101" s="66">
        <f>IF(AND(K21&lt;=$F$101,K22&lt;=$F$101),K23,IF(AND(K21&lt;=$F$101,K22&gt;$F$101),$F$101-K21,0))-K100-K99</f>
        <v>0</v>
      </c>
      <c r="L101" s="66"/>
      <c r="M101" s="66">
        <f>IF(AND(M21&lt;=$F$101,M22&lt;=$F$101),M23,IF(AND(M21&lt;=$F$101,M22&gt;$F$101),$F$101-M21,0))-M100-M99</f>
        <v>0</v>
      </c>
      <c r="N101" s="66"/>
      <c r="O101" s="66">
        <f>IF(AND(O21&lt;=$F$101,O22&lt;=$F$101),O23,IF(AND(O21&lt;=$F$101,O22&gt;$F$101),$F$101-O21,0))-O100-O99</f>
        <v>0</v>
      </c>
      <c r="P101" s="66"/>
      <c r="Q101" s="66">
        <f>IF(AND(Q21&lt;=$F$101,Q22&lt;=$F$101),Q23,IF(AND(Q21&lt;=$F$101,Q22&gt;$F$101),$F$101-Q21,0))-Q100-Q99</f>
        <v>0</v>
      </c>
      <c r="R101" s="66"/>
      <c r="S101" s="66">
        <f>IF(AND(S21&lt;=$F$101,S22&lt;=$F$101),S23,IF(AND(S21&lt;=$F$101,S22&gt;$F$101),$F$101-S21,0))-S100-S99</f>
        <v>0</v>
      </c>
      <c r="T101" s="66"/>
      <c r="U101" s="66">
        <f>IF(AND(U21&lt;=$F$101,U22&lt;=$F$101),U23,IF(AND(U21&lt;=$F$101,U22&gt;$F$101),$F$101-U21,0))-U100-U99</f>
        <v>0</v>
      </c>
      <c r="V101" s="66"/>
      <c r="W101" s="66">
        <f>IF(AND(W21&lt;=$F$101,W22&lt;=$F$101),W23,IF(AND(W21&lt;=$F$101,W22&gt;$F$101),$F$101-W21,0))-W100-W99</f>
        <v>0</v>
      </c>
      <c r="X101" s="66"/>
      <c r="Y101" s="66">
        <f>IF(AND(Y21&lt;=$F$101,Y22&lt;=$F$101),Y23,IF(AND(Y21&lt;=$F$101,Y22&gt;$F$101),$F$101-Y21,0))-Y100-Y99</f>
        <v>0</v>
      </c>
      <c r="Z101" s="66"/>
      <c r="AA101" s="66">
        <f>IF(AND(AA21&lt;=$F$101,AA22&lt;=$F$101),AA23,IF(AND(AA21&lt;=$F$101,AA22&gt;$F$101),$F$101-AA21,0))-AA100-AA99</f>
        <v>0</v>
      </c>
      <c r="AB101" s="66"/>
      <c r="AC101" s="66">
        <f>IF(AND(AC21&lt;=$F$101,AC22&lt;=$F$101),AC23,IF(AND(AC21&lt;=$F$101,AC22&gt;$F$101),$F$101-AC21,0))-AC100-AC99</f>
        <v>0</v>
      </c>
      <c r="AD101" s="66"/>
      <c r="AE101" s="66">
        <f>IF(AND(AE21&lt;=$F$101,AE22&lt;=$F$101),AE23,IF(AND(AE21&lt;=$F$101,AE22&gt;$F$101),$F$101-AE21,0))-AE100-AE99</f>
        <v>0</v>
      </c>
      <c r="AF101" s="66"/>
      <c r="AG101" s="66">
        <f>IF(AND(AG21&lt;=$F$101,AG22&lt;=$F$101),AG23,IF(AND(AG21&lt;=$F$101,AG22&gt;$F$101),$F$101-AG21,0))-AG100-AG99</f>
        <v>0</v>
      </c>
      <c r="AH101" s="66"/>
      <c r="AI101" s="66">
        <f>IF(AND(AI21&lt;=$F$101,AI22&lt;=$F$101),AI23,IF(AND(AI21&lt;=$F$101,AI22&gt;$F$101),$F$101-AI21,0))-AI100-AI99</f>
        <v>0</v>
      </c>
      <c r="AJ101" s="66"/>
      <c r="AK101" s="66">
        <f>IF(AND(AK21&lt;=$F$101,AK22&lt;=$F$101),AK23,IF(AND(AK21&lt;=$F$101,AK22&gt;$F$101),$F$101-AK21,0))-AK100-AK99</f>
        <v>0</v>
      </c>
      <c r="AL101" s="66"/>
      <c r="AM101" s="66">
        <f>IF(AND(AM21&lt;=$F$101,AM22&lt;=$F$101),AM23,IF(AND(AM21&lt;=$F$101,AM22&gt;$F$101),$F$101-AM21,0))-AM100-AM99</f>
        <v>0</v>
      </c>
      <c r="AN101" s="66"/>
      <c r="AO101" s="66">
        <f>IF(AND(AO21&lt;=$F$101,AO22&lt;=$F$101),AO23,IF(AND(AO21&lt;=$F$101,AO22&gt;$F$101),$F$101-AO21,0))-AO100-AO99</f>
        <v>0</v>
      </c>
      <c r="AP101" s="66"/>
      <c r="AQ101" s="66">
        <f>IF(AND(AQ21&lt;=$F$101,AQ22&lt;=$F$101),AQ23,IF(AND(AQ21&lt;=$F$101,AQ22&gt;$F$101),$F$101-AQ21,0))-AQ100-AQ99</f>
        <v>0</v>
      </c>
      <c r="AR101" s="66"/>
      <c r="AS101" s="66">
        <f>IF(AND(AS21&lt;=$F$101,AS22&lt;=$F$101),AS23,IF(AND(AS21&lt;=$F$101,AS22&gt;$F$101),$F$101-AS21,0))-AS100-AS99</f>
        <v>0</v>
      </c>
      <c r="AT101" s="66"/>
      <c r="AU101" s="66">
        <f>IF(AND(AU21&lt;=$F$101,AU22&lt;=$F$101),AU23,IF(AND(AU21&lt;=$F$101,AU22&gt;$F$101),$F$101-AU21,0))-AU100-AU99</f>
        <v>0</v>
      </c>
      <c r="AV101" s="66"/>
      <c r="AW101" s="66">
        <f>IF(AND(AW21&lt;=$F$101,AW22&lt;=$F$101),AW23,IF(AND(AW21&lt;=$F$101,AW22&gt;$F$101),$F$101-AW21,0))-AW100-AW99</f>
        <v>0</v>
      </c>
      <c r="AX101" s="66"/>
      <c r="AY101" s="66">
        <f>IF(AND(AY21&lt;=$F$101,AY22&lt;=$F$101),AY23,IF(AND(AY21&lt;=$F$101,AY22&gt;$F$101),$F$101-AY21,0))-AY100-AY99</f>
        <v>0</v>
      </c>
      <c r="AZ101" s="66"/>
      <c r="BA101" s="66">
        <f>IF(AND(BA21&lt;=$F$101,BA22&lt;=$F$101),BA23,IF(AND(BA21&lt;=$F$101,BA22&gt;$F$101),$F$101-BA21,0))-BA100-BA99</f>
        <v>0</v>
      </c>
      <c r="BB101" s="66"/>
      <c r="BC101" s="66">
        <f>IF(AND(BC21&lt;=$F$101,BC22&lt;=$F$101),BC23,IF(AND(BC21&lt;=$F$101,BC22&gt;$F$101),$F$101-BC21,0))-BC100-BC99</f>
        <v>0</v>
      </c>
      <c r="BD101" s="66"/>
      <c r="BE101" s="66">
        <f>IF(AND(BE21&lt;=$F$101,BE22&lt;=$F$101),BE23,IF(AND(BE21&lt;=$F$101,BE22&gt;$F$101),$F$101-BE21,0))-BE100-BE99</f>
        <v>0</v>
      </c>
      <c r="BF101" s="66"/>
      <c r="BG101" s="66">
        <f>IF(AND(BG21&lt;=$F$101,BG22&lt;=$F$101),BG23,IF(AND(BG21&lt;=$F$101,BG22&gt;$F$101),$F$101-BG21,0))-BG100-BG99</f>
        <v>0</v>
      </c>
      <c r="BH101" s="66"/>
      <c r="BI101" s="66">
        <f>IF(AND(BI21&lt;=$F$101,BI22&lt;=$F$101),BI23,IF(AND(BI21&lt;=$F$101,BI22&gt;$F$101),$F$101-BI21,0))-BI100-BI99</f>
        <v>0</v>
      </c>
      <c r="BJ101" s="66"/>
      <c r="BK101" s="66">
        <f>IF(AND(BK21&lt;=$F$101,BK22&lt;=$F$101),BK23,IF(AND(BK21&lt;=$F$101,BK22&gt;$F$101),$F$101-BK21,0))-BK100-BK99</f>
        <v>0</v>
      </c>
      <c r="BL101" s="66"/>
      <c r="BM101" s="66">
        <f>IF(AND(BM21&lt;=$F$101,BM22&lt;=$F$101),BM23,IF(AND(BM21&lt;=$F$101,BM22&gt;$F$101),$F$101-BM21,0))-BM100-BM99</f>
        <v>0</v>
      </c>
      <c r="BN101" s="66"/>
      <c r="BO101" s="66">
        <f>IF(AND(BO21&lt;=$F$101,BO22&lt;=$F$101),BO23,IF(AND(BO21&lt;=$F$101,BO22&gt;$F$101),$F$101-BO21,0))-BO100-BO99</f>
        <v>0</v>
      </c>
      <c r="BP101" s="66"/>
      <c r="BQ101" s="66">
        <f>IF(AND(BQ21&lt;=$F$101,BQ22&lt;=$F$101),BQ23,IF(AND(BQ21&lt;=$F$101,BQ22&gt;$F$101),$F$101-BQ21,0))-BQ100-BQ99</f>
        <v>0</v>
      </c>
      <c r="BR101" s="66"/>
      <c r="BS101" s="67">
        <f t="shared" si="9"/>
        <v>0</v>
      </c>
    </row>
    <row r="102" spans="3:73" hidden="1" x14ac:dyDescent="0.25">
      <c r="C102" s="239"/>
      <c r="D102" s="240"/>
      <c r="E102" s="68"/>
      <c r="F102" s="69" t="s">
        <v>68</v>
      </c>
      <c r="G102" s="66">
        <f>SUM(G99:G101)</f>
        <v>0</v>
      </c>
      <c r="H102" s="66"/>
      <c r="I102" s="66">
        <f>SUM(I99:I101)</f>
        <v>0</v>
      </c>
      <c r="J102" s="66"/>
      <c r="K102" s="66">
        <f>SUM(K99:K101)</f>
        <v>0</v>
      </c>
      <c r="L102" s="66"/>
      <c r="M102" s="66">
        <f>SUM(M99:M101)</f>
        <v>0</v>
      </c>
      <c r="N102" s="66"/>
      <c r="O102" s="66">
        <f>SUM(O99:O101)</f>
        <v>0</v>
      </c>
      <c r="P102" s="66"/>
      <c r="Q102" s="66">
        <f>SUM(Q99:Q101)</f>
        <v>0</v>
      </c>
      <c r="R102" s="66"/>
      <c r="S102" s="66">
        <f>SUM(S99:S101)</f>
        <v>0</v>
      </c>
      <c r="T102" s="66"/>
      <c r="U102" s="66">
        <f>SUM(U99:U101)</f>
        <v>0</v>
      </c>
      <c r="V102" s="66"/>
      <c r="W102" s="66">
        <f>SUM(W99:W101)</f>
        <v>0</v>
      </c>
      <c r="X102" s="66"/>
      <c r="Y102" s="66">
        <f>SUM(Y99:Y101)</f>
        <v>0</v>
      </c>
      <c r="Z102" s="66"/>
      <c r="AA102" s="66">
        <f>SUM(AA99:AA101)</f>
        <v>0</v>
      </c>
      <c r="AB102" s="66"/>
      <c r="AC102" s="66">
        <f>SUM(AC99:AC101)</f>
        <v>0</v>
      </c>
      <c r="AD102" s="66"/>
      <c r="AE102" s="66">
        <f>SUM(AE99:AE101)</f>
        <v>0</v>
      </c>
      <c r="AF102" s="66"/>
      <c r="AG102" s="66">
        <f>SUM(AG99:AG101)</f>
        <v>0</v>
      </c>
      <c r="AH102" s="66"/>
      <c r="AI102" s="66">
        <f>SUM(AI99:AI101)</f>
        <v>0</v>
      </c>
      <c r="AJ102" s="66"/>
      <c r="AK102" s="66">
        <f>SUM(AK99:AK101)</f>
        <v>0</v>
      </c>
      <c r="AL102" s="66"/>
      <c r="AM102" s="66">
        <f>SUM(AM99:AM101)</f>
        <v>0</v>
      </c>
      <c r="AN102" s="66"/>
      <c r="AO102" s="66">
        <f>SUM(AO99:AO101)</f>
        <v>0</v>
      </c>
      <c r="AP102" s="66"/>
      <c r="AQ102" s="66">
        <f>SUM(AQ99:AQ101)</f>
        <v>0</v>
      </c>
      <c r="AR102" s="66"/>
      <c r="AS102" s="66">
        <f>SUM(AS99:AS101)</f>
        <v>0</v>
      </c>
      <c r="AT102" s="66"/>
      <c r="AU102" s="66">
        <f>SUM(AU99:AU101)</f>
        <v>0</v>
      </c>
      <c r="AV102" s="66"/>
      <c r="AW102" s="66">
        <f>SUM(AW99:AW101)</f>
        <v>0</v>
      </c>
      <c r="AX102" s="66"/>
      <c r="AY102" s="66">
        <f>SUM(AY99:AY101)</f>
        <v>0</v>
      </c>
      <c r="AZ102" s="66"/>
      <c r="BA102" s="66">
        <f>SUM(BA99:BA101)</f>
        <v>0</v>
      </c>
      <c r="BB102" s="66"/>
      <c r="BC102" s="66">
        <f>SUM(BC99:BC101)</f>
        <v>0</v>
      </c>
      <c r="BD102" s="66"/>
      <c r="BE102" s="66">
        <f>SUM(BE99:BE101)</f>
        <v>0</v>
      </c>
      <c r="BF102" s="66"/>
      <c r="BG102" s="66">
        <f>SUM(BG99:BG101)</f>
        <v>0</v>
      </c>
      <c r="BH102" s="66"/>
      <c r="BI102" s="66">
        <f>SUM(BI99:BI101)</f>
        <v>0</v>
      </c>
      <c r="BJ102" s="66"/>
      <c r="BK102" s="66">
        <f>SUM(BK99:BK101)</f>
        <v>0</v>
      </c>
      <c r="BL102" s="66"/>
      <c r="BM102" s="66">
        <f>SUM(BM99:BM101)</f>
        <v>0</v>
      </c>
      <c r="BN102" s="66"/>
      <c r="BO102" s="66">
        <f>SUM(BO99:BO101)</f>
        <v>0</v>
      </c>
      <c r="BP102" s="66"/>
      <c r="BQ102" s="66">
        <f>SUM(BQ99:BQ101)</f>
        <v>0</v>
      </c>
      <c r="BR102" s="66"/>
      <c r="BS102" s="71">
        <f t="shared" si="9"/>
        <v>0</v>
      </c>
    </row>
    <row r="103" spans="3:73" hidden="1" x14ac:dyDescent="0.25">
      <c r="C103" s="239"/>
      <c r="D103" s="240" t="s">
        <v>31</v>
      </c>
      <c r="E103" s="60"/>
      <c r="F103" s="61">
        <v>100</v>
      </c>
      <c r="G103" s="72">
        <f>IF(AND(G24&lt;=$F$103,G25&lt;=$F$103),G26,IF(AND(G24&lt;=$F$103,G25&gt;$F$103),$F$103-G24,0))</f>
        <v>0</v>
      </c>
      <c r="H103" s="62"/>
      <c r="I103" s="62">
        <f>IF(AND(I24&lt;=$F$103,I25&lt;=$F$103),I26,IF(AND(I24&lt;=$F$103,I25&gt;$F$103),$F$103-I24,0))</f>
        <v>0</v>
      </c>
      <c r="J103" s="62"/>
      <c r="K103" s="62">
        <f>IF(AND(K24&lt;=$F$103,K25&lt;=$F$103),K26,IF(AND(K24&lt;=$F$103,K25&gt;$F$103),$F$103-K24,0))</f>
        <v>0</v>
      </c>
      <c r="L103" s="62"/>
      <c r="M103" s="62">
        <f>IF(AND(M24&lt;=$F$103,M25&lt;=$F$103),M26,IF(AND(M24&lt;=$F$103,M25&gt;$F$103),$F$103-M24,0))</f>
        <v>0</v>
      </c>
      <c r="N103" s="62"/>
      <c r="O103" s="62">
        <f>IF(AND(O24&lt;=$F$103,O25&lt;=$F$103),O26,IF(AND(O24&lt;=$F$103,O25&gt;$F$103),$F$103-O24,0))</f>
        <v>0</v>
      </c>
      <c r="P103" s="62"/>
      <c r="Q103" s="62">
        <f>IF(AND(Q24&lt;=$F$103,Q25&lt;=$F$103),Q26,IF(AND(Q24&lt;=$F$103,Q25&gt;$F$103),$F$103-Q24,0))</f>
        <v>0</v>
      </c>
      <c r="R103" s="62"/>
      <c r="S103" s="62">
        <f>IF(AND(S24&lt;=$F$103,S25&lt;=$F$103),S26,IF(AND(S24&lt;=$F$103,S25&gt;$F$103),$F$103-S24,0))</f>
        <v>0</v>
      </c>
      <c r="T103" s="62"/>
      <c r="U103" s="62">
        <f>IF(AND(U24&lt;=$F$103,U25&lt;=$F$103),U26,IF(AND(U24&lt;=$F$103,U25&gt;$F$103),$F$103-U24,0))</f>
        <v>0</v>
      </c>
      <c r="V103" s="62"/>
      <c r="W103" s="62">
        <f>IF(AND(W24&lt;=$F$103,W25&lt;=$F$103),W26,IF(AND(W24&lt;=$F$103,W25&gt;$F$103),$F$103-W24,0))</f>
        <v>0</v>
      </c>
      <c r="X103" s="62"/>
      <c r="Y103" s="62">
        <f>IF(AND(Y24&lt;=$F$103,Y25&lt;=$F$103),Y26,IF(AND(Y24&lt;=$F$103,Y25&gt;$F$103),$F$103-Y24,0))</f>
        <v>0</v>
      </c>
      <c r="Z103" s="62"/>
      <c r="AA103" s="62">
        <f>IF(AND(AA24&lt;=$F$103,AA25&lt;=$F$103),AA26,IF(AND(AA24&lt;=$F$103,AA25&gt;$F$103),$F$103-AA24,0))</f>
        <v>0</v>
      </c>
      <c r="AB103" s="62"/>
      <c r="AC103" s="62">
        <f>IF(AND(AC24&lt;=$F$103,AC25&lt;=$F$103),AC26,IF(AND(AC24&lt;=$F$103,AC25&gt;$F$103),$F$103-AC24,0))</f>
        <v>0</v>
      </c>
      <c r="AD103" s="62"/>
      <c r="AE103" s="62">
        <f>IF(AND(AE24&lt;=$F$103,AE25&lt;=$F$103),AE26,IF(AND(AE24&lt;=$F$103,AE25&gt;$F$103),$F$103-AE24,0))</f>
        <v>0</v>
      </c>
      <c r="AF103" s="62"/>
      <c r="AG103" s="62">
        <f>IF(AND(AG24&lt;=$F$103,AG25&lt;=$F$103),AG26,IF(AND(AG24&lt;=$F$103,AG25&gt;$F$103),$F$103-AG24,0))</f>
        <v>0</v>
      </c>
      <c r="AH103" s="62"/>
      <c r="AI103" s="62">
        <f>IF(AND(AI24&lt;=$F$103,AI25&lt;=$F$103),AI26,IF(AND(AI24&lt;=$F$103,AI25&gt;$F$103),$F$103-AI24,0))</f>
        <v>0</v>
      </c>
      <c r="AJ103" s="62"/>
      <c r="AK103" s="62">
        <f>IF(AND(AK24&lt;=$F$103,AK25&lt;=$F$103),AK26,IF(AND(AK24&lt;=$F$103,AK25&gt;$F$103),$F$103-AK24,0))</f>
        <v>0</v>
      </c>
      <c r="AL103" s="62"/>
      <c r="AM103" s="62">
        <f>IF(AND(AM24&lt;=$F$103,AM25&lt;=$F$103),AM26,IF(AND(AM24&lt;=$F$103,AM25&gt;$F$103),$F$103-AM24,0))</f>
        <v>0</v>
      </c>
      <c r="AN103" s="62"/>
      <c r="AO103" s="62">
        <f>IF(AND(AO24&lt;=$F$103,AO25&lt;=$F$103),AO26,IF(AND(AO24&lt;=$F$103,AO25&gt;$F$103),$F$103-AO24,0))</f>
        <v>0</v>
      </c>
      <c r="AP103" s="62"/>
      <c r="AQ103" s="62">
        <f>IF(AND(AQ24&lt;=$F$103,AQ25&lt;=$F$103),AQ26,IF(AND(AQ24&lt;=$F$103,AQ25&gt;$F$103),$F$103-AQ24,0))</f>
        <v>0</v>
      </c>
      <c r="AR103" s="62"/>
      <c r="AS103" s="62">
        <f>IF(AND(AS24&lt;=$F$103,AS25&lt;=$F$103),AS26,IF(AND(AS24&lt;=$F$103,AS25&gt;$F$103),$F$103-AS24,0))</f>
        <v>0</v>
      </c>
      <c r="AT103" s="62"/>
      <c r="AU103" s="62">
        <f>IF(AND(AU24&lt;=$F$103,AU25&lt;=$F$103),AU26,IF(AND(AU24&lt;=$F$103,AU25&gt;$F$103),$F$103-AU24,0))</f>
        <v>0</v>
      </c>
      <c r="AV103" s="62"/>
      <c r="AW103" s="62">
        <f>IF(AND(AW24&lt;=$F$103,AW25&lt;=$F$103),AW26,IF(AND(AW24&lt;=$F$103,AW25&gt;$F$103),$F$103-AW24,0))</f>
        <v>0</v>
      </c>
      <c r="AX103" s="62"/>
      <c r="AY103" s="62">
        <f>IF(AND(AY24&lt;=$F$103,AY25&lt;=$F$103),AY26,IF(AND(AY24&lt;=$F$103,AY25&gt;$F$103),$F$103-AY24,0))</f>
        <v>0</v>
      </c>
      <c r="AZ103" s="62"/>
      <c r="BA103" s="62">
        <f>IF(AND(BA24&lt;=$F$103,BA25&lt;=$F$103),BA26,IF(AND(BA24&lt;=$F$103,BA25&gt;$F$103),$F$103-BA24,0))</f>
        <v>0</v>
      </c>
      <c r="BB103" s="62"/>
      <c r="BC103" s="62">
        <f>IF(AND(BC24&lt;=$F$103,BC25&lt;=$F$103),BC26,IF(AND(BC24&lt;=$F$103,BC25&gt;$F$103),$F$103-BC24,0))</f>
        <v>0</v>
      </c>
      <c r="BD103" s="62"/>
      <c r="BE103" s="62">
        <f>IF(AND(BE24&lt;=$F$103,BE25&lt;=$F$103),BE26,IF(AND(BE24&lt;=$F$103,BE25&gt;$F$103),$F$103-BE24,0))</f>
        <v>0</v>
      </c>
      <c r="BF103" s="62"/>
      <c r="BG103" s="62">
        <f>IF(AND(BG24&lt;=$F$103,BG25&lt;=$F$103),BG26,IF(AND(BG24&lt;=$F$103,BG25&gt;$F$103),$F$103-BG24,0))</f>
        <v>0</v>
      </c>
      <c r="BH103" s="62"/>
      <c r="BI103" s="62">
        <f>IF(AND(BI24&lt;=$F$103,BI25&lt;=$F$103),BI26,IF(AND(BI24&lt;=$F$103,BI25&gt;$F$103),$F$103-BI24,0))</f>
        <v>0</v>
      </c>
      <c r="BJ103" s="62"/>
      <c r="BK103" s="62">
        <f>IF(AND(BK24&lt;=$F$103,BK25&lt;=$F$103),BK26,IF(AND(BK24&lt;=$F$103,BK25&gt;$F$103),$F$103-BK24,0))</f>
        <v>0</v>
      </c>
      <c r="BL103" s="62"/>
      <c r="BM103" s="62">
        <f>IF(AND(BM24&lt;=$F$103,BM25&lt;=$F$103),BM26,IF(AND(BM24&lt;=$F$103,BM25&gt;$F$103),$F$103-BM24,0))</f>
        <v>0</v>
      </c>
      <c r="BN103" s="62"/>
      <c r="BO103" s="62">
        <f>IF(AND(BO24&lt;=$F$103,BO25&lt;=$F$103),BO26,IF(AND(BO24&lt;=$F$103,BO25&gt;$F$103),$F$103-BO24,0))</f>
        <v>0</v>
      </c>
      <c r="BP103" s="62"/>
      <c r="BQ103" s="62">
        <f>IF(AND(BQ24&lt;=$F$103,BQ25&lt;=$F$103),BQ26,IF(AND(BQ24&lt;=$F$103,BQ25&gt;$F$103),$F$103-BQ24,0))</f>
        <v>0</v>
      </c>
      <c r="BR103" s="62"/>
      <c r="BS103" s="63">
        <f t="shared" si="9"/>
        <v>0</v>
      </c>
    </row>
    <row r="104" spans="3:73" hidden="1" x14ac:dyDescent="0.25">
      <c r="C104" s="239"/>
      <c r="D104" s="240"/>
      <c r="E104" s="64"/>
      <c r="F104" s="65">
        <v>300</v>
      </c>
      <c r="G104" s="73">
        <f>IF(AND(G$24&lt;=$F104,G$25&lt;=$F104),G$26,IF(AND(G$24&lt;=$F104,G$25&gt;$F104),$F104-G$24,0))-G103</f>
        <v>0</v>
      </c>
      <c r="H104" s="66"/>
      <c r="I104" s="66">
        <f>IF(AND(I$24&lt;=$F104,I$25&lt;=$F104),I$26,IF(AND(I$24&lt;=$F104,I$25&gt;$F104),$F104-I$24,0))-I103</f>
        <v>0</v>
      </c>
      <c r="J104" s="66"/>
      <c r="K104" s="66">
        <f>IF(AND(K$24&lt;=$F104,K$25&lt;=$F104),K$26,IF(AND(K$24&lt;=$F104,K$25&gt;$F104),$F104-K$24,0))-K103</f>
        <v>0</v>
      </c>
      <c r="L104" s="66"/>
      <c r="M104" s="66">
        <f>IF(AND(M$24&lt;=$F104,M$25&lt;=$F104),M$26,IF(AND(M$24&lt;=$F104,M$25&gt;$F104),$F104-M$24,0))-M103</f>
        <v>0</v>
      </c>
      <c r="N104" s="66"/>
      <c r="O104" s="66">
        <f>IF(AND(O$24&lt;=$F104,O$25&lt;=$F104),O$26,IF(AND(O$24&lt;=$F104,O$25&gt;$F104),$F104-O$24,0))-O103</f>
        <v>0</v>
      </c>
      <c r="P104" s="66"/>
      <c r="Q104" s="66">
        <f>IF(AND(Q$24&lt;=$F104,Q$25&lt;=$F104),Q$26,IF(AND(Q$24&lt;=$F104,Q$25&gt;$F104),$F104-Q$24,0))-Q103</f>
        <v>0</v>
      </c>
      <c r="R104" s="66"/>
      <c r="S104" s="66">
        <f>IF(AND(S$24&lt;=$F104,S$25&lt;=$F104),S$26,IF(AND(S$24&lt;=$F104,S$25&gt;$F104),$F104-S$24,0))-S103</f>
        <v>0</v>
      </c>
      <c r="T104" s="66"/>
      <c r="U104" s="66">
        <f>IF(AND(U$24&lt;=$F104,U$25&lt;=$F104),U$26,IF(AND(U$24&lt;=$F104,U$25&gt;$F104),$F104-U$24,0))-U103</f>
        <v>0</v>
      </c>
      <c r="V104" s="66"/>
      <c r="W104" s="66">
        <f>IF(AND(W$24&lt;=$F104,W$25&lt;=$F104),W$26,IF(AND(W$24&lt;=$F104,W$25&gt;$F104),$F104-W$24,0))-W103</f>
        <v>0</v>
      </c>
      <c r="X104" s="66"/>
      <c r="Y104" s="66">
        <f>IF(AND(Y$24&lt;=$F104,Y$25&lt;=$F104),Y$26,IF(AND(Y$24&lt;=$F104,Y$25&gt;$F104),$F104-Y$24,0))-Y103</f>
        <v>0</v>
      </c>
      <c r="Z104" s="66"/>
      <c r="AA104" s="66">
        <f>IF(AND(AA$24&lt;=$F104,AA$25&lt;=$F104),AA$26,IF(AND(AA$24&lt;=$F104,AA$25&gt;$F104),$F104-AA$24,0))-AA103</f>
        <v>0</v>
      </c>
      <c r="AB104" s="66"/>
      <c r="AC104" s="66">
        <f>IF(AND(AC$24&lt;=$F104,AC$25&lt;=$F104),AC$26,IF(AND(AC$24&lt;=$F104,AC$25&gt;$F104),$F104-AC$24,0))-AC103</f>
        <v>0</v>
      </c>
      <c r="AD104" s="66"/>
      <c r="AE104" s="66">
        <f>IF(AND(AE$24&lt;=$F104,AE$25&lt;=$F104),AE$26,IF(AND(AE$24&lt;=$F104,AE$25&gt;$F104),$F104-AE$24,0))-AE103</f>
        <v>0</v>
      </c>
      <c r="AF104" s="66"/>
      <c r="AG104" s="66">
        <f>IF(AND(AG$24&lt;=$F104,AG$25&lt;=$F104),AG$26,IF(AND(AG$24&lt;=$F104,AG$25&gt;$F104),$F104-AG$24,0))-AG103</f>
        <v>0</v>
      </c>
      <c r="AH104" s="66"/>
      <c r="AI104" s="66">
        <f>IF(AND(AI$24&lt;=$F104,AI$25&lt;=$F104),AI$26,IF(AND(AI$24&lt;=$F104,AI$25&gt;$F104),$F104-AI$24,0))-AI103</f>
        <v>0</v>
      </c>
      <c r="AJ104" s="66"/>
      <c r="AK104" s="66">
        <f>IF(AND(AK$24&lt;=$F104,AK$25&lt;=$F104),AK$26,IF(AND(AK$24&lt;=$F104,AK$25&gt;$F104),$F104-AK$24,0))-AK103</f>
        <v>0</v>
      </c>
      <c r="AL104" s="66"/>
      <c r="AM104" s="66">
        <f>IF(AND(AM$24&lt;=$F104,AM$25&lt;=$F104),AM$26,IF(AND(AM$24&lt;=$F104,AM$25&gt;$F104),$F104-AM$24,0))-AM103</f>
        <v>0</v>
      </c>
      <c r="AN104" s="66"/>
      <c r="AO104" s="66">
        <f>IF(AND(AO$24&lt;=$F104,AO$25&lt;=$F104),AO$26,IF(AND(AO$24&lt;=$F104,AO$25&gt;$F104),$F104-AO$24,0))-AO103</f>
        <v>0</v>
      </c>
      <c r="AP104" s="66"/>
      <c r="AQ104" s="66">
        <f>IF(AND(AQ$24&lt;=$F104,AQ$25&lt;=$F104),AQ$26,IF(AND(AQ$24&lt;=$F104,AQ$25&gt;$F104),$F104-AQ$24,0))-AQ103</f>
        <v>0</v>
      </c>
      <c r="AR104" s="66"/>
      <c r="AS104" s="66">
        <f>IF(AND(AS$24&lt;=$F104,AS$25&lt;=$F104),AS$26,IF(AND(AS$24&lt;=$F104,AS$25&gt;$F104),$F104-AS$24,0))-AS103</f>
        <v>0</v>
      </c>
      <c r="AT104" s="66"/>
      <c r="AU104" s="66">
        <f>IF(AND(AU$24&lt;=$F104,AU$25&lt;=$F104),AU$26,IF(AND(AU$24&lt;=$F104,AU$25&gt;$F104),$F104-AU$24,0))-AU103</f>
        <v>0</v>
      </c>
      <c r="AV104" s="66"/>
      <c r="AW104" s="66">
        <f>IF(AND(AW$24&lt;=$F104,AW$25&lt;=$F104),AW$26,IF(AND(AW$24&lt;=$F104,AW$25&gt;$F104),$F104-AW$24,0))-AW103</f>
        <v>0</v>
      </c>
      <c r="AX104" s="66"/>
      <c r="AY104" s="66">
        <f>IF(AND(AY$24&lt;=$F104,AY$25&lt;=$F104),AY$26,IF(AND(AY$24&lt;=$F104,AY$25&gt;$F104),$F104-AY$24,0))-AY103</f>
        <v>0</v>
      </c>
      <c r="AZ104" s="66"/>
      <c r="BA104" s="66">
        <f>IF(AND(BA$24&lt;=$F104,BA$25&lt;=$F104),BA$26,IF(AND(BA$24&lt;=$F104,BA$25&gt;$F104),$F104-BA$24,0))-BA103</f>
        <v>0</v>
      </c>
      <c r="BB104" s="66"/>
      <c r="BC104" s="66">
        <f>IF(AND(BC$24&lt;=$F104,BC$25&lt;=$F104),BC$26,IF(AND(BC$24&lt;=$F104,BC$25&gt;$F104),$F104-BC$24,0))-BC103</f>
        <v>0</v>
      </c>
      <c r="BD104" s="66"/>
      <c r="BE104" s="66">
        <f>IF(AND(BE$24&lt;=$F104,BE$25&lt;=$F104),BE$26,IF(AND(BE$24&lt;=$F104,BE$25&gt;$F104),$F104-BE$24,0))-BE103</f>
        <v>0</v>
      </c>
      <c r="BF104" s="66"/>
      <c r="BG104" s="66">
        <f>IF(AND(BG$24&lt;=$F104,BG$25&lt;=$F104),BG$26,IF(AND(BG$24&lt;=$F104,BG$25&gt;$F104),$F104-BG$24,0))-BG103</f>
        <v>0</v>
      </c>
      <c r="BH104" s="66"/>
      <c r="BI104" s="66">
        <f>IF(AND(BI$24&lt;=$F104,BI$25&lt;=$F104),BI$26,IF(AND(BI$24&lt;=$F104,BI$25&gt;$F104),$F104-BI$24,0))-BI103</f>
        <v>0</v>
      </c>
      <c r="BJ104" s="66"/>
      <c r="BK104" s="66">
        <f>IF(AND(BK$24&lt;=$F104,BK$25&lt;=$F104),BK$26,IF(AND(BK$24&lt;=$F104,BK$25&gt;$F104),$F104-BK$24,0))-BK103</f>
        <v>0</v>
      </c>
      <c r="BL104" s="66"/>
      <c r="BM104" s="66">
        <f>IF(AND(BM$24&lt;=$F104,BM$25&lt;=$F104),BM$26,IF(AND(BM$24&lt;=$F104,BM$25&gt;$F104),$F104-BM$24,0))-BM103</f>
        <v>0</v>
      </c>
      <c r="BN104" s="66"/>
      <c r="BO104" s="66">
        <f>IF(AND(BO$24&lt;=$F104,BO$25&lt;=$F104),BO$26,IF(AND(BO$24&lt;=$F104,BO$25&gt;$F104),$F104-BO$24,0))-BO103</f>
        <v>0</v>
      </c>
      <c r="BP104" s="66"/>
      <c r="BQ104" s="66">
        <f>IF(AND(BQ$24&lt;=$F104,BQ$25&lt;=$F104),BQ$26,IF(AND(BQ$24&lt;=$F104,BQ$25&gt;$F104),$F104-BQ$24,0))-BQ103</f>
        <v>0</v>
      </c>
      <c r="BR104" s="66"/>
      <c r="BS104" s="67">
        <f t="shared" si="9"/>
        <v>0</v>
      </c>
    </row>
    <row r="105" spans="3:73" hidden="1" x14ac:dyDescent="0.25">
      <c r="C105" s="239"/>
      <c r="D105" s="240"/>
      <c r="E105" s="64"/>
      <c r="F105" s="65">
        <v>500</v>
      </c>
      <c r="G105" s="73">
        <f>IF(AND(G$24&lt;=$F105,G$25&lt;=$F105),G$26,IF(AND(G$24&lt;=$F105,G$25&gt;$F105),$F105-G$24,0))-G104-G103</f>
        <v>0</v>
      </c>
      <c r="H105" s="66"/>
      <c r="I105" s="66">
        <f>IF(AND(I$24&lt;=$F105,I$25&lt;=$F105),I$26,IF(AND(I$24&lt;=$F105,I$25&gt;$F105),$F105-I$24,0))-I104-I103</f>
        <v>0</v>
      </c>
      <c r="J105" s="66"/>
      <c r="K105" s="66">
        <f>IF(AND(K$24&lt;=$F105,K$25&lt;=$F105),K$26,IF(AND(K$24&lt;=$F105,K$25&gt;$F105),$F105-K$24,0))-K104-K103</f>
        <v>0</v>
      </c>
      <c r="L105" s="66"/>
      <c r="M105" s="66">
        <f>IF(AND(M$24&lt;=$F105,M$25&lt;=$F105),M$26,IF(AND(M$24&lt;=$F105,M$25&gt;$F105),$F105-M$24,0))-M104-M103</f>
        <v>0</v>
      </c>
      <c r="N105" s="66"/>
      <c r="O105" s="66">
        <f>IF(AND(O$24&lt;=$F105,O$25&lt;=$F105),O$26,IF(AND(O$24&lt;=$F105,O$25&gt;$F105),$F105-O$24,0))-O104-O103</f>
        <v>0</v>
      </c>
      <c r="P105" s="66"/>
      <c r="Q105" s="66">
        <f>IF(AND(Q$24&lt;=$F105,Q$25&lt;=$F105),Q$26,IF(AND(Q$24&lt;=$F105,Q$25&gt;$F105),$F105-Q$24,0))-Q104-Q103</f>
        <v>0</v>
      </c>
      <c r="R105" s="66"/>
      <c r="S105" s="66">
        <f>IF(AND(S$24&lt;=$F105,S$25&lt;=$F105),S$26,IF(AND(S$24&lt;=$F105,S$25&gt;$F105),$F105-S$24,0))-S104-S103</f>
        <v>0</v>
      </c>
      <c r="T105" s="66"/>
      <c r="U105" s="66">
        <f>IF(AND(U$24&lt;=$F105,U$25&lt;=$F105),U$26,IF(AND(U$24&lt;=$F105,U$25&gt;$F105),$F105-U$24,0))-U104-U103</f>
        <v>0</v>
      </c>
      <c r="V105" s="66"/>
      <c r="W105" s="66">
        <f>IF(AND(W$24&lt;=$F105,W$25&lt;=$F105),W$26,IF(AND(W$24&lt;=$F105,W$25&gt;$F105),$F105-W$24,0))-W104-W103</f>
        <v>0</v>
      </c>
      <c r="X105" s="66"/>
      <c r="Y105" s="66">
        <f>IF(AND(Y$24&lt;=$F105,Y$25&lt;=$F105),Y$26,IF(AND(Y$24&lt;=$F105,Y$25&gt;$F105),$F105-Y$24,0))-Y104-Y103</f>
        <v>0</v>
      </c>
      <c r="Z105" s="66"/>
      <c r="AA105" s="66">
        <f>IF(AND(AA$24&lt;=$F105,AA$25&lt;=$F105),AA$26,IF(AND(AA$24&lt;=$F105,AA$25&gt;$F105),$F105-AA$24,0))-AA104-AA103</f>
        <v>0</v>
      </c>
      <c r="AB105" s="66"/>
      <c r="AC105" s="66">
        <f>IF(AND(AC$24&lt;=$F105,AC$25&lt;=$F105),AC$26,IF(AND(AC$24&lt;=$F105,AC$25&gt;$F105),$F105-AC$24,0))-AC104-AC103</f>
        <v>0</v>
      </c>
      <c r="AD105" s="66"/>
      <c r="AE105" s="66">
        <f>IF(AND(AE$24&lt;=$F105,AE$25&lt;=$F105),AE$26,IF(AND(AE$24&lt;=$F105,AE$25&gt;$F105),$F105-AE$24,0))-AE104-AE103</f>
        <v>0</v>
      </c>
      <c r="AF105" s="66"/>
      <c r="AG105" s="66">
        <f>IF(AND(AG$24&lt;=$F105,AG$25&lt;=$F105),AG$26,IF(AND(AG$24&lt;=$F105,AG$25&gt;$F105),$F105-AG$24,0))-AG104-AG103</f>
        <v>0</v>
      </c>
      <c r="AH105" s="66"/>
      <c r="AI105" s="66">
        <f>IF(AND(AI$24&lt;=$F105,AI$25&lt;=$F105),AI$26,IF(AND(AI$24&lt;=$F105,AI$25&gt;$F105),$F105-AI$24,0))-AI104-AI103</f>
        <v>0</v>
      </c>
      <c r="AJ105" s="66"/>
      <c r="AK105" s="66">
        <f>IF(AND(AK$24&lt;=$F105,AK$25&lt;=$F105),AK$26,IF(AND(AK$24&lt;=$F105,AK$25&gt;$F105),$F105-AK$24,0))-AK104-AK103</f>
        <v>0</v>
      </c>
      <c r="AL105" s="66"/>
      <c r="AM105" s="66">
        <f>IF(AND(AM$24&lt;=$F105,AM$25&lt;=$F105),AM$26,IF(AND(AM$24&lt;=$F105,AM$25&gt;$F105),$F105-AM$24,0))-AM104-AM103</f>
        <v>0</v>
      </c>
      <c r="AN105" s="66"/>
      <c r="AO105" s="66">
        <f>IF(AND(AO$24&lt;=$F105,AO$25&lt;=$F105),AO$26,IF(AND(AO$24&lt;=$F105,AO$25&gt;$F105),$F105-AO$24,0))-AO104-AO103</f>
        <v>0</v>
      </c>
      <c r="AP105" s="66"/>
      <c r="AQ105" s="66">
        <f>IF(AND(AQ$24&lt;=$F105,AQ$25&lt;=$F105),AQ$26,IF(AND(AQ$24&lt;=$F105,AQ$25&gt;$F105),$F105-AQ$24,0))-AQ104-AQ103</f>
        <v>0</v>
      </c>
      <c r="AR105" s="66"/>
      <c r="AS105" s="66">
        <f>IF(AND(AS$24&lt;=$F105,AS$25&lt;=$F105),AS$26,IF(AND(AS$24&lt;=$F105,AS$25&gt;$F105),$F105-AS$24,0))-AS104-AS103</f>
        <v>0</v>
      </c>
      <c r="AT105" s="66"/>
      <c r="AU105" s="66">
        <f>IF(AND(AU$24&lt;=$F105,AU$25&lt;=$F105),AU$26,IF(AND(AU$24&lt;=$F105,AU$25&gt;$F105),$F105-AU$24,0))-AU104-AU103</f>
        <v>0</v>
      </c>
      <c r="AV105" s="66"/>
      <c r="AW105" s="66">
        <f>IF(AND(AW$24&lt;=$F105,AW$25&lt;=$F105),AW$26,IF(AND(AW$24&lt;=$F105,AW$25&gt;$F105),$F105-AW$24,0))-AW104-AW103</f>
        <v>0</v>
      </c>
      <c r="AX105" s="66"/>
      <c r="AY105" s="66">
        <f>IF(AND(AY$24&lt;=$F105,AY$25&lt;=$F105),AY$26,IF(AND(AY$24&lt;=$F105,AY$25&gt;$F105),$F105-AY$24,0))-AY104-AY103</f>
        <v>0</v>
      </c>
      <c r="AZ105" s="66"/>
      <c r="BA105" s="66">
        <f>IF(AND(BA$24&lt;=$F105,BA$25&lt;=$F105),BA$26,IF(AND(BA$24&lt;=$F105,BA$25&gt;$F105),$F105-BA$24,0))-BA104-BA103</f>
        <v>0</v>
      </c>
      <c r="BB105" s="66"/>
      <c r="BC105" s="66">
        <f>IF(AND(BC$24&lt;=$F105,BC$25&lt;=$F105),BC$26,IF(AND(BC$24&lt;=$F105,BC$25&gt;$F105),$F105-BC$24,0))-BC104-BC103</f>
        <v>0</v>
      </c>
      <c r="BD105" s="66"/>
      <c r="BE105" s="66">
        <f>IF(AND(BE$24&lt;=$F105,BE$25&lt;=$F105),BE$26,IF(AND(BE$24&lt;=$F105,BE$25&gt;$F105),$F105-BE$24,0))-BE104-BE103</f>
        <v>0</v>
      </c>
      <c r="BF105" s="66"/>
      <c r="BG105" s="66">
        <f>IF(AND(BG$24&lt;=$F105,BG$25&lt;=$F105),BG$26,IF(AND(BG$24&lt;=$F105,BG$25&gt;$F105),$F105-BG$24,0))-BG104-BG103</f>
        <v>0</v>
      </c>
      <c r="BH105" s="66"/>
      <c r="BI105" s="66">
        <f>IF(AND(BI$24&lt;=$F105,BI$25&lt;=$F105),BI$26,IF(AND(BI$24&lt;=$F105,BI$25&gt;$F105),$F105-BI$24,0))-BI104-BI103</f>
        <v>0</v>
      </c>
      <c r="BJ105" s="66"/>
      <c r="BK105" s="66">
        <f>IF(AND(BK$24&lt;=$F105,BK$25&lt;=$F105),BK$26,IF(AND(BK$24&lt;=$F105,BK$25&gt;$F105),$F105-BK$24,0))-BK104-BK103</f>
        <v>0</v>
      </c>
      <c r="BL105" s="66"/>
      <c r="BM105" s="66">
        <f>IF(AND(BM$24&lt;=$F105,BM$25&lt;=$F105),BM$26,IF(AND(BM$24&lt;=$F105,BM$25&gt;$F105),$F105-BM$24,0))-BM104-BM103</f>
        <v>0</v>
      </c>
      <c r="BN105" s="66"/>
      <c r="BO105" s="66">
        <f>IF(AND(BO$24&lt;=$F105,BO$25&lt;=$F105),BO$26,IF(AND(BO$24&lt;=$F105,BO$25&gt;$F105),$F105-BO$24,0))-BO104-BO103</f>
        <v>0</v>
      </c>
      <c r="BP105" s="66"/>
      <c r="BQ105" s="66">
        <f>IF(AND(BQ$24&lt;=$F105,BQ$25&lt;=$F105),BQ$26,IF(AND(BQ$24&lt;=$F105,BQ$25&gt;$F105),$F105-BQ$24,0))-BQ104-BQ103</f>
        <v>0</v>
      </c>
      <c r="BR105" s="66"/>
      <c r="BS105" s="67">
        <f t="shared" si="9"/>
        <v>0</v>
      </c>
    </row>
    <row r="106" spans="3:73" hidden="1" x14ac:dyDescent="0.25">
      <c r="C106" s="239"/>
      <c r="D106" s="240"/>
      <c r="E106" s="64"/>
      <c r="F106" s="65">
        <v>800</v>
      </c>
      <c r="G106" s="73">
        <f>IF(AND(G$24&lt;=$F106,G$25&lt;=$F106),G$26,IF(AND(G$24&lt;=$F106,G$25&gt;$F106),$F106-G$24,0))-G105-G104-G103</f>
        <v>0</v>
      </c>
      <c r="H106" s="66"/>
      <c r="I106" s="66">
        <f>IF(AND(I$24&lt;=$F106,I$25&lt;=$F106),I$26,IF(AND(I$24&lt;=$F106,I$25&gt;$F106),$F106-I$24,0))-I105-I104-I103</f>
        <v>0</v>
      </c>
      <c r="J106" s="66"/>
      <c r="K106" s="66">
        <f>IF(AND(K$24&lt;=$F106,K$25&lt;=$F106),K$26,IF(AND(K$24&lt;=$F106,K$25&gt;$F106),$F106-K$24,0))-K105-K104-K103</f>
        <v>0</v>
      </c>
      <c r="L106" s="66"/>
      <c r="M106" s="66">
        <f>IF(AND(M$24&lt;=$F106,M$25&lt;=$F106),M$26,IF(AND(M$24&lt;=$F106,M$25&gt;$F106),$F106-M$24,0))-M105-M104-M103</f>
        <v>0</v>
      </c>
      <c r="N106" s="66"/>
      <c r="O106" s="66">
        <f>IF(AND(O$24&lt;=$F106,O$25&lt;=$F106),O$26,IF(AND(O$24&lt;=$F106,O$25&gt;$F106),$F106-O$24,0))-O105-O104-O103</f>
        <v>0</v>
      </c>
      <c r="P106" s="66"/>
      <c r="Q106" s="66">
        <f>IF(AND(Q$24&lt;=$F106,Q$25&lt;=$F106),Q$26,IF(AND(Q$24&lt;=$F106,Q$25&gt;$F106),$F106-Q$24,0))-Q105-Q104-Q103</f>
        <v>0</v>
      </c>
      <c r="R106" s="66"/>
      <c r="S106" s="66">
        <f>IF(AND(S$24&lt;=$F106,S$25&lt;=$F106),S$26,IF(AND(S$24&lt;=$F106,S$25&gt;$F106),$F106-S$24,0))-S105-S104-S103</f>
        <v>0</v>
      </c>
      <c r="T106" s="66"/>
      <c r="U106" s="66">
        <f>IF(AND(U$24&lt;=$F106,U$25&lt;=$F106),U$26,IF(AND(U$24&lt;=$F106,U$25&gt;$F106),$F106-U$24,0))-U105-U104-U103</f>
        <v>0</v>
      </c>
      <c r="V106" s="66"/>
      <c r="W106" s="66">
        <f>IF(AND(W$24&lt;=$F106,W$25&lt;=$F106),W$26,IF(AND(W$24&lt;=$F106,W$25&gt;$F106),$F106-W$24,0))-W105-W104-W103</f>
        <v>0</v>
      </c>
      <c r="X106" s="66"/>
      <c r="Y106" s="66">
        <f>IF(AND(Y$24&lt;=$F106,Y$25&lt;=$F106),Y$26,IF(AND(Y$24&lt;=$F106,Y$25&gt;$F106),$F106-Y$24,0))-Y105-Y104-Y103</f>
        <v>0</v>
      </c>
      <c r="Z106" s="66"/>
      <c r="AA106" s="66">
        <f>IF(AND(AA$24&lt;=$F106,AA$25&lt;=$F106),AA$26,IF(AND(AA$24&lt;=$F106,AA$25&gt;$F106),$F106-AA$24,0))-AA105-AA104-AA103</f>
        <v>0</v>
      </c>
      <c r="AB106" s="66"/>
      <c r="AC106" s="66">
        <f>IF(AND(AC$24&lt;=$F106,AC$25&lt;=$F106),AC$26,IF(AND(AC$24&lt;=$F106,AC$25&gt;$F106),$F106-AC$24,0))-AC105-AC104-AC103</f>
        <v>0</v>
      </c>
      <c r="AD106" s="66"/>
      <c r="AE106" s="66">
        <f>IF(AND(AE$24&lt;=$F106,AE$25&lt;=$F106),AE$26,IF(AND(AE$24&lt;=$F106,AE$25&gt;$F106),$F106-AE$24,0))-AE105-AE104-AE103</f>
        <v>0</v>
      </c>
      <c r="AF106" s="66"/>
      <c r="AG106" s="66">
        <f>IF(AND(AG$24&lt;=$F106,AG$25&lt;=$F106),AG$26,IF(AND(AG$24&lt;=$F106,AG$25&gt;$F106),$F106-AG$24,0))-AG105-AG104-AG103</f>
        <v>0</v>
      </c>
      <c r="AH106" s="66"/>
      <c r="AI106" s="66">
        <f>IF(AND(AI$24&lt;=$F106,AI$25&lt;=$F106),AI$26,IF(AND(AI$24&lt;=$F106,AI$25&gt;$F106),$F106-AI$24,0))-AI105-AI104-AI103</f>
        <v>0</v>
      </c>
      <c r="AJ106" s="66"/>
      <c r="AK106" s="66">
        <f>IF(AND(AK$24&lt;=$F106,AK$25&lt;=$F106),AK$26,IF(AND(AK$24&lt;=$F106,AK$25&gt;$F106),$F106-AK$24,0))-AK105-AK104-AK103</f>
        <v>0</v>
      </c>
      <c r="AL106" s="66"/>
      <c r="AM106" s="66">
        <f>IF(AND(AM$24&lt;=$F106,AM$25&lt;=$F106),AM$26,IF(AND(AM$24&lt;=$F106,AM$25&gt;$F106),$F106-AM$24,0))-AM105-AM104-AM103</f>
        <v>0</v>
      </c>
      <c r="AN106" s="66"/>
      <c r="AO106" s="66">
        <f>IF(AND(AO$24&lt;=$F106,AO$25&lt;=$F106),AO$26,IF(AND(AO$24&lt;=$F106,AO$25&gt;$F106),$F106-AO$24,0))-AO105-AO104-AO103</f>
        <v>0</v>
      </c>
      <c r="AP106" s="66"/>
      <c r="AQ106" s="66">
        <f>IF(AND(AQ$24&lt;=$F106,AQ$25&lt;=$F106),AQ$26,IF(AND(AQ$24&lt;=$F106,AQ$25&gt;$F106),$F106-AQ$24,0))-AQ105-AQ104-AQ103</f>
        <v>0</v>
      </c>
      <c r="AR106" s="66"/>
      <c r="AS106" s="66">
        <f>IF(AND(AS$24&lt;=$F106,AS$25&lt;=$F106),AS$26,IF(AND(AS$24&lt;=$F106,AS$25&gt;$F106),$F106-AS$24,0))-AS105-AS104-AS103</f>
        <v>0</v>
      </c>
      <c r="AT106" s="66"/>
      <c r="AU106" s="66">
        <f>IF(AND(AU$24&lt;=$F106,AU$25&lt;=$F106),AU$26,IF(AND(AU$24&lt;=$F106,AU$25&gt;$F106),$F106-AU$24,0))-AU105-AU104-AU103</f>
        <v>0</v>
      </c>
      <c r="AV106" s="66"/>
      <c r="AW106" s="66">
        <f>IF(AND(AW$24&lt;=$F106,AW$25&lt;=$F106),AW$26,IF(AND(AW$24&lt;=$F106,AW$25&gt;$F106),$F106-AW$24,0))-AW105-AW104-AW103</f>
        <v>0</v>
      </c>
      <c r="AX106" s="66"/>
      <c r="AY106" s="66">
        <f>IF(AND(AY$24&lt;=$F106,AY$25&lt;=$F106),AY$26,IF(AND(AY$24&lt;=$F106,AY$25&gt;$F106),$F106-AY$24,0))-AY105-AY104-AY103</f>
        <v>0</v>
      </c>
      <c r="AZ106" s="66"/>
      <c r="BA106" s="66">
        <f>IF(AND(BA$24&lt;=$F106,BA$25&lt;=$F106),BA$26,IF(AND(BA$24&lt;=$F106,BA$25&gt;$F106),$F106-BA$24,0))-BA105-BA104-BA103</f>
        <v>0</v>
      </c>
      <c r="BB106" s="66"/>
      <c r="BC106" s="66">
        <f>IF(AND(BC$24&lt;=$F106,BC$25&lt;=$F106),BC$26,IF(AND(BC$24&lt;=$F106,BC$25&gt;$F106),$F106-BC$24,0))-BC105-BC104-BC103</f>
        <v>0</v>
      </c>
      <c r="BD106" s="66"/>
      <c r="BE106" s="66">
        <f>IF(AND(BE$24&lt;=$F106,BE$25&lt;=$F106),BE$26,IF(AND(BE$24&lt;=$F106,BE$25&gt;$F106),$F106-BE$24,0))-BE105-BE104-BE103</f>
        <v>0</v>
      </c>
      <c r="BF106" s="66"/>
      <c r="BG106" s="66">
        <f>IF(AND(BG$24&lt;=$F106,BG$25&lt;=$F106),BG$26,IF(AND(BG$24&lt;=$F106,BG$25&gt;$F106),$F106-BG$24,0))-BG105-BG104-BG103</f>
        <v>0</v>
      </c>
      <c r="BH106" s="66"/>
      <c r="BI106" s="66">
        <f>IF(AND(BI$24&lt;=$F106,BI$25&lt;=$F106),BI$26,IF(AND(BI$24&lt;=$F106,BI$25&gt;$F106),$F106-BI$24,0))-BI105-BI104-BI103</f>
        <v>0</v>
      </c>
      <c r="BJ106" s="66"/>
      <c r="BK106" s="66">
        <f>IF(AND(BK$24&lt;=$F106,BK$25&lt;=$F106),BK$26,IF(AND(BK$24&lt;=$F106,BK$25&gt;$F106),$F106-BK$24,0))-BK105-BK104-BK103</f>
        <v>0</v>
      </c>
      <c r="BL106" s="66"/>
      <c r="BM106" s="66">
        <f>IF(AND(BM$24&lt;=$F106,BM$25&lt;=$F106),BM$26,IF(AND(BM$24&lt;=$F106,BM$25&gt;$F106),$F106-BM$24,0))-BM105-BM104-BM103</f>
        <v>0</v>
      </c>
      <c r="BN106" s="66"/>
      <c r="BO106" s="66">
        <f>IF(AND(BO$24&lt;=$F106,BO$25&lt;=$F106),BO$26,IF(AND(BO$24&lt;=$F106,BO$25&gt;$F106),$F106-BO$24,0))-BO105-BO104-BO103</f>
        <v>0</v>
      </c>
      <c r="BP106" s="66"/>
      <c r="BQ106" s="66">
        <f>IF(AND(BQ$24&lt;=$F106,BQ$25&lt;=$F106),BQ$26,IF(AND(BQ$24&lt;=$F106,BQ$25&gt;$F106),$F106-BQ$24,0))-BQ105-BQ104-BQ103</f>
        <v>0</v>
      </c>
      <c r="BR106" s="66"/>
      <c r="BS106" s="67">
        <f t="shared" si="9"/>
        <v>0</v>
      </c>
    </row>
    <row r="107" spans="3:73" hidden="1" x14ac:dyDescent="0.25">
      <c r="C107" s="239"/>
      <c r="D107" s="240"/>
      <c r="E107" s="64"/>
      <c r="F107" s="65">
        <v>1000</v>
      </c>
      <c r="G107" s="73">
        <f>IF(AND(G$24&lt;=$F107,G$25&lt;=$F107),G$26,IF(AND(G$24&lt;=$F107,G$25&gt;$F107),$F107-G$24,0))-G106-G105-G104-G103</f>
        <v>0</v>
      </c>
      <c r="H107" s="66"/>
      <c r="I107" s="66">
        <f>IF(AND(I$24&lt;=$F107,I$25&lt;=$F107),I$26,IF(AND(I$24&lt;=$F107,I$25&gt;$F107),$F107-I$24,0))-I106-I105-I104-I103</f>
        <v>0</v>
      </c>
      <c r="J107" s="66"/>
      <c r="K107" s="66">
        <f>IF(AND(K$24&lt;=$F107,K$25&lt;=$F107),K$26,IF(AND(K$24&lt;=$F107,K$25&gt;$F107),$F107-K$24,0))-K106-K105-K104-K103</f>
        <v>0</v>
      </c>
      <c r="L107" s="66"/>
      <c r="M107" s="66">
        <f>IF(AND(M$24&lt;=$F107,M$25&lt;=$F107),M$26,IF(AND(M$24&lt;=$F107,M$25&gt;$F107),$F107-M$24,0))-M106-M105-M104-M103</f>
        <v>0</v>
      </c>
      <c r="N107" s="66"/>
      <c r="O107" s="66">
        <f>IF(AND(O$24&lt;=$F107,O$25&lt;=$F107),O$26,IF(AND(O$24&lt;=$F107,O$25&gt;$F107),$F107-O$24,0))-O106-O105-O104-O103</f>
        <v>0</v>
      </c>
      <c r="P107" s="66"/>
      <c r="Q107" s="66">
        <f>IF(AND(Q$24&lt;=$F107,Q$25&lt;=$F107),Q$26,IF(AND(Q$24&lt;=$F107,Q$25&gt;$F107),$F107-Q$24,0))-Q106-Q105-Q104-Q103</f>
        <v>0</v>
      </c>
      <c r="R107" s="66"/>
      <c r="S107" s="66">
        <f>IF(AND(S$24&lt;=$F107,S$25&lt;=$F107),S$26,IF(AND(S$24&lt;=$F107,S$25&gt;$F107),$F107-S$24,0))-S106-S105-S104-S103</f>
        <v>0</v>
      </c>
      <c r="T107" s="66"/>
      <c r="U107" s="66">
        <f>IF(AND(U$24&lt;=$F107,U$25&lt;=$F107),U$26,IF(AND(U$24&lt;=$F107,U$25&gt;$F107),$F107-U$24,0))-U106-U105-U104-U103</f>
        <v>0</v>
      </c>
      <c r="V107" s="66"/>
      <c r="W107" s="66">
        <f>IF(AND(W$24&lt;=$F107,W$25&lt;=$F107),W$26,IF(AND(W$24&lt;=$F107,W$25&gt;$F107),$F107-W$24,0))-W106-W105-W104-W103</f>
        <v>0</v>
      </c>
      <c r="X107" s="66"/>
      <c r="Y107" s="66">
        <f>IF(AND(Y$24&lt;=$F107,Y$25&lt;=$F107),Y$26,IF(AND(Y$24&lt;=$F107,Y$25&gt;$F107),$F107-Y$24,0))-Y106-Y105-Y104-Y103</f>
        <v>0</v>
      </c>
      <c r="Z107" s="66"/>
      <c r="AA107" s="66">
        <f>IF(AND(AA$24&lt;=$F107,AA$25&lt;=$F107),AA$26,IF(AND(AA$24&lt;=$F107,AA$25&gt;$F107),$F107-AA$24,0))-AA106-AA105-AA104-AA103</f>
        <v>0</v>
      </c>
      <c r="AB107" s="66"/>
      <c r="AC107" s="66">
        <f>IF(AND(AC$24&lt;=$F107,AC$25&lt;=$F107),AC$26,IF(AND(AC$24&lt;=$F107,AC$25&gt;$F107),$F107-AC$24,0))-AC106-AC105-AC104-AC103</f>
        <v>0</v>
      </c>
      <c r="AD107" s="66"/>
      <c r="AE107" s="66">
        <f>IF(AND(AE$24&lt;=$F107,AE$25&lt;=$F107),AE$26,IF(AND(AE$24&lt;=$F107,AE$25&gt;$F107),$F107-AE$24,0))-AE106-AE105-AE104-AE103</f>
        <v>0</v>
      </c>
      <c r="AF107" s="66"/>
      <c r="AG107" s="66">
        <f>IF(AND(AG$24&lt;=$F107,AG$25&lt;=$F107),AG$26,IF(AND(AG$24&lt;=$F107,AG$25&gt;$F107),$F107-AG$24,0))-AG106-AG105-AG104-AG103</f>
        <v>0</v>
      </c>
      <c r="AH107" s="66"/>
      <c r="AI107" s="66">
        <f>IF(AND(AI$24&lt;=$F107,AI$25&lt;=$F107),AI$26,IF(AND(AI$24&lt;=$F107,AI$25&gt;$F107),$F107-AI$24,0))-AI106-AI105-AI104-AI103</f>
        <v>0</v>
      </c>
      <c r="AJ107" s="66"/>
      <c r="AK107" s="66">
        <f>IF(AND(AK$24&lt;=$F107,AK$25&lt;=$F107),AK$26,IF(AND(AK$24&lt;=$F107,AK$25&gt;$F107),$F107-AK$24,0))-AK106-AK105-AK104-AK103</f>
        <v>0</v>
      </c>
      <c r="AL107" s="66"/>
      <c r="AM107" s="66">
        <f>IF(AND(AM$24&lt;=$F107,AM$25&lt;=$F107),AM$26,IF(AND(AM$24&lt;=$F107,AM$25&gt;$F107),$F107-AM$24,0))-AM106-AM105-AM104-AM103</f>
        <v>0</v>
      </c>
      <c r="AN107" s="66"/>
      <c r="AO107" s="66">
        <f>IF(AND(AO$24&lt;=$F107,AO$25&lt;=$F107),AO$26,IF(AND(AO$24&lt;=$F107,AO$25&gt;$F107),$F107-AO$24,0))-AO106-AO105-AO104-AO103</f>
        <v>0</v>
      </c>
      <c r="AP107" s="66"/>
      <c r="AQ107" s="66">
        <f>IF(AND(AQ$24&lt;=$F107,AQ$25&lt;=$F107),AQ$26,IF(AND(AQ$24&lt;=$F107,AQ$25&gt;$F107),$F107-AQ$24,0))-AQ106-AQ105-AQ104-AQ103</f>
        <v>0</v>
      </c>
      <c r="AR107" s="66"/>
      <c r="AS107" s="66">
        <f>IF(AND(AS$24&lt;=$F107,AS$25&lt;=$F107),AS$26,IF(AND(AS$24&lt;=$F107,AS$25&gt;$F107),$F107-AS$24,0))-AS106-AS105-AS104-AS103</f>
        <v>0</v>
      </c>
      <c r="AT107" s="66"/>
      <c r="AU107" s="66">
        <f>IF(AND(AU$24&lt;=$F107,AU$25&lt;=$F107),AU$26,IF(AND(AU$24&lt;=$F107,AU$25&gt;$F107),$F107-AU$24,0))-AU106-AU105-AU104-AU103</f>
        <v>0</v>
      </c>
      <c r="AV107" s="66"/>
      <c r="AW107" s="66">
        <f>IF(AND(AW$24&lt;=$F107,AW$25&lt;=$F107),AW$26,IF(AND(AW$24&lt;=$F107,AW$25&gt;$F107),$F107-AW$24,0))-AW106-AW105-AW104-AW103</f>
        <v>0</v>
      </c>
      <c r="AX107" s="66"/>
      <c r="AY107" s="66">
        <f>IF(AND(AY$24&lt;=$F107,AY$25&lt;=$F107),AY$26,IF(AND(AY$24&lt;=$F107,AY$25&gt;$F107),$F107-AY$24,0))-AY106-AY105-AY104-AY103</f>
        <v>0</v>
      </c>
      <c r="AZ107" s="66"/>
      <c r="BA107" s="66">
        <f>IF(AND(BA$24&lt;=$F107,BA$25&lt;=$F107),BA$26,IF(AND(BA$24&lt;=$F107,BA$25&gt;$F107),$F107-BA$24,0))-BA106-BA105-BA104-BA103</f>
        <v>0</v>
      </c>
      <c r="BB107" s="66"/>
      <c r="BC107" s="66">
        <f>IF(AND(BC$24&lt;=$F107,BC$25&lt;=$F107),BC$26,IF(AND(BC$24&lt;=$F107,BC$25&gt;$F107),$F107-BC$24,0))-BC106-BC105-BC104-BC103</f>
        <v>0</v>
      </c>
      <c r="BD107" s="66"/>
      <c r="BE107" s="66">
        <f>IF(AND(BE$24&lt;=$F107,BE$25&lt;=$F107),BE$26,IF(AND(BE$24&lt;=$F107,BE$25&gt;$F107),$F107-BE$24,0))-BE106-BE105-BE104-BE103</f>
        <v>0</v>
      </c>
      <c r="BF107" s="66"/>
      <c r="BG107" s="66">
        <f>IF(AND(BG$24&lt;=$F107,BG$25&lt;=$F107),BG$26,IF(AND(BG$24&lt;=$F107,BG$25&gt;$F107),$F107-BG$24,0))-BG106-BG105-BG104-BG103</f>
        <v>0</v>
      </c>
      <c r="BH107" s="66"/>
      <c r="BI107" s="66">
        <f>IF(AND(BI$24&lt;=$F107,BI$25&lt;=$F107),BI$26,IF(AND(BI$24&lt;=$F107,BI$25&gt;$F107),$F107-BI$24,0))-BI106-BI105-BI104-BI103</f>
        <v>0</v>
      </c>
      <c r="BJ107" s="66"/>
      <c r="BK107" s="66">
        <f>IF(AND(BK$24&lt;=$F107,BK$25&lt;=$F107),BK$26,IF(AND(BK$24&lt;=$F107,BK$25&gt;$F107),$F107-BK$24,0))-BK106-BK105-BK104-BK103</f>
        <v>0</v>
      </c>
      <c r="BL107" s="66"/>
      <c r="BM107" s="66">
        <f>IF(AND(BM$24&lt;=$F107,BM$25&lt;=$F107),BM$26,IF(AND(BM$24&lt;=$F107,BM$25&gt;$F107),$F107-BM$24,0))-BM106-BM105-BM104-BM103</f>
        <v>0</v>
      </c>
      <c r="BN107" s="66"/>
      <c r="BO107" s="66">
        <f>IF(AND(BO$24&lt;=$F107,BO$25&lt;=$F107),BO$26,IF(AND(BO$24&lt;=$F107,BO$25&gt;$F107),$F107-BO$24,0))-BO106-BO105-BO104-BO103</f>
        <v>0</v>
      </c>
      <c r="BP107" s="66"/>
      <c r="BQ107" s="66">
        <f>IF(AND(BQ$24&lt;=$F107,BQ$25&lt;=$F107),BQ$26,IF(AND(BQ$24&lt;=$F107,BQ$25&gt;$F107),$F107-BQ$24,0))-BQ106-BQ105-BQ104-BQ103</f>
        <v>0</v>
      </c>
      <c r="BR107" s="66"/>
      <c r="BS107" s="67">
        <f t="shared" si="9"/>
        <v>0</v>
      </c>
    </row>
    <row r="108" spans="3:73" hidden="1" x14ac:dyDescent="0.25">
      <c r="C108" s="239"/>
      <c r="D108" s="240"/>
      <c r="E108" s="64"/>
      <c r="F108" s="65">
        <v>2000</v>
      </c>
      <c r="G108" s="73">
        <f>IF(AND(G$24&lt;=$F108,G$25&lt;=$F108),G$26,IF(AND(G$24&lt;=$F108,G$25&gt;$F108),$F108-G$24,0))-G106-G105-G104-G103-G107</f>
        <v>0</v>
      </c>
      <c r="H108" s="66"/>
      <c r="I108" s="66">
        <f>IF(AND(I$24&lt;=$F108,I$25&lt;=$F108),I$26,IF(AND(I$24&lt;=$F108,I$25&gt;$F108),$F108-I$24,0))-I106-I105-I104-I103-I107</f>
        <v>0</v>
      </c>
      <c r="J108" s="66"/>
      <c r="K108" s="66">
        <f>IF(AND(K$24&lt;=$F108,K$25&lt;=$F108),K$26,IF(AND(K$24&lt;=$F108,K$25&gt;$F108),$F108-K$24,0))-K106-K105-K104-K103-K107</f>
        <v>0</v>
      </c>
      <c r="L108" s="66"/>
      <c r="M108" s="66">
        <f>IF(AND(M$24&lt;=$F108,M$25&lt;=$F108),M$26,IF(AND(M$24&lt;=$F108,M$25&gt;$F108),$F108-M$24,0))-M106-M105-M104-M103-M107</f>
        <v>0</v>
      </c>
      <c r="N108" s="66"/>
      <c r="O108" s="66">
        <f>IF(AND(O$24&lt;=$F108,O$25&lt;=$F108),O$26,IF(AND(O$24&lt;=$F108,O$25&gt;$F108),$F108-O$24,0))-O106-O105-O104-O103-O107</f>
        <v>0</v>
      </c>
      <c r="P108" s="66"/>
      <c r="Q108" s="66">
        <f>IF(AND(Q$24&lt;=$F108,Q$25&lt;=$F108),Q$26,IF(AND(Q$24&lt;=$F108,Q$25&gt;$F108),$F108-Q$24,0))-Q106-Q105-Q104-Q103-Q107</f>
        <v>0</v>
      </c>
      <c r="R108" s="66"/>
      <c r="S108" s="66">
        <f>IF(AND(S$24&lt;=$F108,S$25&lt;=$F108),S$26,IF(AND(S$24&lt;=$F108,S$25&gt;$F108),$F108-S$24,0))-S106-S105-S104-S103-S107</f>
        <v>0</v>
      </c>
      <c r="T108" s="66"/>
      <c r="U108" s="66">
        <f>IF(AND(U$24&lt;=$F108,U$25&lt;=$F108),U$26,IF(AND(U$24&lt;=$F108,U$25&gt;$F108),$F108-U$24,0))-U106-U105-U104-U103-U107</f>
        <v>0</v>
      </c>
      <c r="V108" s="66"/>
      <c r="W108" s="66">
        <f>IF(AND(W$24&lt;=$F108,W$25&lt;=$F108),W$26,IF(AND(W$24&lt;=$F108,W$25&gt;$F108),$F108-W$24,0))-W106-W105-W104-W103-W107</f>
        <v>0</v>
      </c>
      <c r="X108" s="66"/>
      <c r="Y108" s="66">
        <f>IF(AND(Y$24&lt;=$F108,Y$25&lt;=$F108),Y$26,IF(AND(Y$24&lt;=$F108,Y$25&gt;$F108),$F108-Y$24,0))-Y106-Y105-Y104-Y103-Y107</f>
        <v>0</v>
      </c>
      <c r="Z108" s="66"/>
      <c r="AA108" s="66">
        <f>IF(AND(AA$24&lt;=$F108,AA$25&lt;=$F108),AA$26,IF(AND(AA$24&lt;=$F108,AA$25&gt;$F108),$F108-AA$24,0))-AA106-AA105-AA104-AA103-AA107</f>
        <v>0</v>
      </c>
      <c r="AB108" s="66"/>
      <c r="AC108" s="66">
        <f>IF(AND(AC$24&lt;=$F108,AC$25&lt;=$F108),AC$26,IF(AND(AC$24&lt;=$F108,AC$25&gt;$F108),$F108-AC$24,0))-AC106-AC105-AC104-AC103-AC107</f>
        <v>0</v>
      </c>
      <c r="AD108" s="66"/>
      <c r="AE108" s="66">
        <f>IF(AND(AE$24&lt;=$F108,AE$25&lt;=$F108),AE$26,IF(AND(AE$24&lt;=$F108,AE$25&gt;$F108),$F108-AE$24,0))-AE106-AE105-AE104-AE103-AE107</f>
        <v>0</v>
      </c>
      <c r="AF108" s="66"/>
      <c r="AG108" s="66">
        <f>IF(AND(AG$24&lt;=$F108,AG$25&lt;=$F108),AG$26,IF(AND(AG$24&lt;=$F108,AG$25&gt;$F108),$F108-AG$24,0))-AG106-AG105-AG104-AG103-AG107</f>
        <v>0</v>
      </c>
      <c r="AH108" s="66"/>
      <c r="AI108" s="66">
        <f>IF(AND(AI$24&lt;=$F108,AI$25&lt;=$F108),AI$26,IF(AND(AI$24&lt;=$F108,AI$25&gt;$F108),$F108-AI$24,0))-AI106-AI105-AI104-AI103-AI107</f>
        <v>0</v>
      </c>
      <c r="AJ108" s="66"/>
      <c r="AK108" s="66">
        <f>IF(AND(AK$24&lt;=$F108,AK$25&lt;=$F108),AK$26,IF(AND(AK$24&lt;=$F108,AK$25&gt;$F108),$F108-AK$24,0))-AK106-AK105-AK104-AK103-AK107</f>
        <v>0</v>
      </c>
      <c r="AL108" s="66"/>
      <c r="AM108" s="66">
        <f>IF(AND(AM$24&lt;=$F108,AM$25&lt;=$F108),AM$26,IF(AND(AM$24&lt;=$F108,AM$25&gt;$F108),$F108-AM$24,0))-AM106-AM105-AM104-AM103-AM107</f>
        <v>0</v>
      </c>
      <c r="AN108" s="66"/>
      <c r="AO108" s="66">
        <f>IF(AND(AO$24&lt;=$F108,AO$25&lt;=$F108),AO$26,IF(AND(AO$24&lt;=$F108,AO$25&gt;$F108),$F108-AO$24,0))-AO106-AO105-AO104-AO103-AO107</f>
        <v>0</v>
      </c>
      <c r="AP108" s="66"/>
      <c r="AQ108" s="66">
        <f>IF(AND(AQ$24&lt;=$F108,AQ$25&lt;=$F108),AQ$26,IF(AND(AQ$24&lt;=$F108,AQ$25&gt;$F108),$F108-AQ$24,0))-AQ106-AQ105-AQ104-AQ103-AQ107</f>
        <v>0</v>
      </c>
      <c r="AR108" s="66"/>
      <c r="AS108" s="66">
        <f>IF(AND(AS$24&lt;=$F108,AS$25&lt;=$F108),AS$26,IF(AND(AS$24&lt;=$F108,AS$25&gt;$F108),$F108-AS$24,0))-AS106-AS105-AS104-AS103-AS107</f>
        <v>0</v>
      </c>
      <c r="AT108" s="66"/>
      <c r="AU108" s="66">
        <f>IF(AND(AU$24&lt;=$F108,AU$25&lt;=$F108),AU$26,IF(AND(AU$24&lt;=$F108,AU$25&gt;$F108),$F108-AU$24,0))-AU106-AU105-AU104-AU103-AU107</f>
        <v>0</v>
      </c>
      <c r="AV108" s="66"/>
      <c r="AW108" s="66">
        <f>IF(AND(AW$24&lt;=$F108,AW$25&lt;=$F108),AW$26,IF(AND(AW$24&lt;=$F108,AW$25&gt;$F108),$F108-AW$24,0))-AW106-AW105-AW104-AW103-AW107</f>
        <v>0</v>
      </c>
      <c r="AX108" s="66"/>
      <c r="AY108" s="66">
        <f>IF(AND(AY$24&lt;=$F108,AY$25&lt;=$F108),AY$26,IF(AND(AY$24&lt;=$F108,AY$25&gt;$F108),$F108-AY$24,0))-AY106-AY105-AY104-AY103-AY107</f>
        <v>0</v>
      </c>
      <c r="AZ108" s="66"/>
      <c r="BA108" s="66">
        <f>IF(AND(BA$24&lt;=$F108,BA$25&lt;=$F108),BA$26,IF(AND(BA$24&lt;=$F108,BA$25&gt;$F108),$F108-BA$24,0))-BA106-BA105-BA104-BA103-BA107</f>
        <v>0</v>
      </c>
      <c r="BB108" s="66"/>
      <c r="BC108" s="66">
        <f>IF(AND(BC$24&lt;=$F108,BC$25&lt;=$F108),BC$26,IF(AND(BC$24&lt;=$F108,BC$25&gt;$F108),$F108-BC$24,0))-BC106-BC105-BC104-BC103-BC107</f>
        <v>0</v>
      </c>
      <c r="BD108" s="66"/>
      <c r="BE108" s="66">
        <f>IF(AND(BE$24&lt;=$F108,BE$25&lt;=$F108),BE$26,IF(AND(BE$24&lt;=$F108,BE$25&gt;$F108),$F108-BE$24,0))-BE106-BE105-BE104-BE103-BE107</f>
        <v>0</v>
      </c>
      <c r="BF108" s="66"/>
      <c r="BG108" s="66">
        <f>IF(AND(BG$24&lt;=$F108,BG$25&lt;=$F108),BG$26,IF(AND(BG$24&lt;=$F108,BG$25&gt;$F108),$F108-BG$24,0))-BG106-BG105-BG104-BG103-BG107</f>
        <v>0</v>
      </c>
      <c r="BH108" s="66"/>
      <c r="BI108" s="66">
        <f>IF(AND(BI$24&lt;=$F108,BI$25&lt;=$F108),BI$26,IF(AND(BI$24&lt;=$F108,BI$25&gt;$F108),$F108-BI$24,0))-BI106-BI105-BI104-BI103-BI107</f>
        <v>0</v>
      </c>
      <c r="BJ108" s="66"/>
      <c r="BK108" s="66">
        <f>IF(AND(BK$24&lt;=$F108,BK$25&lt;=$F108),BK$26,IF(AND(BK$24&lt;=$F108,BK$25&gt;$F108),$F108-BK$24,0))-BK106-BK105-BK104-BK103-BK107</f>
        <v>0</v>
      </c>
      <c r="BL108" s="66"/>
      <c r="BM108" s="66">
        <f>IF(AND(BM$24&lt;=$F108,BM$25&lt;=$F108),BM$26,IF(AND(BM$24&lt;=$F108,BM$25&gt;$F108),$F108-BM$24,0))-BM106-BM105-BM104-BM103-BM107</f>
        <v>0</v>
      </c>
      <c r="BN108" s="66"/>
      <c r="BO108" s="66">
        <f>IF(AND(BO$24&lt;=$F108,BO$25&lt;=$F108),BO$26,IF(AND(BO$24&lt;=$F108,BO$25&gt;$F108),$F108-BO$24,0))-BO106-BO105-BO104-BO103-BO107</f>
        <v>0</v>
      </c>
      <c r="BP108" s="66"/>
      <c r="BQ108" s="66">
        <f>IF(AND(BQ$24&lt;=$F108,BQ$25&lt;=$F108),BQ$26,IF(AND(BQ$24&lt;=$F108,BQ$25&gt;$F108),$F108-BQ$24,0))-BQ106-BQ105-BQ104-BQ103-BQ107</f>
        <v>0</v>
      </c>
      <c r="BR108" s="66"/>
      <c r="BS108" s="67">
        <f t="shared" si="9"/>
        <v>0</v>
      </c>
    </row>
    <row r="109" spans="3:73" hidden="1" x14ac:dyDescent="0.25">
      <c r="C109" s="239"/>
      <c r="D109" s="240"/>
      <c r="E109" s="68"/>
      <c r="F109" s="69" t="s">
        <v>68</v>
      </c>
      <c r="G109" s="74">
        <f>SUM(G103:G108)</f>
        <v>0</v>
      </c>
      <c r="H109" s="70"/>
      <c r="I109" s="70">
        <f>SUM(I103:I108)</f>
        <v>0</v>
      </c>
      <c r="J109" s="70"/>
      <c r="K109" s="70">
        <f>SUM(K103:K108)</f>
        <v>0</v>
      </c>
      <c r="L109" s="70"/>
      <c r="M109" s="70">
        <f>SUM(M103:M108)</f>
        <v>0</v>
      </c>
      <c r="N109" s="70"/>
      <c r="O109" s="70">
        <f>SUM(O103:O108)</f>
        <v>0</v>
      </c>
      <c r="P109" s="70"/>
      <c r="Q109" s="70">
        <f>SUM(Q103:Q108)</f>
        <v>0</v>
      </c>
      <c r="R109" s="70"/>
      <c r="S109" s="70">
        <f>SUM(S103:S108)</f>
        <v>0</v>
      </c>
      <c r="T109" s="70"/>
      <c r="U109" s="70">
        <f>SUM(U103:U108)</f>
        <v>0</v>
      </c>
      <c r="V109" s="70"/>
      <c r="W109" s="70">
        <f>SUM(W103:W108)</f>
        <v>0</v>
      </c>
      <c r="X109" s="70"/>
      <c r="Y109" s="70">
        <f>SUM(Y103:Y108)</f>
        <v>0</v>
      </c>
      <c r="Z109" s="70"/>
      <c r="AA109" s="70">
        <f>SUM(AA103:AA108)</f>
        <v>0</v>
      </c>
      <c r="AB109" s="70"/>
      <c r="AC109" s="70">
        <f>SUM(AC103:AC108)</f>
        <v>0</v>
      </c>
      <c r="AD109" s="70"/>
      <c r="AE109" s="70">
        <f>SUM(AE103:AE108)</f>
        <v>0</v>
      </c>
      <c r="AF109" s="70"/>
      <c r="AG109" s="70">
        <f>SUM(AG103:AG108)</f>
        <v>0</v>
      </c>
      <c r="AH109" s="70"/>
      <c r="AI109" s="70">
        <f>SUM(AI103:AI108)</f>
        <v>0</v>
      </c>
      <c r="AJ109" s="70"/>
      <c r="AK109" s="70">
        <f>SUM(AK103:AK108)</f>
        <v>0</v>
      </c>
      <c r="AL109" s="70"/>
      <c r="AM109" s="70">
        <f>SUM(AM103:AM108)</f>
        <v>0</v>
      </c>
      <c r="AN109" s="70"/>
      <c r="AO109" s="70">
        <f>SUM(AO103:AO108)</f>
        <v>0</v>
      </c>
      <c r="AP109" s="70"/>
      <c r="AQ109" s="70">
        <f>SUM(AQ103:AQ108)</f>
        <v>0</v>
      </c>
      <c r="AR109" s="70"/>
      <c r="AS109" s="70">
        <f>SUM(AS103:AS108)</f>
        <v>0</v>
      </c>
      <c r="AT109" s="70"/>
      <c r="AU109" s="70">
        <f>SUM(AU103:AU108)</f>
        <v>0</v>
      </c>
      <c r="AV109" s="70"/>
      <c r="AW109" s="70">
        <f>SUM(AW103:AW108)</f>
        <v>0</v>
      </c>
      <c r="AX109" s="70"/>
      <c r="AY109" s="70">
        <f>SUM(AY103:AY108)</f>
        <v>0</v>
      </c>
      <c r="AZ109" s="70"/>
      <c r="BA109" s="70">
        <f>SUM(BA103:BA108)</f>
        <v>0</v>
      </c>
      <c r="BB109" s="70"/>
      <c r="BC109" s="70">
        <f>SUM(BC103:BC108)</f>
        <v>0</v>
      </c>
      <c r="BD109" s="70"/>
      <c r="BE109" s="70">
        <f>SUM(BE103:BE108)</f>
        <v>0</v>
      </c>
      <c r="BF109" s="70"/>
      <c r="BG109" s="70">
        <f>SUM(BG103:BG108)</f>
        <v>0</v>
      </c>
      <c r="BH109" s="70"/>
      <c r="BI109" s="70">
        <f>SUM(BI103:BI108)</f>
        <v>0</v>
      </c>
      <c r="BJ109" s="70"/>
      <c r="BK109" s="70">
        <f>SUM(BK103:BK108)</f>
        <v>0</v>
      </c>
      <c r="BL109" s="70"/>
      <c r="BM109" s="70">
        <f>SUM(BM103:BM108)</f>
        <v>0</v>
      </c>
      <c r="BN109" s="70"/>
      <c r="BO109" s="70">
        <f>SUM(BO103:BO108)</f>
        <v>0</v>
      </c>
      <c r="BP109" s="70"/>
      <c r="BQ109" s="70">
        <f>SUM(BQ103:BQ108)</f>
        <v>0</v>
      </c>
      <c r="BR109" s="70"/>
      <c r="BS109" s="71">
        <f t="shared" si="9"/>
        <v>0</v>
      </c>
    </row>
    <row r="110" spans="3:73" hidden="1" x14ac:dyDescent="0.25">
      <c r="C110" s="59"/>
      <c r="D110" s="75"/>
      <c r="E110" s="75"/>
      <c r="F110" s="10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</row>
    <row r="111" spans="3:73" x14ac:dyDescent="0.25">
      <c r="C111" s="76"/>
      <c r="D111" s="77"/>
      <c r="E111" s="77"/>
      <c r="F111" s="77"/>
      <c r="I111" s="1" t="s">
        <v>71</v>
      </c>
      <c r="M111" s="49"/>
      <c r="N111" s="78" t="str">
        <f>N3</f>
        <v>MIRANDA GOLD COLOMBIA II LTD</v>
      </c>
      <c r="O111" s="10"/>
      <c r="P111" s="79"/>
      <c r="Q111" s="80" t="s">
        <v>72</v>
      </c>
      <c r="R111" s="80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3:73" ht="10.5" customHeight="1" x14ac:dyDescent="0.25">
      <c r="C112" s="76"/>
      <c r="D112" s="77"/>
      <c r="E112" s="77"/>
      <c r="F112" s="77"/>
      <c r="I112" s="1" t="s">
        <v>73</v>
      </c>
      <c r="M112" s="78"/>
      <c r="N112" s="78">
        <f>N5</f>
        <v>0</v>
      </c>
      <c r="O112" s="78"/>
      <c r="P112" s="79"/>
      <c r="Q112" s="203" t="s">
        <v>74</v>
      </c>
      <c r="R112" s="203"/>
      <c r="S112" s="203"/>
      <c r="T112" s="203"/>
      <c r="U112" s="203"/>
      <c r="V112" s="203"/>
      <c r="W112" s="203" t="s">
        <v>75</v>
      </c>
      <c r="X112" s="203"/>
      <c r="Y112" s="203" t="s">
        <v>76</v>
      </c>
      <c r="Z112" s="203"/>
      <c r="AA112" s="203"/>
      <c r="AB112" s="82" t="s">
        <v>68</v>
      </c>
    </row>
    <row r="113" spans="3:30" ht="10.5" customHeight="1" x14ac:dyDescent="0.25">
      <c r="C113" s="76"/>
      <c r="D113" s="77"/>
      <c r="E113" s="77"/>
      <c r="F113" s="77"/>
      <c r="I113" s="1" t="s">
        <v>77</v>
      </c>
      <c r="M113" s="83"/>
      <c r="N113" s="83"/>
      <c r="O113" s="78"/>
      <c r="P113" s="79"/>
      <c r="Q113" s="203"/>
      <c r="R113" s="203"/>
      <c r="S113" s="203"/>
      <c r="T113" s="203"/>
      <c r="U113" s="203"/>
      <c r="V113" s="203"/>
      <c r="W113" s="203"/>
      <c r="X113" s="203"/>
      <c r="Y113" s="204" t="s">
        <v>78</v>
      </c>
      <c r="Z113" s="204"/>
      <c r="AA113" s="204"/>
      <c r="AB113" s="84" t="s">
        <v>79</v>
      </c>
    </row>
    <row r="114" spans="3:30" ht="10.5" customHeight="1" x14ac:dyDescent="0.25">
      <c r="C114" s="76"/>
      <c r="D114" s="77"/>
      <c r="E114" s="77"/>
      <c r="F114" s="77"/>
      <c r="I114" s="1" t="s">
        <v>80</v>
      </c>
      <c r="M114" s="78"/>
      <c r="N114" s="78">
        <f>W3</f>
        <v>0</v>
      </c>
      <c r="O114" s="78"/>
      <c r="P114" s="79"/>
      <c r="Q114" s="85"/>
      <c r="R114" s="85"/>
      <c r="S114" s="85"/>
      <c r="T114" s="85"/>
      <c r="U114" s="85"/>
      <c r="V114" s="85"/>
      <c r="W114" s="231"/>
      <c r="X114" s="231"/>
      <c r="Y114" s="231"/>
      <c r="Z114" s="231"/>
      <c r="AA114" s="208">
        <f>W114*Y114</f>
        <v>0</v>
      </c>
      <c r="AB114" s="208"/>
      <c r="AC114" s="86"/>
      <c r="AD114" s="86"/>
    </row>
    <row r="115" spans="3:30" ht="10.5" customHeight="1" x14ac:dyDescent="0.25">
      <c r="C115" s="76"/>
      <c r="D115" s="77"/>
      <c r="E115" s="77"/>
      <c r="F115" s="77"/>
      <c r="I115" s="1" t="s">
        <v>81</v>
      </c>
      <c r="M115" s="78"/>
      <c r="N115" s="78" t="str">
        <f>I4</f>
        <v>MACHINE NAME</v>
      </c>
      <c r="O115" s="78"/>
      <c r="P115" s="79"/>
      <c r="Q115" s="87"/>
      <c r="R115" s="87"/>
      <c r="S115" s="87"/>
      <c r="T115" s="87"/>
      <c r="U115" s="87"/>
      <c r="V115" s="87"/>
      <c r="W115" s="232"/>
      <c r="X115" s="232"/>
      <c r="Y115" s="88"/>
      <c r="Z115" s="88"/>
      <c r="AA115" s="198">
        <f>W115*Z115</f>
        <v>0</v>
      </c>
      <c r="AB115" s="198"/>
      <c r="AC115" s="86"/>
      <c r="AD115" s="86"/>
    </row>
    <row r="116" spans="3:30" ht="10.5" customHeight="1" x14ac:dyDescent="0.25">
      <c r="C116" s="59"/>
      <c r="D116" s="10"/>
      <c r="E116" s="10"/>
      <c r="F116" s="10"/>
      <c r="I116" s="10" t="s">
        <v>82</v>
      </c>
      <c r="J116" s="10"/>
      <c r="K116" s="10"/>
      <c r="M116" s="78"/>
      <c r="N116" s="78"/>
      <c r="O116" s="78"/>
      <c r="P116" s="79"/>
      <c r="Q116" s="87"/>
      <c r="R116" s="87"/>
      <c r="S116" s="87"/>
      <c r="T116" s="87"/>
      <c r="U116" s="87"/>
      <c r="V116" s="87"/>
      <c r="W116" s="233"/>
      <c r="X116" s="233"/>
      <c r="Y116" s="87"/>
      <c r="Z116" s="88"/>
      <c r="AA116" s="198">
        <f>W116*Z116</f>
        <v>0</v>
      </c>
      <c r="AB116" s="198"/>
      <c r="AC116" s="86"/>
      <c r="AD116" s="86"/>
    </row>
    <row r="117" spans="3:30" ht="10.5" customHeight="1" x14ac:dyDescent="0.25">
      <c r="C117" s="91" t="s">
        <v>83</v>
      </c>
      <c r="D117" s="92"/>
      <c r="E117" s="92"/>
      <c r="F117" s="92"/>
      <c r="I117" s="1" t="s">
        <v>84</v>
      </c>
      <c r="M117" s="225">
        <f>G8</f>
        <v>44743</v>
      </c>
      <c r="N117" s="225"/>
      <c r="O117" s="93"/>
      <c r="P117" s="79"/>
      <c r="Q117" s="87"/>
      <c r="R117" s="87"/>
      <c r="S117" s="87"/>
      <c r="T117" s="87"/>
      <c r="U117" s="87"/>
      <c r="V117" s="87"/>
      <c r="W117" s="94"/>
      <c r="X117" s="88"/>
      <c r="Y117" s="88"/>
      <c r="Z117" s="88"/>
      <c r="AA117" s="198">
        <f t="shared" ref="AA117:AA136" si="10">Z117*X117</f>
        <v>0</v>
      </c>
      <c r="AB117" s="198"/>
      <c r="AC117" s="86"/>
      <c r="AD117" s="86"/>
    </row>
    <row r="118" spans="3:30" ht="10.5" customHeight="1" x14ac:dyDescent="0.25">
      <c r="C118" s="91" t="s">
        <v>85</v>
      </c>
      <c r="D118" s="95"/>
      <c r="E118" s="95"/>
      <c r="F118" s="95"/>
      <c r="G118" s="96"/>
      <c r="H118" s="96"/>
      <c r="I118" s="1" t="s">
        <v>86</v>
      </c>
      <c r="M118" s="225">
        <f>BK8</f>
        <v>44757</v>
      </c>
      <c r="N118" s="225"/>
      <c r="O118" s="93"/>
      <c r="P118" s="79"/>
      <c r="Q118" s="87"/>
      <c r="R118" s="87"/>
      <c r="S118" s="87"/>
      <c r="T118" s="87"/>
      <c r="U118" s="87"/>
      <c r="V118" s="87"/>
      <c r="W118" s="94"/>
      <c r="X118" s="88"/>
      <c r="Y118" s="88"/>
      <c r="Z118" s="88"/>
      <c r="AA118" s="198">
        <f t="shared" si="10"/>
        <v>0</v>
      </c>
      <c r="AB118" s="198"/>
      <c r="AC118" s="86"/>
      <c r="AD118" s="86"/>
    </row>
    <row r="119" spans="3:30" ht="10.5" customHeight="1" x14ac:dyDescent="0.25">
      <c r="C119" s="91" t="s">
        <v>87</v>
      </c>
      <c r="D119" s="95"/>
      <c r="E119" s="95"/>
      <c r="F119" s="95"/>
      <c r="G119" s="96"/>
      <c r="H119" s="96"/>
      <c r="I119" s="1" t="s">
        <v>88</v>
      </c>
      <c r="M119" s="226">
        <f>D127+D130+D133+D137+D140</f>
        <v>0</v>
      </c>
      <c r="N119" s="226"/>
      <c r="O119" s="97"/>
      <c r="P119" s="79"/>
      <c r="Q119" s="87"/>
      <c r="R119" s="87"/>
      <c r="S119" s="87"/>
      <c r="T119" s="87"/>
      <c r="U119" s="87"/>
      <c r="V119" s="87"/>
      <c r="W119" s="94"/>
      <c r="X119" s="88"/>
      <c r="Y119" s="88"/>
      <c r="Z119" s="88"/>
      <c r="AA119" s="198">
        <f t="shared" si="10"/>
        <v>0</v>
      </c>
      <c r="AB119" s="198"/>
      <c r="AC119" s="86"/>
      <c r="AD119" s="86"/>
    </row>
    <row r="120" spans="3:30" ht="10.5" customHeight="1" x14ac:dyDescent="0.25">
      <c r="C120" s="91" t="s">
        <v>89</v>
      </c>
      <c r="D120" s="95"/>
      <c r="E120" s="95"/>
      <c r="F120" s="95"/>
      <c r="G120" s="96"/>
      <c r="H120" s="96"/>
      <c r="I120" s="98"/>
      <c r="J120" s="98"/>
      <c r="K120" s="98"/>
      <c r="L120" s="98"/>
      <c r="M120" s="99"/>
      <c r="N120" s="99"/>
      <c r="O120" s="97"/>
      <c r="P120" s="79"/>
      <c r="Q120" s="87"/>
      <c r="R120" s="87"/>
      <c r="S120" s="87"/>
      <c r="T120" s="87"/>
      <c r="U120" s="87"/>
      <c r="V120" s="87"/>
      <c r="W120" s="94"/>
      <c r="X120" s="88"/>
      <c r="Y120" s="88"/>
      <c r="Z120" s="88"/>
      <c r="AA120" s="198">
        <f t="shared" si="10"/>
        <v>0</v>
      </c>
      <c r="AB120" s="198"/>
      <c r="AC120" s="86"/>
      <c r="AD120" s="86"/>
    </row>
    <row r="121" spans="3:30" ht="10.5" customHeight="1" x14ac:dyDescent="0.25">
      <c r="C121" s="91" t="s">
        <v>90</v>
      </c>
      <c r="D121" s="95"/>
      <c r="E121" s="95"/>
      <c r="F121" s="95"/>
      <c r="G121" s="96"/>
      <c r="H121" s="96"/>
      <c r="I121" s="100" t="s">
        <v>91</v>
      </c>
      <c r="J121" s="100"/>
      <c r="K121" s="100"/>
      <c r="L121" s="100"/>
      <c r="M121" s="234">
        <f>AA169</f>
        <v>0</v>
      </c>
      <c r="N121" s="234"/>
      <c r="O121" s="97"/>
      <c r="P121" s="79"/>
      <c r="Q121" s="87"/>
      <c r="R121" s="87"/>
      <c r="S121" s="87"/>
      <c r="T121" s="87"/>
      <c r="U121" s="87"/>
      <c r="V121" s="87"/>
      <c r="W121" s="94"/>
      <c r="X121" s="88"/>
      <c r="Y121" s="88"/>
      <c r="Z121" s="88"/>
      <c r="AA121" s="198">
        <f t="shared" si="10"/>
        <v>0</v>
      </c>
      <c r="AB121" s="198"/>
      <c r="AC121" s="86"/>
      <c r="AD121" s="86"/>
    </row>
    <row r="122" spans="3:30" ht="10.5" customHeight="1" x14ac:dyDescent="0.25">
      <c r="D122" s="10"/>
      <c r="E122" s="10"/>
      <c r="F122" s="10"/>
      <c r="M122" s="83"/>
      <c r="N122" s="83"/>
      <c r="O122" s="97"/>
      <c r="P122" s="79"/>
      <c r="Q122" s="87"/>
      <c r="R122" s="87"/>
      <c r="S122" s="87"/>
      <c r="T122" s="87"/>
      <c r="U122" s="87"/>
      <c r="V122" s="87"/>
      <c r="W122" s="94"/>
      <c r="X122" s="88"/>
      <c r="Y122" s="88"/>
      <c r="Z122" s="88"/>
      <c r="AA122" s="198">
        <f t="shared" si="10"/>
        <v>0</v>
      </c>
      <c r="AB122" s="198"/>
      <c r="AC122" s="86"/>
      <c r="AD122" s="86"/>
    </row>
    <row r="123" spans="3:30" ht="10.5" customHeight="1" x14ac:dyDescent="0.25">
      <c r="C123" s="49" t="s">
        <v>92</v>
      </c>
      <c r="M123" s="83"/>
      <c r="N123" s="83"/>
      <c r="O123" s="97"/>
      <c r="P123" s="79"/>
      <c r="Q123" s="87"/>
      <c r="R123" s="87"/>
      <c r="S123" s="87"/>
      <c r="T123" s="87"/>
      <c r="U123" s="87"/>
      <c r="V123" s="87"/>
      <c r="W123" s="94"/>
      <c r="X123" s="88"/>
      <c r="Y123" s="88"/>
      <c r="Z123" s="88"/>
      <c r="AA123" s="198">
        <f t="shared" si="10"/>
        <v>0</v>
      </c>
      <c r="AB123" s="198"/>
      <c r="AC123" s="86"/>
      <c r="AD123" s="86"/>
    </row>
    <row r="124" spans="3:30" ht="10.5" customHeight="1" x14ac:dyDescent="0.25">
      <c r="C124" s="217" t="s">
        <v>93</v>
      </c>
      <c r="D124" s="101" t="s">
        <v>68</v>
      </c>
      <c r="E124" s="101" t="s">
        <v>68</v>
      </c>
      <c r="F124" s="217" t="s">
        <v>94</v>
      </c>
      <c r="G124" s="217"/>
      <c r="H124" s="101"/>
      <c r="I124" s="101" t="s">
        <v>95</v>
      </c>
      <c r="J124" s="101"/>
      <c r="K124" s="101"/>
      <c r="L124" s="101" t="s">
        <v>96</v>
      </c>
      <c r="M124" s="102"/>
      <c r="N124" s="102" t="s">
        <v>68</v>
      </c>
      <c r="O124" s="97"/>
      <c r="P124" s="79"/>
      <c r="Q124" s="87"/>
      <c r="R124" s="87"/>
      <c r="S124" s="87"/>
      <c r="T124" s="87"/>
      <c r="U124" s="87"/>
      <c r="V124" s="87"/>
      <c r="W124" s="94"/>
      <c r="X124" s="88"/>
      <c r="Y124" s="88"/>
      <c r="Z124" s="88"/>
      <c r="AA124" s="198">
        <f t="shared" si="10"/>
        <v>0</v>
      </c>
      <c r="AB124" s="198"/>
      <c r="AC124" s="86"/>
      <c r="AD124" s="86"/>
    </row>
    <row r="125" spans="3:30" ht="10.5" customHeight="1" x14ac:dyDescent="0.25">
      <c r="C125" s="217"/>
      <c r="D125" s="103" t="s">
        <v>15</v>
      </c>
      <c r="E125" s="103" t="s">
        <v>79</v>
      </c>
      <c r="F125" s="103" t="s">
        <v>97</v>
      </c>
      <c r="G125" s="103" t="s">
        <v>98</v>
      </c>
      <c r="H125" s="103"/>
      <c r="I125" s="103"/>
      <c r="J125" s="103"/>
      <c r="K125" s="103"/>
      <c r="L125" s="103" t="s">
        <v>79</v>
      </c>
      <c r="M125" s="104"/>
      <c r="N125" s="104" t="s">
        <v>79</v>
      </c>
      <c r="O125" s="97"/>
      <c r="P125" s="79"/>
      <c r="Q125" s="87"/>
      <c r="R125" s="87"/>
      <c r="S125" s="87"/>
      <c r="T125" s="87"/>
      <c r="U125" s="87"/>
      <c r="V125" s="87"/>
      <c r="W125" s="94"/>
      <c r="X125" s="88"/>
      <c r="Y125" s="88"/>
      <c r="Z125" s="88"/>
      <c r="AA125" s="198">
        <f t="shared" si="10"/>
        <v>0</v>
      </c>
      <c r="AB125" s="198"/>
      <c r="AC125" s="86"/>
      <c r="AD125" s="86"/>
    </row>
    <row r="126" spans="3:30" ht="10.5" customHeight="1" x14ac:dyDescent="0.25">
      <c r="F126" s="75">
        <v>0</v>
      </c>
      <c r="G126" s="75">
        <v>50</v>
      </c>
      <c r="H126" s="75"/>
      <c r="I126" s="105">
        <f>BS87</f>
        <v>0</v>
      </c>
      <c r="J126" s="105"/>
      <c r="K126" s="105"/>
      <c r="L126" s="105">
        <v>5</v>
      </c>
      <c r="M126" s="222">
        <f t="shared" ref="M126:M144" si="11">I126*L126</f>
        <v>0</v>
      </c>
      <c r="N126" s="222"/>
      <c r="O126" s="97"/>
      <c r="P126" s="79"/>
      <c r="Q126" s="87"/>
      <c r="R126" s="87"/>
      <c r="S126" s="87"/>
      <c r="T126" s="87"/>
      <c r="U126" s="87"/>
      <c r="V126" s="87"/>
      <c r="W126" s="94"/>
      <c r="X126" s="88"/>
      <c r="Y126" s="88"/>
      <c r="Z126" s="88"/>
      <c r="AA126" s="198">
        <f t="shared" si="10"/>
        <v>0</v>
      </c>
      <c r="AB126" s="198"/>
      <c r="AC126" s="86"/>
      <c r="AD126" s="86"/>
    </row>
    <row r="127" spans="3:30" ht="10.5" customHeight="1" x14ac:dyDescent="0.25">
      <c r="C127" s="75" t="s">
        <v>25</v>
      </c>
      <c r="D127" s="37">
        <f>SUM(I126:I128)</f>
        <v>0</v>
      </c>
      <c r="E127" s="37">
        <f>SUM(N126:N128)</f>
        <v>0</v>
      </c>
      <c r="F127" s="75">
        <v>50</v>
      </c>
      <c r="G127" s="75">
        <v>100</v>
      </c>
      <c r="H127" s="75"/>
      <c r="I127" s="105">
        <f>BS88</f>
        <v>0</v>
      </c>
      <c r="J127" s="105"/>
      <c r="K127" s="105"/>
      <c r="L127" s="105">
        <v>5</v>
      </c>
      <c r="M127" s="207">
        <f t="shared" si="11"/>
        <v>0</v>
      </c>
      <c r="N127" s="207"/>
      <c r="O127" s="97"/>
      <c r="P127" s="79"/>
      <c r="Q127" s="87"/>
      <c r="R127" s="87"/>
      <c r="S127" s="87"/>
      <c r="T127" s="87"/>
      <c r="U127" s="87"/>
      <c r="V127" s="87"/>
      <c r="W127" s="94"/>
      <c r="X127" s="88"/>
      <c r="Y127" s="88"/>
      <c r="Z127" s="88"/>
      <c r="AA127" s="198">
        <f t="shared" si="10"/>
        <v>0</v>
      </c>
      <c r="AB127" s="198"/>
      <c r="AC127" s="86"/>
      <c r="AD127" s="86"/>
    </row>
    <row r="128" spans="3:30" ht="10.5" customHeight="1" x14ac:dyDescent="0.25">
      <c r="D128" s="37"/>
      <c r="E128" s="37"/>
      <c r="F128" s="75">
        <v>100</v>
      </c>
      <c r="G128" s="75" t="s">
        <v>99</v>
      </c>
      <c r="H128" s="75"/>
      <c r="I128" s="105">
        <f>BS89</f>
        <v>0</v>
      </c>
      <c r="J128" s="105"/>
      <c r="K128" s="105"/>
      <c r="L128" s="105">
        <v>5</v>
      </c>
      <c r="M128" s="220">
        <f t="shared" si="11"/>
        <v>0</v>
      </c>
      <c r="N128" s="220"/>
      <c r="O128" s="97"/>
      <c r="P128" s="79"/>
      <c r="Q128" s="87"/>
      <c r="R128" s="87"/>
      <c r="S128" s="87"/>
      <c r="T128" s="87"/>
      <c r="U128" s="87"/>
      <c r="V128" s="87"/>
      <c r="W128" s="94"/>
      <c r="X128" s="88"/>
      <c r="Y128" s="88"/>
      <c r="Z128" s="88"/>
      <c r="AA128" s="198">
        <f t="shared" si="10"/>
        <v>0</v>
      </c>
      <c r="AB128" s="198"/>
      <c r="AC128" s="86"/>
      <c r="AD128" s="86"/>
    </row>
    <row r="129" spans="3:30" ht="10.5" customHeight="1" x14ac:dyDescent="0.25">
      <c r="C129" s="106"/>
      <c r="D129" s="106"/>
      <c r="E129" s="106"/>
      <c r="F129" s="107">
        <v>0</v>
      </c>
      <c r="G129" s="107">
        <v>20</v>
      </c>
      <c r="H129" s="107"/>
      <c r="I129" s="108">
        <f>BS91</f>
        <v>0</v>
      </c>
      <c r="J129" s="108"/>
      <c r="K129" s="108"/>
      <c r="L129" s="108">
        <v>5</v>
      </c>
      <c r="M129" s="221">
        <f t="shared" si="11"/>
        <v>0</v>
      </c>
      <c r="N129" s="221"/>
      <c r="O129" s="109"/>
      <c r="P129" s="79"/>
      <c r="Q129" s="87"/>
      <c r="R129" s="87"/>
      <c r="S129" s="87"/>
      <c r="T129" s="87"/>
      <c r="U129" s="87"/>
      <c r="V129" s="87"/>
      <c r="W129" s="94"/>
      <c r="X129" s="88"/>
      <c r="Y129" s="88"/>
      <c r="Z129" s="88"/>
      <c r="AA129" s="198">
        <f t="shared" si="10"/>
        <v>0</v>
      </c>
      <c r="AB129" s="198"/>
      <c r="AC129" s="86"/>
      <c r="AD129" s="86"/>
    </row>
    <row r="130" spans="3:30" ht="10.5" customHeight="1" x14ac:dyDescent="0.25">
      <c r="C130" s="75" t="s">
        <v>100</v>
      </c>
      <c r="D130" s="105">
        <f>SUM(I129:I131)</f>
        <v>0</v>
      </c>
      <c r="E130" s="37">
        <f>SUM(N129:N131)</f>
        <v>0</v>
      </c>
      <c r="F130" s="75">
        <v>20</v>
      </c>
      <c r="G130" s="75">
        <v>40</v>
      </c>
      <c r="H130" s="75"/>
      <c r="I130" s="105">
        <f>BS92</f>
        <v>0</v>
      </c>
      <c r="J130" s="105"/>
      <c r="K130" s="105"/>
      <c r="L130" s="105">
        <v>5</v>
      </c>
      <c r="M130" s="207">
        <f t="shared" si="11"/>
        <v>0</v>
      </c>
      <c r="N130" s="207"/>
      <c r="P130" s="79"/>
      <c r="Q130" s="87"/>
      <c r="R130" s="87"/>
      <c r="S130" s="87"/>
      <c r="T130" s="87"/>
      <c r="U130" s="87"/>
      <c r="V130" s="87"/>
      <c r="W130" s="94"/>
      <c r="X130" s="88"/>
      <c r="Y130" s="88"/>
      <c r="Z130" s="88"/>
      <c r="AA130" s="198">
        <f t="shared" si="10"/>
        <v>0</v>
      </c>
      <c r="AB130" s="198"/>
      <c r="AC130" s="86"/>
      <c r="AD130" s="37"/>
    </row>
    <row r="131" spans="3:30" ht="10.5" customHeight="1" x14ac:dyDescent="0.25">
      <c r="D131" s="37"/>
      <c r="E131" s="37"/>
      <c r="F131" s="75">
        <v>40</v>
      </c>
      <c r="G131" s="75" t="s">
        <v>99</v>
      </c>
      <c r="H131" s="75"/>
      <c r="I131" s="105">
        <f>BS93</f>
        <v>0</v>
      </c>
      <c r="J131" s="105"/>
      <c r="K131" s="105"/>
      <c r="L131" s="105">
        <v>5</v>
      </c>
      <c r="M131" s="220">
        <f t="shared" si="11"/>
        <v>0</v>
      </c>
      <c r="N131" s="220"/>
      <c r="P131" s="79"/>
      <c r="Q131" s="87"/>
      <c r="R131" s="87"/>
      <c r="S131" s="87"/>
      <c r="T131" s="87"/>
      <c r="U131" s="87"/>
      <c r="V131" s="87"/>
      <c r="W131" s="94"/>
      <c r="X131" s="88"/>
      <c r="Y131" s="88"/>
      <c r="Z131" s="88"/>
      <c r="AA131" s="198">
        <f t="shared" si="10"/>
        <v>0</v>
      </c>
      <c r="AB131" s="198"/>
      <c r="AC131" s="86"/>
      <c r="AD131" s="86"/>
    </row>
    <row r="132" spans="3:30" ht="10.5" customHeight="1" x14ac:dyDescent="0.25">
      <c r="C132" s="107"/>
      <c r="D132" s="108"/>
      <c r="E132" s="108"/>
      <c r="F132" s="107">
        <v>0</v>
      </c>
      <c r="G132" s="107">
        <v>100</v>
      </c>
      <c r="H132" s="107"/>
      <c r="I132" s="108">
        <f>BS95</f>
        <v>0</v>
      </c>
      <c r="J132" s="108"/>
      <c r="K132" s="108"/>
      <c r="L132" s="108">
        <v>0</v>
      </c>
      <c r="M132" s="221">
        <f t="shared" si="11"/>
        <v>0</v>
      </c>
      <c r="N132" s="221"/>
      <c r="P132" s="79"/>
      <c r="Q132" s="87"/>
      <c r="R132" s="87"/>
      <c r="S132" s="87"/>
      <c r="T132" s="87"/>
      <c r="U132" s="87"/>
      <c r="V132" s="87"/>
      <c r="W132" s="94"/>
      <c r="X132" s="88"/>
      <c r="Y132" s="88"/>
      <c r="Z132" s="88"/>
      <c r="AA132" s="198">
        <f t="shared" si="10"/>
        <v>0</v>
      </c>
      <c r="AB132" s="198"/>
      <c r="AC132" s="86"/>
    </row>
    <row r="133" spans="3:30" ht="10.5" customHeight="1" x14ac:dyDescent="0.25">
      <c r="C133" s="75" t="s">
        <v>101</v>
      </c>
      <c r="D133" s="105">
        <f>SUM(I132:I135)</f>
        <v>0</v>
      </c>
      <c r="E133" s="105">
        <f>SUM(N132:N135)</f>
        <v>0</v>
      </c>
      <c r="F133" s="75">
        <v>100</v>
      </c>
      <c r="G133" s="75">
        <v>200</v>
      </c>
      <c r="H133" s="75"/>
      <c r="I133" s="105">
        <f>BS96</f>
        <v>0</v>
      </c>
      <c r="J133" s="105"/>
      <c r="K133" s="105"/>
      <c r="L133" s="105">
        <v>0</v>
      </c>
      <c r="M133" s="207">
        <f t="shared" si="11"/>
        <v>0</v>
      </c>
      <c r="N133" s="207"/>
      <c r="O133" s="75"/>
      <c r="P133" s="79"/>
      <c r="Q133" s="87"/>
      <c r="R133" s="87"/>
      <c r="S133" s="87"/>
      <c r="T133" s="87"/>
      <c r="U133" s="87"/>
      <c r="V133" s="87"/>
      <c r="W133" s="94"/>
      <c r="X133" s="110"/>
      <c r="Y133" s="110"/>
      <c r="Z133" s="110"/>
      <c r="AA133" s="198">
        <f t="shared" si="10"/>
        <v>0</v>
      </c>
      <c r="AB133" s="198"/>
      <c r="AC133" s="86"/>
    </row>
    <row r="134" spans="3:30" ht="10.5" customHeight="1" x14ac:dyDescent="0.25">
      <c r="C134" s="75"/>
      <c r="D134" s="105"/>
      <c r="E134" s="105"/>
      <c r="F134" s="75">
        <v>200</v>
      </c>
      <c r="G134" s="75">
        <v>300</v>
      </c>
      <c r="H134" s="75"/>
      <c r="I134" s="105">
        <f>BS97</f>
        <v>0</v>
      </c>
      <c r="J134" s="105"/>
      <c r="K134" s="105"/>
      <c r="L134" s="105">
        <v>0</v>
      </c>
      <c r="M134" s="207">
        <f t="shared" si="11"/>
        <v>0</v>
      </c>
      <c r="N134" s="207"/>
      <c r="O134" s="75"/>
      <c r="P134" s="79"/>
      <c r="Q134" s="87"/>
      <c r="R134" s="87"/>
      <c r="S134" s="87"/>
      <c r="T134" s="87"/>
      <c r="U134" s="87"/>
      <c r="V134" s="87"/>
      <c r="W134" s="94"/>
      <c r="X134" s="88"/>
      <c r="Y134" s="88"/>
      <c r="Z134" s="88"/>
      <c r="AA134" s="198">
        <f t="shared" si="10"/>
        <v>0</v>
      </c>
      <c r="AB134" s="198"/>
      <c r="AC134" s="86"/>
    </row>
    <row r="135" spans="3:30" ht="10.5" customHeight="1" x14ac:dyDescent="0.25">
      <c r="C135" s="111"/>
      <c r="D135" s="111"/>
      <c r="E135" s="111"/>
      <c r="F135" s="112">
        <v>300</v>
      </c>
      <c r="G135" s="112" t="s">
        <v>99</v>
      </c>
      <c r="H135" s="112"/>
      <c r="I135" s="105">
        <v>0</v>
      </c>
      <c r="J135" s="113"/>
      <c r="K135" s="113"/>
      <c r="L135" s="105">
        <v>0</v>
      </c>
      <c r="M135" s="223">
        <f t="shared" si="11"/>
        <v>0</v>
      </c>
      <c r="N135" s="223"/>
      <c r="P135" s="79"/>
      <c r="Q135" s="87"/>
      <c r="R135" s="87"/>
      <c r="S135" s="87"/>
      <c r="T135" s="87"/>
      <c r="U135" s="87"/>
      <c r="V135" s="87"/>
      <c r="W135" s="94"/>
      <c r="X135" s="88"/>
      <c r="Y135" s="88"/>
      <c r="Z135" s="88"/>
      <c r="AA135" s="198">
        <f t="shared" si="10"/>
        <v>0</v>
      </c>
      <c r="AB135" s="198"/>
      <c r="AC135" s="86"/>
    </row>
    <row r="136" spans="3:30" ht="10.5" customHeight="1" x14ac:dyDescent="0.25">
      <c r="F136" s="75">
        <v>0</v>
      </c>
      <c r="G136" s="75">
        <v>100</v>
      </c>
      <c r="H136" s="75"/>
      <c r="I136" s="108">
        <f>BS99</f>
        <v>0</v>
      </c>
      <c r="J136" s="105"/>
      <c r="K136" s="105"/>
      <c r="L136" s="108">
        <v>11</v>
      </c>
      <c r="M136" s="224">
        <f t="shared" si="11"/>
        <v>0</v>
      </c>
      <c r="N136" s="224"/>
      <c r="P136" s="79"/>
      <c r="Q136" s="87"/>
      <c r="R136" s="87"/>
      <c r="S136" s="87"/>
      <c r="T136" s="87"/>
      <c r="U136" s="87"/>
      <c r="V136" s="87"/>
      <c r="W136" s="94"/>
      <c r="X136" s="88"/>
      <c r="Y136" s="88"/>
      <c r="Z136" s="88"/>
      <c r="AA136" s="198">
        <f t="shared" si="10"/>
        <v>0</v>
      </c>
      <c r="AB136" s="198"/>
      <c r="AC136" s="86"/>
    </row>
    <row r="137" spans="3:30" ht="10.5" customHeight="1" x14ac:dyDescent="0.25">
      <c r="C137" s="75" t="s">
        <v>30</v>
      </c>
      <c r="D137" s="105">
        <f>SUM(I136:I138)</f>
        <v>0</v>
      </c>
      <c r="E137" s="114">
        <f>SUM(N136:N138)</f>
        <v>0</v>
      </c>
      <c r="F137" s="75">
        <v>100</v>
      </c>
      <c r="G137" s="75">
        <v>300</v>
      </c>
      <c r="H137" s="75"/>
      <c r="I137" s="105">
        <f>BS100</f>
        <v>0</v>
      </c>
      <c r="J137" s="105"/>
      <c r="K137" s="105"/>
      <c r="L137" s="105">
        <v>11</v>
      </c>
      <c r="M137" s="207">
        <f t="shared" si="11"/>
        <v>0</v>
      </c>
      <c r="N137" s="207"/>
      <c r="P137" s="79"/>
      <c r="Q137" s="115" t="s">
        <v>102</v>
      </c>
      <c r="R137" s="115"/>
      <c r="S137" s="115"/>
      <c r="T137" s="115"/>
      <c r="U137" s="115"/>
      <c r="V137" s="116"/>
      <c r="W137" s="115"/>
      <c r="X137" s="117"/>
      <c r="Y137" s="118"/>
      <c r="Z137" s="118"/>
      <c r="AA137" s="209">
        <f>(SUM(AA114:AB136)*X137)</f>
        <v>0</v>
      </c>
      <c r="AB137" s="209"/>
      <c r="AC137" s="86"/>
    </row>
    <row r="138" spans="3:30" ht="10.5" customHeight="1" x14ac:dyDescent="0.25">
      <c r="C138" s="75"/>
      <c r="D138" s="105"/>
      <c r="E138" s="105"/>
      <c r="F138" s="75">
        <v>300</v>
      </c>
      <c r="G138" s="75" t="s">
        <v>99</v>
      </c>
      <c r="H138" s="75"/>
      <c r="I138" s="105">
        <f>BS101</f>
        <v>0</v>
      </c>
      <c r="J138" s="105"/>
      <c r="K138" s="105"/>
      <c r="L138" s="105">
        <v>11</v>
      </c>
      <c r="M138" s="220">
        <f t="shared" si="11"/>
        <v>0</v>
      </c>
      <c r="N138" s="220"/>
      <c r="P138" s="79"/>
      <c r="Q138" s="119" t="s">
        <v>103</v>
      </c>
      <c r="R138" s="119"/>
      <c r="S138" s="119"/>
      <c r="T138" s="120"/>
      <c r="U138" s="120"/>
      <c r="V138" s="120"/>
      <c r="W138" s="121"/>
      <c r="X138" s="122"/>
      <c r="Y138" s="122"/>
      <c r="Z138" s="123"/>
      <c r="AA138" s="211">
        <f>SUM(AA114:AB137)</f>
        <v>0</v>
      </c>
      <c r="AB138" s="211"/>
      <c r="AC138" s="86"/>
    </row>
    <row r="139" spans="3:30" ht="10.5" customHeight="1" x14ac:dyDescent="0.25">
      <c r="C139" s="107"/>
      <c r="D139" s="108"/>
      <c r="E139" s="108"/>
      <c r="F139" s="107">
        <v>0</v>
      </c>
      <c r="G139" s="107">
        <v>100</v>
      </c>
      <c r="H139" s="107"/>
      <c r="I139" s="108">
        <f t="shared" ref="I139:I144" si="12">BS103</f>
        <v>0</v>
      </c>
      <c r="J139" s="108"/>
      <c r="K139" s="108"/>
      <c r="L139" s="108">
        <v>10</v>
      </c>
      <c r="M139" s="221">
        <f t="shared" si="11"/>
        <v>0</v>
      </c>
      <c r="N139" s="221"/>
      <c r="P139" s="79"/>
      <c r="AA139" s="37"/>
      <c r="AB139" s="37"/>
      <c r="AC139" s="37"/>
    </row>
    <row r="140" spans="3:30" ht="10.5" customHeight="1" x14ac:dyDescent="0.25">
      <c r="C140" s="75" t="s">
        <v>31</v>
      </c>
      <c r="D140" s="105">
        <f>SUM(I139:I144)</f>
        <v>0</v>
      </c>
      <c r="E140" s="114">
        <f>SUM(N139:N143)</f>
        <v>0</v>
      </c>
      <c r="F140" s="75">
        <v>100</v>
      </c>
      <c r="G140" s="75">
        <v>300</v>
      </c>
      <c r="H140" s="75"/>
      <c r="I140" s="105">
        <f t="shared" si="12"/>
        <v>0</v>
      </c>
      <c r="J140" s="105"/>
      <c r="K140" s="105"/>
      <c r="L140" s="105">
        <v>10</v>
      </c>
      <c r="M140" s="207">
        <f t="shared" si="11"/>
        <v>0</v>
      </c>
      <c r="N140" s="207"/>
      <c r="P140" s="79"/>
      <c r="Q140" s="80" t="s">
        <v>104</v>
      </c>
      <c r="R140" s="80"/>
      <c r="S140" s="81"/>
      <c r="T140" s="81"/>
      <c r="U140" s="81"/>
      <c r="V140" s="81"/>
      <c r="W140" s="81"/>
      <c r="X140" s="81"/>
      <c r="Y140" s="81"/>
      <c r="Z140" s="81"/>
      <c r="AA140" s="124"/>
      <c r="AB140" s="124"/>
      <c r="AC140" s="86"/>
    </row>
    <row r="141" spans="3:30" ht="10.5" customHeight="1" x14ac:dyDescent="0.25">
      <c r="C141" s="75"/>
      <c r="D141" s="105"/>
      <c r="E141" s="114"/>
      <c r="F141" s="75">
        <v>300</v>
      </c>
      <c r="G141" s="75">
        <v>500</v>
      </c>
      <c r="H141" s="75"/>
      <c r="I141" s="105">
        <f t="shared" si="12"/>
        <v>0</v>
      </c>
      <c r="J141" s="105"/>
      <c r="K141" s="105"/>
      <c r="L141" s="105">
        <v>10</v>
      </c>
      <c r="M141" s="207">
        <f t="shared" si="11"/>
        <v>0</v>
      </c>
      <c r="N141" s="207"/>
      <c r="P141" s="79"/>
      <c r="Q141" s="203" t="s">
        <v>74</v>
      </c>
      <c r="R141" s="203"/>
      <c r="S141" s="203"/>
      <c r="T141" s="203"/>
      <c r="U141" s="125"/>
      <c r="V141" s="125"/>
      <c r="W141" s="203" t="s">
        <v>75</v>
      </c>
      <c r="X141" s="203"/>
      <c r="Y141" s="203" t="s">
        <v>76</v>
      </c>
      <c r="Z141" s="203"/>
      <c r="AA141" s="203"/>
      <c r="AB141" s="82" t="s">
        <v>68</v>
      </c>
    </row>
    <row r="142" spans="3:30" ht="10.5" customHeight="1" x14ac:dyDescent="0.25">
      <c r="C142" s="75"/>
      <c r="D142" s="105"/>
      <c r="E142" s="114"/>
      <c r="F142" s="75">
        <v>500</v>
      </c>
      <c r="G142" s="75">
        <v>800</v>
      </c>
      <c r="H142" s="75"/>
      <c r="I142" s="105">
        <f t="shared" si="12"/>
        <v>0</v>
      </c>
      <c r="J142" s="105"/>
      <c r="K142" s="105"/>
      <c r="L142" s="105">
        <v>10</v>
      </c>
      <c r="M142" s="207">
        <f t="shared" si="11"/>
        <v>0</v>
      </c>
      <c r="N142" s="207"/>
      <c r="P142" s="79"/>
      <c r="Q142" s="203"/>
      <c r="R142" s="203"/>
      <c r="S142" s="203"/>
      <c r="T142" s="203"/>
      <c r="U142" s="12"/>
      <c r="V142" s="12"/>
      <c r="W142" s="203"/>
      <c r="X142" s="203"/>
      <c r="Y142" s="204" t="s">
        <v>78</v>
      </c>
      <c r="Z142" s="204"/>
      <c r="AA142" s="204"/>
      <c r="AB142" s="84" t="s">
        <v>79</v>
      </c>
    </row>
    <row r="143" spans="3:30" ht="10.5" customHeight="1" x14ac:dyDescent="0.25">
      <c r="C143" s="75"/>
      <c r="D143" s="105"/>
      <c r="E143" s="105"/>
      <c r="F143" s="75">
        <v>800</v>
      </c>
      <c r="G143" s="75">
        <v>1000</v>
      </c>
      <c r="H143" s="75"/>
      <c r="I143" s="105">
        <f t="shared" si="12"/>
        <v>0</v>
      </c>
      <c r="J143" s="105"/>
      <c r="K143" s="105"/>
      <c r="L143" s="105">
        <v>10</v>
      </c>
      <c r="M143" s="207">
        <f t="shared" si="11"/>
        <v>0</v>
      </c>
      <c r="N143" s="207"/>
      <c r="P143" s="79"/>
      <c r="Q143" s="85" t="s">
        <v>105</v>
      </c>
      <c r="R143" s="85"/>
      <c r="S143" s="85"/>
      <c r="T143" s="85"/>
      <c r="U143" s="85"/>
      <c r="V143" s="85"/>
      <c r="W143" s="126"/>
      <c r="X143" s="127"/>
      <c r="Y143" s="126"/>
      <c r="Z143" s="126">
        <v>2500</v>
      </c>
      <c r="AA143" s="208">
        <f>X143*Z143</f>
        <v>0</v>
      </c>
      <c r="AB143" s="208"/>
      <c r="AC143" s="86"/>
    </row>
    <row r="144" spans="3:30" ht="10.5" customHeight="1" x14ac:dyDescent="0.25">
      <c r="C144" s="75"/>
      <c r="D144" s="105"/>
      <c r="E144" s="105"/>
      <c r="F144" s="75">
        <v>1000</v>
      </c>
      <c r="G144" s="75">
        <v>1200</v>
      </c>
      <c r="H144" s="75"/>
      <c r="I144" s="105">
        <f t="shared" si="12"/>
        <v>0</v>
      </c>
      <c r="J144" s="105"/>
      <c r="K144" s="105"/>
      <c r="L144" s="105">
        <v>10</v>
      </c>
      <c r="M144" s="207">
        <f t="shared" si="11"/>
        <v>0</v>
      </c>
      <c r="N144" s="207"/>
      <c r="P144" s="79"/>
      <c r="Q144" s="87" t="s">
        <v>106</v>
      </c>
      <c r="R144" s="87"/>
      <c r="S144" s="87"/>
      <c r="T144" s="87"/>
      <c r="U144" s="87"/>
      <c r="V144" s="87"/>
      <c r="W144" s="128"/>
      <c r="X144" s="90"/>
      <c r="Y144" s="128"/>
      <c r="Z144" s="128">
        <v>2500</v>
      </c>
      <c r="AA144" s="198">
        <f>X144*Z144</f>
        <v>0</v>
      </c>
      <c r="AB144" s="198"/>
      <c r="AC144" s="86"/>
    </row>
    <row r="145" spans="1:42" ht="10.5" customHeight="1" x14ac:dyDescent="0.25">
      <c r="C145" s="129" t="s">
        <v>107</v>
      </c>
      <c r="D145" s="130"/>
      <c r="E145" s="130"/>
      <c r="F145" s="131"/>
      <c r="G145" s="131"/>
      <c r="H145" s="131"/>
      <c r="I145" s="132"/>
      <c r="J145" s="132"/>
      <c r="K145" s="132"/>
      <c r="L145" s="132"/>
      <c r="M145" s="210">
        <f>SUM(M126:N144)</f>
        <v>0</v>
      </c>
      <c r="N145" s="210"/>
      <c r="P145" s="79"/>
      <c r="Q145" s="87" t="s">
        <v>108</v>
      </c>
      <c r="R145" s="87"/>
      <c r="S145" s="87"/>
      <c r="T145" s="87"/>
      <c r="U145" s="87"/>
      <c r="V145" s="133" t="s">
        <v>15</v>
      </c>
      <c r="W145" s="134"/>
      <c r="X145" s="90">
        <f>IF(W4&gt;=-35,M119-D127-D130,0)</f>
        <v>0</v>
      </c>
      <c r="Y145" s="134"/>
      <c r="Z145" s="110">
        <v>5</v>
      </c>
      <c r="AA145" s="198">
        <f>X145*Z145</f>
        <v>0</v>
      </c>
      <c r="AB145" s="198"/>
      <c r="AC145" s="86"/>
    </row>
    <row r="146" spans="1:42" ht="10.5" customHeight="1" x14ac:dyDescent="0.25">
      <c r="A146" s="1" t="b">
        <v>0</v>
      </c>
      <c r="F146" s="75"/>
      <c r="G146" s="75"/>
      <c r="H146" s="75"/>
      <c r="I146" s="135"/>
      <c r="J146" s="135"/>
      <c r="K146" s="135"/>
      <c r="L146" s="135"/>
      <c r="M146" s="135"/>
      <c r="N146" s="37"/>
      <c r="P146" s="79"/>
      <c r="Q146" s="87"/>
      <c r="R146" s="87"/>
      <c r="S146" s="87"/>
      <c r="T146" s="87"/>
      <c r="U146" s="87"/>
      <c r="V146" s="133"/>
      <c r="W146" s="134"/>
      <c r="X146" s="90"/>
      <c r="Y146" s="134"/>
      <c r="Z146" s="110"/>
      <c r="AA146" s="89"/>
      <c r="AB146" s="89"/>
      <c r="AC146" s="86"/>
    </row>
    <row r="147" spans="1:42" ht="10.5" customHeight="1" x14ac:dyDescent="0.25">
      <c r="A147" s="1" t="b">
        <v>0</v>
      </c>
      <c r="C147" s="49" t="s">
        <v>109</v>
      </c>
      <c r="F147" s="75"/>
      <c r="G147" s="75"/>
      <c r="H147" s="75"/>
      <c r="I147" s="135"/>
      <c r="J147" s="135"/>
      <c r="K147" s="135"/>
      <c r="L147" s="135"/>
      <c r="M147" s="135"/>
      <c r="N147" s="37"/>
      <c r="P147" s="79"/>
      <c r="Q147" s="87" t="s">
        <v>110</v>
      </c>
      <c r="R147" s="87"/>
      <c r="S147" s="87"/>
      <c r="T147" s="87"/>
      <c r="U147" s="87"/>
      <c r="V147" s="136" t="str">
        <f>IF(W5&gt;1000,"&gt;1,000m.",IF(W6&gt;100,"&gt;100m",""))</f>
        <v/>
      </c>
      <c r="W147" s="137"/>
      <c r="X147" s="128">
        <v>500</v>
      </c>
      <c r="Y147" s="128"/>
      <c r="Z147" s="128"/>
      <c r="AA147" s="198">
        <f>W147*X147</f>
        <v>0</v>
      </c>
      <c r="AB147" s="198"/>
      <c r="AC147" s="86"/>
    </row>
    <row r="148" spans="1:42" ht="10.5" customHeight="1" x14ac:dyDescent="0.25">
      <c r="C148" s="217" t="s">
        <v>74</v>
      </c>
      <c r="D148" s="217"/>
      <c r="E148" s="217"/>
      <c r="F148" s="217"/>
      <c r="G148" s="217"/>
      <c r="H148" s="101"/>
      <c r="I148" s="101" t="s">
        <v>68</v>
      </c>
      <c r="J148" s="101"/>
      <c r="K148" s="101"/>
      <c r="L148" s="101" t="s">
        <v>96</v>
      </c>
      <c r="M148" s="138"/>
      <c r="N148" s="139" t="s">
        <v>68</v>
      </c>
      <c r="P148" s="79"/>
      <c r="Q148" s="87" t="s">
        <v>111</v>
      </c>
      <c r="R148" s="87"/>
      <c r="S148" s="87"/>
      <c r="T148" s="87"/>
      <c r="U148" s="87"/>
      <c r="V148" s="136" t="str">
        <f>IF(W5&gt;1000,"&gt;1,000m.",IF(W6&gt;100,"&gt;100m",""))</f>
        <v/>
      </c>
      <c r="W148" s="137"/>
      <c r="X148" s="118">
        <v>500</v>
      </c>
      <c r="Y148" s="118"/>
      <c r="Z148" s="118"/>
      <c r="AA148" s="209">
        <f>W148*X148</f>
        <v>0</v>
      </c>
      <c r="AB148" s="209"/>
      <c r="AC148" s="86"/>
    </row>
    <row r="149" spans="1:42" ht="10.5" customHeight="1" x14ac:dyDescent="0.25">
      <c r="C149" s="217"/>
      <c r="D149" s="217"/>
      <c r="E149" s="217"/>
      <c r="F149" s="217"/>
      <c r="G149" s="217"/>
      <c r="H149" s="103"/>
      <c r="I149" s="103" t="s">
        <v>112</v>
      </c>
      <c r="J149" s="103"/>
      <c r="K149" s="103"/>
      <c r="L149" s="103" t="s">
        <v>79</v>
      </c>
      <c r="M149" s="140"/>
      <c r="N149" s="141" t="s">
        <v>79</v>
      </c>
      <c r="P149" s="79"/>
      <c r="Q149" s="119" t="s">
        <v>113</v>
      </c>
      <c r="R149" s="119"/>
      <c r="S149" s="20"/>
      <c r="T149" s="17"/>
      <c r="U149" s="17"/>
      <c r="V149" s="17"/>
      <c r="W149" s="142"/>
      <c r="X149" s="143"/>
      <c r="Y149" s="143"/>
      <c r="Z149" s="144"/>
      <c r="AA149" s="211">
        <f>SUM(AA143:AB148)</f>
        <v>0</v>
      </c>
      <c r="AB149" s="211"/>
      <c r="AC149" s="86"/>
    </row>
    <row r="150" spans="1:42" ht="10.5" customHeight="1" x14ac:dyDescent="0.25">
      <c r="A150" s="1" t="b">
        <v>0</v>
      </c>
      <c r="C150" s="145" t="str">
        <f t="shared" ref="C150:C168" si="13">D44</f>
        <v>MOVIMIENTO/DESMANTELAMIENTO</v>
      </c>
      <c r="D150" s="145"/>
      <c r="E150" s="145"/>
      <c r="F150" s="146"/>
      <c r="G150" s="145"/>
      <c r="H150" s="145"/>
      <c r="I150" s="147">
        <f t="shared" ref="I150:I168" si="14">BS44</f>
        <v>0</v>
      </c>
      <c r="J150" s="147"/>
      <c r="K150" s="218">
        <v>8</v>
      </c>
      <c r="L150" s="218"/>
      <c r="M150" s="197">
        <f>IF(I150&gt;24,(I150-24)*K150,0)</f>
        <v>0</v>
      </c>
      <c r="N150" s="197"/>
      <c r="P150" s="79"/>
      <c r="Q150" s="87"/>
      <c r="R150" s="87"/>
      <c r="S150" s="87"/>
      <c r="T150" s="87"/>
      <c r="U150" s="87"/>
      <c r="V150" s="87"/>
      <c r="W150" s="90"/>
      <c r="X150" s="219"/>
      <c r="Y150" s="219"/>
      <c r="Z150" s="219"/>
      <c r="AA150" s="86"/>
      <c r="AM150" s="148"/>
      <c r="AN150" s="148"/>
    </row>
    <row r="151" spans="1:42" ht="10.5" customHeight="1" x14ac:dyDescent="0.25">
      <c r="A151" s="1" t="b">
        <v>0</v>
      </c>
      <c r="C151" s="149" t="str">
        <f t="shared" si="13"/>
        <v>ENCAMISADO</v>
      </c>
      <c r="D151" s="149"/>
      <c r="E151" s="149"/>
      <c r="F151" s="150"/>
      <c r="G151" s="149"/>
      <c r="H151" s="149"/>
      <c r="I151" s="151">
        <f t="shared" si="14"/>
        <v>0</v>
      </c>
      <c r="J151" s="151"/>
      <c r="K151" s="196">
        <v>0</v>
      </c>
      <c r="L151" s="196"/>
      <c r="M151" s="197">
        <f t="shared" ref="M151:M168" si="15">I151*K151</f>
        <v>0</v>
      </c>
      <c r="N151" s="197"/>
      <c r="P151" s="79"/>
      <c r="Q151" s="80" t="s">
        <v>114</v>
      </c>
      <c r="R151" s="80"/>
      <c r="S151" s="81"/>
      <c r="T151" s="81"/>
      <c r="U151" s="81"/>
      <c r="V151" s="81"/>
      <c r="W151" s="81"/>
      <c r="X151" s="81"/>
      <c r="Y151" s="81"/>
      <c r="Z151" s="81"/>
      <c r="AA151" s="124"/>
      <c r="AB151" s="124"/>
      <c r="AC151" s="86"/>
      <c r="AO151" s="148"/>
      <c r="AP151" s="148"/>
    </row>
    <row r="152" spans="1:42" ht="10.5" customHeight="1" x14ac:dyDescent="0.25">
      <c r="A152" s="1" t="b">
        <v>0</v>
      </c>
      <c r="C152" s="149" t="str">
        <f t="shared" si="13"/>
        <v>PERFORACIÓN</v>
      </c>
      <c r="D152" s="149"/>
      <c r="E152" s="149"/>
      <c r="F152" s="150"/>
      <c r="G152" s="149"/>
      <c r="H152" s="149"/>
      <c r="I152" s="151">
        <f t="shared" si="14"/>
        <v>0</v>
      </c>
      <c r="J152" s="151"/>
      <c r="K152" s="196">
        <v>0</v>
      </c>
      <c r="L152" s="196"/>
      <c r="M152" s="197">
        <f t="shared" si="15"/>
        <v>0</v>
      </c>
      <c r="N152" s="197"/>
      <c r="P152" s="79"/>
      <c r="Q152" s="203" t="s">
        <v>74</v>
      </c>
      <c r="R152" s="203"/>
      <c r="S152" s="203"/>
      <c r="T152" s="203"/>
      <c r="U152" s="203"/>
      <c r="W152" s="152" t="s">
        <v>75</v>
      </c>
      <c r="X152" s="152"/>
      <c r="Y152" s="203" t="s">
        <v>76</v>
      </c>
      <c r="Z152" s="203"/>
      <c r="AA152" s="203"/>
      <c r="AB152" s="82" t="s">
        <v>68</v>
      </c>
      <c r="AC152" s="135"/>
      <c r="AD152" s="86"/>
    </row>
    <row r="153" spans="1:42" ht="10.5" customHeight="1" x14ac:dyDescent="0.25">
      <c r="C153" s="149" t="str">
        <f t="shared" si="13"/>
        <v>MOVILIZAC / DESMOVILIZ DESDE BASE</v>
      </c>
      <c r="D153" s="149"/>
      <c r="E153" s="149"/>
      <c r="F153" s="150"/>
      <c r="G153" s="149"/>
      <c r="H153" s="149"/>
      <c r="I153" s="151">
        <f t="shared" si="14"/>
        <v>0</v>
      </c>
      <c r="J153" s="151"/>
      <c r="K153" s="196">
        <v>0</v>
      </c>
      <c r="L153" s="196"/>
      <c r="M153" s="197">
        <f t="shared" si="15"/>
        <v>0</v>
      </c>
      <c r="N153" s="197"/>
      <c r="O153" s="37"/>
      <c r="P153" s="79"/>
      <c r="Q153" s="203"/>
      <c r="R153" s="203"/>
      <c r="S153" s="203"/>
      <c r="T153" s="203"/>
      <c r="U153" s="203"/>
      <c r="V153" s="12"/>
      <c r="W153" s="153"/>
      <c r="X153" s="153"/>
      <c r="Y153" s="204" t="s">
        <v>78</v>
      </c>
      <c r="Z153" s="204"/>
      <c r="AA153" s="204"/>
      <c r="AB153" s="84" t="s">
        <v>79</v>
      </c>
      <c r="AC153" s="135"/>
      <c r="AD153" s="86"/>
    </row>
    <row r="154" spans="1:42" ht="10.5" customHeight="1" x14ac:dyDescent="0.25">
      <c r="C154" s="149" t="str">
        <f t="shared" si="13"/>
        <v>ANCLAJE E INSTALACIÓN</v>
      </c>
      <c r="D154" s="149"/>
      <c r="E154" s="149"/>
      <c r="F154" s="150"/>
      <c r="G154" s="149"/>
      <c r="H154" s="149"/>
      <c r="I154" s="151">
        <f t="shared" si="14"/>
        <v>0</v>
      </c>
      <c r="J154" s="151"/>
      <c r="K154" s="196">
        <v>8</v>
      </c>
      <c r="L154" s="196"/>
      <c r="M154" s="197">
        <f t="shared" si="15"/>
        <v>0</v>
      </c>
      <c r="N154" s="197"/>
      <c r="O154" s="86"/>
      <c r="P154" s="79"/>
      <c r="Q154" s="87" t="s">
        <v>115</v>
      </c>
      <c r="R154" s="87"/>
      <c r="S154" s="87"/>
      <c r="T154" s="87"/>
      <c r="U154" s="87"/>
      <c r="V154" s="87"/>
      <c r="W154" s="90"/>
      <c r="X154" s="154">
        <v>1</v>
      </c>
      <c r="Y154" s="154"/>
      <c r="Z154" s="154"/>
      <c r="AA154" s="205">
        <f>X154*Z154</f>
        <v>0</v>
      </c>
      <c r="AB154" s="205"/>
      <c r="AC154" s="86"/>
      <c r="AD154" s="86"/>
    </row>
    <row r="155" spans="1:42" ht="10.5" customHeight="1" x14ac:dyDescent="0.25">
      <c r="C155" s="149" t="str">
        <f t="shared" si="13"/>
        <v>SUMINISTRO DE AGUA</v>
      </c>
      <c r="D155" s="149"/>
      <c r="E155" s="149"/>
      <c r="F155" s="150"/>
      <c r="G155" s="149"/>
      <c r="H155" s="149"/>
      <c r="I155" s="151">
        <f t="shared" si="14"/>
        <v>0</v>
      </c>
      <c r="J155" s="151"/>
      <c r="K155" s="196">
        <v>8</v>
      </c>
      <c r="L155" s="196"/>
      <c r="M155" s="197">
        <f t="shared" si="15"/>
        <v>0</v>
      </c>
      <c r="N155" s="197"/>
      <c r="O155" s="37"/>
      <c r="P155" s="79"/>
      <c r="Q155" s="115" t="s">
        <v>102</v>
      </c>
      <c r="R155" s="115"/>
      <c r="S155" s="115"/>
      <c r="T155" s="115"/>
      <c r="U155" s="115"/>
      <c r="W155" s="116"/>
      <c r="X155" s="115"/>
      <c r="Y155" s="115"/>
      <c r="Z155" s="115"/>
      <c r="AA155" s="206">
        <v>0</v>
      </c>
      <c r="AB155" s="206"/>
      <c r="AC155" s="86"/>
      <c r="AD155" s="37"/>
    </row>
    <row r="156" spans="1:42" s="155" customFormat="1" ht="10.5" customHeight="1" x14ac:dyDescent="0.25">
      <c r="C156" s="156" t="str">
        <f t="shared" si="13"/>
        <v>RIMADO</v>
      </c>
      <c r="D156" s="156"/>
      <c r="E156" s="156"/>
      <c r="F156" s="157"/>
      <c r="G156" s="156"/>
      <c r="H156" s="156"/>
      <c r="I156" s="158">
        <f t="shared" si="14"/>
        <v>0</v>
      </c>
      <c r="J156" s="158"/>
      <c r="K156" s="200">
        <v>10</v>
      </c>
      <c r="L156" s="200"/>
      <c r="M156" s="201">
        <f t="shared" si="15"/>
        <v>0</v>
      </c>
      <c r="N156" s="201"/>
      <c r="O156" s="159"/>
      <c r="P156" s="160"/>
      <c r="Q156" s="161" t="s">
        <v>113</v>
      </c>
      <c r="R156" s="161"/>
      <c r="S156" s="162"/>
      <c r="T156" s="163"/>
      <c r="U156" s="163"/>
      <c r="V156" s="163"/>
      <c r="W156" s="164"/>
      <c r="X156" s="164"/>
      <c r="Y156" s="164"/>
      <c r="Z156" s="162"/>
      <c r="AA156" s="202">
        <f>SUM(AA154:AB155)</f>
        <v>0</v>
      </c>
      <c r="AB156" s="202"/>
      <c r="AC156" s="165"/>
      <c r="AD156" s="165"/>
    </row>
    <row r="157" spans="1:42" s="155" customFormat="1" ht="10.5" customHeight="1" x14ac:dyDescent="0.25">
      <c r="A157" s="155" t="b">
        <v>0</v>
      </c>
      <c r="C157" s="156" t="str">
        <f t="shared" si="13"/>
        <v>ESTABILIZ / ACONDICIONAM</v>
      </c>
      <c r="D157" s="156"/>
      <c r="E157" s="156"/>
      <c r="F157" s="157"/>
      <c r="G157" s="156"/>
      <c r="H157" s="156"/>
      <c r="I157" s="158">
        <f t="shared" si="14"/>
        <v>0</v>
      </c>
      <c r="J157" s="158"/>
      <c r="K157" s="200">
        <v>0</v>
      </c>
      <c r="L157" s="200"/>
      <c r="M157" s="201">
        <f t="shared" si="15"/>
        <v>0</v>
      </c>
      <c r="N157" s="201"/>
      <c r="O157" s="166"/>
      <c r="P157" s="160"/>
      <c r="AA157" s="167"/>
      <c r="AB157" s="167"/>
      <c r="AC157" s="159"/>
    </row>
    <row r="158" spans="1:42" ht="10.5" customHeight="1" x14ac:dyDescent="0.25">
      <c r="C158" s="149" t="str">
        <f t="shared" si="13"/>
        <v>CEMENTACIÓN</v>
      </c>
      <c r="D158" s="149"/>
      <c r="E158" s="149"/>
      <c r="F158" s="150"/>
      <c r="G158" s="149"/>
      <c r="H158" s="149"/>
      <c r="I158" s="151">
        <f t="shared" si="14"/>
        <v>0</v>
      </c>
      <c r="J158" s="151"/>
      <c r="K158" s="196">
        <v>0</v>
      </c>
      <c r="L158" s="196"/>
      <c r="M158" s="197">
        <f t="shared" si="15"/>
        <v>0</v>
      </c>
      <c r="N158" s="197"/>
      <c r="O158" s="135"/>
      <c r="P158" s="79"/>
      <c r="Q158" s="80" t="s">
        <v>113</v>
      </c>
      <c r="R158" s="80"/>
      <c r="S158" s="81"/>
      <c r="T158" s="81"/>
      <c r="U158" s="81"/>
      <c r="V158" s="81"/>
      <c r="W158" s="81"/>
      <c r="X158" s="81"/>
      <c r="Y158" s="81"/>
      <c r="Z158" s="81"/>
      <c r="AA158" s="104"/>
      <c r="AB158" s="124"/>
      <c r="AC158" s="86"/>
    </row>
    <row r="159" spans="1:42" ht="10.5" customHeight="1" x14ac:dyDescent="0.25">
      <c r="A159" s="1" t="b">
        <v>0</v>
      </c>
      <c r="C159" s="149" t="str">
        <f t="shared" si="13"/>
        <v>CAMBIO LÍNEA / REDUCCIÓN</v>
      </c>
      <c r="D159" s="106"/>
      <c r="E159" s="106"/>
      <c r="F159" s="168"/>
      <c r="G159" s="106"/>
      <c r="H159" s="106"/>
      <c r="I159" s="151">
        <f t="shared" si="14"/>
        <v>0</v>
      </c>
      <c r="J159" s="151"/>
      <c r="K159" s="196">
        <v>0</v>
      </c>
      <c r="L159" s="196"/>
      <c r="M159" s="197">
        <f t="shared" si="15"/>
        <v>0</v>
      </c>
      <c r="N159" s="197"/>
      <c r="O159" s="86"/>
      <c r="P159" s="79"/>
      <c r="Q159" s="169" t="s">
        <v>116</v>
      </c>
      <c r="R159" s="169"/>
      <c r="S159" s="169"/>
      <c r="T159" s="169"/>
      <c r="U159" s="169"/>
      <c r="V159" s="169"/>
      <c r="W159" s="169"/>
      <c r="X159" s="169"/>
      <c r="Y159" s="169"/>
      <c r="Z159" s="169"/>
      <c r="AA159" s="199">
        <f>AA149</f>
        <v>0</v>
      </c>
      <c r="AB159" s="199"/>
      <c r="AC159" s="86"/>
    </row>
    <row r="160" spans="1:42" s="155" customFormat="1" ht="10.5" customHeight="1" x14ac:dyDescent="0.25">
      <c r="A160" s="155" t="b">
        <v>0</v>
      </c>
      <c r="C160" s="156" t="str">
        <f t="shared" si="13"/>
        <v>EXTRACCIÓN DE TUBERÍA</v>
      </c>
      <c r="D160" s="170"/>
      <c r="E160" s="170"/>
      <c r="F160" s="171"/>
      <c r="G160" s="170"/>
      <c r="H160" s="170"/>
      <c r="I160" s="158">
        <f t="shared" si="14"/>
        <v>0</v>
      </c>
      <c r="J160" s="158"/>
      <c r="K160" s="200">
        <v>0</v>
      </c>
      <c r="L160" s="200"/>
      <c r="M160" s="201">
        <f t="shared" si="15"/>
        <v>0</v>
      </c>
      <c r="N160" s="201"/>
      <c r="O160" s="165"/>
      <c r="P160" s="160"/>
      <c r="Q160" s="155" t="s">
        <v>117</v>
      </c>
      <c r="AA160" s="212">
        <f>AA156</f>
        <v>0</v>
      </c>
      <c r="AB160" s="212"/>
      <c r="AC160" s="165"/>
    </row>
    <row r="161" spans="1:29" s="155" customFormat="1" ht="10.5" customHeight="1" x14ac:dyDescent="0.25">
      <c r="A161" s="155" t="b">
        <v>0</v>
      </c>
      <c r="C161" s="156" t="str">
        <f t="shared" si="13"/>
        <v>ENSAYOS / REGISTROS</v>
      </c>
      <c r="D161" s="170"/>
      <c r="E161" s="170"/>
      <c r="F161" s="171"/>
      <c r="G161" s="170"/>
      <c r="H161" s="170"/>
      <c r="I161" s="158">
        <f t="shared" si="14"/>
        <v>0</v>
      </c>
      <c r="J161" s="158"/>
      <c r="K161" s="200">
        <v>8</v>
      </c>
      <c r="L161" s="200"/>
      <c r="M161" s="201">
        <f t="shared" si="15"/>
        <v>0</v>
      </c>
      <c r="N161" s="201"/>
      <c r="O161" s="165"/>
      <c r="P161" s="160"/>
      <c r="Q161" s="161" t="s">
        <v>113</v>
      </c>
      <c r="R161" s="161"/>
      <c r="S161" s="162"/>
      <c r="T161" s="163"/>
      <c r="U161" s="163"/>
      <c r="V161" s="163"/>
      <c r="W161" s="164"/>
      <c r="X161" s="164"/>
      <c r="Y161" s="164"/>
      <c r="Z161" s="162"/>
      <c r="AA161" s="202">
        <f>SUM(AA159:AB160)</f>
        <v>0</v>
      </c>
      <c r="AB161" s="202"/>
      <c r="AC161" s="165"/>
    </row>
    <row r="162" spans="1:29" ht="10.5" customHeight="1" x14ac:dyDescent="0.25">
      <c r="A162" s="1" t="b">
        <v>0</v>
      </c>
      <c r="C162" s="149" t="str">
        <f t="shared" si="13"/>
        <v>RECUPERACIÓN DE HERRAMIENTA</v>
      </c>
      <c r="D162" s="106"/>
      <c r="E162" s="106"/>
      <c r="F162" s="168"/>
      <c r="G162" s="106"/>
      <c r="H162" s="106"/>
      <c r="I162" s="151">
        <f t="shared" si="14"/>
        <v>0</v>
      </c>
      <c r="J162" s="151"/>
      <c r="K162" s="196">
        <v>0</v>
      </c>
      <c r="L162" s="196"/>
      <c r="M162" s="197">
        <f t="shared" si="15"/>
        <v>0</v>
      </c>
      <c r="N162" s="197"/>
      <c r="O162" s="86"/>
      <c r="P162" s="79"/>
      <c r="Q162" s="49"/>
      <c r="R162" s="49"/>
      <c r="AA162" s="105"/>
      <c r="AB162" s="105"/>
      <c r="AC162" s="37"/>
    </row>
    <row r="163" spans="1:29" s="155" customFormat="1" ht="10.5" x14ac:dyDescent="0.25">
      <c r="A163" s="155" t="b">
        <v>0</v>
      </c>
      <c r="C163" s="156" t="str">
        <f t="shared" si="13"/>
        <v>TIEMPO DE ESPERA</v>
      </c>
      <c r="D163" s="170"/>
      <c r="E163" s="170"/>
      <c r="F163" s="171"/>
      <c r="G163" s="170"/>
      <c r="H163" s="170"/>
      <c r="I163" s="158">
        <f t="shared" si="14"/>
        <v>0</v>
      </c>
      <c r="J163" s="158"/>
      <c r="K163" s="200">
        <v>8</v>
      </c>
      <c r="L163" s="200"/>
      <c r="M163" s="201">
        <f t="shared" si="15"/>
        <v>0</v>
      </c>
      <c r="N163" s="201"/>
      <c r="O163" s="165"/>
      <c r="P163" s="160"/>
      <c r="Q163" s="172" t="s">
        <v>118</v>
      </c>
      <c r="R163" s="172"/>
      <c r="S163" s="173"/>
      <c r="T163" s="173"/>
      <c r="U163" s="173"/>
      <c r="V163" s="173"/>
      <c r="W163" s="173"/>
      <c r="X163" s="173"/>
      <c r="Y163" s="173"/>
      <c r="Z163" s="173"/>
      <c r="AA163" s="174"/>
      <c r="AB163" s="174"/>
      <c r="AC163" s="165"/>
    </row>
    <row r="164" spans="1:29" x14ac:dyDescent="0.25">
      <c r="A164" s="1" t="b">
        <v>0</v>
      </c>
      <c r="C164" s="149" t="str">
        <f t="shared" si="13"/>
        <v>VIAJE</v>
      </c>
      <c r="D164" s="106"/>
      <c r="E164" s="106"/>
      <c r="F164" s="168"/>
      <c r="G164" s="106"/>
      <c r="H164" s="106"/>
      <c r="I164" s="151">
        <f t="shared" si="14"/>
        <v>0</v>
      </c>
      <c r="J164" s="151"/>
      <c r="K164" s="196">
        <v>0</v>
      </c>
      <c r="L164" s="196"/>
      <c r="M164" s="197">
        <f t="shared" si="15"/>
        <v>0</v>
      </c>
      <c r="N164" s="197"/>
      <c r="O164" s="86"/>
      <c r="P164" s="79"/>
      <c r="Q164" s="169" t="str">
        <f>C123</f>
        <v>ENCAMISADO Y PERFORACION CARGABLES</v>
      </c>
      <c r="R164" s="169"/>
      <c r="S164" s="169"/>
      <c r="T164" s="169"/>
      <c r="U164" s="169"/>
      <c r="V164" s="169"/>
      <c r="W164" s="169"/>
      <c r="X164" s="169"/>
      <c r="Y164" s="169"/>
      <c r="Z164" s="175"/>
      <c r="AA164" s="199">
        <f>M145</f>
        <v>0</v>
      </c>
      <c r="AB164" s="199"/>
      <c r="AC164" s="86"/>
    </row>
    <row r="165" spans="1:29" x14ac:dyDescent="0.25">
      <c r="C165" s="149" t="str">
        <f t="shared" si="13"/>
        <v>MANTENIMIENTO</v>
      </c>
      <c r="D165" s="106"/>
      <c r="E165" s="106"/>
      <c r="F165" s="168"/>
      <c r="G165" s="106"/>
      <c r="H165" s="106"/>
      <c r="I165" s="151">
        <f t="shared" si="14"/>
        <v>0</v>
      </c>
      <c r="J165" s="151"/>
      <c r="K165" s="196">
        <v>0</v>
      </c>
      <c r="L165" s="196"/>
      <c r="M165" s="197">
        <f t="shared" si="15"/>
        <v>0</v>
      </c>
      <c r="N165" s="197"/>
      <c r="O165" s="86"/>
      <c r="P165" s="79"/>
      <c r="Q165" s="87" t="str">
        <f>C147</f>
        <v>HORAS CARGABLES</v>
      </c>
      <c r="R165" s="87"/>
      <c r="S165" s="87"/>
      <c r="T165" s="87"/>
      <c r="U165" s="87"/>
      <c r="V165" s="87"/>
      <c r="W165" s="87"/>
      <c r="X165" s="87"/>
      <c r="Y165" s="87"/>
      <c r="Z165" s="176"/>
      <c r="AA165" s="198">
        <f>M169</f>
        <v>0</v>
      </c>
      <c r="AB165" s="198"/>
      <c r="AC165" s="86"/>
    </row>
    <row r="166" spans="1:29" x14ac:dyDescent="0.25">
      <c r="C166" s="149" t="str">
        <f t="shared" si="13"/>
        <v>FORMACIÓN EN SEGURIDAD</v>
      </c>
      <c r="D166" s="106"/>
      <c r="E166" s="106"/>
      <c r="F166" s="168"/>
      <c r="G166" s="106"/>
      <c r="H166" s="106"/>
      <c r="I166" s="151">
        <f t="shared" si="14"/>
        <v>0</v>
      </c>
      <c r="J166" s="151"/>
      <c r="K166" s="196">
        <v>0</v>
      </c>
      <c r="L166" s="196"/>
      <c r="M166" s="197">
        <f t="shared" si="15"/>
        <v>0</v>
      </c>
      <c r="N166" s="197"/>
      <c r="O166" s="86"/>
      <c r="P166" s="79"/>
      <c r="Q166" s="87" t="str">
        <f>Q140</f>
        <v>OTROS CARGOS</v>
      </c>
      <c r="R166" s="87"/>
      <c r="S166" s="87"/>
      <c r="T166" s="87"/>
      <c r="U166" s="87"/>
      <c r="V166" s="87"/>
      <c r="W166" s="87"/>
      <c r="X166" s="87"/>
      <c r="Y166" s="87"/>
      <c r="Z166" s="176"/>
      <c r="AA166" s="198">
        <f>AA149</f>
        <v>0</v>
      </c>
      <c r="AB166" s="198"/>
      <c r="AC166" s="86"/>
    </row>
    <row r="167" spans="1:29" x14ac:dyDescent="0.25">
      <c r="C167" s="149" t="str">
        <f t="shared" si="13"/>
        <v>ALIMENTACIÓN</v>
      </c>
      <c r="D167" s="106"/>
      <c r="E167" s="106"/>
      <c r="F167" s="168"/>
      <c r="G167" s="106"/>
      <c r="H167" s="106"/>
      <c r="I167" s="151">
        <f t="shared" si="14"/>
        <v>0</v>
      </c>
      <c r="J167" s="151"/>
      <c r="K167" s="196">
        <v>0</v>
      </c>
      <c r="L167" s="196"/>
      <c r="M167" s="197">
        <f t="shared" si="15"/>
        <v>0</v>
      </c>
      <c r="N167" s="197"/>
      <c r="O167" s="86"/>
      <c r="P167" s="79"/>
      <c r="Q167" s="87" t="str">
        <f>Q111</f>
        <v>CONSUMIBLES, EQUIPO Y OTROS (ENTREGADOS)</v>
      </c>
      <c r="R167" s="87"/>
      <c r="S167" s="87"/>
      <c r="T167" s="87"/>
      <c r="U167" s="87"/>
      <c r="V167" s="87"/>
      <c r="W167" s="87"/>
      <c r="X167" s="87"/>
      <c r="Y167" s="87"/>
      <c r="Z167" s="176"/>
      <c r="AA167" s="198">
        <f>AA138</f>
        <v>0</v>
      </c>
      <c r="AB167" s="198"/>
      <c r="AC167" s="86"/>
    </row>
    <row r="168" spans="1:29" x14ac:dyDescent="0.25">
      <c r="C168" s="149" t="str">
        <f t="shared" si="13"/>
        <v>OTHER</v>
      </c>
      <c r="D168" s="106"/>
      <c r="E168" s="106"/>
      <c r="F168" s="168"/>
      <c r="G168" s="106"/>
      <c r="H168" s="106"/>
      <c r="I168" s="151">
        <f t="shared" si="14"/>
        <v>0</v>
      </c>
      <c r="J168" s="151"/>
      <c r="K168" s="196">
        <v>0</v>
      </c>
      <c r="L168" s="196"/>
      <c r="M168" s="197">
        <f t="shared" si="15"/>
        <v>0</v>
      </c>
      <c r="N168" s="197"/>
      <c r="O168" s="86"/>
      <c r="P168" s="79"/>
      <c r="Q168" s="115" t="s">
        <v>119</v>
      </c>
      <c r="R168" s="115"/>
      <c r="S168" s="115"/>
      <c r="T168" s="115"/>
      <c r="U168" s="115"/>
      <c r="V168" s="115"/>
      <c r="W168" s="115"/>
      <c r="X168" s="115"/>
      <c r="Y168" s="115"/>
      <c r="Z168" s="177"/>
      <c r="AA168" s="209">
        <f>AA156</f>
        <v>0</v>
      </c>
      <c r="AB168" s="209"/>
      <c r="AC168" s="86"/>
    </row>
    <row r="169" spans="1:29" x14ac:dyDescent="0.25">
      <c r="C169" s="129" t="s">
        <v>120</v>
      </c>
      <c r="D169" s="130"/>
      <c r="E169" s="130"/>
      <c r="F169" s="131"/>
      <c r="G169" s="131"/>
      <c r="H169" s="131"/>
      <c r="I169" s="132"/>
      <c r="J169" s="132"/>
      <c r="K169" s="132"/>
      <c r="L169" s="132"/>
      <c r="M169" s="210">
        <f>SUM(M150:N168)</f>
        <v>0</v>
      </c>
      <c r="N169" s="210"/>
      <c r="O169" s="86"/>
      <c r="P169" s="79"/>
      <c r="Q169" s="119" t="s">
        <v>121</v>
      </c>
      <c r="R169" s="119"/>
      <c r="S169" s="20"/>
      <c r="T169" s="17"/>
      <c r="U169" s="17"/>
      <c r="V169" s="17"/>
      <c r="W169" s="142"/>
      <c r="X169" s="142"/>
      <c r="Y169" s="142"/>
      <c r="Z169" s="178"/>
      <c r="AA169" s="211">
        <f>SUM(AA164:AB168)</f>
        <v>0</v>
      </c>
      <c r="AB169" s="211"/>
      <c r="AC169" s="86"/>
    </row>
    <row r="170" spans="1:29" x14ac:dyDescent="0.25">
      <c r="O170" s="86"/>
      <c r="AA170" s="83"/>
      <c r="AB170" s="83"/>
    </row>
    <row r="171" spans="1:29" x14ac:dyDescent="0.25">
      <c r="O171" s="86"/>
      <c r="AA171" s="83"/>
      <c r="AB171" s="83"/>
    </row>
    <row r="172" spans="1:29" x14ac:dyDescent="0.25">
      <c r="AA172" s="83"/>
      <c r="AB172" s="83"/>
    </row>
    <row r="173" spans="1:29" x14ac:dyDescent="0.25">
      <c r="AA173" s="83"/>
      <c r="AB173" s="83"/>
    </row>
    <row r="174" spans="1:29" x14ac:dyDescent="0.25">
      <c r="AA174" s="83"/>
      <c r="AB174" s="83"/>
    </row>
    <row r="175" spans="1:29" x14ac:dyDescent="0.25">
      <c r="AA175" s="83"/>
      <c r="AB175" s="83"/>
    </row>
    <row r="176" spans="1:29" x14ac:dyDescent="0.25">
      <c r="AA176" s="83"/>
      <c r="AB176" s="83"/>
    </row>
    <row r="177" spans="27:28" x14ac:dyDescent="0.25">
      <c r="AA177" s="83"/>
      <c r="AB177" s="83"/>
    </row>
    <row r="178" spans="27:28" x14ac:dyDescent="0.25">
      <c r="AA178" s="83"/>
      <c r="AB178" s="83"/>
    </row>
    <row r="179" spans="27:28" x14ac:dyDescent="0.25">
      <c r="AA179" s="83"/>
      <c r="AB179" s="83"/>
    </row>
    <row r="180" spans="27:28" x14ac:dyDescent="0.25">
      <c r="AA180" s="83"/>
      <c r="AB180" s="83"/>
    </row>
    <row r="181" spans="27:28" x14ac:dyDescent="0.25">
      <c r="AA181" s="83"/>
      <c r="AB181" s="83"/>
    </row>
    <row r="182" spans="27:28" x14ac:dyDescent="0.25">
      <c r="AA182" s="83"/>
      <c r="AB182" s="83"/>
    </row>
    <row r="183" spans="27:28" x14ac:dyDescent="0.25">
      <c r="AA183" s="83"/>
      <c r="AB183" s="83"/>
    </row>
    <row r="201" ht="11.25" customHeight="1" x14ac:dyDescent="0.25"/>
    <row r="219" spans="15:18" x14ac:dyDescent="0.25">
      <c r="P219" s="86"/>
      <c r="Q219" s="86"/>
      <c r="R219" s="86"/>
    </row>
    <row r="220" spans="15:18" ht="11.25" customHeight="1" x14ac:dyDescent="0.25">
      <c r="P220" s="86"/>
      <c r="Q220" s="86"/>
      <c r="R220" s="86"/>
    </row>
    <row r="221" spans="15:18" x14ac:dyDescent="0.25">
      <c r="O221" s="86"/>
      <c r="P221" s="86"/>
      <c r="Q221" s="86"/>
      <c r="R221" s="86"/>
    </row>
    <row r="222" spans="15:18" x14ac:dyDescent="0.25">
      <c r="O222" s="86"/>
    </row>
    <row r="223" spans="15:18" x14ac:dyDescent="0.25">
      <c r="O223" s="86"/>
    </row>
  </sheetData>
  <sheetProtection formatCells="0" formatColumns="0" formatRows="0" insertColumns="0" insertRows="0" insertHyperlinks="0" deleteColumns="0" deleteRows="0" sort="0" autoFilter="0" pivotTables="0"/>
  <mergeCells count="220"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W8:Z8"/>
    <mergeCell ref="AA8:AD8"/>
    <mergeCell ref="AE8:AH8"/>
    <mergeCell ref="AI8:AL8"/>
    <mergeCell ref="AM8:AP8"/>
    <mergeCell ref="BS8:BS10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44:F44"/>
    <mergeCell ref="W9:X9"/>
    <mergeCell ref="Y9:Z9"/>
    <mergeCell ref="C124:C125"/>
    <mergeCell ref="F124:G124"/>
    <mergeCell ref="AA124:AB124"/>
    <mergeCell ref="AA125:AB125"/>
    <mergeCell ref="Q112:V113"/>
    <mergeCell ref="W112:X113"/>
    <mergeCell ref="Y112:AA112"/>
    <mergeCell ref="Y113:AA113"/>
    <mergeCell ref="W114:X114"/>
    <mergeCell ref="Y114:Z114"/>
    <mergeCell ref="AA114:AB114"/>
    <mergeCell ref="W115:X115"/>
    <mergeCell ref="AA115:AB115"/>
    <mergeCell ref="W116:X116"/>
    <mergeCell ref="AA116:AB116"/>
    <mergeCell ref="M117:N117"/>
    <mergeCell ref="AA117:AB117"/>
    <mergeCell ref="M121:N121"/>
    <mergeCell ref="AA121:AB121"/>
    <mergeCell ref="M129:N129"/>
    <mergeCell ref="AA129:AB129"/>
    <mergeCell ref="M130:N130"/>
    <mergeCell ref="AA130:AB130"/>
    <mergeCell ref="M118:N118"/>
    <mergeCell ref="AA118:AB118"/>
    <mergeCell ref="M119:N119"/>
    <mergeCell ref="AA119:AB119"/>
    <mergeCell ref="AA120:AB120"/>
    <mergeCell ref="AA122:AB122"/>
    <mergeCell ref="AA123:AB123"/>
    <mergeCell ref="M137:N137"/>
    <mergeCell ref="AA137:AB137"/>
    <mergeCell ref="M131:N131"/>
    <mergeCell ref="AA131:AB131"/>
    <mergeCell ref="M126:N126"/>
    <mergeCell ref="AA126:AB126"/>
    <mergeCell ref="M127:N127"/>
    <mergeCell ref="AA127:AB127"/>
    <mergeCell ref="M128:N128"/>
    <mergeCell ref="AA128:AB128"/>
    <mergeCell ref="M132:N132"/>
    <mergeCell ref="AA132:AB132"/>
    <mergeCell ref="M133:N133"/>
    <mergeCell ref="AA133:AB133"/>
    <mergeCell ref="M134:N134"/>
    <mergeCell ref="AA134:AB134"/>
    <mergeCell ref="M135:N135"/>
    <mergeCell ref="AA135:AB135"/>
    <mergeCell ref="M136:N136"/>
    <mergeCell ref="AA136:AB136"/>
    <mergeCell ref="AA147:AB147"/>
    <mergeCell ref="C148:G149"/>
    <mergeCell ref="AA148:AB148"/>
    <mergeCell ref="AA149:AB149"/>
    <mergeCell ref="K150:L150"/>
    <mergeCell ref="M150:N150"/>
    <mergeCell ref="X150:Z150"/>
    <mergeCell ref="M138:N138"/>
    <mergeCell ref="AA138:AB138"/>
    <mergeCell ref="M139:N139"/>
    <mergeCell ref="M140:N140"/>
    <mergeCell ref="M141:N141"/>
    <mergeCell ref="Q141:T142"/>
    <mergeCell ref="W141:X142"/>
    <mergeCell ref="Y141:AA141"/>
    <mergeCell ref="M142:N142"/>
    <mergeCell ref="Y142:AA142"/>
    <mergeCell ref="W3:X3"/>
    <mergeCell ref="W4:X4"/>
    <mergeCell ref="K162:L162"/>
    <mergeCell ref="M162:N162"/>
    <mergeCell ref="K163:L163"/>
    <mergeCell ref="M163:N163"/>
    <mergeCell ref="K159:L159"/>
    <mergeCell ref="M159:N159"/>
    <mergeCell ref="K157:L157"/>
    <mergeCell ref="M157:N157"/>
    <mergeCell ref="K158:L158"/>
    <mergeCell ref="M158:N158"/>
    <mergeCell ref="K154:L154"/>
    <mergeCell ref="M154:N154"/>
    <mergeCell ref="K155:L155"/>
    <mergeCell ref="M155:N155"/>
    <mergeCell ref="K153:L153"/>
    <mergeCell ref="M153:N153"/>
    <mergeCell ref="K156:L156"/>
    <mergeCell ref="M156:N156"/>
    <mergeCell ref="K151:L151"/>
    <mergeCell ref="M151:N151"/>
    <mergeCell ref="K152:L152"/>
    <mergeCell ref="M152:N152"/>
    <mergeCell ref="K168:L168"/>
    <mergeCell ref="M168:N168"/>
    <mergeCell ref="AA168:AB168"/>
    <mergeCell ref="M169:N169"/>
    <mergeCell ref="AA169:AB169"/>
    <mergeCell ref="AA159:AB159"/>
    <mergeCell ref="K160:L160"/>
    <mergeCell ref="M160:N160"/>
    <mergeCell ref="AA160:AB160"/>
    <mergeCell ref="K167:L167"/>
    <mergeCell ref="M167:N167"/>
    <mergeCell ref="AA167:AB167"/>
    <mergeCell ref="K164:L164"/>
    <mergeCell ref="M164:N164"/>
    <mergeCell ref="AA164:AB164"/>
    <mergeCell ref="K165:L165"/>
    <mergeCell ref="M165:N165"/>
    <mergeCell ref="AA165:AB165"/>
    <mergeCell ref="D27:D29"/>
    <mergeCell ref="D30:D32"/>
    <mergeCell ref="D33:D35"/>
    <mergeCell ref="D36:D38"/>
    <mergeCell ref="D39:D41"/>
    <mergeCell ref="D45:F45"/>
    <mergeCell ref="K166:L166"/>
    <mergeCell ref="M166:N166"/>
    <mergeCell ref="AA166:AB166"/>
    <mergeCell ref="K161:L161"/>
    <mergeCell ref="M161:N161"/>
    <mergeCell ref="AA161:AB161"/>
    <mergeCell ref="Y152:AA152"/>
    <mergeCell ref="Y153:AA153"/>
    <mergeCell ref="AA156:AB156"/>
    <mergeCell ref="AA154:AB154"/>
    <mergeCell ref="AA155:AB155"/>
    <mergeCell ref="Q152:U153"/>
    <mergeCell ref="M143:N143"/>
    <mergeCell ref="AA143:AB143"/>
    <mergeCell ref="M144:N144"/>
    <mergeCell ref="AA144:AB144"/>
    <mergeCell ref="M145:N145"/>
    <mergeCell ref="AA145:AB145"/>
  </mergeCells>
  <conditionalFormatting sqref="X150:Y150">
    <cfRule type="expression" dxfId="45" priority="1">
      <formula>W147=0</formula>
    </cfRule>
  </conditionalFormatting>
  <conditionalFormatting sqref="X150:Y150">
    <cfRule type="expression" dxfId="44" priority="2">
      <formula>W147=0</formula>
    </cfRule>
  </conditionalFormatting>
  <conditionalFormatting sqref="X154:Y154">
    <cfRule type="expression" dxfId="43" priority="3">
      <formula>W147=0</formula>
    </cfRule>
  </conditionalFormatting>
  <conditionalFormatting sqref="X154:Y154">
    <cfRule type="expression" dxfId="42" priority="4">
      <formula>W147=0</formula>
    </cfRule>
  </conditionalFormatting>
  <conditionalFormatting sqref="X147:X148">
    <cfRule type="expression" dxfId="41" priority="5">
      <formula>W147=0</formula>
    </cfRule>
  </conditionalFormatting>
  <conditionalFormatting sqref="X147:X148">
    <cfRule type="expression" dxfId="40" priority="6">
      <formula>W147=0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Z150">
    <cfRule type="expression" dxfId="37" priority="9">
      <formula>#REF!=0</formula>
    </cfRule>
  </conditionalFormatting>
  <conditionalFormatting sqref="Z154">
    <cfRule type="expression" dxfId="36" priority="10">
      <formula>#REF!=0</formula>
    </cfRule>
  </conditionalFormatting>
  <conditionalFormatting sqref="Z147:Z148">
    <cfRule type="expression" dxfId="35" priority="11">
      <formula>#REF!=0</formula>
    </cfRule>
  </conditionalFormatting>
  <conditionalFormatting sqref="Z144">
    <cfRule type="expression" dxfId="34" priority="12">
      <formula>#REF!=0</formula>
    </cfRule>
  </conditionalFormatting>
  <conditionalFormatting sqref="Y143:Y148">
    <cfRule type="expression" dxfId="33" priority="13">
      <formula>#REF!=0</formula>
    </cfRule>
  </conditionalFormatting>
  <conditionalFormatting sqref="W143:W146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Z143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2022-11-28T15:31:19Z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