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&amp;D\gyürűvilág\A Szigetvilág\loreinput\"/>
    </mc:Choice>
  </mc:AlternateContent>
  <xr:revisionPtr revIDLastSave="0" documentId="13_ncr:1_{6C0839A8-5809-4261-B29E-DCD8FD9A756A}" xr6:coauthVersionLast="47" xr6:coauthVersionMax="47" xr10:uidLastSave="{00000000-0000-0000-0000-000000000000}"/>
  <bookViews>
    <workbookView xWindow="22932" yWindow="-36" windowWidth="23256" windowHeight="12576" xr2:uid="{00000000-000D-0000-FFFF-FFFF00000000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P8" i="1" l="1"/>
  <c r="O6" i="1"/>
  <c r="O4" i="1"/>
  <c r="G4" i="1" l="1"/>
  <c r="G3" i="1" l="1"/>
  <c r="H3" i="1"/>
  <c r="G8" i="1"/>
  <c r="G7" i="1" s="1"/>
  <c r="G5" i="1"/>
  <c r="G6" i="1"/>
  <c r="S3" i="1" l="1"/>
</calcChain>
</file>

<file path=xl/sharedStrings.xml><?xml version="1.0" encoding="utf-8"?>
<sst xmlns="http://schemas.openxmlformats.org/spreadsheetml/2006/main" count="86" uniqueCount="72">
  <si>
    <t>OSZTÁLY</t>
  </si>
  <si>
    <t>KARÁT</t>
  </si>
  <si>
    <t>GRAMM</t>
  </si>
  <si>
    <t>FONT</t>
  </si>
  <si>
    <t>CM</t>
  </si>
  <si>
    <t>INCH</t>
  </si>
  <si>
    <t>ARANY</t>
  </si>
  <si>
    <t>MINŐSÉG</t>
  </si>
  <si>
    <t>csiszolatlan</t>
  </si>
  <si>
    <t>kontármunka</t>
  </si>
  <si>
    <t>Piros</t>
  </si>
  <si>
    <t>Szín</t>
  </si>
  <si>
    <t>sávos achát</t>
  </si>
  <si>
    <t>gránát, nemeskorall, spinell, turmalin</t>
  </si>
  <si>
    <t>rubin</t>
  </si>
  <si>
    <t>Narancs</t>
  </si>
  <si>
    <t>cirkon</t>
  </si>
  <si>
    <t>topáz</t>
  </si>
  <si>
    <t>jácint</t>
  </si>
  <si>
    <t>Sárga</t>
  </si>
  <si>
    <t>tigrisszem</t>
  </si>
  <si>
    <t>borostyán, gránát, igazgyöngy</t>
  </si>
  <si>
    <t>korund</t>
  </si>
  <si>
    <t>kanári gyémánt</t>
  </si>
  <si>
    <t>Zöld</t>
  </si>
  <si>
    <t xml:space="preserve">mohaachát, malachit </t>
  </si>
  <si>
    <t>alexandrit, krizolit</t>
  </si>
  <si>
    <t>smaragd</t>
  </si>
  <si>
    <t>Kék</t>
  </si>
  <si>
    <t>lazúrkő, sávos achát, türkiz</t>
  </si>
  <si>
    <t>gránát</t>
  </si>
  <si>
    <t>akvamarin, kék spinell, topáz</t>
  </si>
  <si>
    <t>zafír</t>
  </si>
  <si>
    <t>gyémánt</t>
  </si>
  <si>
    <t>Lila/Ibolya</t>
  </si>
  <si>
    <t>ametiszt, gránát</t>
  </si>
  <si>
    <t>alexandrit, topáz</t>
  </si>
  <si>
    <t>Rózsaszín</t>
  </si>
  <si>
    <t>rodokrozit</t>
  </si>
  <si>
    <t>rózsakvarc, cirkon</t>
  </si>
  <si>
    <t>igazgyöngy</t>
  </si>
  <si>
    <t>Fekete</t>
  </si>
  <si>
    <t>ónix, hematit</t>
  </si>
  <si>
    <t>füstös kvarc, obszidián</t>
  </si>
  <si>
    <t xml:space="preserve">fekete gyöngy </t>
  </si>
  <si>
    <t>Szürke</t>
  </si>
  <si>
    <t>füstös kvarc, heliotróp</t>
  </si>
  <si>
    <t>opál</t>
  </si>
  <si>
    <t>Fehér</t>
  </si>
  <si>
    <t>folyami gyöngy, sávos achát</t>
  </si>
  <si>
    <t>Színtelen</t>
  </si>
  <si>
    <t>hegyikristály</t>
  </si>
  <si>
    <t>tökéletlen</t>
  </si>
  <si>
    <t>szabályos</t>
  </si>
  <si>
    <t>kiváló</t>
  </si>
  <si>
    <t>mester</t>
  </si>
  <si>
    <t>hatod: 1</t>
  </si>
  <si>
    <t>ötöd: 5</t>
  </si>
  <si>
    <t>negyed: 10</t>
  </si>
  <si>
    <t>harmad: 50</t>
  </si>
  <si>
    <t>másod: 100</t>
  </si>
  <si>
    <t>első: 500</t>
  </si>
  <si>
    <t>jáspis, karneol, szárdónix</t>
  </si>
  <si>
    <t>krizopráz, cirkon, citrin</t>
  </si>
  <si>
    <t>gránát, jáde, spinell, turmalin</t>
  </si>
  <si>
    <t>holdkő, kék kvarc</t>
  </si>
  <si>
    <t>ÉKKŐ KALKULÁTOR</t>
  </si>
  <si>
    <t>OUTPUT</t>
  </si>
  <si>
    <t>INPUT:</t>
  </si>
  <si>
    <t>csillagos rubin</t>
  </si>
  <si>
    <t>gyémánt, zafír</t>
  </si>
  <si>
    <t>csillagos zafír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</si>
</sst>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I7" sqref="I7"/>
    </sheetView>
  </sheetViews>
  <sheetFormatPr defaultRowHeight="15" x14ac:dyDescent="0.25"/>
  <cols>
    <col min="1" max="1" width="9.85546875" bestFit="1" customWidth="1"/>
    <col min="2" max="7" width="14.85546875" customWidth="1"/>
    <col min="8" max="8" width="12" bestFit="1" customWidth="1"/>
    <col min="9" max="9" width="11" bestFit="1" customWidth="1"/>
  </cols>
  <sheetData>
    <row r="1" spans="1:19" x14ac:dyDescent="0.25">
      <c r="D1" s="6" t="s">
        <v>66</v>
      </c>
    </row>
    <row r="2" spans="1:19" x14ac:dyDescent="0.25">
      <c r="G2" s="4" t="s">
        <v>67</v>
      </c>
    </row>
    <row r="3" spans="1:19" x14ac:dyDescent="0.25">
      <c r="B3" s="4" t="s">
        <v>1</v>
      </c>
      <c r="C3" s="4" t="s">
        <v>0</v>
      </c>
      <c r="D3" s="4" t="s">
        <v>7</v>
      </c>
      <c r="F3" s="4" t="s">
        <v>6</v>
      </c>
      <c r="G3" s="11">
        <f>D4*C4*POWER(10,LOG(G4*4,8))</f>
        <v>46.415888336127807</v>
      </c>
      <c r="H3">
        <f>POWER(10,LOG(G4*4,8))</f>
        <v>46.415888336127807</v>
      </c>
      <c r="I3">
        <f>8^LOG(G3/C4/D4,10)/4</f>
        <v>8</v>
      </c>
      <c r="S3">
        <f>G3/4500</f>
        <v>1.0314641852472845E-2</v>
      </c>
    </row>
    <row r="4" spans="1:19" x14ac:dyDescent="0.25">
      <c r="A4" s="4" t="s">
        <v>68</v>
      </c>
      <c r="B4" s="2">
        <v>8</v>
      </c>
      <c r="C4" s="2">
        <v>1</v>
      </c>
      <c r="D4" s="3">
        <v>1</v>
      </c>
      <c r="E4" s="1"/>
      <c r="F4" s="4" t="s">
        <v>1</v>
      </c>
      <c r="G4" s="12">
        <f>B4</f>
        <v>8</v>
      </c>
      <c r="O4">
        <f>36.6/128</f>
        <v>0.28593750000000001</v>
      </c>
    </row>
    <row r="5" spans="1:19" x14ac:dyDescent="0.25">
      <c r="A5" s="6"/>
      <c r="C5" s="5" t="s">
        <v>56</v>
      </c>
      <c r="D5">
        <v>0.2</v>
      </c>
      <c r="E5" t="s">
        <v>8</v>
      </c>
      <c r="F5" s="4" t="s">
        <v>2</v>
      </c>
      <c r="G5" s="12">
        <f>G4/5</f>
        <v>1.6</v>
      </c>
    </row>
    <row r="6" spans="1:19" x14ac:dyDescent="0.25">
      <c r="C6" s="5" t="s">
        <v>57</v>
      </c>
      <c r="D6">
        <v>0.2</v>
      </c>
      <c r="E6" t="s">
        <v>9</v>
      </c>
      <c r="F6" s="4" t="s">
        <v>3</v>
      </c>
      <c r="G6" s="13">
        <f>G4/2265</f>
        <v>3.5320088300220751E-3</v>
      </c>
      <c r="O6">
        <f>8000/0.286</f>
        <v>27972.027972027976</v>
      </c>
    </row>
    <row r="7" spans="1:19" x14ac:dyDescent="0.25">
      <c r="C7" s="5" t="s">
        <v>58</v>
      </c>
      <c r="D7">
        <v>0.5</v>
      </c>
      <c r="E7" t="s">
        <v>52</v>
      </c>
      <c r="F7" s="4" t="s">
        <v>4</v>
      </c>
      <c r="G7" s="11">
        <f>G8*2.54</f>
        <v>1.3596968010342929</v>
      </c>
    </row>
    <row r="8" spans="1:19" x14ac:dyDescent="0.25">
      <c r="C8" s="5" t="s">
        <v>59</v>
      </c>
      <c r="D8">
        <v>1</v>
      </c>
      <c r="E8" t="s">
        <v>53</v>
      </c>
      <c r="F8" s="4" t="s">
        <v>5</v>
      </c>
      <c r="G8" s="11">
        <f>POWER((G4/275)*16.566/PI(),1/3)</f>
        <v>0.53531370119460353</v>
      </c>
      <c r="P8">
        <f>0.25/4</f>
        <v>6.25E-2</v>
      </c>
    </row>
    <row r="9" spans="1:19" x14ac:dyDescent="0.25">
      <c r="C9" s="5" t="s">
        <v>60</v>
      </c>
      <c r="D9">
        <v>2</v>
      </c>
      <c r="E9" t="s">
        <v>54</v>
      </c>
    </row>
    <row r="10" spans="1:19" x14ac:dyDescent="0.25">
      <c r="C10" s="5" t="s">
        <v>61</v>
      </c>
      <c r="D10">
        <v>5</v>
      </c>
      <c r="E10" t="s">
        <v>55</v>
      </c>
    </row>
    <row r="12" spans="1:19" x14ac:dyDescent="0.25">
      <c r="A12" s="8" t="s">
        <v>11</v>
      </c>
      <c r="B12" s="7" t="s">
        <v>56</v>
      </c>
      <c r="C12" s="7" t="s">
        <v>57</v>
      </c>
      <c r="D12" s="7" t="s">
        <v>58</v>
      </c>
      <c r="E12" s="7" t="s">
        <v>59</v>
      </c>
      <c r="F12" s="7" t="s">
        <v>60</v>
      </c>
      <c r="G12" s="7" t="s">
        <v>61</v>
      </c>
    </row>
    <row r="13" spans="1:19" ht="60" x14ac:dyDescent="0.25">
      <c r="A13" s="14" t="s">
        <v>10</v>
      </c>
      <c r="B13" s="10" t="s">
        <v>12</v>
      </c>
      <c r="C13" s="10" t="s">
        <v>62</v>
      </c>
      <c r="D13" s="10" t="s">
        <v>13</v>
      </c>
      <c r="E13" s="10"/>
      <c r="F13" s="10" t="s">
        <v>69</v>
      </c>
      <c r="G13" s="10" t="s">
        <v>14</v>
      </c>
    </row>
    <row r="14" spans="1:19" x14ac:dyDescent="0.25">
      <c r="A14" s="16" t="s">
        <v>15</v>
      </c>
      <c r="B14" s="10"/>
      <c r="C14" s="10" t="s">
        <v>16</v>
      </c>
      <c r="D14" s="10"/>
      <c r="E14" s="10" t="s">
        <v>17</v>
      </c>
      <c r="F14" s="10"/>
      <c r="G14" s="10" t="s">
        <v>18</v>
      </c>
    </row>
    <row r="15" spans="1:19" ht="45" x14ac:dyDescent="0.25">
      <c r="A15" s="15" t="s">
        <v>19</v>
      </c>
      <c r="B15" s="10" t="s">
        <v>20</v>
      </c>
      <c r="C15" s="10" t="s">
        <v>16</v>
      </c>
      <c r="D15" s="10" t="s">
        <v>21</v>
      </c>
      <c r="E15" s="10" t="s">
        <v>17</v>
      </c>
      <c r="F15" s="10" t="s">
        <v>22</v>
      </c>
      <c r="G15" s="10" t="s">
        <v>23</v>
      </c>
    </row>
    <row r="16" spans="1:19" ht="45" x14ac:dyDescent="0.25">
      <c r="A16" s="17" t="s">
        <v>24</v>
      </c>
      <c r="B16" s="10" t="s">
        <v>25</v>
      </c>
      <c r="C16" s="10" t="s">
        <v>63</v>
      </c>
      <c r="D16" s="10" t="s">
        <v>64</v>
      </c>
      <c r="E16" s="10" t="s">
        <v>26</v>
      </c>
      <c r="F16" s="10" t="s">
        <v>27</v>
      </c>
      <c r="G16" s="10"/>
    </row>
    <row r="17" spans="1:7" ht="28.9" customHeight="1" x14ac:dyDescent="0.25">
      <c r="A17" s="18" t="s">
        <v>28</v>
      </c>
      <c r="B17" s="10" t="s">
        <v>29</v>
      </c>
      <c r="C17" s="10" t="s">
        <v>65</v>
      </c>
      <c r="D17" s="10" t="s">
        <v>30</v>
      </c>
      <c r="E17" s="10" t="s">
        <v>31</v>
      </c>
      <c r="F17" s="10" t="s">
        <v>32</v>
      </c>
      <c r="G17" s="10" t="s">
        <v>33</v>
      </c>
    </row>
    <row r="18" spans="1:7" ht="30" x14ac:dyDescent="0.25">
      <c r="A18" s="19" t="s">
        <v>34</v>
      </c>
      <c r="B18" s="10"/>
      <c r="C18" s="10"/>
      <c r="D18" s="10" t="s">
        <v>35</v>
      </c>
      <c r="E18" s="10" t="s">
        <v>36</v>
      </c>
      <c r="F18" s="10" t="s">
        <v>32</v>
      </c>
      <c r="G18" s="10"/>
    </row>
    <row r="19" spans="1:7" ht="30" x14ac:dyDescent="0.25">
      <c r="A19" s="20" t="s">
        <v>37</v>
      </c>
      <c r="B19" s="10" t="s">
        <v>38</v>
      </c>
      <c r="C19" s="10" t="s">
        <v>39</v>
      </c>
      <c r="D19" s="10" t="s">
        <v>40</v>
      </c>
      <c r="E19" s="10"/>
      <c r="F19" s="10"/>
      <c r="G19" s="10" t="s">
        <v>33</v>
      </c>
    </row>
    <row r="20" spans="1:7" ht="30" x14ac:dyDescent="0.25">
      <c r="A20" s="22" t="s">
        <v>41</v>
      </c>
      <c r="B20" s="10" t="s">
        <v>42</v>
      </c>
      <c r="C20" s="10" t="s">
        <v>43</v>
      </c>
      <c r="D20" s="10"/>
      <c r="E20" s="10" t="s">
        <v>44</v>
      </c>
      <c r="F20" s="10" t="s">
        <v>71</v>
      </c>
      <c r="G20" s="10" t="s">
        <v>70</v>
      </c>
    </row>
    <row r="21" spans="1:7" ht="30" x14ac:dyDescent="0.25">
      <c r="A21" s="21" t="s">
        <v>45</v>
      </c>
      <c r="B21" s="10"/>
      <c r="C21" s="10" t="s">
        <v>46</v>
      </c>
      <c r="D21" s="10"/>
      <c r="E21" s="10"/>
      <c r="F21" s="10" t="s">
        <v>47</v>
      </c>
      <c r="G21" s="10"/>
    </row>
    <row r="22" spans="1:7" ht="45" x14ac:dyDescent="0.25">
      <c r="A22" s="9" t="s">
        <v>48</v>
      </c>
      <c r="B22" s="10" t="s">
        <v>49</v>
      </c>
      <c r="C22" s="10" t="s">
        <v>16</v>
      </c>
      <c r="D22" s="10" t="s">
        <v>40</v>
      </c>
      <c r="E22" s="10"/>
      <c r="F22" s="10"/>
      <c r="G22" s="10"/>
    </row>
    <row r="23" spans="1:7" x14ac:dyDescent="0.25">
      <c r="A23" s="9" t="s">
        <v>50</v>
      </c>
      <c r="B23" s="10"/>
      <c r="C23" s="10" t="s">
        <v>51</v>
      </c>
      <c r="D23" s="10"/>
      <c r="E23" s="10"/>
      <c r="F23" s="10"/>
      <c r="G23" s="10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A6"/>
  <sheetViews>
    <sheetView workbookViewId="0">
      <selection sqref="A1:G12"/>
    </sheetView>
  </sheetViews>
  <sheetFormatPr defaultRowHeight="15" x14ac:dyDescent="0.25"/>
  <sheetData>
    <row r="5" ht="14.45" customHeight="1" x14ac:dyDescent="0.25"/>
    <row r="6" ht="14.4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Vincze Erno</dc:creator>
  <cp:lastModifiedBy>klucsik Krisztián Pál</cp:lastModifiedBy>
  <dcterms:created xsi:type="dcterms:W3CDTF">2020-04-21T17:06:13Z</dcterms:created>
  <dcterms:modified xsi:type="dcterms:W3CDTF">2021-12-12T21:12:09Z</dcterms:modified>
</cp:coreProperties>
</file>