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OneDrive\Bureau\"/>
    </mc:Choice>
  </mc:AlternateContent>
  <xr:revisionPtr revIDLastSave="0" documentId="13_ncr:1_{0A50E34E-C26F-4408-B017-6AC177CF19F3}" xr6:coauthVersionLast="45" xr6:coauthVersionMax="45" xr10:uidLastSave="{00000000-0000-0000-0000-000000000000}"/>
  <bookViews>
    <workbookView xWindow="-108" yWindow="-108" windowWidth="23256" windowHeight="12720" xr2:uid="{85497F27-2F03-4091-8CDB-33DCF41C4804}"/>
  </bookViews>
  <sheets>
    <sheet name="Mesures" sheetId="1" r:id="rId1"/>
    <sheet name="tableau arduin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2" i="2"/>
  <c r="L3" i="2"/>
  <c r="L4" i="2"/>
  <c r="L5" i="2"/>
  <c r="L6" i="2"/>
  <c r="L7" i="2"/>
  <c r="L8" i="2"/>
  <c r="M8" i="2" s="1"/>
  <c r="L9" i="2"/>
  <c r="L10" i="2"/>
  <c r="L11" i="2"/>
  <c r="L12" i="2"/>
  <c r="L13" i="2"/>
  <c r="L14" i="2"/>
  <c r="L15" i="2"/>
  <c r="L16" i="2"/>
  <c r="M16" i="2" s="1"/>
  <c r="L17" i="2"/>
  <c r="M17" i="2" s="1"/>
  <c r="L18" i="2"/>
  <c r="L19" i="2"/>
  <c r="L20" i="2"/>
  <c r="L21" i="2"/>
  <c r="L22" i="2"/>
  <c r="L23" i="2"/>
  <c r="L24" i="2"/>
  <c r="M24" i="2" s="1"/>
  <c r="L25" i="2"/>
  <c r="M25" i="2" s="1"/>
  <c r="L26" i="2"/>
  <c r="L27" i="2"/>
  <c r="L28" i="2"/>
  <c r="L29" i="2"/>
  <c r="L30" i="2"/>
  <c r="L31" i="2"/>
  <c r="L32" i="2"/>
  <c r="M32" i="2" s="1"/>
  <c r="L33" i="2"/>
  <c r="M33" i="2" s="1"/>
  <c r="L34" i="2"/>
  <c r="L35" i="2"/>
  <c r="L36" i="2"/>
  <c r="L37" i="2"/>
  <c r="L38" i="2"/>
  <c r="L39" i="2"/>
  <c r="L40" i="2"/>
  <c r="M40" i="2" s="1"/>
  <c r="L41" i="2"/>
  <c r="M41" i="2" s="1"/>
  <c r="L42" i="2"/>
  <c r="L43" i="2"/>
  <c r="L44" i="2"/>
  <c r="L45" i="2"/>
  <c r="L46" i="2"/>
  <c r="L47" i="2"/>
  <c r="L48" i="2"/>
  <c r="M48" i="2" s="1"/>
  <c r="L49" i="2"/>
  <c r="M49" i="2" s="1"/>
  <c r="L50" i="2"/>
  <c r="L51" i="2"/>
  <c r="L52" i="2"/>
  <c r="L53" i="2"/>
  <c r="L54" i="2"/>
  <c r="L55" i="2"/>
  <c r="L56" i="2"/>
  <c r="M56" i="2" s="1"/>
  <c r="L57" i="2"/>
  <c r="M57" i="2" s="1"/>
  <c r="L58" i="2"/>
  <c r="L59" i="2"/>
  <c r="L60" i="2"/>
  <c r="L61" i="2"/>
  <c r="L62" i="2"/>
  <c r="L63" i="2"/>
  <c r="L64" i="2"/>
  <c r="M64" i="2" s="1"/>
  <c r="L65" i="2"/>
  <c r="L66" i="2"/>
  <c r="L67" i="2"/>
  <c r="L68" i="2"/>
  <c r="L69" i="2"/>
  <c r="L70" i="2"/>
  <c r="L71" i="2"/>
  <c r="L72" i="2"/>
  <c r="M72" i="2" s="1"/>
  <c r="L73" i="2"/>
  <c r="L74" i="2"/>
  <c r="L75" i="2"/>
  <c r="L76" i="2"/>
  <c r="L77" i="2"/>
  <c r="L78" i="2"/>
  <c r="L79" i="2"/>
  <c r="L80" i="2"/>
  <c r="M80" i="2" s="1"/>
  <c r="L81" i="2"/>
  <c r="M81" i="2" s="1"/>
  <c r="L82" i="2"/>
  <c r="L83" i="2"/>
  <c r="L84" i="2"/>
  <c r="L85" i="2"/>
  <c r="L86" i="2"/>
  <c r="L87" i="2"/>
  <c r="L88" i="2"/>
  <c r="M88" i="2" s="1"/>
  <c r="L89" i="2"/>
  <c r="M89" i="2" s="1"/>
  <c r="L90" i="2"/>
  <c r="L91" i="2"/>
  <c r="L92" i="2"/>
  <c r="L93" i="2"/>
  <c r="L94" i="2"/>
  <c r="L95" i="2"/>
  <c r="L96" i="2"/>
  <c r="M96" i="2" s="1"/>
  <c r="L97" i="2"/>
  <c r="M97" i="2" s="1"/>
  <c r="L98" i="2"/>
  <c r="L99" i="2"/>
  <c r="L100" i="2"/>
  <c r="L101" i="2"/>
  <c r="L102" i="2"/>
  <c r="L103" i="2"/>
  <c r="L104" i="2"/>
  <c r="M104" i="2" s="1"/>
  <c r="L105" i="2"/>
  <c r="M105" i="2" s="1"/>
  <c r="L106" i="2"/>
  <c r="L107" i="2"/>
  <c r="L108" i="2"/>
  <c r="L109" i="2"/>
  <c r="L110" i="2"/>
  <c r="L111" i="2"/>
  <c r="L112" i="2"/>
  <c r="M112" i="2" s="1"/>
  <c r="L113" i="2"/>
  <c r="M113" i="2" s="1"/>
  <c r="L114" i="2"/>
  <c r="L115" i="2"/>
  <c r="L116" i="2"/>
  <c r="L117" i="2"/>
  <c r="L118" i="2"/>
  <c r="L119" i="2"/>
  <c r="L120" i="2"/>
  <c r="M120" i="2" s="1"/>
  <c r="L121" i="2"/>
  <c r="M121" i="2" s="1"/>
  <c r="L122" i="2"/>
  <c r="L123" i="2"/>
  <c r="L124" i="2"/>
  <c r="L125" i="2"/>
  <c r="L126" i="2"/>
  <c r="L127" i="2"/>
  <c r="L128" i="2"/>
  <c r="M128" i="2" s="1"/>
  <c r="L129" i="2"/>
  <c r="L130" i="2"/>
  <c r="L131" i="2"/>
  <c r="L132" i="2"/>
  <c r="L133" i="2"/>
  <c r="L134" i="2"/>
  <c r="L135" i="2"/>
  <c r="L136" i="2"/>
  <c r="M136" i="2" s="1"/>
  <c r="L137" i="2"/>
  <c r="L138" i="2"/>
  <c r="L139" i="2"/>
  <c r="L140" i="2"/>
  <c r="L141" i="2"/>
  <c r="L142" i="2"/>
  <c r="L143" i="2"/>
  <c r="L144" i="2"/>
  <c r="M144" i="2" s="1"/>
  <c r="L145" i="2"/>
  <c r="M145" i="2" s="1"/>
  <c r="L146" i="2"/>
  <c r="L147" i="2"/>
  <c r="L148" i="2"/>
  <c r="L149" i="2"/>
  <c r="L150" i="2"/>
  <c r="L151" i="2"/>
  <c r="L152" i="2"/>
  <c r="M152" i="2" s="1"/>
  <c r="L153" i="2"/>
  <c r="M153" i="2" s="1"/>
  <c r="L154" i="2"/>
  <c r="L155" i="2"/>
  <c r="L156" i="2"/>
  <c r="L157" i="2"/>
  <c r="L158" i="2"/>
  <c r="L159" i="2"/>
  <c r="L160" i="2"/>
  <c r="M160" i="2" s="1"/>
  <c r="L161" i="2"/>
  <c r="M161" i="2" s="1"/>
  <c r="L162" i="2"/>
  <c r="L163" i="2"/>
  <c r="L164" i="2"/>
  <c r="L165" i="2"/>
  <c r="L166" i="2"/>
  <c r="L167" i="2"/>
  <c r="L168" i="2"/>
  <c r="M168" i="2" s="1"/>
  <c r="L169" i="2"/>
  <c r="M169" i="2" s="1"/>
  <c r="L170" i="2"/>
  <c r="L171" i="2"/>
  <c r="L172" i="2"/>
  <c r="L173" i="2"/>
  <c r="L174" i="2"/>
  <c r="L175" i="2"/>
  <c r="L176" i="2"/>
  <c r="M176" i="2" s="1"/>
  <c r="L177" i="2"/>
  <c r="M177" i="2" s="1"/>
  <c r="L178" i="2"/>
  <c r="L179" i="2"/>
  <c r="L180" i="2"/>
  <c r="L181" i="2"/>
  <c r="L182" i="2"/>
  <c r="L183" i="2"/>
  <c r="L184" i="2"/>
  <c r="M184" i="2" s="1"/>
  <c r="L185" i="2"/>
  <c r="M185" i="2" s="1"/>
  <c r="L186" i="2"/>
  <c r="L187" i="2"/>
  <c r="L188" i="2"/>
  <c r="L189" i="2"/>
  <c r="L190" i="2"/>
  <c r="L191" i="2"/>
  <c r="L192" i="2"/>
  <c r="M192" i="2" s="1"/>
  <c r="L193" i="2"/>
  <c r="L194" i="2"/>
  <c r="L195" i="2"/>
  <c r="L196" i="2"/>
  <c r="L197" i="2"/>
  <c r="L198" i="2"/>
  <c r="L199" i="2"/>
  <c r="L200" i="2"/>
  <c r="M200" i="2" s="1"/>
  <c r="L201" i="2"/>
  <c r="L202" i="2"/>
  <c r="L203" i="2"/>
  <c r="L204" i="2"/>
  <c r="L205" i="2"/>
  <c r="L206" i="2"/>
  <c r="L207" i="2"/>
  <c r="L208" i="2"/>
  <c r="M208" i="2" s="1"/>
  <c r="L209" i="2"/>
  <c r="M209" i="2" s="1"/>
  <c r="L210" i="2"/>
  <c r="L211" i="2"/>
  <c r="L212" i="2"/>
  <c r="L213" i="2"/>
  <c r="L214" i="2"/>
  <c r="L215" i="2"/>
  <c r="L216" i="2"/>
  <c r="M216" i="2" s="1"/>
  <c r="L217" i="2"/>
  <c r="M217" i="2" s="1"/>
  <c r="L218" i="2"/>
  <c r="L219" i="2"/>
  <c r="L220" i="2"/>
  <c r="L221" i="2"/>
  <c r="L222" i="2"/>
  <c r="L223" i="2"/>
  <c r="L224" i="2"/>
  <c r="M224" i="2" s="1"/>
  <c r="L225" i="2"/>
  <c r="M225" i="2" s="1"/>
  <c r="L226" i="2"/>
  <c r="L227" i="2"/>
  <c r="L228" i="2"/>
  <c r="L229" i="2"/>
  <c r="L230" i="2"/>
  <c r="L231" i="2"/>
  <c r="L232" i="2"/>
  <c r="M232" i="2" s="1"/>
  <c r="L233" i="2"/>
  <c r="M233" i="2" s="1"/>
  <c r="L234" i="2"/>
  <c r="L235" i="2"/>
  <c r="L236" i="2"/>
  <c r="L237" i="2"/>
  <c r="L238" i="2"/>
  <c r="L239" i="2"/>
  <c r="L240" i="2"/>
  <c r="M240" i="2" s="1"/>
  <c r="L241" i="2"/>
  <c r="M241" i="2" s="1"/>
  <c r="L242" i="2"/>
  <c r="L243" i="2"/>
  <c r="L244" i="2"/>
  <c r="L245" i="2"/>
  <c r="L246" i="2"/>
  <c r="L247" i="2"/>
  <c r="L248" i="2"/>
  <c r="M248" i="2" s="1"/>
  <c r="L249" i="2"/>
  <c r="M249" i="2" s="1"/>
  <c r="L250" i="2"/>
  <c r="L251" i="2"/>
  <c r="L252" i="2"/>
  <c r="L253" i="2"/>
  <c r="L254" i="2"/>
  <c r="L255" i="2"/>
  <c r="L256" i="2"/>
  <c r="M256" i="2" s="1"/>
  <c r="L257" i="2"/>
  <c r="L258" i="2"/>
  <c r="L259" i="2"/>
  <c r="L260" i="2"/>
  <c r="L261" i="2"/>
  <c r="L262" i="2"/>
  <c r="L263" i="2"/>
  <c r="L264" i="2"/>
  <c r="M264" i="2" s="1"/>
  <c r="L265" i="2"/>
  <c r="L266" i="2"/>
  <c r="L267" i="2"/>
  <c r="L268" i="2"/>
  <c r="L269" i="2"/>
  <c r="L270" i="2"/>
  <c r="L271" i="2"/>
  <c r="L272" i="2"/>
  <c r="M272" i="2" s="1"/>
  <c r="L273" i="2"/>
  <c r="M273" i="2" s="1"/>
  <c r="L274" i="2"/>
  <c r="L275" i="2"/>
  <c r="L276" i="2"/>
  <c r="L277" i="2"/>
  <c r="L278" i="2"/>
  <c r="L279" i="2"/>
  <c r="L280" i="2"/>
  <c r="M280" i="2" s="1"/>
  <c r="L281" i="2"/>
  <c r="M281" i="2" s="1"/>
  <c r="L282" i="2"/>
  <c r="L283" i="2"/>
  <c r="L284" i="2"/>
  <c r="L285" i="2"/>
  <c r="L286" i="2"/>
  <c r="L287" i="2"/>
  <c r="L288" i="2"/>
  <c r="M288" i="2" s="1"/>
  <c r="L289" i="2"/>
  <c r="M289" i="2" s="1"/>
  <c r="L290" i="2"/>
  <c r="L291" i="2"/>
  <c r="L292" i="2"/>
  <c r="L293" i="2"/>
  <c r="L294" i="2"/>
  <c r="L295" i="2"/>
  <c r="L296" i="2"/>
  <c r="M296" i="2" s="1"/>
  <c r="L297" i="2"/>
  <c r="M297" i="2" s="1"/>
  <c r="L298" i="2"/>
  <c r="L299" i="2"/>
  <c r="L300" i="2"/>
  <c r="L301" i="2"/>
  <c r="L302" i="2"/>
  <c r="L303" i="2"/>
  <c r="L304" i="2"/>
  <c r="M304" i="2" s="1"/>
  <c r="L305" i="2"/>
  <c r="M305" i="2" s="1"/>
  <c r="L306" i="2"/>
  <c r="L307" i="2"/>
  <c r="L308" i="2"/>
  <c r="L309" i="2"/>
  <c r="L310" i="2"/>
  <c r="L311" i="2"/>
  <c r="L312" i="2"/>
  <c r="M312" i="2" s="1"/>
  <c r="L313" i="2"/>
  <c r="M313" i="2" s="1"/>
  <c r="L314" i="2"/>
  <c r="L315" i="2"/>
  <c r="L316" i="2"/>
  <c r="L317" i="2"/>
  <c r="L318" i="2"/>
  <c r="L319" i="2"/>
  <c r="L320" i="2"/>
  <c r="M320" i="2" s="1"/>
  <c r="L321" i="2"/>
  <c r="L322" i="2"/>
  <c r="L323" i="2"/>
  <c r="L324" i="2"/>
  <c r="L325" i="2"/>
  <c r="L326" i="2"/>
  <c r="L327" i="2"/>
  <c r="L328" i="2"/>
  <c r="M328" i="2" s="1"/>
  <c r="L329" i="2"/>
  <c r="L330" i="2"/>
  <c r="L331" i="2"/>
  <c r="L332" i="2"/>
  <c r="L333" i="2"/>
  <c r="L334" i="2"/>
  <c r="L335" i="2"/>
  <c r="L336" i="2"/>
  <c r="M336" i="2" s="1"/>
  <c r="L337" i="2"/>
  <c r="M337" i="2" s="1"/>
  <c r="L338" i="2"/>
  <c r="L339" i="2"/>
  <c r="L340" i="2"/>
  <c r="L341" i="2"/>
  <c r="L342" i="2"/>
  <c r="L343" i="2"/>
  <c r="L344" i="2"/>
  <c r="M344" i="2" s="1"/>
  <c r="L345" i="2"/>
  <c r="M345" i="2" s="1"/>
  <c r="L346" i="2"/>
  <c r="L347" i="2"/>
  <c r="L348" i="2"/>
  <c r="L349" i="2"/>
  <c r="L350" i="2"/>
  <c r="L351" i="2"/>
  <c r="L352" i="2"/>
  <c r="M352" i="2" s="1"/>
  <c r="L353" i="2"/>
  <c r="M353" i="2" s="1"/>
  <c r="L354" i="2"/>
  <c r="L355" i="2"/>
  <c r="L356" i="2"/>
  <c r="L357" i="2"/>
  <c r="L358" i="2"/>
  <c r="L359" i="2"/>
  <c r="L360" i="2"/>
  <c r="M360" i="2" s="1"/>
  <c r="L361" i="2"/>
  <c r="M361" i="2" s="1"/>
  <c r="L362" i="2"/>
  <c r="L363" i="2"/>
  <c r="L364" i="2"/>
  <c r="L365" i="2"/>
  <c r="L366" i="2"/>
  <c r="L367" i="2"/>
  <c r="L368" i="2"/>
  <c r="M368" i="2" s="1"/>
  <c r="L369" i="2"/>
  <c r="M369" i="2" s="1"/>
  <c r="L370" i="2"/>
  <c r="L371" i="2"/>
  <c r="L372" i="2"/>
  <c r="L373" i="2"/>
  <c r="L374" i="2"/>
  <c r="L375" i="2"/>
  <c r="L376" i="2"/>
  <c r="M376" i="2" s="1"/>
  <c r="L377" i="2"/>
  <c r="M377" i="2" s="1"/>
  <c r="L378" i="2"/>
  <c r="L379" i="2"/>
  <c r="L380" i="2"/>
  <c r="L381" i="2"/>
  <c r="L382" i="2"/>
  <c r="L383" i="2"/>
  <c r="L384" i="2"/>
  <c r="M384" i="2" s="1"/>
  <c r="L385" i="2"/>
  <c r="L386" i="2"/>
  <c r="L387" i="2"/>
  <c r="L388" i="2"/>
  <c r="L389" i="2"/>
  <c r="L390" i="2"/>
  <c r="L391" i="2"/>
  <c r="L392" i="2"/>
  <c r="M392" i="2" s="1"/>
  <c r="L393" i="2"/>
  <c r="L394" i="2"/>
  <c r="L395" i="2"/>
  <c r="L396" i="2"/>
  <c r="L397" i="2"/>
  <c r="L398" i="2"/>
  <c r="L399" i="2"/>
  <c r="L400" i="2"/>
  <c r="M400" i="2" s="1"/>
  <c r="L401" i="2"/>
  <c r="M401" i="2" s="1"/>
  <c r="L402" i="2"/>
  <c r="L403" i="2"/>
  <c r="L404" i="2"/>
  <c r="L405" i="2"/>
  <c r="L406" i="2"/>
  <c r="L407" i="2"/>
  <c r="L408" i="2"/>
  <c r="M408" i="2" s="1"/>
  <c r="L409" i="2"/>
  <c r="M409" i="2" s="1"/>
  <c r="L410" i="2"/>
  <c r="L411" i="2"/>
  <c r="L412" i="2"/>
  <c r="L413" i="2"/>
  <c r="L414" i="2"/>
  <c r="L415" i="2"/>
  <c r="L416" i="2"/>
  <c r="M416" i="2" s="1"/>
  <c r="L417" i="2"/>
  <c r="M417" i="2" s="1"/>
  <c r="L418" i="2"/>
  <c r="L419" i="2"/>
  <c r="L420" i="2"/>
  <c r="L421" i="2"/>
  <c r="L422" i="2"/>
  <c r="L423" i="2"/>
  <c r="L424" i="2"/>
  <c r="M424" i="2" s="1"/>
  <c r="L425" i="2"/>
  <c r="M425" i="2" s="1"/>
  <c r="L426" i="2"/>
  <c r="L427" i="2"/>
  <c r="L428" i="2"/>
  <c r="L429" i="2"/>
  <c r="L430" i="2"/>
  <c r="L431" i="2"/>
  <c r="L432" i="2"/>
  <c r="M432" i="2" s="1"/>
  <c r="L433" i="2"/>
  <c r="M433" i="2" s="1"/>
  <c r="L434" i="2"/>
  <c r="L435" i="2"/>
  <c r="L436" i="2"/>
  <c r="L437" i="2"/>
  <c r="L438" i="2"/>
  <c r="L439" i="2"/>
  <c r="L440" i="2"/>
  <c r="M440" i="2" s="1"/>
  <c r="L441" i="2"/>
  <c r="M441" i="2" s="1"/>
  <c r="L442" i="2"/>
  <c r="L443" i="2"/>
  <c r="L444" i="2"/>
  <c r="L445" i="2"/>
  <c r="L446" i="2"/>
  <c r="L447" i="2"/>
  <c r="L448" i="2"/>
  <c r="M448" i="2" s="1"/>
  <c r="L449" i="2"/>
  <c r="L450" i="2"/>
  <c r="L451" i="2"/>
  <c r="L452" i="2"/>
  <c r="L453" i="2"/>
  <c r="L454" i="2"/>
  <c r="L455" i="2"/>
  <c r="L456" i="2"/>
  <c r="M456" i="2" s="1"/>
  <c r="L457" i="2"/>
  <c r="L458" i="2"/>
  <c r="L459" i="2"/>
  <c r="L460" i="2"/>
  <c r="L461" i="2"/>
  <c r="L462" i="2"/>
  <c r="L463" i="2"/>
  <c r="L464" i="2"/>
  <c r="M464" i="2" s="1"/>
  <c r="L465" i="2"/>
  <c r="M465" i="2" s="1"/>
  <c r="L466" i="2"/>
  <c r="L467" i="2"/>
  <c r="L468" i="2"/>
  <c r="L469" i="2"/>
  <c r="L470" i="2"/>
  <c r="L471" i="2"/>
  <c r="L472" i="2"/>
  <c r="M472" i="2" s="1"/>
  <c r="L473" i="2"/>
  <c r="M473" i="2" s="1"/>
  <c r="L474" i="2"/>
  <c r="L475" i="2"/>
  <c r="L476" i="2"/>
  <c r="L477" i="2"/>
  <c r="L478" i="2"/>
  <c r="L479" i="2"/>
  <c r="L480" i="2"/>
  <c r="M480" i="2" s="1"/>
  <c r="L481" i="2"/>
  <c r="M481" i="2" s="1"/>
  <c r="L482" i="2"/>
  <c r="L483" i="2"/>
  <c r="L484" i="2"/>
  <c r="L485" i="2"/>
  <c r="L486" i="2"/>
  <c r="L487" i="2"/>
  <c r="L488" i="2"/>
  <c r="M488" i="2" s="1"/>
  <c r="L489" i="2"/>
  <c r="M489" i="2" s="1"/>
  <c r="L490" i="2"/>
  <c r="L491" i="2"/>
  <c r="L492" i="2"/>
  <c r="L493" i="2"/>
  <c r="L494" i="2"/>
  <c r="L495" i="2"/>
  <c r="L496" i="2"/>
  <c r="M496" i="2" s="1"/>
  <c r="L497" i="2"/>
  <c r="M497" i="2" s="1"/>
  <c r="L498" i="2"/>
  <c r="L499" i="2"/>
  <c r="L500" i="2"/>
  <c r="L501" i="2"/>
  <c r="L502" i="2"/>
  <c r="L503" i="2"/>
  <c r="L504" i="2"/>
  <c r="M504" i="2" s="1"/>
  <c r="L505" i="2"/>
  <c r="M505" i="2" s="1"/>
  <c r="L506" i="2"/>
  <c r="L507" i="2"/>
  <c r="L508" i="2"/>
  <c r="L509" i="2"/>
  <c r="L510" i="2"/>
  <c r="L511" i="2"/>
  <c r="L512" i="2"/>
  <c r="M512" i="2" s="1"/>
  <c r="L513" i="2"/>
  <c r="L514" i="2"/>
  <c r="L515" i="2"/>
  <c r="L516" i="2"/>
  <c r="L517" i="2"/>
  <c r="L518" i="2"/>
  <c r="L519" i="2"/>
  <c r="L520" i="2"/>
  <c r="M520" i="2" s="1"/>
  <c r="L521" i="2"/>
  <c r="L522" i="2"/>
  <c r="L523" i="2"/>
  <c r="L524" i="2"/>
  <c r="L525" i="2"/>
  <c r="L526" i="2"/>
  <c r="L527" i="2"/>
  <c r="L528" i="2"/>
  <c r="M528" i="2" s="1"/>
  <c r="L529" i="2"/>
  <c r="M529" i="2" s="1"/>
  <c r="L530" i="2"/>
  <c r="L531" i="2"/>
  <c r="L532" i="2"/>
  <c r="L533" i="2"/>
  <c r="L534" i="2"/>
  <c r="L535" i="2"/>
  <c r="L536" i="2"/>
  <c r="M536" i="2" s="1"/>
  <c r="L537" i="2"/>
  <c r="M537" i="2" s="1"/>
  <c r="L538" i="2"/>
  <c r="L539" i="2"/>
  <c r="L540" i="2"/>
  <c r="L541" i="2"/>
  <c r="L542" i="2"/>
  <c r="L543" i="2"/>
  <c r="L544" i="2"/>
  <c r="M544" i="2" s="1"/>
  <c r="L545" i="2"/>
  <c r="M545" i="2" s="1"/>
  <c r="L546" i="2"/>
  <c r="L547" i="2"/>
  <c r="L548" i="2"/>
  <c r="L549" i="2"/>
  <c r="L550" i="2"/>
  <c r="L551" i="2"/>
  <c r="L552" i="2"/>
  <c r="M552" i="2" s="1"/>
  <c r="L553" i="2"/>
  <c r="M553" i="2" s="1"/>
  <c r="L554" i="2"/>
  <c r="L555" i="2"/>
  <c r="L556" i="2"/>
  <c r="L557" i="2"/>
  <c r="L558" i="2"/>
  <c r="L559" i="2"/>
  <c r="L560" i="2"/>
  <c r="M560" i="2" s="1"/>
  <c r="L561" i="2"/>
  <c r="M561" i="2" s="1"/>
  <c r="L562" i="2"/>
  <c r="L563" i="2"/>
  <c r="L564" i="2"/>
  <c r="L565" i="2"/>
  <c r="L566" i="2"/>
  <c r="L567" i="2"/>
  <c r="L568" i="2"/>
  <c r="M568" i="2" s="1"/>
  <c r="L569" i="2"/>
  <c r="M569" i="2" s="1"/>
  <c r="L570" i="2"/>
  <c r="L571" i="2"/>
  <c r="L572" i="2"/>
  <c r="L573" i="2"/>
  <c r="L574" i="2"/>
  <c r="L575" i="2"/>
  <c r="L576" i="2"/>
  <c r="M576" i="2" s="1"/>
  <c r="L577" i="2"/>
  <c r="L578" i="2"/>
  <c r="L579" i="2"/>
  <c r="L580" i="2"/>
  <c r="L581" i="2"/>
  <c r="L582" i="2"/>
  <c r="L583" i="2"/>
  <c r="L584" i="2"/>
  <c r="M584" i="2" s="1"/>
  <c r="L585" i="2"/>
  <c r="L586" i="2"/>
  <c r="L587" i="2"/>
  <c r="L588" i="2"/>
  <c r="L589" i="2"/>
  <c r="L590" i="2"/>
  <c r="L591" i="2"/>
  <c r="L592" i="2"/>
  <c r="M592" i="2" s="1"/>
  <c r="L593" i="2"/>
  <c r="M593" i="2" s="1"/>
  <c r="L594" i="2"/>
  <c r="L595" i="2"/>
  <c r="L596" i="2"/>
  <c r="L597" i="2"/>
  <c r="L598" i="2"/>
  <c r="L599" i="2"/>
  <c r="L600" i="2"/>
  <c r="M600" i="2" s="1"/>
  <c r="L601" i="2"/>
  <c r="M601" i="2" s="1"/>
  <c r="L602" i="2"/>
  <c r="L603" i="2"/>
  <c r="L604" i="2"/>
  <c r="L605" i="2"/>
  <c r="L606" i="2"/>
  <c r="L607" i="2"/>
  <c r="L608" i="2"/>
  <c r="M608" i="2" s="1"/>
  <c r="L609" i="2"/>
  <c r="M609" i="2" s="1"/>
  <c r="L610" i="2"/>
  <c r="L611" i="2"/>
  <c r="L612" i="2"/>
  <c r="L613" i="2"/>
  <c r="L614" i="2"/>
  <c r="L615" i="2"/>
  <c r="L616" i="2"/>
  <c r="M616" i="2" s="1"/>
  <c r="L617" i="2"/>
  <c r="M617" i="2" s="1"/>
  <c r="L618" i="2"/>
  <c r="L619" i="2"/>
  <c r="L620" i="2"/>
  <c r="L621" i="2"/>
  <c r="L622" i="2"/>
  <c r="L623" i="2"/>
  <c r="L624" i="2"/>
  <c r="M624" i="2" s="1"/>
  <c r="L625" i="2"/>
  <c r="M625" i="2" s="1"/>
  <c r="L626" i="2"/>
  <c r="L627" i="2"/>
  <c r="L628" i="2"/>
  <c r="L629" i="2"/>
  <c r="L630" i="2"/>
  <c r="L631" i="2"/>
  <c r="L632" i="2"/>
  <c r="M632" i="2" s="1"/>
  <c r="L633" i="2"/>
  <c r="M633" i="2" s="1"/>
  <c r="L634" i="2"/>
  <c r="L635" i="2"/>
  <c r="L636" i="2"/>
  <c r="L637" i="2"/>
  <c r="L638" i="2"/>
  <c r="L639" i="2"/>
  <c r="L640" i="2"/>
  <c r="L641" i="2"/>
  <c r="M641" i="2" s="1"/>
  <c r="L642" i="2"/>
  <c r="L643" i="2"/>
  <c r="L644" i="2"/>
  <c r="L645" i="2"/>
  <c r="L646" i="2"/>
  <c r="L647" i="2"/>
  <c r="L648" i="2"/>
  <c r="L649" i="2"/>
  <c r="M649" i="2" s="1"/>
  <c r="L650" i="2"/>
  <c r="L651" i="2"/>
  <c r="L652" i="2"/>
  <c r="L653" i="2"/>
  <c r="L654" i="2"/>
  <c r="L655" i="2"/>
  <c r="L656" i="2"/>
  <c r="L657" i="2"/>
  <c r="M657" i="2" s="1"/>
  <c r="L658" i="2"/>
  <c r="L659" i="2"/>
  <c r="L660" i="2"/>
  <c r="L661" i="2"/>
  <c r="L662" i="2"/>
  <c r="L663" i="2"/>
  <c r="L664" i="2"/>
  <c r="L665" i="2"/>
  <c r="M665" i="2" s="1"/>
  <c r="L666" i="2"/>
  <c r="L667" i="2"/>
  <c r="L668" i="2"/>
  <c r="L669" i="2"/>
  <c r="L670" i="2"/>
  <c r="L671" i="2"/>
  <c r="L672" i="2"/>
  <c r="L673" i="2"/>
  <c r="M673" i="2" s="1"/>
  <c r="L674" i="2"/>
  <c r="M674" i="2" s="1"/>
  <c r="L675" i="2"/>
  <c r="L676" i="2"/>
  <c r="L677" i="2"/>
  <c r="L678" i="2"/>
  <c r="L679" i="2"/>
  <c r="L680" i="2"/>
  <c r="L681" i="2"/>
  <c r="M681" i="2" s="1"/>
  <c r="L682" i="2"/>
  <c r="M682" i="2" s="1"/>
  <c r="L683" i="2"/>
  <c r="L684" i="2"/>
  <c r="L685" i="2"/>
  <c r="L686" i="2"/>
  <c r="L687" i="2"/>
  <c r="L688" i="2"/>
  <c r="L689" i="2"/>
  <c r="M689" i="2" s="1"/>
  <c r="L690" i="2"/>
  <c r="M690" i="2" s="1"/>
  <c r="L691" i="2"/>
  <c r="L692" i="2"/>
  <c r="L693" i="2"/>
  <c r="L694" i="2"/>
  <c r="L695" i="2"/>
  <c r="L696" i="2"/>
  <c r="L697" i="2"/>
  <c r="M697" i="2" s="1"/>
  <c r="L698" i="2"/>
  <c r="M698" i="2" s="1"/>
  <c r="L699" i="2"/>
  <c r="L700" i="2"/>
  <c r="L701" i="2"/>
  <c r="L702" i="2"/>
  <c r="L703" i="2"/>
  <c r="L704" i="2"/>
  <c r="L705" i="2"/>
  <c r="M705" i="2" s="1"/>
  <c r="L706" i="2"/>
  <c r="M706" i="2" s="1"/>
  <c r="L707" i="2"/>
  <c r="L708" i="2"/>
  <c r="L709" i="2"/>
  <c r="L710" i="2"/>
  <c r="L711" i="2"/>
  <c r="L712" i="2"/>
  <c r="L713" i="2"/>
  <c r="M713" i="2" s="1"/>
  <c r="L714" i="2"/>
  <c r="M714" i="2" s="1"/>
  <c r="L715" i="2"/>
  <c r="L716" i="2"/>
  <c r="L717" i="2"/>
  <c r="L718" i="2"/>
  <c r="L719" i="2"/>
  <c r="L720" i="2"/>
  <c r="L721" i="2"/>
  <c r="M721" i="2" s="1"/>
  <c r="L722" i="2"/>
  <c r="M722" i="2" s="1"/>
  <c r="L723" i="2"/>
  <c r="L724" i="2"/>
  <c r="L725" i="2"/>
  <c r="L726" i="2"/>
  <c r="L727" i="2"/>
  <c r="L728" i="2"/>
  <c r="L729" i="2"/>
  <c r="M729" i="2" s="1"/>
  <c r="L730" i="2"/>
  <c r="M730" i="2" s="1"/>
  <c r="L731" i="2"/>
  <c r="L732" i="2"/>
  <c r="L733" i="2"/>
  <c r="L734" i="2"/>
  <c r="L735" i="2"/>
  <c r="L736" i="2"/>
  <c r="L737" i="2"/>
  <c r="M737" i="2" s="1"/>
  <c r="L738" i="2"/>
  <c r="M738" i="2" s="1"/>
  <c r="L739" i="2"/>
  <c r="L740" i="2"/>
  <c r="L741" i="2"/>
  <c r="L742" i="2"/>
  <c r="L743" i="2"/>
  <c r="L744" i="2"/>
  <c r="L745" i="2"/>
  <c r="M745" i="2" s="1"/>
  <c r="L746" i="2"/>
  <c r="M746" i="2" s="1"/>
  <c r="L747" i="2"/>
  <c r="L748" i="2"/>
  <c r="L749" i="2"/>
  <c r="L750" i="2"/>
  <c r="L751" i="2"/>
  <c r="L752" i="2"/>
  <c r="L753" i="2"/>
  <c r="M753" i="2" s="1"/>
  <c r="L754" i="2"/>
  <c r="M754" i="2" s="1"/>
  <c r="L755" i="2"/>
  <c r="L756" i="2"/>
  <c r="L757" i="2"/>
  <c r="L758" i="2"/>
  <c r="L759" i="2"/>
  <c r="L760" i="2"/>
  <c r="L761" i="2"/>
  <c r="M761" i="2" s="1"/>
  <c r="L762" i="2"/>
  <c r="M762" i="2" s="1"/>
  <c r="L763" i="2"/>
  <c r="L764" i="2"/>
  <c r="L765" i="2"/>
  <c r="L766" i="2"/>
  <c r="L767" i="2"/>
  <c r="L768" i="2"/>
  <c r="L769" i="2"/>
  <c r="M769" i="2" s="1"/>
  <c r="L770" i="2"/>
  <c r="M770" i="2" s="1"/>
  <c r="L771" i="2"/>
  <c r="L772" i="2"/>
  <c r="L773" i="2"/>
  <c r="L774" i="2"/>
  <c r="L775" i="2"/>
  <c r="L776" i="2"/>
  <c r="L777" i="2"/>
  <c r="M777" i="2" s="1"/>
  <c r="L778" i="2"/>
  <c r="M778" i="2" s="1"/>
  <c r="L779" i="2"/>
  <c r="L780" i="2"/>
  <c r="L781" i="2"/>
  <c r="L782" i="2"/>
  <c r="L783" i="2"/>
  <c r="L784" i="2"/>
  <c r="L785" i="2"/>
  <c r="M785" i="2" s="1"/>
  <c r="L786" i="2"/>
  <c r="M786" i="2" s="1"/>
  <c r="L787" i="2"/>
  <c r="L788" i="2"/>
  <c r="L789" i="2"/>
  <c r="L790" i="2"/>
  <c r="L791" i="2"/>
  <c r="L792" i="2"/>
  <c r="L793" i="2"/>
  <c r="M793" i="2" s="1"/>
  <c r="L794" i="2"/>
  <c r="M794" i="2" s="1"/>
  <c r="L795" i="2"/>
  <c r="L796" i="2"/>
  <c r="L797" i="2"/>
  <c r="L798" i="2"/>
  <c r="L799" i="2"/>
  <c r="L800" i="2"/>
  <c r="L801" i="2"/>
  <c r="M801" i="2" s="1"/>
  <c r="L802" i="2"/>
  <c r="M802" i="2" s="1"/>
  <c r="L803" i="2"/>
  <c r="L804" i="2"/>
  <c r="L805" i="2"/>
  <c r="L806" i="2"/>
  <c r="L807" i="2"/>
  <c r="L808" i="2"/>
  <c r="L809" i="2"/>
  <c r="M809" i="2" s="1"/>
  <c r="L810" i="2"/>
  <c r="M810" i="2" s="1"/>
  <c r="L811" i="2"/>
  <c r="L812" i="2"/>
  <c r="L813" i="2"/>
  <c r="L814" i="2"/>
  <c r="L815" i="2"/>
  <c r="L816" i="2"/>
  <c r="L817" i="2"/>
  <c r="M817" i="2" s="1"/>
  <c r="L818" i="2"/>
  <c r="M818" i="2" s="1"/>
  <c r="L819" i="2"/>
  <c r="L820" i="2"/>
  <c r="L821" i="2"/>
  <c r="L822" i="2"/>
  <c r="L823" i="2"/>
  <c r="L824" i="2"/>
  <c r="L825" i="2"/>
  <c r="M825" i="2" s="1"/>
  <c r="L826" i="2"/>
  <c r="M826" i="2" s="1"/>
  <c r="L827" i="2"/>
  <c r="L828" i="2"/>
  <c r="L829" i="2"/>
  <c r="L830" i="2"/>
  <c r="L831" i="2"/>
  <c r="L832" i="2"/>
  <c r="L833" i="2"/>
  <c r="M833" i="2" s="1"/>
  <c r="L834" i="2"/>
  <c r="M834" i="2" s="1"/>
  <c r="L835" i="2"/>
  <c r="L836" i="2"/>
  <c r="L837" i="2"/>
  <c r="L838" i="2"/>
  <c r="L839" i="2"/>
  <c r="L840" i="2"/>
  <c r="L841" i="2"/>
  <c r="M841" i="2" s="1"/>
  <c r="L842" i="2"/>
  <c r="M842" i="2" s="1"/>
  <c r="L843" i="2"/>
  <c r="L844" i="2"/>
  <c r="L845" i="2"/>
  <c r="L846" i="2"/>
  <c r="L847" i="2"/>
  <c r="L848" i="2"/>
  <c r="L849" i="2"/>
  <c r="M849" i="2" s="1"/>
  <c r="L850" i="2"/>
  <c r="M850" i="2" s="1"/>
  <c r="L851" i="2"/>
  <c r="L852" i="2"/>
  <c r="L853" i="2"/>
  <c r="L854" i="2"/>
  <c r="L855" i="2"/>
  <c r="L856" i="2"/>
  <c r="L857" i="2"/>
  <c r="M857" i="2" s="1"/>
  <c r="L858" i="2"/>
  <c r="M858" i="2" s="1"/>
  <c r="L859" i="2"/>
  <c r="L860" i="2"/>
  <c r="L861" i="2"/>
  <c r="L862" i="2"/>
  <c r="L863" i="2"/>
  <c r="L864" i="2"/>
  <c r="L865" i="2"/>
  <c r="M865" i="2" s="1"/>
  <c r="L866" i="2"/>
  <c r="M866" i="2" s="1"/>
  <c r="L867" i="2"/>
  <c r="L868" i="2"/>
  <c r="L869" i="2"/>
  <c r="L870" i="2"/>
  <c r="L871" i="2"/>
  <c r="L872" i="2"/>
  <c r="L873" i="2"/>
  <c r="M873" i="2" s="1"/>
  <c r="L874" i="2"/>
  <c r="M874" i="2" s="1"/>
  <c r="L875" i="2"/>
  <c r="L876" i="2"/>
  <c r="L877" i="2"/>
  <c r="L878" i="2"/>
  <c r="L879" i="2"/>
  <c r="L880" i="2"/>
  <c r="L881" i="2"/>
  <c r="M881" i="2" s="1"/>
  <c r="L882" i="2"/>
  <c r="M882" i="2" s="1"/>
  <c r="L883" i="2"/>
  <c r="L884" i="2"/>
  <c r="L885" i="2"/>
  <c r="L886" i="2"/>
  <c r="L887" i="2"/>
  <c r="L888" i="2"/>
  <c r="L889" i="2"/>
  <c r="M889" i="2" s="1"/>
  <c r="L890" i="2"/>
  <c r="M890" i="2" s="1"/>
  <c r="L891" i="2"/>
  <c r="L892" i="2"/>
  <c r="L893" i="2"/>
  <c r="L894" i="2"/>
  <c r="L895" i="2"/>
  <c r="L896" i="2"/>
  <c r="L897" i="2"/>
  <c r="M897" i="2" s="1"/>
  <c r="L898" i="2"/>
  <c r="M898" i="2" s="1"/>
  <c r="L899" i="2"/>
  <c r="L900" i="2"/>
  <c r="L901" i="2"/>
  <c r="L902" i="2"/>
  <c r="L903" i="2"/>
  <c r="L904" i="2"/>
  <c r="L905" i="2"/>
  <c r="M905" i="2" s="1"/>
  <c r="L906" i="2"/>
  <c r="M906" i="2" s="1"/>
  <c r="L907" i="2"/>
  <c r="L908" i="2"/>
  <c r="L909" i="2"/>
  <c r="L910" i="2"/>
  <c r="L911" i="2"/>
  <c r="L912" i="2"/>
  <c r="L913" i="2"/>
  <c r="M913" i="2" s="1"/>
  <c r="L914" i="2"/>
  <c r="M914" i="2" s="1"/>
  <c r="L915" i="2"/>
  <c r="L916" i="2"/>
  <c r="L917" i="2"/>
  <c r="L918" i="2"/>
  <c r="L919" i="2"/>
  <c r="L920" i="2"/>
  <c r="L921" i="2"/>
  <c r="M921" i="2" s="1"/>
  <c r="L922" i="2"/>
  <c r="M922" i="2" s="1"/>
  <c r="L923" i="2"/>
  <c r="L924" i="2"/>
  <c r="L925" i="2"/>
  <c r="L926" i="2"/>
  <c r="L927" i="2"/>
  <c r="L928" i="2"/>
  <c r="L929" i="2"/>
  <c r="M929" i="2" s="1"/>
  <c r="L930" i="2"/>
  <c r="M930" i="2" s="1"/>
  <c r="L931" i="2"/>
  <c r="L932" i="2"/>
  <c r="L933" i="2"/>
  <c r="L934" i="2"/>
  <c r="L935" i="2"/>
  <c r="L936" i="2"/>
  <c r="L937" i="2"/>
  <c r="M937" i="2" s="1"/>
  <c r="L938" i="2"/>
  <c r="M938" i="2" s="1"/>
  <c r="L939" i="2"/>
  <c r="L940" i="2"/>
  <c r="L941" i="2"/>
  <c r="L942" i="2"/>
  <c r="L943" i="2"/>
  <c r="L944" i="2"/>
  <c r="L945" i="2"/>
  <c r="M945" i="2" s="1"/>
  <c r="L946" i="2"/>
  <c r="M946" i="2" s="1"/>
  <c r="L947" i="2"/>
  <c r="L948" i="2"/>
  <c r="L949" i="2"/>
  <c r="L950" i="2"/>
  <c r="L951" i="2"/>
  <c r="L952" i="2"/>
  <c r="L953" i="2"/>
  <c r="M953" i="2" s="1"/>
  <c r="L954" i="2"/>
  <c r="M954" i="2" s="1"/>
  <c r="L955" i="2"/>
  <c r="L956" i="2"/>
  <c r="L957" i="2"/>
  <c r="L958" i="2"/>
  <c r="L959" i="2"/>
  <c r="L960" i="2"/>
  <c r="L961" i="2"/>
  <c r="M961" i="2" s="1"/>
  <c r="L962" i="2"/>
  <c r="M962" i="2" s="1"/>
  <c r="L963" i="2"/>
  <c r="L964" i="2"/>
  <c r="L965" i="2"/>
  <c r="L966" i="2"/>
  <c r="L967" i="2"/>
  <c r="L968" i="2"/>
  <c r="L969" i="2"/>
  <c r="M969" i="2" s="1"/>
  <c r="L970" i="2"/>
  <c r="M970" i="2" s="1"/>
  <c r="L971" i="2"/>
  <c r="L972" i="2"/>
  <c r="L973" i="2"/>
  <c r="L974" i="2"/>
  <c r="L975" i="2"/>
  <c r="L976" i="2"/>
  <c r="L977" i="2"/>
  <c r="M977" i="2" s="1"/>
  <c r="L978" i="2"/>
  <c r="M978" i="2" s="1"/>
  <c r="L979" i="2"/>
  <c r="L980" i="2"/>
  <c r="L981" i="2"/>
  <c r="L982" i="2"/>
  <c r="L983" i="2"/>
  <c r="L984" i="2"/>
  <c r="L985" i="2"/>
  <c r="M985" i="2" s="1"/>
  <c r="L986" i="2"/>
  <c r="M986" i="2" s="1"/>
  <c r="L987" i="2"/>
  <c r="L988" i="2"/>
  <c r="L989" i="2"/>
  <c r="L990" i="2"/>
  <c r="L991" i="2"/>
  <c r="L992" i="2"/>
  <c r="L993" i="2"/>
  <c r="M993" i="2" s="1"/>
  <c r="L994" i="2"/>
  <c r="M994" i="2" s="1"/>
  <c r="L995" i="2"/>
  <c r="L996" i="2"/>
  <c r="L997" i="2"/>
  <c r="L998" i="2"/>
  <c r="L999" i="2"/>
  <c r="L1000" i="2"/>
  <c r="L1001" i="2"/>
  <c r="M1001" i="2" s="1"/>
  <c r="L1002" i="2"/>
  <c r="M1002" i="2" s="1"/>
  <c r="L1003" i="2"/>
  <c r="L1004" i="2"/>
  <c r="L1005" i="2"/>
  <c r="L1006" i="2"/>
  <c r="L1007" i="2"/>
  <c r="L1008" i="2"/>
  <c r="L1009" i="2"/>
  <c r="M1009" i="2" s="1"/>
  <c r="L1010" i="2"/>
  <c r="M1010" i="2" s="1"/>
  <c r="L1011" i="2"/>
  <c r="L1012" i="2"/>
  <c r="L1013" i="2"/>
  <c r="L1014" i="2"/>
  <c r="L1015" i="2"/>
  <c r="L1016" i="2"/>
  <c r="L1017" i="2"/>
  <c r="M1017" i="2" s="1"/>
  <c r="L1018" i="2"/>
  <c r="M1018" i="2" s="1"/>
  <c r="L1019" i="2"/>
  <c r="L1020" i="2"/>
  <c r="L1021" i="2"/>
  <c r="L1022" i="2"/>
  <c r="L1023" i="2"/>
  <c r="L1024" i="2"/>
  <c r="L1025" i="2"/>
  <c r="M1025" i="2" s="1"/>
  <c r="L2" i="2"/>
  <c r="M3" i="2"/>
  <c r="M4" i="2"/>
  <c r="M5" i="2"/>
  <c r="M6" i="2"/>
  <c r="M7" i="2"/>
  <c r="M9" i="2"/>
  <c r="M10" i="2"/>
  <c r="M11" i="2"/>
  <c r="M12" i="2"/>
  <c r="M13" i="2"/>
  <c r="M14" i="2"/>
  <c r="M15" i="2"/>
  <c r="M18" i="2"/>
  <c r="M19" i="2"/>
  <c r="M20" i="2"/>
  <c r="M21" i="2"/>
  <c r="M22" i="2"/>
  <c r="M23" i="2"/>
  <c r="M26" i="2"/>
  <c r="M27" i="2"/>
  <c r="M28" i="2"/>
  <c r="M29" i="2"/>
  <c r="M30" i="2"/>
  <c r="M31" i="2"/>
  <c r="M34" i="2"/>
  <c r="M35" i="2"/>
  <c r="M36" i="2"/>
  <c r="M37" i="2"/>
  <c r="M38" i="2"/>
  <c r="M39" i="2"/>
  <c r="M42" i="2"/>
  <c r="M43" i="2"/>
  <c r="M44" i="2"/>
  <c r="M45" i="2"/>
  <c r="M46" i="2"/>
  <c r="M47" i="2"/>
  <c r="M50" i="2"/>
  <c r="M51" i="2"/>
  <c r="M52" i="2"/>
  <c r="M53" i="2"/>
  <c r="M54" i="2"/>
  <c r="M55" i="2"/>
  <c r="M58" i="2"/>
  <c r="M59" i="2"/>
  <c r="M60" i="2"/>
  <c r="M61" i="2"/>
  <c r="M62" i="2"/>
  <c r="M63" i="2"/>
  <c r="M65" i="2"/>
  <c r="M66" i="2"/>
  <c r="M67" i="2"/>
  <c r="M68" i="2"/>
  <c r="M69" i="2"/>
  <c r="M70" i="2"/>
  <c r="M71" i="2"/>
  <c r="M73" i="2"/>
  <c r="M74" i="2"/>
  <c r="M75" i="2"/>
  <c r="M76" i="2"/>
  <c r="M77" i="2"/>
  <c r="M78" i="2"/>
  <c r="M79" i="2"/>
  <c r="M82" i="2"/>
  <c r="M83" i="2"/>
  <c r="M84" i="2"/>
  <c r="M85" i="2"/>
  <c r="M86" i="2"/>
  <c r="M87" i="2"/>
  <c r="M90" i="2"/>
  <c r="M91" i="2"/>
  <c r="M92" i="2"/>
  <c r="M93" i="2"/>
  <c r="M94" i="2"/>
  <c r="M95" i="2"/>
  <c r="M98" i="2"/>
  <c r="M99" i="2"/>
  <c r="M100" i="2"/>
  <c r="M101" i="2"/>
  <c r="M102" i="2"/>
  <c r="M103" i="2"/>
  <c r="M106" i="2"/>
  <c r="M107" i="2"/>
  <c r="M108" i="2"/>
  <c r="M109" i="2"/>
  <c r="M110" i="2"/>
  <c r="M111" i="2"/>
  <c r="M114" i="2"/>
  <c r="M115" i="2"/>
  <c r="M116" i="2"/>
  <c r="M117" i="2"/>
  <c r="M118" i="2"/>
  <c r="M119" i="2"/>
  <c r="M122" i="2"/>
  <c r="M123" i="2"/>
  <c r="M124" i="2"/>
  <c r="M125" i="2"/>
  <c r="M126" i="2"/>
  <c r="M127" i="2"/>
  <c r="M129" i="2"/>
  <c r="M130" i="2"/>
  <c r="M131" i="2"/>
  <c r="M132" i="2"/>
  <c r="M133" i="2"/>
  <c r="M134" i="2"/>
  <c r="M135" i="2"/>
  <c r="M137" i="2"/>
  <c r="M138" i="2"/>
  <c r="M139" i="2"/>
  <c r="M140" i="2"/>
  <c r="M141" i="2"/>
  <c r="M142" i="2"/>
  <c r="M143" i="2"/>
  <c r="M146" i="2"/>
  <c r="M147" i="2"/>
  <c r="M148" i="2"/>
  <c r="M149" i="2"/>
  <c r="M150" i="2"/>
  <c r="M151" i="2"/>
  <c r="M154" i="2"/>
  <c r="M155" i="2"/>
  <c r="M156" i="2"/>
  <c r="M157" i="2"/>
  <c r="M158" i="2"/>
  <c r="M159" i="2"/>
  <c r="M162" i="2"/>
  <c r="M163" i="2"/>
  <c r="M164" i="2"/>
  <c r="M165" i="2"/>
  <c r="M166" i="2"/>
  <c r="M167" i="2"/>
  <c r="M170" i="2"/>
  <c r="M171" i="2"/>
  <c r="M172" i="2"/>
  <c r="M173" i="2"/>
  <c r="M174" i="2"/>
  <c r="M175" i="2"/>
  <c r="M178" i="2"/>
  <c r="M179" i="2"/>
  <c r="M180" i="2"/>
  <c r="M181" i="2"/>
  <c r="M182" i="2"/>
  <c r="M183" i="2"/>
  <c r="M186" i="2"/>
  <c r="M187" i="2"/>
  <c r="M188" i="2"/>
  <c r="M189" i="2"/>
  <c r="M190" i="2"/>
  <c r="M191" i="2"/>
  <c r="M193" i="2"/>
  <c r="M194" i="2"/>
  <c r="M195" i="2"/>
  <c r="M196" i="2"/>
  <c r="M197" i="2"/>
  <c r="M198" i="2"/>
  <c r="M199" i="2"/>
  <c r="M201" i="2"/>
  <c r="M202" i="2"/>
  <c r="M203" i="2"/>
  <c r="M204" i="2"/>
  <c r="M205" i="2"/>
  <c r="M206" i="2"/>
  <c r="M207" i="2"/>
  <c r="M210" i="2"/>
  <c r="M211" i="2"/>
  <c r="M212" i="2"/>
  <c r="M213" i="2"/>
  <c r="M214" i="2"/>
  <c r="M215" i="2"/>
  <c r="M218" i="2"/>
  <c r="M219" i="2"/>
  <c r="M220" i="2"/>
  <c r="M221" i="2"/>
  <c r="M222" i="2"/>
  <c r="M223" i="2"/>
  <c r="M226" i="2"/>
  <c r="M227" i="2"/>
  <c r="M228" i="2"/>
  <c r="M229" i="2"/>
  <c r="M230" i="2"/>
  <c r="M231" i="2"/>
  <c r="M234" i="2"/>
  <c r="M235" i="2"/>
  <c r="M236" i="2"/>
  <c r="M237" i="2"/>
  <c r="M238" i="2"/>
  <c r="M239" i="2"/>
  <c r="M242" i="2"/>
  <c r="M243" i="2"/>
  <c r="M244" i="2"/>
  <c r="M245" i="2"/>
  <c r="M246" i="2"/>
  <c r="M247" i="2"/>
  <c r="M250" i="2"/>
  <c r="M251" i="2"/>
  <c r="M252" i="2"/>
  <c r="M253" i="2"/>
  <c r="M254" i="2"/>
  <c r="M255" i="2"/>
  <c r="M257" i="2"/>
  <c r="M258" i="2"/>
  <c r="M259" i="2"/>
  <c r="M260" i="2"/>
  <c r="M261" i="2"/>
  <c r="M262" i="2"/>
  <c r="M263" i="2"/>
  <c r="M265" i="2"/>
  <c r="M266" i="2"/>
  <c r="M267" i="2"/>
  <c r="M268" i="2"/>
  <c r="M269" i="2"/>
  <c r="M270" i="2"/>
  <c r="M271" i="2"/>
  <c r="M274" i="2"/>
  <c r="M275" i="2"/>
  <c r="M276" i="2"/>
  <c r="M277" i="2"/>
  <c r="M278" i="2"/>
  <c r="M279" i="2"/>
  <c r="M282" i="2"/>
  <c r="M283" i="2"/>
  <c r="M284" i="2"/>
  <c r="M285" i="2"/>
  <c r="M286" i="2"/>
  <c r="M287" i="2"/>
  <c r="M290" i="2"/>
  <c r="M291" i="2"/>
  <c r="M292" i="2"/>
  <c r="M293" i="2"/>
  <c r="M294" i="2"/>
  <c r="M295" i="2"/>
  <c r="M298" i="2"/>
  <c r="M299" i="2"/>
  <c r="M300" i="2"/>
  <c r="M301" i="2"/>
  <c r="M302" i="2"/>
  <c r="M303" i="2"/>
  <c r="M306" i="2"/>
  <c r="M307" i="2"/>
  <c r="M308" i="2"/>
  <c r="M309" i="2"/>
  <c r="M310" i="2"/>
  <c r="M311" i="2"/>
  <c r="M314" i="2"/>
  <c r="M315" i="2"/>
  <c r="M316" i="2"/>
  <c r="M317" i="2"/>
  <c r="M318" i="2"/>
  <c r="M319" i="2"/>
  <c r="M321" i="2"/>
  <c r="M322" i="2"/>
  <c r="M323" i="2"/>
  <c r="M324" i="2"/>
  <c r="M325" i="2"/>
  <c r="M326" i="2"/>
  <c r="M327" i="2"/>
  <c r="M329" i="2"/>
  <c r="M330" i="2"/>
  <c r="M331" i="2"/>
  <c r="M332" i="2"/>
  <c r="M333" i="2"/>
  <c r="M334" i="2"/>
  <c r="M335" i="2"/>
  <c r="M338" i="2"/>
  <c r="M339" i="2"/>
  <c r="M340" i="2"/>
  <c r="M341" i="2"/>
  <c r="M342" i="2"/>
  <c r="M343" i="2"/>
  <c r="M346" i="2"/>
  <c r="M347" i="2"/>
  <c r="M348" i="2"/>
  <c r="M349" i="2"/>
  <c r="M350" i="2"/>
  <c r="M351" i="2"/>
  <c r="M354" i="2"/>
  <c r="M355" i="2"/>
  <c r="M356" i="2"/>
  <c r="M357" i="2"/>
  <c r="M358" i="2"/>
  <c r="M359" i="2"/>
  <c r="M362" i="2"/>
  <c r="M363" i="2"/>
  <c r="M364" i="2"/>
  <c r="M365" i="2"/>
  <c r="M366" i="2"/>
  <c r="M367" i="2"/>
  <c r="M370" i="2"/>
  <c r="M371" i="2"/>
  <c r="M372" i="2"/>
  <c r="M373" i="2"/>
  <c r="M374" i="2"/>
  <c r="M375" i="2"/>
  <c r="M378" i="2"/>
  <c r="M379" i="2"/>
  <c r="M380" i="2"/>
  <c r="M381" i="2"/>
  <c r="M382" i="2"/>
  <c r="M383" i="2"/>
  <c r="M385" i="2"/>
  <c r="M386" i="2"/>
  <c r="M387" i="2"/>
  <c r="M388" i="2"/>
  <c r="M389" i="2"/>
  <c r="M390" i="2"/>
  <c r="M391" i="2"/>
  <c r="M393" i="2"/>
  <c r="M394" i="2"/>
  <c r="M395" i="2"/>
  <c r="M396" i="2"/>
  <c r="M397" i="2"/>
  <c r="M398" i="2"/>
  <c r="M399" i="2"/>
  <c r="M402" i="2"/>
  <c r="M403" i="2"/>
  <c r="M404" i="2"/>
  <c r="M405" i="2"/>
  <c r="M406" i="2"/>
  <c r="M407" i="2"/>
  <c r="M410" i="2"/>
  <c r="M411" i="2"/>
  <c r="M412" i="2"/>
  <c r="M413" i="2"/>
  <c r="M414" i="2"/>
  <c r="M415" i="2"/>
  <c r="M418" i="2"/>
  <c r="M419" i="2"/>
  <c r="M420" i="2"/>
  <c r="M421" i="2"/>
  <c r="M422" i="2"/>
  <c r="M423" i="2"/>
  <c r="M426" i="2"/>
  <c r="M427" i="2"/>
  <c r="M428" i="2"/>
  <c r="M429" i="2"/>
  <c r="M430" i="2"/>
  <c r="M431" i="2"/>
  <c r="M434" i="2"/>
  <c r="M435" i="2"/>
  <c r="M436" i="2"/>
  <c r="M437" i="2"/>
  <c r="M438" i="2"/>
  <c r="M439" i="2"/>
  <c r="M442" i="2"/>
  <c r="M443" i="2"/>
  <c r="M444" i="2"/>
  <c r="M445" i="2"/>
  <c r="M446" i="2"/>
  <c r="M447" i="2"/>
  <c r="M449" i="2"/>
  <c r="M450" i="2"/>
  <c r="M451" i="2"/>
  <c r="M452" i="2"/>
  <c r="M453" i="2"/>
  <c r="M454" i="2"/>
  <c r="M455" i="2"/>
  <c r="M457" i="2"/>
  <c r="M458" i="2"/>
  <c r="M459" i="2"/>
  <c r="M460" i="2"/>
  <c r="M461" i="2"/>
  <c r="M462" i="2"/>
  <c r="M463" i="2"/>
  <c r="M466" i="2"/>
  <c r="M467" i="2"/>
  <c r="M468" i="2"/>
  <c r="M469" i="2"/>
  <c r="M470" i="2"/>
  <c r="M471" i="2"/>
  <c r="M474" i="2"/>
  <c r="M475" i="2"/>
  <c r="M476" i="2"/>
  <c r="M477" i="2"/>
  <c r="M478" i="2"/>
  <c r="M479" i="2"/>
  <c r="M482" i="2"/>
  <c r="M483" i="2"/>
  <c r="M484" i="2"/>
  <c r="M485" i="2"/>
  <c r="M486" i="2"/>
  <c r="M487" i="2"/>
  <c r="M490" i="2"/>
  <c r="M491" i="2"/>
  <c r="M492" i="2"/>
  <c r="M493" i="2"/>
  <c r="M494" i="2"/>
  <c r="M495" i="2"/>
  <c r="M498" i="2"/>
  <c r="M499" i="2"/>
  <c r="M500" i="2"/>
  <c r="M501" i="2"/>
  <c r="M502" i="2"/>
  <c r="M503" i="2"/>
  <c r="M506" i="2"/>
  <c r="M507" i="2"/>
  <c r="M508" i="2"/>
  <c r="M509" i="2"/>
  <c r="M510" i="2"/>
  <c r="M511" i="2"/>
  <c r="M513" i="2"/>
  <c r="M514" i="2"/>
  <c r="M515" i="2"/>
  <c r="M516" i="2"/>
  <c r="M517" i="2"/>
  <c r="M518" i="2"/>
  <c r="M519" i="2"/>
  <c r="M521" i="2"/>
  <c r="M522" i="2"/>
  <c r="M523" i="2"/>
  <c r="M524" i="2"/>
  <c r="M525" i="2"/>
  <c r="M526" i="2"/>
  <c r="M527" i="2"/>
  <c r="M530" i="2"/>
  <c r="M531" i="2"/>
  <c r="M532" i="2"/>
  <c r="M533" i="2"/>
  <c r="M534" i="2"/>
  <c r="M535" i="2"/>
  <c r="M538" i="2"/>
  <c r="M539" i="2"/>
  <c r="M540" i="2"/>
  <c r="M541" i="2"/>
  <c r="M542" i="2"/>
  <c r="M543" i="2"/>
  <c r="M546" i="2"/>
  <c r="M547" i="2"/>
  <c r="M548" i="2"/>
  <c r="M549" i="2"/>
  <c r="M550" i="2"/>
  <c r="M551" i="2"/>
  <c r="M554" i="2"/>
  <c r="M555" i="2"/>
  <c r="M556" i="2"/>
  <c r="M557" i="2"/>
  <c r="M558" i="2"/>
  <c r="M559" i="2"/>
  <c r="M562" i="2"/>
  <c r="M563" i="2"/>
  <c r="M564" i="2"/>
  <c r="M565" i="2"/>
  <c r="M566" i="2"/>
  <c r="M567" i="2"/>
  <c r="M570" i="2"/>
  <c r="M571" i="2"/>
  <c r="M572" i="2"/>
  <c r="M573" i="2"/>
  <c r="M574" i="2"/>
  <c r="M575" i="2"/>
  <c r="M577" i="2"/>
  <c r="M578" i="2"/>
  <c r="M579" i="2"/>
  <c r="M580" i="2"/>
  <c r="M581" i="2"/>
  <c r="M582" i="2"/>
  <c r="M583" i="2"/>
  <c r="M585" i="2"/>
  <c r="M586" i="2"/>
  <c r="M587" i="2"/>
  <c r="M588" i="2"/>
  <c r="M589" i="2"/>
  <c r="M590" i="2"/>
  <c r="M591" i="2"/>
  <c r="M594" i="2"/>
  <c r="M595" i="2"/>
  <c r="M596" i="2"/>
  <c r="M597" i="2"/>
  <c r="M598" i="2"/>
  <c r="M599" i="2"/>
  <c r="M602" i="2"/>
  <c r="M603" i="2"/>
  <c r="M604" i="2"/>
  <c r="M605" i="2"/>
  <c r="M606" i="2"/>
  <c r="M607" i="2"/>
  <c r="M610" i="2"/>
  <c r="M611" i="2"/>
  <c r="M612" i="2"/>
  <c r="M613" i="2"/>
  <c r="M614" i="2"/>
  <c r="M615" i="2"/>
  <c r="M618" i="2"/>
  <c r="M619" i="2"/>
  <c r="M620" i="2"/>
  <c r="M621" i="2"/>
  <c r="M622" i="2"/>
  <c r="M623" i="2"/>
  <c r="M626" i="2"/>
  <c r="M627" i="2"/>
  <c r="M628" i="2"/>
  <c r="M629" i="2"/>
  <c r="M630" i="2"/>
  <c r="M631" i="2"/>
  <c r="M634" i="2"/>
  <c r="M635" i="2"/>
  <c r="M636" i="2"/>
  <c r="M637" i="2"/>
  <c r="M638" i="2"/>
  <c r="M639" i="2"/>
  <c r="M640" i="2"/>
  <c r="M642" i="2"/>
  <c r="M643" i="2"/>
  <c r="M644" i="2"/>
  <c r="M645" i="2"/>
  <c r="M646" i="2"/>
  <c r="M647" i="2"/>
  <c r="M648" i="2"/>
  <c r="M650" i="2"/>
  <c r="M651" i="2"/>
  <c r="M652" i="2"/>
  <c r="M653" i="2"/>
  <c r="M654" i="2"/>
  <c r="M655" i="2"/>
  <c r="M656" i="2"/>
  <c r="M658" i="2"/>
  <c r="M659" i="2"/>
  <c r="M660" i="2"/>
  <c r="M661" i="2"/>
  <c r="M662" i="2"/>
  <c r="M663" i="2"/>
  <c r="M664" i="2"/>
  <c r="M666" i="2"/>
  <c r="M667" i="2"/>
  <c r="M668" i="2"/>
  <c r="M669" i="2"/>
  <c r="M670" i="2"/>
  <c r="M671" i="2"/>
  <c r="M672" i="2"/>
  <c r="M675" i="2"/>
  <c r="M676" i="2"/>
  <c r="M677" i="2"/>
  <c r="M678" i="2"/>
  <c r="M679" i="2"/>
  <c r="M680" i="2"/>
  <c r="M683" i="2"/>
  <c r="M684" i="2"/>
  <c r="M685" i="2"/>
  <c r="M686" i="2"/>
  <c r="M687" i="2"/>
  <c r="M688" i="2"/>
  <c r="M691" i="2"/>
  <c r="M692" i="2"/>
  <c r="M693" i="2"/>
  <c r="M694" i="2"/>
  <c r="M695" i="2"/>
  <c r="M696" i="2"/>
  <c r="M699" i="2"/>
  <c r="M700" i="2"/>
  <c r="M701" i="2"/>
  <c r="M702" i="2"/>
  <c r="M703" i="2"/>
  <c r="M704" i="2"/>
  <c r="M707" i="2"/>
  <c r="M708" i="2"/>
  <c r="M709" i="2"/>
  <c r="M710" i="2"/>
  <c r="M711" i="2"/>
  <c r="M712" i="2"/>
  <c r="M715" i="2"/>
  <c r="M716" i="2"/>
  <c r="M717" i="2"/>
  <c r="M718" i="2"/>
  <c r="M719" i="2"/>
  <c r="M720" i="2"/>
  <c r="M723" i="2"/>
  <c r="M724" i="2"/>
  <c r="M725" i="2"/>
  <c r="M726" i="2"/>
  <c r="M727" i="2"/>
  <c r="M728" i="2"/>
  <c r="M731" i="2"/>
  <c r="M732" i="2"/>
  <c r="M733" i="2"/>
  <c r="M734" i="2"/>
  <c r="M735" i="2"/>
  <c r="M736" i="2"/>
  <c r="M739" i="2"/>
  <c r="M740" i="2"/>
  <c r="M741" i="2"/>
  <c r="M742" i="2"/>
  <c r="M743" i="2"/>
  <c r="M744" i="2"/>
  <c r="M747" i="2"/>
  <c r="M748" i="2"/>
  <c r="M749" i="2"/>
  <c r="M750" i="2"/>
  <c r="M751" i="2"/>
  <c r="M752" i="2"/>
  <c r="M755" i="2"/>
  <c r="M756" i="2"/>
  <c r="M757" i="2"/>
  <c r="M758" i="2"/>
  <c r="M759" i="2"/>
  <c r="M760" i="2"/>
  <c r="M763" i="2"/>
  <c r="M764" i="2"/>
  <c r="M765" i="2"/>
  <c r="M766" i="2"/>
  <c r="M767" i="2"/>
  <c r="M768" i="2"/>
  <c r="M771" i="2"/>
  <c r="M772" i="2"/>
  <c r="M773" i="2"/>
  <c r="M774" i="2"/>
  <c r="M775" i="2"/>
  <c r="M776" i="2"/>
  <c r="M779" i="2"/>
  <c r="M780" i="2"/>
  <c r="M781" i="2"/>
  <c r="M782" i="2"/>
  <c r="M783" i="2"/>
  <c r="M784" i="2"/>
  <c r="M787" i="2"/>
  <c r="M788" i="2"/>
  <c r="M789" i="2"/>
  <c r="M790" i="2"/>
  <c r="M791" i="2"/>
  <c r="M792" i="2"/>
  <c r="M795" i="2"/>
  <c r="M796" i="2"/>
  <c r="M797" i="2"/>
  <c r="M798" i="2"/>
  <c r="M799" i="2"/>
  <c r="M800" i="2"/>
  <c r="M803" i="2"/>
  <c r="M804" i="2"/>
  <c r="M805" i="2"/>
  <c r="M806" i="2"/>
  <c r="M807" i="2"/>
  <c r="M808" i="2"/>
  <c r="M811" i="2"/>
  <c r="M812" i="2"/>
  <c r="M813" i="2"/>
  <c r="M814" i="2"/>
  <c r="M815" i="2"/>
  <c r="M816" i="2"/>
  <c r="M819" i="2"/>
  <c r="M820" i="2"/>
  <c r="M821" i="2"/>
  <c r="M822" i="2"/>
  <c r="M823" i="2"/>
  <c r="M824" i="2"/>
  <c r="M827" i="2"/>
  <c r="M828" i="2"/>
  <c r="M829" i="2"/>
  <c r="M830" i="2"/>
  <c r="M831" i="2"/>
  <c r="M832" i="2"/>
  <c r="M835" i="2"/>
  <c r="M836" i="2"/>
  <c r="M837" i="2"/>
  <c r="M838" i="2"/>
  <c r="M839" i="2"/>
  <c r="M840" i="2"/>
  <c r="M843" i="2"/>
  <c r="M844" i="2"/>
  <c r="M845" i="2"/>
  <c r="M846" i="2"/>
  <c r="M847" i="2"/>
  <c r="M848" i="2"/>
  <c r="M851" i="2"/>
  <c r="M852" i="2"/>
  <c r="M853" i="2"/>
  <c r="M854" i="2"/>
  <c r="M855" i="2"/>
  <c r="M856" i="2"/>
  <c r="M859" i="2"/>
  <c r="M860" i="2"/>
  <c r="M861" i="2"/>
  <c r="M862" i="2"/>
  <c r="M863" i="2"/>
  <c r="M864" i="2"/>
  <c r="M867" i="2"/>
  <c r="M868" i="2"/>
  <c r="M869" i="2"/>
  <c r="M870" i="2"/>
  <c r="M871" i="2"/>
  <c r="M872" i="2"/>
  <c r="M875" i="2"/>
  <c r="M876" i="2"/>
  <c r="M877" i="2"/>
  <c r="M878" i="2"/>
  <c r="M879" i="2"/>
  <c r="M880" i="2"/>
  <c r="M883" i="2"/>
  <c r="M884" i="2"/>
  <c r="M885" i="2"/>
  <c r="M886" i="2"/>
  <c r="M887" i="2"/>
  <c r="M888" i="2"/>
  <c r="M891" i="2"/>
  <c r="M892" i="2"/>
  <c r="M893" i="2"/>
  <c r="M894" i="2"/>
  <c r="M895" i="2"/>
  <c r="M896" i="2"/>
  <c r="M899" i="2"/>
  <c r="M900" i="2"/>
  <c r="M901" i="2"/>
  <c r="M902" i="2"/>
  <c r="M903" i="2"/>
  <c r="M904" i="2"/>
  <c r="M907" i="2"/>
  <c r="M908" i="2"/>
  <c r="M909" i="2"/>
  <c r="M910" i="2"/>
  <c r="M911" i="2"/>
  <c r="M912" i="2"/>
  <c r="M915" i="2"/>
  <c r="M916" i="2"/>
  <c r="M917" i="2"/>
  <c r="M918" i="2"/>
  <c r="M919" i="2"/>
  <c r="M920" i="2"/>
  <c r="M923" i="2"/>
  <c r="M924" i="2"/>
  <c r="M925" i="2"/>
  <c r="M926" i="2"/>
  <c r="M927" i="2"/>
  <c r="M928" i="2"/>
  <c r="M931" i="2"/>
  <c r="M932" i="2"/>
  <c r="M933" i="2"/>
  <c r="M934" i="2"/>
  <c r="M935" i="2"/>
  <c r="M936" i="2"/>
  <c r="M939" i="2"/>
  <c r="M940" i="2"/>
  <c r="M941" i="2"/>
  <c r="M942" i="2"/>
  <c r="M943" i="2"/>
  <c r="M944" i="2"/>
  <c r="M947" i="2"/>
  <c r="M948" i="2"/>
  <c r="M949" i="2"/>
  <c r="M950" i="2"/>
  <c r="M951" i="2"/>
  <c r="M952" i="2"/>
  <c r="M955" i="2"/>
  <c r="M956" i="2"/>
  <c r="M957" i="2"/>
  <c r="M958" i="2"/>
  <c r="M959" i="2"/>
  <c r="M960" i="2"/>
  <c r="M963" i="2"/>
  <c r="M964" i="2"/>
  <c r="M965" i="2"/>
  <c r="M966" i="2"/>
  <c r="M967" i="2"/>
  <c r="M968" i="2"/>
  <c r="M971" i="2"/>
  <c r="M972" i="2"/>
  <c r="M973" i="2"/>
  <c r="M974" i="2"/>
  <c r="M975" i="2"/>
  <c r="M976" i="2"/>
  <c r="M979" i="2"/>
  <c r="M980" i="2"/>
  <c r="M981" i="2"/>
  <c r="M982" i="2"/>
  <c r="M983" i="2"/>
  <c r="M984" i="2"/>
  <c r="M987" i="2"/>
  <c r="M988" i="2"/>
  <c r="M989" i="2"/>
  <c r="M990" i="2"/>
  <c r="M991" i="2"/>
  <c r="M992" i="2"/>
  <c r="M995" i="2"/>
  <c r="M996" i="2"/>
  <c r="M997" i="2"/>
  <c r="M998" i="2"/>
  <c r="M999" i="2"/>
  <c r="M1000" i="2"/>
  <c r="M1003" i="2"/>
  <c r="M1004" i="2"/>
  <c r="M1005" i="2"/>
  <c r="M1006" i="2"/>
  <c r="M1007" i="2"/>
  <c r="M1008" i="2"/>
  <c r="M1011" i="2"/>
  <c r="M1012" i="2"/>
  <c r="M1013" i="2"/>
  <c r="M1014" i="2"/>
  <c r="M1015" i="2"/>
  <c r="M1016" i="2"/>
  <c r="M1019" i="2"/>
  <c r="M1020" i="2"/>
  <c r="M1021" i="2"/>
  <c r="M1022" i="2"/>
  <c r="M1023" i="2"/>
  <c r="M1024" i="2"/>
  <c r="M2" i="2"/>
  <c r="J4" i="2"/>
  <c r="J5" i="2"/>
  <c r="J6" i="2"/>
  <c r="J7" i="2"/>
  <c r="J8" i="2"/>
  <c r="J9" i="2"/>
  <c r="J10" i="2"/>
  <c r="K10" i="2" s="1"/>
  <c r="J11" i="2"/>
  <c r="K11" i="2" s="1"/>
  <c r="J12" i="2"/>
  <c r="J13" i="2"/>
  <c r="J14" i="2"/>
  <c r="J15" i="2"/>
  <c r="J16" i="2"/>
  <c r="J17" i="2"/>
  <c r="J18" i="2"/>
  <c r="K18" i="2" s="1"/>
  <c r="J19" i="2"/>
  <c r="K19" i="2" s="1"/>
  <c r="J20" i="2"/>
  <c r="J21" i="2"/>
  <c r="J22" i="2"/>
  <c r="J23" i="2"/>
  <c r="J24" i="2"/>
  <c r="J25" i="2"/>
  <c r="J26" i="2"/>
  <c r="K26" i="2" s="1"/>
  <c r="J27" i="2"/>
  <c r="K27" i="2" s="1"/>
  <c r="J28" i="2"/>
  <c r="J29" i="2"/>
  <c r="J30" i="2"/>
  <c r="J31" i="2"/>
  <c r="J32" i="2"/>
  <c r="J33" i="2"/>
  <c r="J34" i="2"/>
  <c r="K34" i="2" s="1"/>
  <c r="J35" i="2"/>
  <c r="K35" i="2" s="1"/>
  <c r="J36" i="2"/>
  <c r="J37" i="2"/>
  <c r="J38" i="2"/>
  <c r="J39" i="2"/>
  <c r="J40" i="2"/>
  <c r="J41" i="2"/>
  <c r="J42" i="2"/>
  <c r="K42" i="2" s="1"/>
  <c r="J43" i="2"/>
  <c r="K43" i="2" s="1"/>
  <c r="J44" i="2"/>
  <c r="J45" i="2"/>
  <c r="J46" i="2"/>
  <c r="J47" i="2"/>
  <c r="J48" i="2"/>
  <c r="J49" i="2"/>
  <c r="J50" i="2"/>
  <c r="K50" i="2" s="1"/>
  <c r="J51" i="2"/>
  <c r="K51" i="2" s="1"/>
  <c r="J52" i="2"/>
  <c r="J53" i="2"/>
  <c r="J54" i="2"/>
  <c r="J55" i="2"/>
  <c r="J56" i="2"/>
  <c r="J57" i="2"/>
  <c r="J58" i="2"/>
  <c r="K58" i="2" s="1"/>
  <c r="J59" i="2"/>
  <c r="K59" i="2" s="1"/>
  <c r="J60" i="2"/>
  <c r="J61" i="2"/>
  <c r="J62" i="2"/>
  <c r="J63" i="2"/>
  <c r="J64" i="2"/>
  <c r="J65" i="2"/>
  <c r="J66" i="2"/>
  <c r="J67" i="2"/>
  <c r="K67" i="2" s="1"/>
  <c r="J68" i="2"/>
  <c r="J69" i="2"/>
  <c r="J70" i="2"/>
  <c r="J71" i="2"/>
  <c r="J72" i="2"/>
  <c r="J73" i="2"/>
  <c r="J74" i="2"/>
  <c r="K74" i="2" s="1"/>
  <c r="J75" i="2"/>
  <c r="K75" i="2" s="1"/>
  <c r="J76" i="2"/>
  <c r="J77" i="2"/>
  <c r="J78" i="2"/>
  <c r="J79" i="2"/>
  <c r="J80" i="2"/>
  <c r="J81" i="2"/>
  <c r="J82" i="2"/>
  <c r="K82" i="2" s="1"/>
  <c r="J83" i="2"/>
  <c r="K83" i="2" s="1"/>
  <c r="J84" i="2"/>
  <c r="J85" i="2"/>
  <c r="J86" i="2"/>
  <c r="J87" i="2"/>
  <c r="J88" i="2"/>
  <c r="J89" i="2"/>
  <c r="J90" i="2"/>
  <c r="K90" i="2" s="1"/>
  <c r="J91" i="2"/>
  <c r="K91" i="2" s="1"/>
  <c r="J92" i="2"/>
  <c r="J93" i="2"/>
  <c r="J94" i="2"/>
  <c r="J95" i="2"/>
  <c r="J96" i="2"/>
  <c r="J97" i="2"/>
  <c r="J98" i="2"/>
  <c r="K98" i="2" s="1"/>
  <c r="J99" i="2"/>
  <c r="K99" i="2" s="1"/>
  <c r="J100" i="2"/>
  <c r="J101" i="2"/>
  <c r="J102" i="2"/>
  <c r="J103" i="2"/>
  <c r="J104" i="2"/>
  <c r="J105" i="2"/>
  <c r="J106" i="2"/>
  <c r="K106" i="2" s="1"/>
  <c r="J107" i="2"/>
  <c r="K107" i="2" s="1"/>
  <c r="J108" i="2"/>
  <c r="J109" i="2"/>
  <c r="J110" i="2"/>
  <c r="J111" i="2"/>
  <c r="J112" i="2"/>
  <c r="J113" i="2"/>
  <c r="J114" i="2"/>
  <c r="K114" i="2" s="1"/>
  <c r="J115" i="2"/>
  <c r="K115" i="2" s="1"/>
  <c r="J116" i="2"/>
  <c r="J117" i="2"/>
  <c r="J118" i="2"/>
  <c r="J119" i="2"/>
  <c r="J120" i="2"/>
  <c r="J121" i="2"/>
  <c r="J122" i="2"/>
  <c r="K122" i="2" s="1"/>
  <c r="J123" i="2"/>
  <c r="K123" i="2" s="1"/>
  <c r="J124" i="2"/>
  <c r="J125" i="2"/>
  <c r="J126" i="2"/>
  <c r="J127" i="2"/>
  <c r="J128" i="2"/>
  <c r="J129" i="2"/>
  <c r="J130" i="2"/>
  <c r="J131" i="2"/>
  <c r="K131" i="2" s="1"/>
  <c r="J132" i="2"/>
  <c r="J133" i="2"/>
  <c r="J134" i="2"/>
  <c r="J135" i="2"/>
  <c r="J136" i="2"/>
  <c r="J137" i="2"/>
  <c r="J138" i="2"/>
  <c r="K138" i="2" s="1"/>
  <c r="J139" i="2"/>
  <c r="K139" i="2" s="1"/>
  <c r="J140" i="2"/>
  <c r="J141" i="2"/>
  <c r="J142" i="2"/>
  <c r="J143" i="2"/>
  <c r="J144" i="2"/>
  <c r="J145" i="2"/>
  <c r="J146" i="2"/>
  <c r="K146" i="2" s="1"/>
  <c r="J147" i="2"/>
  <c r="K147" i="2" s="1"/>
  <c r="J148" i="2"/>
  <c r="J149" i="2"/>
  <c r="J150" i="2"/>
  <c r="J151" i="2"/>
  <c r="J152" i="2"/>
  <c r="J153" i="2"/>
  <c r="J154" i="2"/>
  <c r="K154" i="2" s="1"/>
  <c r="J155" i="2"/>
  <c r="K155" i="2" s="1"/>
  <c r="J156" i="2"/>
  <c r="J157" i="2"/>
  <c r="J158" i="2"/>
  <c r="J159" i="2"/>
  <c r="J160" i="2"/>
  <c r="J161" i="2"/>
  <c r="J162" i="2"/>
  <c r="K162" i="2" s="1"/>
  <c r="J163" i="2"/>
  <c r="K163" i="2" s="1"/>
  <c r="J164" i="2"/>
  <c r="J165" i="2"/>
  <c r="J166" i="2"/>
  <c r="J167" i="2"/>
  <c r="J168" i="2"/>
  <c r="J169" i="2"/>
  <c r="J170" i="2"/>
  <c r="K170" i="2" s="1"/>
  <c r="J171" i="2"/>
  <c r="K171" i="2" s="1"/>
  <c r="J172" i="2"/>
  <c r="J173" i="2"/>
  <c r="J174" i="2"/>
  <c r="J175" i="2"/>
  <c r="J176" i="2"/>
  <c r="J177" i="2"/>
  <c r="J178" i="2"/>
  <c r="K178" i="2" s="1"/>
  <c r="J179" i="2"/>
  <c r="K179" i="2" s="1"/>
  <c r="J180" i="2"/>
  <c r="J181" i="2"/>
  <c r="J182" i="2"/>
  <c r="J183" i="2"/>
  <c r="J184" i="2"/>
  <c r="J185" i="2"/>
  <c r="J186" i="2"/>
  <c r="K186" i="2" s="1"/>
  <c r="J187" i="2"/>
  <c r="K187" i="2" s="1"/>
  <c r="J188" i="2"/>
  <c r="J189" i="2"/>
  <c r="J190" i="2"/>
  <c r="J191" i="2"/>
  <c r="J192" i="2"/>
  <c r="J193" i="2"/>
  <c r="J194" i="2"/>
  <c r="J195" i="2"/>
  <c r="K195" i="2" s="1"/>
  <c r="J196" i="2"/>
  <c r="J197" i="2"/>
  <c r="J198" i="2"/>
  <c r="J199" i="2"/>
  <c r="J200" i="2"/>
  <c r="J201" i="2"/>
  <c r="J202" i="2"/>
  <c r="K202" i="2" s="1"/>
  <c r="J203" i="2"/>
  <c r="K203" i="2" s="1"/>
  <c r="J204" i="2"/>
  <c r="J205" i="2"/>
  <c r="J206" i="2"/>
  <c r="J207" i="2"/>
  <c r="J208" i="2"/>
  <c r="J209" i="2"/>
  <c r="J210" i="2"/>
  <c r="K210" i="2" s="1"/>
  <c r="J211" i="2"/>
  <c r="K211" i="2" s="1"/>
  <c r="J212" i="2"/>
  <c r="J213" i="2"/>
  <c r="J214" i="2"/>
  <c r="J215" i="2"/>
  <c r="J216" i="2"/>
  <c r="J217" i="2"/>
  <c r="J218" i="2"/>
  <c r="K218" i="2" s="1"/>
  <c r="J219" i="2"/>
  <c r="K219" i="2" s="1"/>
  <c r="J220" i="2"/>
  <c r="J221" i="2"/>
  <c r="J222" i="2"/>
  <c r="J223" i="2"/>
  <c r="J224" i="2"/>
  <c r="J225" i="2"/>
  <c r="J226" i="2"/>
  <c r="K226" i="2" s="1"/>
  <c r="J227" i="2"/>
  <c r="K227" i="2" s="1"/>
  <c r="J228" i="2"/>
  <c r="J229" i="2"/>
  <c r="J230" i="2"/>
  <c r="J231" i="2"/>
  <c r="J232" i="2"/>
  <c r="J233" i="2"/>
  <c r="J234" i="2"/>
  <c r="K234" i="2" s="1"/>
  <c r="J235" i="2"/>
  <c r="K235" i="2" s="1"/>
  <c r="J236" i="2"/>
  <c r="J237" i="2"/>
  <c r="J238" i="2"/>
  <c r="J239" i="2"/>
  <c r="J240" i="2"/>
  <c r="J241" i="2"/>
  <c r="J242" i="2"/>
  <c r="K242" i="2" s="1"/>
  <c r="J243" i="2"/>
  <c r="K243" i="2" s="1"/>
  <c r="J244" i="2"/>
  <c r="J245" i="2"/>
  <c r="J246" i="2"/>
  <c r="J247" i="2"/>
  <c r="J248" i="2"/>
  <c r="J249" i="2"/>
  <c r="J250" i="2"/>
  <c r="K250" i="2" s="1"/>
  <c r="J251" i="2"/>
  <c r="K251" i="2" s="1"/>
  <c r="J252" i="2"/>
  <c r="J253" i="2"/>
  <c r="J254" i="2"/>
  <c r="J255" i="2"/>
  <c r="J256" i="2"/>
  <c r="J257" i="2"/>
  <c r="J258" i="2"/>
  <c r="J259" i="2"/>
  <c r="K259" i="2" s="1"/>
  <c r="J260" i="2"/>
  <c r="J261" i="2"/>
  <c r="J262" i="2"/>
  <c r="J263" i="2"/>
  <c r="J264" i="2"/>
  <c r="J265" i="2"/>
  <c r="J266" i="2"/>
  <c r="K266" i="2" s="1"/>
  <c r="J267" i="2"/>
  <c r="K267" i="2" s="1"/>
  <c r="J268" i="2"/>
  <c r="J269" i="2"/>
  <c r="J270" i="2"/>
  <c r="J271" i="2"/>
  <c r="J272" i="2"/>
  <c r="J273" i="2"/>
  <c r="J274" i="2"/>
  <c r="K274" i="2" s="1"/>
  <c r="J275" i="2"/>
  <c r="K275" i="2" s="1"/>
  <c r="J276" i="2"/>
  <c r="J277" i="2"/>
  <c r="J278" i="2"/>
  <c r="J279" i="2"/>
  <c r="J280" i="2"/>
  <c r="J281" i="2"/>
  <c r="J282" i="2"/>
  <c r="K282" i="2" s="1"/>
  <c r="J283" i="2"/>
  <c r="K283" i="2" s="1"/>
  <c r="J284" i="2"/>
  <c r="J285" i="2"/>
  <c r="J286" i="2"/>
  <c r="J287" i="2"/>
  <c r="J288" i="2"/>
  <c r="J289" i="2"/>
  <c r="J290" i="2"/>
  <c r="K290" i="2" s="1"/>
  <c r="J291" i="2"/>
  <c r="K291" i="2" s="1"/>
  <c r="J292" i="2"/>
  <c r="J293" i="2"/>
  <c r="J294" i="2"/>
  <c r="J295" i="2"/>
  <c r="J296" i="2"/>
  <c r="J297" i="2"/>
  <c r="J298" i="2"/>
  <c r="K298" i="2" s="1"/>
  <c r="J299" i="2"/>
  <c r="K299" i="2" s="1"/>
  <c r="J300" i="2"/>
  <c r="J301" i="2"/>
  <c r="J302" i="2"/>
  <c r="J303" i="2"/>
  <c r="J304" i="2"/>
  <c r="J305" i="2"/>
  <c r="J306" i="2"/>
  <c r="K306" i="2" s="1"/>
  <c r="J307" i="2"/>
  <c r="K307" i="2" s="1"/>
  <c r="J308" i="2"/>
  <c r="J309" i="2"/>
  <c r="J310" i="2"/>
  <c r="J311" i="2"/>
  <c r="J312" i="2"/>
  <c r="J313" i="2"/>
  <c r="J314" i="2"/>
  <c r="K314" i="2" s="1"/>
  <c r="J315" i="2"/>
  <c r="K315" i="2" s="1"/>
  <c r="J316" i="2"/>
  <c r="J317" i="2"/>
  <c r="J318" i="2"/>
  <c r="J319" i="2"/>
  <c r="J320" i="2"/>
  <c r="J321" i="2"/>
  <c r="J322" i="2"/>
  <c r="J323" i="2"/>
  <c r="K323" i="2" s="1"/>
  <c r="J324" i="2"/>
  <c r="J325" i="2"/>
  <c r="J326" i="2"/>
  <c r="J327" i="2"/>
  <c r="J328" i="2"/>
  <c r="J329" i="2"/>
  <c r="J330" i="2"/>
  <c r="K330" i="2" s="1"/>
  <c r="J331" i="2"/>
  <c r="K331" i="2" s="1"/>
  <c r="J332" i="2"/>
  <c r="J333" i="2"/>
  <c r="J334" i="2"/>
  <c r="J335" i="2"/>
  <c r="J336" i="2"/>
  <c r="J337" i="2"/>
  <c r="J338" i="2"/>
  <c r="K338" i="2" s="1"/>
  <c r="J339" i="2"/>
  <c r="K339" i="2" s="1"/>
  <c r="J340" i="2"/>
  <c r="J341" i="2"/>
  <c r="J342" i="2"/>
  <c r="J343" i="2"/>
  <c r="J344" i="2"/>
  <c r="J345" i="2"/>
  <c r="J346" i="2"/>
  <c r="K346" i="2" s="1"/>
  <c r="J347" i="2"/>
  <c r="K347" i="2" s="1"/>
  <c r="J348" i="2"/>
  <c r="J349" i="2"/>
  <c r="J350" i="2"/>
  <c r="J351" i="2"/>
  <c r="J352" i="2"/>
  <c r="J353" i="2"/>
  <c r="J354" i="2"/>
  <c r="K354" i="2" s="1"/>
  <c r="J355" i="2"/>
  <c r="K355" i="2" s="1"/>
  <c r="J356" i="2"/>
  <c r="J357" i="2"/>
  <c r="J358" i="2"/>
  <c r="J359" i="2"/>
  <c r="J360" i="2"/>
  <c r="J361" i="2"/>
  <c r="J362" i="2"/>
  <c r="K362" i="2" s="1"/>
  <c r="J363" i="2"/>
  <c r="K363" i="2" s="1"/>
  <c r="J364" i="2"/>
  <c r="J365" i="2"/>
  <c r="J366" i="2"/>
  <c r="J367" i="2"/>
  <c r="J368" i="2"/>
  <c r="J369" i="2"/>
  <c r="J370" i="2"/>
  <c r="K370" i="2" s="1"/>
  <c r="J371" i="2"/>
  <c r="K371" i="2" s="1"/>
  <c r="J372" i="2"/>
  <c r="J373" i="2"/>
  <c r="J374" i="2"/>
  <c r="J375" i="2"/>
  <c r="J376" i="2"/>
  <c r="J377" i="2"/>
  <c r="J378" i="2"/>
  <c r="K378" i="2" s="1"/>
  <c r="J379" i="2"/>
  <c r="K379" i="2" s="1"/>
  <c r="J380" i="2"/>
  <c r="J381" i="2"/>
  <c r="J382" i="2"/>
  <c r="J383" i="2"/>
  <c r="J384" i="2"/>
  <c r="J385" i="2"/>
  <c r="J386" i="2"/>
  <c r="K386" i="2" s="1"/>
  <c r="J387" i="2"/>
  <c r="K387" i="2" s="1"/>
  <c r="J388" i="2"/>
  <c r="J389" i="2"/>
  <c r="J390" i="2"/>
  <c r="J391" i="2"/>
  <c r="J392" i="2"/>
  <c r="J393" i="2"/>
  <c r="J394" i="2"/>
  <c r="K394" i="2" s="1"/>
  <c r="J395" i="2"/>
  <c r="K395" i="2" s="1"/>
  <c r="J396" i="2"/>
  <c r="J397" i="2"/>
  <c r="J398" i="2"/>
  <c r="J399" i="2"/>
  <c r="J400" i="2"/>
  <c r="J401" i="2"/>
  <c r="J402" i="2"/>
  <c r="K402" i="2" s="1"/>
  <c r="J403" i="2"/>
  <c r="K403" i="2" s="1"/>
  <c r="J404" i="2"/>
  <c r="J405" i="2"/>
  <c r="J406" i="2"/>
  <c r="J407" i="2"/>
  <c r="J408" i="2"/>
  <c r="J409" i="2"/>
  <c r="J410" i="2"/>
  <c r="K410" i="2" s="1"/>
  <c r="J411" i="2"/>
  <c r="K411" i="2" s="1"/>
  <c r="J412" i="2"/>
  <c r="J413" i="2"/>
  <c r="J414" i="2"/>
  <c r="J415" i="2"/>
  <c r="J416" i="2"/>
  <c r="J417" i="2"/>
  <c r="J418" i="2"/>
  <c r="K418" i="2" s="1"/>
  <c r="J419" i="2"/>
  <c r="K419" i="2" s="1"/>
  <c r="J420" i="2"/>
  <c r="J421" i="2"/>
  <c r="J422" i="2"/>
  <c r="J423" i="2"/>
  <c r="J424" i="2"/>
  <c r="J425" i="2"/>
  <c r="K425" i="2" s="1"/>
  <c r="J426" i="2"/>
  <c r="K426" i="2" s="1"/>
  <c r="J427" i="2"/>
  <c r="K427" i="2" s="1"/>
  <c r="J428" i="2"/>
  <c r="J429" i="2"/>
  <c r="J430" i="2"/>
  <c r="J431" i="2"/>
  <c r="J432" i="2"/>
  <c r="J433" i="2"/>
  <c r="J434" i="2"/>
  <c r="K434" i="2" s="1"/>
  <c r="J435" i="2"/>
  <c r="K435" i="2" s="1"/>
  <c r="J436" i="2"/>
  <c r="J437" i="2"/>
  <c r="J438" i="2"/>
  <c r="J439" i="2"/>
  <c r="J440" i="2"/>
  <c r="J441" i="2"/>
  <c r="J442" i="2"/>
  <c r="K442" i="2" s="1"/>
  <c r="J443" i="2"/>
  <c r="K443" i="2" s="1"/>
  <c r="J444" i="2"/>
  <c r="J445" i="2"/>
  <c r="J446" i="2"/>
  <c r="J447" i="2"/>
  <c r="J448" i="2"/>
  <c r="J449" i="2"/>
  <c r="J450" i="2"/>
  <c r="K450" i="2" s="1"/>
  <c r="J451" i="2"/>
  <c r="K451" i="2" s="1"/>
  <c r="J452" i="2"/>
  <c r="J453" i="2"/>
  <c r="J454" i="2"/>
  <c r="J455" i="2"/>
  <c r="J456" i="2"/>
  <c r="J457" i="2"/>
  <c r="J458" i="2"/>
  <c r="K458" i="2" s="1"/>
  <c r="J459" i="2"/>
  <c r="K459" i="2" s="1"/>
  <c r="J460" i="2"/>
  <c r="J461" i="2"/>
  <c r="J462" i="2"/>
  <c r="J463" i="2"/>
  <c r="J464" i="2"/>
  <c r="J465" i="2"/>
  <c r="J466" i="2"/>
  <c r="K466" i="2" s="1"/>
  <c r="J467" i="2"/>
  <c r="K467" i="2" s="1"/>
  <c r="J468" i="2"/>
  <c r="J469" i="2"/>
  <c r="J470" i="2"/>
  <c r="J471" i="2"/>
  <c r="J472" i="2"/>
  <c r="J473" i="2"/>
  <c r="J474" i="2"/>
  <c r="K474" i="2" s="1"/>
  <c r="J475" i="2"/>
  <c r="K475" i="2" s="1"/>
  <c r="J476" i="2"/>
  <c r="J477" i="2"/>
  <c r="J478" i="2"/>
  <c r="J479" i="2"/>
  <c r="J480" i="2"/>
  <c r="J481" i="2"/>
  <c r="J482" i="2"/>
  <c r="K482" i="2" s="1"/>
  <c r="J483" i="2"/>
  <c r="K483" i="2" s="1"/>
  <c r="J484" i="2"/>
  <c r="J485" i="2"/>
  <c r="J486" i="2"/>
  <c r="J487" i="2"/>
  <c r="J488" i="2"/>
  <c r="J489" i="2"/>
  <c r="J490" i="2"/>
  <c r="K490" i="2" s="1"/>
  <c r="J491" i="2"/>
  <c r="K491" i="2" s="1"/>
  <c r="J492" i="2"/>
  <c r="J493" i="2"/>
  <c r="J494" i="2"/>
  <c r="J495" i="2"/>
  <c r="J496" i="2"/>
  <c r="J497" i="2"/>
  <c r="J498" i="2"/>
  <c r="K498" i="2" s="1"/>
  <c r="J499" i="2"/>
  <c r="K499" i="2" s="1"/>
  <c r="J500" i="2"/>
  <c r="J501" i="2"/>
  <c r="J502" i="2"/>
  <c r="J503" i="2"/>
  <c r="J504" i="2"/>
  <c r="J505" i="2"/>
  <c r="J506" i="2"/>
  <c r="K506" i="2" s="1"/>
  <c r="J507" i="2"/>
  <c r="K507" i="2" s="1"/>
  <c r="J508" i="2"/>
  <c r="J509" i="2"/>
  <c r="J510" i="2"/>
  <c r="J511" i="2"/>
  <c r="J512" i="2"/>
  <c r="J513" i="2"/>
  <c r="J514" i="2"/>
  <c r="J515" i="2"/>
  <c r="K515" i="2" s="1"/>
  <c r="J516" i="2"/>
  <c r="J517" i="2"/>
  <c r="J518" i="2"/>
  <c r="J519" i="2"/>
  <c r="J520" i="2"/>
  <c r="J521" i="2"/>
  <c r="J522" i="2"/>
  <c r="K522" i="2" s="1"/>
  <c r="J523" i="2"/>
  <c r="K523" i="2" s="1"/>
  <c r="J524" i="2"/>
  <c r="J525" i="2"/>
  <c r="J526" i="2"/>
  <c r="J527" i="2"/>
  <c r="J528" i="2"/>
  <c r="J529" i="2"/>
  <c r="K529" i="2" s="1"/>
  <c r="J530" i="2"/>
  <c r="K530" i="2" s="1"/>
  <c r="J531" i="2"/>
  <c r="K531" i="2" s="1"/>
  <c r="J532" i="2"/>
  <c r="J533" i="2"/>
  <c r="J534" i="2"/>
  <c r="J535" i="2"/>
  <c r="J536" i="2"/>
  <c r="J537" i="2"/>
  <c r="J538" i="2"/>
  <c r="K538" i="2" s="1"/>
  <c r="J539" i="2"/>
  <c r="K539" i="2" s="1"/>
  <c r="J540" i="2"/>
  <c r="J541" i="2"/>
  <c r="J542" i="2"/>
  <c r="J543" i="2"/>
  <c r="J544" i="2"/>
  <c r="J545" i="2"/>
  <c r="J546" i="2"/>
  <c r="K546" i="2" s="1"/>
  <c r="J547" i="2"/>
  <c r="K547" i="2" s="1"/>
  <c r="J548" i="2"/>
  <c r="J549" i="2"/>
  <c r="J550" i="2"/>
  <c r="J551" i="2"/>
  <c r="J552" i="2"/>
  <c r="J553" i="2"/>
  <c r="J554" i="2"/>
  <c r="K554" i="2" s="1"/>
  <c r="J555" i="2"/>
  <c r="K555" i="2" s="1"/>
  <c r="J556" i="2"/>
  <c r="J557" i="2"/>
  <c r="J558" i="2"/>
  <c r="J559" i="2"/>
  <c r="J560" i="2"/>
  <c r="J561" i="2"/>
  <c r="K561" i="2" s="1"/>
  <c r="J562" i="2"/>
  <c r="K562" i="2" s="1"/>
  <c r="J563" i="2"/>
  <c r="K563" i="2" s="1"/>
  <c r="J564" i="2"/>
  <c r="J565" i="2"/>
  <c r="J566" i="2"/>
  <c r="J567" i="2"/>
  <c r="J568" i="2"/>
  <c r="J569" i="2"/>
  <c r="J570" i="2"/>
  <c r="K570" i="2" s="1"/>
  <c r="J571" i="2"/>
  <c r="K571" i="2" s="1"/>
  <c r="J572" i="2"/>
  <c r="J573" i="2"/>
  <c r="J574" i="2"/>
  <c r="J575" i="2"/>
  <c r="J576" i="2"/>
  <c r="J577" i="2"/>
  <c r="J578" i="2"/>
  <c r="J579" i="2"/>
  <c r="K579" i="2" s="1"/>
  <c r="J580" i="2"/>
  <c r="J581" i="2"/>
  <c r="J582" i="2"/>
  <c r="J583" i="2"/>
  <c r="J584" i="2"/>
  <c r="J585" i="2"/>
  <c r="J586" i="2"/>
  <c r="K586" i="2" s="1"/>
  <c r="J587" i="2"/>
  <c r="K587" i="2" s="1"/>
  <c r="J588" i="2"/>
  <c r="J589" i="2"/>
  <c r="J590" i="2"/>
  <c r="J591" i="2"/>
  <c r="J592" i="2"/>
  <c r="J593" i="2"/>
  <c r="J594" i="2"/>
  <c r="K594" i="2" s="1"/>
  <c r="J595" i="2"/>
  <c r="K595" i="2" s="1"/>
  <c r="J596" i="2"/>
  <c r="J597" i="2"/>
  <c r="J598" i="2"/>
  <c r="J599" i="2"/>
  <c r="J600" i="2"/>
  <c r="J601" i="2"/>
  <c r="J602" i="2"/>
  <c r="K602" i="2" s="1"/>
  <c r="J603" i="2"/>
  <c r="K603" i="2" s="1"/>
  <c r="J604" i="2"/>
  <c r="J605" i="2"/>
  <c r="J606" i="2"/>
  <c r="J607" i="2"/>
  <c r="J608" i="2"/>
  <c r="J609" i="2"/>
  <c r="J610" i="2"/>
  <c r="K610" i="2" s="1"/>
  <c r="J611" i="2"/>
  <c r="K611" i="2" s="1"/>
  <c r="J612" i="2"/>
  <c r="J613" i="2"/>
  <c r="J614" i="2"/>
  <c r="J615" i="2"/>
  <c r="J616" i="2"/>
  <c r="J617" i="2"/>
  <c r="J618" i="2"/>
  <c r="K618" i="2" s="1"/>
  <c r="J619" i="2"/>
  <c r="K619" i="2" s="1"/>
  <c r="J620" i="2"/>
  <c r="J621" i="2"/>
  <c r="J622" i="2"/>
  <c r="J623" i="2"/>
  <c r="J624" i="2"/>
  <c r="J625" i="2"/>
  <c r="J626" i="2"/>
  <c r="K626" i="2" s="1"/>
  <c r="J627" i="2"/>
  <c r="K627" i="2" s="1"/>
  <c r="J628" i="2"/>
  <c r="J629" i="2"/>
  <c r="J630" i="2"/>
  <c r="J631" i="2"/>
  <c r="J632" i="2"/>
  <c r="J633" i="2"/>
  <c r="J634" i="2"/>
  <c r="K634" i="2" s="1"/>
  <c r="J635" i="2"/>
  <c r="K635" i="2" s="1"/>
  <c r="J636" i="2"/>
  <c r="J637" i="2"/>
  <c r="J638" i="2"/>
  <c r="J639" i="2"/>
  <c r="J640" i="2"/>
  <c r="J641" i="2"/>
  <c r="J642" i="2"/>
  <c r="K642" i="2" s="1"/>
  <c r="J643" i="2"/>
  <c r="K643" i="2" s="1"/>
  <c r="J644" i="2"/>
  <c r="J645" i="2"/>
  <c r="J646" i="2"/>
  <c r="J647" i="2"/>
  <c r="J648" i="2"/>
  <c r="J649" i="2"/>
  <c r="J650" i="2"/>
  <c r="K650" i="2" s="1"/>
  <c r="J651" i="2"/>
  <c r="K651" i="2" s="1"/>
  <c r="J652" i="2"/>
  <c r="J653" i="2"/>
  <c r="J654" i="2"/>
  <c r="J655" i="2"/>
  <c r="J656" i="2"/>
  <c r="J657" i="2"/>
  <c r="J658" i="2"/>
  <c r="K658" i="2" s="1"/>
  <c r="J659" i="2"/>
  <c r="K659" i="2" s="1"/>
  <c r="J660" i="2"/>
  <c r="J661" i="2"/>
  <c r="J662" i="2"/>
  <c r="J663" i="2"/>
  <c r="J664" i="2"/>
  <c r="J665" i="2"/>
  <c r="K665" i="2" s="1"/>
  <c r="J666" i="2"/>
  <c r="K666" i="2" s="1"/>
  <c r="J667" i="2"/>
  <c r="K667" i="2" s="1"/>
  <c r="J668" i="2"/>
  <c r="J669" i="2"/>
  <c r="J670" i="2"/>
  <c r="J671" i="2"/>
  <c r="J672" i="2"/>
  <c r="J673" i="2"/>
  <c r="J674" i="2"/>
  <c r="K674" i="2" s="1"/>
  <c r="J675" i="2"/>
  <c r="K675" i="2" s="1"/>
  <c r="J676" i="2"/>
  <c r="J677" i="2"/>
  <c r="J678" i="2"/>
  <c r="J679" i="2"/>
  <c r="J680" i="2"/>
  <c r="J681" i="2"/>
  <c r="J682" i="2"/>
  <c r="K682" i="2" s="1"/>
  <c r="J683" i="2"/>
  <c r="K683" i="2" s="1"/>
  <c r="J684" i="2"/>
  <c r="J685" i="2"/>
  <c r="J686" i="2"/>
  <c r="J687" i="2"/>
  <c r="J688" i="2"/>
  <c r="J689" i="2"/>
  <c r="J690" i="2"/>
  <c r="K690" i="2" s="1"/>
  <c r="J691" i="2"/>
  <c r="K691" i="2" s="1"/>
  <c r="J692" i="2"/>
  <c r="J693" i="2"/>
  <c r="J694" i="2"/>
  <c r="J695" i="2"/>
  <c r="J696" i="2"/>
  <c r="J697" i="2"/>
  <c r="K697" i="2" s="1"/>
  <c r="J698" i="2"/>
  <c r="K698" i="2" s="1"/>
  <c r="J699" i="2"/>
  <c r="K699" i="2" s="1"/>
  <c r="J700" i="2"/>
  <c r="J701" i="2"/>
  <c r="J702" i="2"/>
  <c r="J703" i="2"/>
  <c r="J704" i="2"/>
  <c r="J705" i="2"/>
  <c r="J706" i="2"/>
  <c r="K706" i="2" s="1"/>
  <c r="J707" i="2"/>
  <c r="K707" i="2" s="1"/>
  <c r="J708" i="2"/>
  <c r="J709" i="2"/>
  <c r="J710" i="2"/>
  <c r="J711" i="2"/>
  <c r="J712" i="2"/>
  <c r="J713" i="2"/>
  <c r="J714" i="2"/>
  <c r="K714" i="2" s="1"/>
  <c r="J715" i="2"/>
  <c r="K715" i="2" s="1"/>
  <c r="J716" i="2"/>
  <c r="J717" i="2"/>
  <c r="J718" i="2"/>
  <c r="J719" i="2"/>
  <c r="J720" i="2"/>
  <c r="J721" i="2"/>
  <c r="J722" i="2"/>
  <c r="K722" i="2" s="1"/>
  <c r="J723" i="2"/>
  <c r="K723" i="2" s="1"/>
  <c r="J724" i="2"/>
  <c r="J725" i="2"/>
  <c r="J726" i="2"/>
  <c r="J727" i="2"/>
  <c r="J728" i="2"/>
  <c r="J729" i="2"/>
  <c r="J730" i="2"/>
  <c r="K730" i="2" s="1"/>
  <c r="J731" i="2"/>
  <c r="K731" i="2" s="1"/>
  <c r="J732" i="2"/>
  <c r="J733" i="2"/>
  <c r="J734" i="2"/>
  <c r="J735" i="2"/>
  <c r="J736" i="2"/>
  <c r="J737" i="2"/>
  <c r="J738" i="2"/>
  <c r="K738" i="2" s="1"/>
  <c r="J739" i="2"/>
  <c r="K739" i="2" s="1"/>
  <c r="J740" i="2"/>
  <c r="J741" i="2"/>
  <c r="J742" i="2"/>
  <c r="J743" i="2"/>
  <c r="J744" i="2"/>
  <c r="J745" i="2"/>
  <c r="J746" i="2"/>
  <c r="K746" i="2" s="1"/>
  <c r="J747" i="2"/>
  <c r="K747" i="2" s="1"/>
  <c r="J748" i="2"/>
  <c r="J749" i="2"/>
  <c r="J750" i="2"/>
  <c r="J751" i="2"/>
  <c r="J752" i="2"/>
  <c r="J753" i="2"/>
  <c r="J754" i="2"/>
  <c r="K754" i="2" s="1"/>
  <c r="J755" i="2"/>
  <c r="K755" i="2" s="1"/>
  <c r="J756" i="2"/>
  <c r="J757" i="2"/>
  <c r="J758" i="2"/>
  <c r="J759" i="2"/>
  <c r="J760" i="2"/>
  <c r="J761" i="2"/>
  <c r="J762" i="2"/>
  <c r="K762" i="2" s="1"/>
  <c r="J763" i="2"/>
  <c r="K763" i="2" s="1"/>
  <c r="J764" i="2"/>
  <c r="J765" i="2"/>
  <c r="J766" i="2"/>
  <c r="J767" i="2"/>
  <c r="J768" i="2"/>
  <c r="J769" i="2"/>
  <c r="J770" i="2"/>
  <c r="K770" i="2" s="1"/>
  <c r="J771" i="2"/>
  <c r="K771" i="2" s="1"/>
  <c r="J772" i="2"/>
  <c r="J773" i="2"/>
  <c r="J774" i="2"/>
  <c r="J775" i="2"/>
  <c r="J776" i="2"/>
  <c r="J777" i="2"/>
  <c r="J778" i="2"/>
  <c r="K778" i="2" s="1"/>
  <c r="J779" i="2"/>
  <c r="K779" i="2" s="1"/>
  <c r="J780" i="2"/>
  <c r="J781" i="2"/>
  <c r="J782" i="2"/>
  <c r="J783" i="2"/>
  <c r="J784" i="2"/>
  <c r="J785" i="2"/>
  <c r="J786" i="2"/>
  <c r="K786" i="2" s="1"/>
  <c r="J787" i="2"/>
  <c r="K787" i="2" s="1"/>
  <c r="J788" i="2"/>
  <c r="J789" i="2"/>
  <c r="J790" i="2"/>
  <c r="J791" i="2"/>
  <c r="J792" i="2"/>
  <c r="J793" i="2"/>
  <c r="J794" i="2"/>
  <c r="K794" i="2" s="1"/>
  <c r="J795" i="2"/>
  <c r="K795" i="2" s="1"/>
  <c r="J796" i="2"/>
  <c r="J797" i="2"/>
  <c r="J798" i="2"/>
  <c r="J799" i="2"/>
  <c r="J800" i="2"/>
  <c r="J801" i="2"/>
  <c r="K801" i="2" s="1"/>
  <c r="J802" i="2"/>
  <c r="K802" i="2" s="1"/>
  <c r="J803" i="2"/>
  <c r="K803" i="2" s="1"/>
  <c r="J804" i="2"/>
  <c r="J805" i="2"/>
  <c r="J806" i="2"/>
  <c r="J807" i="2"/>
  <c r="J808" i="2"/>
  <c r="J809" i="2"/>
  <c r="J810" i="2"/>
  <c r="K810" i="2" s="1"/>
  <c r="J811" i="2"/>
  <c r="K811" i="2" s="1"/>
  <c r="J812" i="2"/>
  <c r="J813" i="2"/>
  <c r="J814" i="2"/>
  <c r="J815" i="2"/>
  <c r="J816" i="2"/>
  <c r="J817" i="2"/>
  <c r="J818" i="2"/>
  <c r="K818" i="2" s="1"/>
  <c r="J819" i="2"/>
  <c r="K819" i="2" s="1"/>
  <c r="J820" i="2"/>
  <c r="J821" i="2"/>
  <c r="J822" i="2"/>
  <c r="J823" i="2"/>
  <c r="J824" i="2"/>
  <c r="J825" i="2"/>
  <c r="J826" i="2"/>
  <c r="K826" i="2" s="1"/>
  <c r="J827" i="2"/>
  <c r="K827" i="2" s="1"/>
  <c r="J828" i="2"/>
  <c r="J829" i="2"/>
  <c r="J830" i="2"/>
  <c r="J831" i="2"/>
  <c r="J832" i="2"/>
  <c r="J833" i="2"/>
  <c r="K833" i="2" s="1"/>
  <c r="J834" i="2"/>
  <c r="K834" i="2" s="1"/>
  <c r="J835" i="2"/>
  <c r="K835" i="2" s="1"/>
  <c r="J836" i="2"/>
  <c r="J837" i="2"/>
  <c r="J838" i="2"/>
  <c r="J839" i="2"/>
  <c r="J840" i="2"/>
  <c r="J841" i="2"/>
  <c r="J842" i="2"/>
  <c r="K842" i="2" s="1"/>
  <c r="J843" i="2"/>
  <c r="K843" i="2" s="1"/>
  <c r="J844" i="2"/>
  <c r="J845" i="2"/>
  <c r="J846" i="2"/>
  <c r="J847" i="2"/>
  <c r="J848" i="2"/>
  <c r="J849" i="2"/>
  <c r="J850" i="2"/>
  <c r="K850" i="2" s="1"/>
  <c r="J851" i="2"/>
  <c r="K851" i="2" s="1"/>
  <c r="J852" i="2"/>
  <c r="J853" i="2"/>
  <c r="J854" i="2"/>
  <c r="J855" i="2"/>
  <c r="J856" i="2"/>
  <c r="J857" i="2"/>
  <c r="J858" i="2"/>
  <c r="K858" i="2" s="1"/>
  <c r="J859" i="2"/>
  <c r="K859" i="2" s="1"/>
  <c r="J860" i="2"/>
  <c r="J861" i="2"/>
  <c r="J862" i="2"/>
  <c r="J863" i="2"/>
  <c r="J864" i="2"/>
  <c r="J865" i="2"/>
  <c r="J866" i="2"/>
  <c r="K866" i="2" s="1"/>
  <c r="J867" i="2"/>
  <c r="K867" i="2" s="1"/>
  <c r="J868" i="2"/>
  <c r="J869" i="2"/>
  <c r="J870" i="2"/>
  <c r="J871" i="2"/>
  <c r="J872" i="2"/>
  <c r="J873" i="2"/>
  <c r="J874" i="2"/>
  <c r="K874" i="2" s="1"/>
  <c r="J875" i="2"/>
  <c r="K875" i="2" s="1"/>
  <c r="J876" i="2"/>
  <c r="J877" i="2"/>
  <c r="J878" i="2"/>
  <c r="J879" i="2"/>
  <c r="J880" i="2"/>
  <c r="J881" i="2"/>
  <c r="J882" i="2"/>
  <c r="K882" i="2" s="1"/>
  <c r="J883" i="2"/>
  <c r="K883" i="2" s="1"/>
  <c r="J884" i="2"/>
  <c r="J885" i="2"/>
  <c r="J886" i="2"/>
  <c r="J887" i="2"/>
  <c r="J888" i="2"/>
  <c r="J889" i="2"/>
  <c r="J890" i="2"/>
  <c r="K890" i="2" s="1"/>
  <c r="J891" i="2"/>
  <c r="K891" i="2" s="1"/>
  <c r="J892" i="2"/>
  <c r="J893" i="2"/>
  <c r="J894" i="2"/>
  <c r="J895" i="2"/>
  <c r="J896" i="2"/>
  <c r="J897" i="2"/>
  <c r="J898" i="2"/>
  <c r="K898" i="2" s="1"/>
  <c r="J899" i="2"/>
  <c r="K899" i="2" s="1"/>
  <c r="J900" i="2"/>
  <c r="J901" i="2"/>
  <c r="J902" i="2"/>
  <c r="J903" i="2"/>
  <c r="J904" i="2"/>
  <c r="J905" i="2"/>
  <c r="K905" i="2" s="1"/>
  <c r="J906" i="2"/>
  <c r="K906" i="2" s="1"/>
  <c r="J907" i="2"/>
  <c r="K907" i="2" s="1"/>
  <c r="J908" i="2"/>
  <c r="J909" i="2"/>
  <c r="J910" i="2"/>
  <c r="J911" i="2"/>
  <c r="J912" i="2"/>
  <c r="J913" i="2"/>
  <c r="J914" i="2"/>
  <c r="K914" i="2" s="1"/>
  <c r="J915" i="2"/>
  <c r="K915" i="2" s="1"/>
  <c r="J916" i="2"/>
  <c r="J917" i="2"/>
  <c r="J918" i="2"/>
  <c r="J919" i="2"/>
  <c r="J920" i="2"/>
  <c r="J921" i="2"/>
  <c r="J922" i="2"/>
  <c r="K922" i="2" s="1"/>
  <c r="J923" i="2"/>
  <c r="K923" i="2" s="1"/>
  <c r="J924" i="2"/>
  <c r="J925" i="2"/>
  <c r="J926" i="2"/>
  <c r="J927" i="2"/>
  <c r="J928" i="2"/>
  <c r="J929" i="2"/>
  <c r="J930" i="2"/>
  <c r="K930" i="2" s="1"/>
  <c r="J931" i="2"/>
  <c r="K931" i="2" s="1"/>
  <c r="J932" i="2"/>
  <c r="J933" i="2"/>
  <c r="J934" i="2"/>
  <c r="J935" i="2"/>
  <c r="J936" i="2"/>
  <c r="J937" i="2"/>
  <c r="K937" i="2" s="1"/>
  <c r="J938" i="2"/>
  <c r="K938" i="2" s="1"/>
  <c r="J939" i="2"/>
  <c r="K939" i="2" s="1"/>
  <c r="J940" i="2"/>
  <c r="J941" i="2"/>
  <c r="J942" i="2"/>
  <c r="J943" i="2"/>
  <c r="J944" i="2"/>
  <c r="J945" i="2"/>
  <c r="J946" i="2"/>
  <c r="K946" i="2" s="1"/>
  <c r="J947" i="2"/>
  <c r="K947" i="2" s="1"/>
  <c r="J948" i="2"/>
  <c r="J949" i="2"/>
  <c r="J950" i="2"/>
  <c r="J951" i="2"/>
  <c r="J952" i="2"/>
  <c r="J953" i="2"/>
  <c r="J954" i="2"/>
  <c r="K954" i="2" s="1"/>
  <c r="J955" i="2"/>
  <c r="K955" i="2" s="1"/>
  <c r="J956" i="2"/>
  <c r="J957" i="2"/>
  <c r="J958" i="2"/>
  <c r="J959" i="2"/>
  <c r="J960" i="2"/>
  <c r="J961" i="2"/>
  <c r="J962" i="2"/>
  <c r="K962" i="2" s="1"/>
  <c r="J963" i="2"/>
  <c r="K963" i="2" s="1"/>
  <c r="J964" i="2"/>
  <c r="J965" i="2"/>
  <c r="J966" i="2"/>
  <c r="J967" i="2"/>
  <c r="J968" i="2"/>
  <c r="J969" i="2"/>
  <c r="J970" i="2"/>
  <c r="K970" i="2" s="1"/>
  <c r="J971" i="2"/>
  <c r="K971" i="2" s="1"/>
  <c r="J972" i="2"/>
  <c r="J973" i="2"/>
  <c r="J974" i="2"/>
  <c r="J975" i="2"/>
  <c r="J976" i="2"/>
  <c r="J977" i="2"/>
  <c r="J978" i="2"/>
  <c r="K978" i="2" s="1"/>
  <c r="J979" i="2"/>
  <c r="K979" i="2" s="1"/>
  <c r="J980" i="2"/>
  <c r="J981" i="2"/>
  <c r="J982" i="2"/>
  <c r="J983" i="2"/>
  <c r="J984" i="2"/>
  <c r="J985" i="2"/>
  <c r="J986" i="2"/>
  <c r="K986" i="2" s="1"/>
  <c r="J987" i="2"/>
  <c r="K987" i="2" s="1"/>
  <c r="J988" i="2"/>
  <c r="J989" i="2"/>
  <c r="J990" i="2"/>
  <c r="J991" i="2"/>
  <c r="J992" i="2"/>
  <c r="J993" i="2"/>
  <c r="J994" i="2"/>
  <c r="K994" i="2" s="1"/>
  <c r="J995" i="2"/>
  <c r="K995" i="2" s="1"/>
  <c r="J996" i="2"/>
  <c r="J997" i="2"/>
  <c r="J998" i="2"/>
  <c r="J999" i="2"/>
  <c r="J1000" i="2"/>
  <c r="J1001" i="2"/>
  <c r="J1002" i="2"/>
  <c r="K1002" i="2" s="1"/>
  <c r="J1003" i="2"/>
  <c r="K1003" i="2" s="1"/>
  <c r="J1004" i="2"/>
  <c r="J1005" i="2"/>
  <c r="J1006" i="2"/>
  <c r="J1007" i="2"/>
  <c r="J1008" i="2"/>
  <c r="J1009" i="2"/>
  <c r="J1010" i="2"/>
  <c r="K1010" i="2" s="1"/>
  <c r="J1011" i="2"/>
  <c r="K1011" i="2" s="1"/>
  <c r="J1012" i="2"/>
  <c r="J1013" i="2"/>
  <c r="J1014" i="2"/>
  <c r="J1015" i="2"/>
  <c r="J1016" i="2"/>
  <c r="J1017" i="2"/>
  <c r="J1018" i="2"/>
  <c r="K1018" i="2" s="1"/>
  <c r="J1019" i="2"/>
  <c r="K1019" i="2" s="1"/>
  <c r="J1020" i="2"/>
  <c r="J1021" i="2"/>
  <c r="J1022" i="2"/>
  <c r="J1023" i="2"/>
  <c r="J1024" i="2"/>
  <c r="J1025" i="2"/>
  <c r="K3" i="2"/>
  <c r="K4" i="2"/>
  <c r="K5" i="2"/>
  <c r="K6" i="2"/>
  <c r="K7" i="2"/>
  <c r="K8" i="2"/>
  <c r="K9" i="2"/>
  <c r="K12" i="2"/>
  <c r="K13" i="2"/>
  <c r="K14" i="2"/>
  <c r="K15" i="2"/>
  <c r="K16" i="2"/>
  <c r="K17" i="2"/>
  <c r="K20" i="2"/>
  <c r="K21" i="2"/>
  <c r="K22" i="2"/>
  <c r="K23" i="2"/>
  <c r="K24" i="2"/>
  <c r="K25" i="2"/>
  <c r="K28" i="2"/>
  <c r="K29" i="2"/>
  <c r="K30" i="2"/>
  <c r="K31" i="2"/>
  <c r="K32" i="2"/>
  <c r="K33" i="2"/>
  <c r="K36" i="2"/>
  <c r="K37" i="2"/>
  <c r="K38" i="2"/>
  <c r="K39" i="2"/>
  <c r="K40" i="2"/>
  <c r="K41" i="2"/>
  <c r="K44" i="2"/>
  <c r="K45" i="2"/>
  <c r="K46" i="2"/>
  <c r="K47" i="2"/>
  <c r="K48" i="2"/>
  <c r="K49" i="2"/>
  <c r="K52" i="2"/>
  <c r="K53" i="2"/>
  <c r="K54" i="2"/>
  <c r="K55" i="2"/>
  <c r="K56" i="2"/>
  <c r="K57" i="2"/>
  <c r="K60" i="2"/>
  <c r="K61" i="2"/>
  <c r="K62" i="2"/>
  <c r="K63" i="2"/>
  <c r="K64" i="2"/>
  <c r="K65" i="2"/>
  <c r="K66" i="2"/>
  <c r="K68" i="2"/>
  <c r="K69" i="2"/>
  <c r="K70" i="2"/>
  <c r="K71" i="2"/>
  <c r="K72" i="2"/>
  <c r="K73" i="2"/>
  <c r="K76" i="2"/>
  <c r="K77" i="2"/>
  <c r="K78" i="2"/>
  <c r="K79" i="2"/>
  <c r="K80" i="2"/>
  <c r="K81" i="2"/>
  <c r="K84" i="2"/>
  <c r="K85" i="2"/>
  <c r="K86" i="2"/>
  <c r="K87" i="2"/>
  <c r="K88" i="2"/>
  <c r="K89" i="2"/>
  <c r="K92" i="2"/>
  <c r="K93" i="2"/>
  <c r="K94" i="2"/>
  <c r="K95" i="2"/>
  <c r="K96" i="2"/>
  <c r="K97" i="2"/>
  <c r="K100" i="2"/>
  <c r="K101" i="2"/>
  <c r="K102" i="2"/>
  <c r="K103" i="2"/>
  <c r="K104" i="2"/>
  <c r="K105" i="2"/>
  <c r="K108" i="2"/>
  <c r="K109" i="2"/>
  <c r="K110" i="2"/>
  <c r="K111" i="2"/>
  <c r="K112" i="2"/>
  <c r="K113" i="2"/>
  <c r="K116" i="2"/>
  <c r="K117" i="2"/>
  <c r="K118" i="2"/>
  <c r="K119" i="2"/>
  <c r="K120" i="2"/>
  <c r="K121" i="2"/>
  <c r="K124" i="2"/>
  <c r="K125" i="2"/>
  <c r="K126" i="2"/>
  <c r="K127" i="2"/>
  <c r="K128" i="2"/>
  <c r="K129" i="2"/>
  <c r="K130" i="2"/>
  <c r="K132" i="2"/>
  <c r="K133" i="2"/>
  <c r="K134" i="2"/>
  <c r="K135" i="2"/>
  <c r="K136" i="2"/>
  <c r="K137" i="2"/>
  <c r="K140" i="2"/>
  <c r="K141" i="2"/>
  <c r="K142" i="2"/>
  <c r="K143" i="2"/>
  <c r="K144" i="2"/>
  <c r="K145" i="2"/>
  <c r="K148" i="2"/>
  <c r="K149" i="2"/>
  <c r="K150" i="2"/>
  <c r="K151" i="2"/>
  <c r="K152" i="2"/>
  <c r="K153" i="2"/>
  <c r="K156" i="2"/>
  <c r="K157" i="2"/>
  <c r="K158" i="2"/>
  <c r="K159" i="2"/>
  <c r="K160" i="2"/>
  <c r="K161" i="2"/>
  <c r="K164" i="2"/>
  <c r="K165" i="2"/>
  <c r="K166" i="2"/>
  <c r="K167" i="2"/>
  <c r="K168" i="2"/>
  <c r="K169" i="2"/>
  <c r="K172" i="2"/>
  <c r="K173" i="2"/>
  <c r="K174" i="2"/>
  <c r="K175" i="2"/>
  <c r="K176" i="2"/>
  <c r="K177" i="2"/>
  <c r="K180" i="2"/>
  <c r="K181" i="2"/>
  <c r="K182" i="2"/>
  <c r="K183" i="2"/>
  <c r="K184" i="2"/>
  <c r="K185" i="2"/>
  <c r="K188" i="2"/>
  <c r="K189" i="2"/>
  <c r="K190" i="2"/>
  <c r="K191" i="2"/>
  <c r="K192" i="2"/>
  <c r="K193" i="2"/>
  <c r="K194" i="2"/>
  <c r="K196" i="2"/>
  <c r="K197" i="2"/>
  <c r="K198" i="2"/>
  <c r="K199" i="2"/>
  <c r="K200" i="2"/>
  <c r="K201" i="2"/>
  <c r="K204" i="2"/>
  <c r="K205" i="2"/>
  <c r="K206" i="2"/>
  <c r="K207" i="2"/>
  <c r="K208" i="2"/>
  <c r="K209" i="2"/>
  <c r="K212" i="2"/>
  <c r="K213" i="2"/>
  <c r="K214" i="2"/>
  <c r="K215" i="2"/>
  <c r="K216" i="2"/>
  <c r="K217" i="2"/>
  <c r="K220" i="2"/>
  <c r="K221" i="2"/>
  <c r="K222" i="2"/>
  <c r="K223" i="2"/>
  <c r="K224" i="2"/>
  <c r="K225" i="2"/>
  <c r="K228" i="2"/>
  <c r="K229" i="2"/>
  <c r="K230" i="2"/>
  <c r="K231" i="2"/>
  <c r="K232" i="2"/>
  <c r="K233" i="2"/>
  <c r="K236" i="2"/>
  <c r="K237" i="2"/>
  <c r="K238" i="2"/>
  <c r="K239" i="2"/>
  <c r="K240" i="2"/>
  <c r="K241" i="2"/>
  <c r="K244" i="2"/>
  <c r="K245" i="2"/>
  <c r="K246" i="2"/>
  <c r="K247" i="2"/>
  <c r="K248" i="2"/>
  <c r="K249" i="2"/>
  <c r="K252" i="2"/>
  <c r="K253" i="2"/>
  <c r="K254" i="2"/>
  <c r="K255" i="2"/>
  <c r="K256" i="2"/>
  <c r="K257" i="2"/>
  <c r="K258" i="2"/>
  <c r="K260" i="2"/>
  <c r="K261" i="2"/>
  <c r="K262" i="2"/>
  <c r="K263" i="2"/>
  <c r="K264" i="2"/>
  <c r="K265" i="2"/>
  <c r="K268" i="2"/>
  <c r="K269" i="2"/>
  <c r="K270" i="2"/>
  <c r="K271" i="2"/>
  <c r="K272" i="2"/>
  <c r="K273" i="2"/>
  <c r="K276" i="2"/>
  <c r="K277" i="2"/>
  <c r="K278" i="2"/>
  <c r="K279" i="2"/>
  <c r="K280" i="2"/>
  <c r="K281" i="2"/>
  <c r="K284" i="2"/>
  <c r="K285" i="2"/>
  <c r="K286" i="2"/>
  <c r="K287" i="2"/>
  <c r="K288" i="2"/>
  <c r="K289" i="2"/>
  <c r="K292" i="2"/>
  <c r="K293" i="2"/>
  <c r="K294" i="2"/>
  <c r="K295" i="2"/>
  <c r="K296" i="2"/>
  <c r="K297" i="2"/>
  <c r="K300" i="2"/>
  <c r="K301" i="2"/>
  <c r="K302" i="2"/>
  <c r="K303" i="2"/>
  <c r="K304" i="2"/>
  <c r="K305" i="2"/>
  <c r="K308" i="2"/>
  <c r="K309" i="2"/>
  <c r="K310" i="2"/>
  <c r="K311" i="2"/>
  <c r="K312" i="2"/>
  <c r="K313" i="2"/>
  <c r="K316" i="2"/>
  <c r="K317" i="2"/>
  <c r="K318" i="2"/>
  <c r="K319" i="2"/>
  <c r="K320" i="2"/>
  <c r="K321" i="2"/>
  <c r="K322" i="2"/>
  <c r="K324" i="2"/>
  <c r="K325" i="2"/>
  <c r="K326" i="2"/>
  <c r="K327" i="2"/>
  <c r="K328" i="2"/>
  <c r="K329" i="2"/>
  <c r="K332" i="2"/>
  <c r="K333" i="2"/>
  <c r="K334" i="2"/>
  <c r="K335" i="2"/>
  <c r="K336" i="2"/>
  <c r="K337" i="2"/>
  <c r="K340" i="2"/>
  <c r="K341" i="2"/>
  <c r="K342" i="2"/>
  <c r="K343" i="2"/>
  <c r="K344" i="2"/>
  <c r="K345" i="2"/>
  <c r="K348" i="2"/>
  <c r="K349" i="2"/>
  <c r="K350" i="2"/>
  <c r="K351" i="2"/>
  <c r="K352" i="2"/>
  <c r="K353" i="2"/>
  <c r="K356" i="2"/>
  <c r="K357" i="2"/>
  <c r="K358" i="2"/>
  <c r="K359" i="2"/>
  <c r="K360" i="2"/>
  <c r="K361" i="2"/>
  <c r="K364" i="2"/>
  <c r="K365" i="2"/>
  <c r="K366" i="2"/>
  <c r="K367" i="2"/>
  <c r="K368" i="2"/>
  <c r="K369" i="2"/>
  <c r="K372" i="2"/>
  <c r="K373" i="2"/>
  <c r="K374" i="2"/>
  <c r="K375" i="2"/>
  <c r="K376" i="2"/>
  <c r="K377" i="2"/>
  <c r="K380" i="2"/>
  <c r="K381" i="2"/>
  <c r="K382" i="2"/>
  <c r="K383" i="2"/>
  <c r="K384" i="2"/>
  <c r="K385" i="2"/>
  <c r="K388" i="2"/>
  <c r="K389" i="2"/>
  <c r="K390" i="2"/>
  <c r="K391" i="2"/>
  <c r="K392" i="2"/>
  <c r="K393" i="2"/>
  <c r="K396" i="2"/>
  <c r="K397" i="2"/>
  <c r="K398" i="2"/>
  <c r="K399" i="2"/>
  <c r="K400" i="2"/>
  <c r="K401" i="2"/>
  <c r="K404" i="2"/>
  <c r="K405" i="2"/>
  <c r="K406" i="2"/>
  <c r="K407" i="2"/>
  <c r="K408" i="2"/>
  <c r="K409" i="2"/>
  <c r="K412" i="2"/>
  <c r="K413" i="2"/>
  <c r="K414" i="2"/>
  <c r="K415" i="2"/>
  <c r="K416" i="2"/>
  <c r="K417" i="2"/>
  <c r="K420" i="2"/>
  <c r="K421" i="2"/>
  <c r="K422" i="2"/>
  <c r="K423" i="2"/>
  <c r="K424" i="2"/>
  <c r="K428" i="2"/>
  <c r="K429" i="2"/>
  <c r="K430" i="2"/>
  <c r="K431" i="2"/>
  <c r="K432" i="2"/>
  <c r="K433" i="2"/>
  <c r="K436" i="2"/>
  <c r="K437" i="2"/>
  <c r="K438" i="2"/>
  <c r="K439" i="2"/>
  <c r="K440" i="2"/>
  <c r="K441" i="2"/>
  <c r="K444" i="2"/>
  <c r="K445" i="2"/>
  <c r="K446" i="2"/>
  <c r="K447" i="2"/>
  <c r="K448" i="2"/>
  <c r="K449" i="2"/>
  <c r="K452" i="2"/>
  <c r="K453" i="2"/>
  <c r="K454" i="2"/>
  <c r="K455" i="2"/>
  <c r="K456" i="2"/>
  <c r="K457" i="2"/>
  <c r="K460" i="2"/>
  <c r="K461" i="2"/>
  <c r="K462" i="2"/>
  <c r="K463" i="2"/>
  <c r="K464" i="2"/>
  <c r="K465" i="2"/>
  <c r="K468" i="2"/>
  <c r="K469" i="2"/>
  <c r="K470" i="2"/>
  <c r="K471" i="2"/>
  <c r="K472" i="2"/>
  <c r="K473" i="2"/>
  <c r="K476" i="2"/>
  <c r="K477" i="2"/>
  <c r="K478" i="2"/>
  <c r="K479" i="2"/>
  <c r="K480" i="2"/>
  <c r="K481" i="2"/>
  <c r="K484" i="2"/>
  <c r="K485" i="2"/>
  <c r="K486" i="2"/>
  <c r="K487" i="2"/>
  <c r="K488" i="2"/>
  <c r="K489" i="2"/>
  <c r="K492" i="2"/>
  <c r="K493" i="2"/>
  <c r="K494" i="2"/>
  <c r="K495" i="2"/>
  <c r="K496" i="2"/>
  <c r="K497" i="2"/>
  <c r="K500" i="2"/>
  <c r="K501" i="2"/>
  <c r="K502" i="2"/>
  <c r="K503" i="2"/>
  <c r="K504" i="2"/>
  <c r="K505" i="2"/>
  <c r="K508" i="2"/>
  <c r="K509" i="2"/>
  <c r="K510" i="2"/>
  <c r="K511" i="2"/>
  <c r="K512" i="2"/>
  <c r="K513" i="2"/>
  <c r="K514" i="2"/>
  <c r="K516" i="2"/>
  <c r="K517" i="2"/>
  <c r="K518" i="2"/>
  <c r="K519" i="2"/>
  <c r="K520" i="2"/>
  <c r="K521" i="2"/>
  <c r="K524" i="2"/>
  <c r="K525" i="2"/>
  <c r="K526" i="2"/>
  <c r="K527" i="2"/>
  <c r="K528" i="2"/>
  <c r="K532" i="2"/>
  <c r="K533" i="2"/>
  <c r="K534" i="2"/>
  <c r="K535" i="2"/>
  <c r="K536" i="2"/>
  <c r="K537" i="2"/>
  <c r="K540" i="2"/>
  <c r="K541" i="2"/>
  <c r="K542" i="2"/>
  <c r="K543" i="2"/>
  <c r="K544" i="2"/>
  <c r="K545" i="2"/>
  <c r="K548" i="2"/>
  <c r="K549" i="2"/>
  <c r="K550" i="2"/>
  <c r="K551" i="2"/>
  <c r="K552" i="2"/>
  <c r="K553" i="2"/>
  <c r="K556" i="2"/>
  <c r="K557" i="2"/>
  <c r="K558" i="2"/>
  <c r="K559" i="2"/>
  <c r="K560" i="2"/>
  <c r="K564" i="2"/>
  <c r="K565" i="2"/>
  <c r="K566" i="2"/>
  <c r="K567" i="2"/>
  <c r="K568" i="2"/>
  <c r="K569" i="2"/>
  <c r="K572" i="2"/>
  <c r="K573" i="2"/>
  <c r="K574" i="2"/>
  <c r="K575" i="2"/>
  <c r="K576" i="2"/>
  <c r="K577" i="2"/>
  <c r="K578" i="2"/>
  <c r="K580" i="2"/>
  <c r="K581" i="2"/>
  <c r="K582" i="2"/>
  <c r="K583" i="2"/>
  <c r="K584" i="2"/>
  <c r="K585" i="2"/>
  <c r="K588" i="2"/>
  <c r="K589" i="2"/>
  <c r="K590" i="2"/>
  <c r="K591" i="2"/>
  <c r="K592" i="2"/>
  <c r="K593" i="2"/>
  <c r="K596" i="2"/>
  <c r="K597" i="2"/>
  <c r="K598" i="2"/>
  <c r="K599" i="2"/>
  <c r="K600" i="2"/>
  <c r="K601" i="2"/>
  <c r="K604" i="2"/>
  <c r="K605" i="2"/>
  <c r="K606" i="2"/>
  <c r="K607" i="2"/>
  <c r="K608" i="2"/>
  <c r="K609" i="2"/>
  <c r="K612" i="2"/>
  <c r="K613" i="2"/>
  <c r="K614" i="2"/>
  <c r="K615" i="2"/>
  <c r="K616" i="2"/>
  <c r="K617" i="2"/>
  <c r="K620" i="2"/>
  <c r="K621" i="2"/>
  <c r="K622" i="2"/>
  <c r="K623" i="2"/>
  <c r="K624" i="2"/>
  <c r="K625" i="2"/>
  <c r="K628" i="2"/>
  <c r="K629" i="2"/>
  <c r="K630" i="2"/>
  <c r="K631" i="2"/>
  <c r="K632" i="2"/>
  <c r="K633" i="2"/>
  <c r="K636" i="2"/>
  <c r="K637" i="2"/>
  <c r="K638" i="2"/>
  <c r="K639" i="2"/>
  <c r="K640" i="2"/>
  <c r="K641" i="2"/>
  <c r="K644" i="2"/>
  <c r="K645" i="2"/>
  <c r="K646" i="2"/>
  <c r="K647" i="2"/>
  <c r="K648" i="2"/>
  <c r="K649" i="2"/>
  <c r="K652" i="2"/>
  <c r="K653" i="2"/>
  <c r="K654" i="2"/>
  <c r="K655" i="2"/>
  <c r="K656" i="2"/>
  <c r="K657" i="2"/>
  <c r="K660" i="2"/>
  <c r="K661" i="2"/>
  <c r="K662" i="2"/>
  <c r="K663" i="2"/>
  <c r="K664" i="2"/>
  <c r="K668" i="2"/>
  <c r="K669" i="2"/>
  <c r="K670" i="2"/>
  <c r="K671" i="2"/>
  <c r="K672" i="2"/>
  <c r="K673" i="2"/>
  <c r="K676" i="2"/>
  <c r="K677" i="2"/>
  <c r="K678" i="2"/>
  <c r="K679" i="2"/>
  <c r="K680" i="2"/>
  <c r="K681" i="2"/>
  <c r="K684" i="2"/>
  <c r="K685" i="2"/>
  <c r="K686" i="2"/>
  <c r="K687" i="2"/>
  <c r="K688" i="2"/>
  <c r="K689" i="2"/>
  <c r="K692" i="2"/>
  <c r="K693" i="2"/>
  <c r="K694" i="2"/>
  <c r="K695" i="2"/>
  <c r="K696" i="2"/>
  <c r="K700" i="2"/>
  <c r="K701" i="2"/>
  <c r="K702" i="2"/>
  <c r="K703" i="2"/>
  <c r="K704" i="2"/>
  <c r="K705" i="2"/>
  <c r="K708" i="2"/>
  <c r="K709" i="2"/>
  <c r="K710" i="2"/>
  <c r="K711" i="2"/>
  <c r="K712" i="2"/>
  <c r="K713" i="2"/>
  <c r="K716" i="2"/>
  <c r="K717" i="2"/>
  <c r="K718" i="2"/>
  <c r="K719" i="2"/>
  <c r="K720" i="2"/>
  <c r="K721" i="2"/>
  <c r="K724" i="2"/>
  <c r="K725" i="2"/>
  <c r="K726" i="2"/>
  <c r="K727" i="2"/>
  <c r="K728" i="2"/>
  <c r="K729" i="2"/>
  <c r="K732" i="2"/>
  <c r="K733" i="2"/>
  <c r="K734" i="2"/>
  <c r="K735" i="2"/>
  <c r="K736" i="2"/>
  <c r="K737" i="2"/>
  <c r="K740" i="2"/>
  <c r="K741" i="2"/>
  <c r="K742" i="2"/>
  <c r="K743" i="2"/>
  <c r="K744" i="2"/>
  <c r="K745" i="2"/>
  <c r="K748" i="2"/>
  <c r="K749" i="2"/>
  <c r="K750" i="2"/>
  <c r="K751" i="2"/>
  <c r="K752" i="2"/>
  <c r="K753" i="2"/>
  <c r="K756" i="2"/>
  <c r="K757" i="2"/>
  <c r="K758" i="2"/>
  <c r="K759" i="2"/>
  <c r="K760" i="2"/>
  <c r="K761" i="2"/>
  <c r="K764" i="2"/>
  <c r="K765" i="2"/>
  <c r="K766" i="2"/>
  <c r="K767" i="2"/>
  <c r="K768" i="2"/>
  <c r="K769" i="2"/>
  <c r="K772" i="2"/>
  <c r="K773" i="2"/>
  <c r="K774" i="2"/>
  <c r="K775" i="2"/>
  <c r="K776" i="2"/>
  <c r="K777" i="2"/>
  <c r="K780" i="2"/>
  <c r="K781" i="2"/>
  <c r="K782" i="2"/>
  <c r="K783" i="2"/>
  <c r="K784" i="2"/>
  <c r="K785" i="2"/>
  <c r="K788" i="2"/>
  <c r="K789" i="2"/>
  <c r="K790" i="2"/>
  <c r="K791" i="2"/>
  <c r="K792" i="2"/>
  <c r="K793" i="2"/>
  <c r="K796" i="2"/>
  <c r="K797" i="2"/>
  <c r="K798" i="2"/>
  <c r="K799" i="2"/>
  <c r="K800" i="2"/>
  <c r="K804" i="2"/>
  <c r="K805" i="2"/>
  <c r="K806" i="2"/>
  <c r="K807" i="2"/>
  <c r="K808" i="2"/>
  <c r="K809" i="2"/>
  <c r="K812" i="2"/>
  <c r="K813" i="2"/>
  <c r="K814" i="2"/>
  <c r="K815" i="2"/>
  <c r="K816" i="2"/>
  <c r="K817" i="2"/>
  <c r="K820" i="2"/>
  <c r="K821" i="2"/>
  <c r="K822" i="2"/>
  <c r="K823" i="2"/>
  <c r="K824" i="2"/>
  <c r="K825" i="2"/>
  <c r="K828" i="2"/>
  <c r="K829" i="2"/>
  <c r="K830" i="2"/>
  <c r="K831" i="2"/>
  <c r="K832" i="2"/>
  <c r="K836" i="2"/>
  <c r="K837" i="2"/>
  <c r="K838" i="2"/>
  <c r="K839" i="2"/>
  <c r="K840" i="2"/>
  <c r="K841" i="2"/>
  <c r="K844" i="2"/>
  <c r="K845" i="2"/>
  <c r="K846" i="2"/>
  <c r="K847" i="2"/>
  <c r="K848" i="2"/>
  <c r="K849" i="2"/>
  <c r="K852" i="2"/>
  <c r="K853" i="2"/>
  <c r="K854" i="2"/>
  <c r="K855" i="2"/>
  <c r="K856" i="2"/>
  <c r="K857" i="2"/>
  <c r="K860" i="2"/>
  <c r="K861" i="2"/>
  <c r="K862" i="2"/>
  <c r="K863" i="2"/>
  <c r="K864" i="2"/>
  <c r="K865" i="2"/>
  <c r="K868" i="2"/>
  <c r="K869" i="2"/>
  <c r="K870" i="2"/>
  <c r="K871" i="2"/>
  <c r="K872" i="2"/>
  <c r="K873" i="2"/>
  <c r="K876" i="2"/>
  <c r="K877" i="2"/>
  <c r="K878" i="2"/>
  <c r="K879" i="2"/>
  <c r="K880" i="2"/>
  <c r="K881" i="2"/>
  <c r="K884" i="2"/>
  <c r="K885" i="2"/>
  <c r="K886" i="2"/>
  <c r="K887" i="2"/>
  <c r="K888" i="2"/>
  <c r="K889" i="2"/>
  <c r="K892" i="2"/>
  <c r="K893" i="2"/>
  <c r="K894" i="2"/>
  <c r="K895" i="2"/>
  <c r="K896" i="2"/>
  <c r="K897" i="2"/>
  <c r="K900" i="2"/>
  <c r="K901" i="2"/>
  <c r="K902" i="2"/>
  <c r="K903" i="2"/>
  <c r="K904" i="2"/>
  <c r="K908" i="2"/>
  <c r="K909" i="2"/>
  <c r="K910" i="2"/>
  <c r="K911" i="2"/>
  <c r="K912" i="2"/>
  <c r="K913" i="2"/>
  <c r="K916" i="2"/>
  <c r="K917" i="2"/>
  <c r="K918" i="2"/>
  <c r="K919" i="2"/>
  <c r="K920" i="2"/>
  <c r="K921" i="2"/>
  <c r="K924" i="2"/>
  <c r="K925" i="2"/>
  <c r="K926" i="2"/>
  <c r="K927" i="2"/>
  <c r="K928" i="2"/>
  <c r="K929" i="2"/>
  <c r="K932" i="2"/>
  <c r="K933" i="2"/>
  <c r="K934" i="2"/>
  <c r="K935" i="2"/>
  <c r="K936" i="2"/>
  <c r="K940" i="2"/>
  <c r="K941" i="2"/>
  <c r="K942" i="2"/>
  <c r="K943" i="2"/>
  <c r="K944" i="2"/>
  <c r="K945" i="2"/>
  <c r="K948" i="2"/>
  <c r="K949" i="2"/>
  <c r="K950" i="2"/>
  <c r="K951" i="2"/>
  <c r="K952" i="2"/>
  <c r="K953" i="2"/>
  <c r="K956" i="2"/>
  <c r="K957" i="2"/>
  <c r="K958" i="2"/>
  <c r="K959" i="2"/>
  <c r="K960" i="2"/>
  <c r="K961" i="2"/>
  <c r="K964" i="2"/>
  <c r="K965" i="2"/>
  <c r="K966" i="2"/>
  <c r="K967" i="2"/>
  <c r="K968" i="2"/>
  <c r="K969" i="2"/>
  <c r="K972" i="2"/>
  <c r="K973" i="2"/>
  <c r="K974" i="2"/>
  <c r="K975" i="2"/>
  <c r="K976" i="2"/>
  <c r="K977" i="2"/>
  <c r="K980" i="2"/>
  <c r="K981" i="2"/>
  <c r="K982" i="2"/>
  <c r="K983" i="2"/>
  <c r="K984" i="2"/>
  <c r="K985" i="2"/>
  <c r="K988" i="2"/>
  <c r="K989" i="2"/>
  <c r="K990" i="2"/>
  <c r="K991" i="2"/>
  <c r="K992" i="2"/>
  <c r="K993" i="2"/>
  <c r="K996" i="2"/>
  <c r="K997" i="2"/>
  <c r="K998" i="2"/>
  <c r="K999" i="2"/>
  <c r="K1000" i="2"/>
  <c r="K1001" i="2"/>
  <c r="K1004" i="2"/>
  <c r="K1005" i="2"/>
  <c r="K1006" i="2"/>
  <c r="K1007" i="2"/>
  <c r="K1008" i="2"/>
  <c r="K1009" i="2"/>
  <c r="K1012" i="2"/>
  <c r="K1013" i="2"/>
  <c r="K1014" i="2"/>
  <c r="K1015" i="2"/>
  <c r="K1016" i="2"/>
  <c r="K1017" i="2"/>
  <c r="K1020" i="2"/>
  <c r="K1021" i="2"/>
  <c r="K1022" i="2"/>
  <c r="K1023" i="2"/>
  <c r="K1024" i="2"/>
  <c r="K1025" i="2"/>
  <c r="K2" i="2"/>
  <c r="J3" i="2"/>
  <c r="J2" i="2"/>
  <c r="G2" i="2"/>
  <c r="F3" i="2"/>
  <c r="F4" i="2"/>
  <c r="F5" i="2"/>
  <c r="F6" i="2"/>
  <c r="F7" i="2"/>
  <c r="F8" i="2"/>
  <c r="F9" i="2"/>
  <c r="F10" i="2"/>
  <c r="G10" i="2" s="1"/>
  <c r="F11" i="2"/>
  <c r="F12" i="2"/>
  <c r="F13" i="2"/>
  <c r="F14" i="2"/>
  <c r="F15" i="2"/>
  <c r="F16" i="2"/>
  <c r="F17" i="2"/>
  <c r="F18" i="2"/>
  <c r="G18" i="2" s="1"/>
  <c r="F19" i="2"/>
  <c r="F20" i="2"/>
  <c r="F21" i="2"/>
  <c r="F22" i="2"/>
  <c r="F23" i="2"/>
  <c r="F24" i="2"/>
  <c r="F25" i="2"/>
  <c r="F26" i="2"/>
  <c r="G26" i="2" s="1"/>
  <c r="F27" i="2"/>
  <c r="F28" i="2"/>
  <c r="F29" i="2"/>
  <c r="F30" i="2"/>
  <c r="F31" i="2"/>
  <c r="F32" i="2"/>
  <c r="F33" i="2"/>
  <c r="F34" i="2"/>
  <c r="G34" i="2" s="1"/>
  <c r="F35" i="2"/>
  <c r="F36" i="2"/>
  <c r="F37" i="2"/>
  <c r="F38" i="2"/>
  <c r="F39" i="2"/>
  <c r="F40" i="2"/>
  <c r="F41" i="2"/>
  <c r="F42" i="2"/>
  <c r="G42" i="2" s="1"/>
  <c r="F43" i="2"/>
  <c r="F44" i="2"/>
  <c r="F45" i="2"/>
  <c r="F46" i="2"/>
  <c r="F47" i="2"/>
  <c r="F48" i="2"/>
  <c r="F49" i="2"/>
  <c r="F50" i="2"/>
  <c r="G50" i="2" s="1"/>
  <c r="F51" i="2"/>
  <c r="F52" i="2"/>
  <c r="F53" i="2"/>
  <c r="F54" i="2"/>
  <c r="F55" i="2"/>
  <c r="F56" i="2"/>
  <c r="F57" i="2"/>
  <c r="F58" i="2"/>
  <c r="G58" i="2" s="1"/>
  <c r="F59" i="2"/>
  <c r="F60" i="2"/>
  <c r="F61" i="2"/>
  <c r="F62" i="2"/>
  <c r="F63" i="2"/>
  <c r="F64" i="2"/>
  <c r="F65" i="2"/>
  <c r="F66" i="2"/>
  <c r="G66" i="2" s="1"/>
  <c r="F67" i="2"/>
  <c r="F68" i="2"/>
  <c r="F69" i="2"/>
  <c r="F70" i="2"/>
  <c r="F71" i="2"/>
  <c r="F72" i="2"/>
  <c r="F73" i="2"/>
  <c r="F74" i="2"/>
  <c r="G74" i="2" s="1"/>
  <c r="F75" i="2"/>
  <c r="F76" i="2"/>
  <c r="F77" i="2"/>
  <c r="F78" i="2"/>
  <c r="F79" i="2"/>
  <c r="F80" i="2"/>
  <c r="F81" i="2"/>
  <c r="F82" i="2"/>
  <c r="G82" i="2" s="1"/>
  <c r="F83" i="2"/>
  <c r="F84" i="2"/>
  <c r="F85" i="2"/>
  <c r="F86" i="2"/>
  <c r="F87" i="2"/>
  <c r="F88" i="2"/>
  <c r="F89" i="2"/>
  <c r="F90" i="2"/>
  <c r="G90" i="2" s="1"/>
  <c r="F91" i="2"/>
  <c r="F92" i="2"/>
  <c r="F93" i="2"/>
  <c r="F94" i="2"/>
  <c r="F95" i="2"/>
  <c r="F96" i="2"/>
  <c r="F97" i="2"/>
  <c r="F98" i="2"/>
  <c r="G98" i="2" s="1"/>
  <c r="F99" i="2"/>
  <c r="F100" i="2"/>
  <c r="F101" i="2"/>
  <c r="F102" i="2"/>
  <c r="F103" i="2"/>
  <c r="F104" i="2"/>
  <c r="F105" i="2"/>
  <c r="F106" i="2"/>
  <c r="G106" i="2" s="1"/>
  <c r="F107" i="2"/>
  <c r="F108" i="2"/>
  <c r="F109" i="2"/>
  <c r="F110" i="2"/>
  <c r="F111" i="2"/>
  <c r="F112" i="2"/>
  <c r="F113" i="2"/>
  <c r="F114" i="2"/>
  <c r="G114" i="2" s="1"/>
  <c r="F115" i="2"/>
  <c r="F116" i="2"/>
  <c r="F117" i="2"/>
  <c r="F118" i="2"/>
  <c r="F119" i="2"/>
  <c r="F120" i="2"/>
  <c r="F121" i="2"/>
  <c r="F122" i="2"/>
  <c r="G122" i="2" s="1"/>
  <c r="F123" i="2"/>
  <c r="F124" i="2"/>
  <c r="F125" i="2"/>
  <c r="F126" i="2"/>
  <c r="F127" i="2"/>
  <c r="F128" i="2"/>
  <c r="F129" i="2"/>
  <c r="F130" i="2"/>
  <c r="G130" i="2" s="1"/>
  <c r="F131" i="2"/>
  <c r="F132" i="2"/>
  <c r="F133" i="2"/>
  <c r="F134" i="2"/>
  <c r="F135" i="2"/>
  <c r="F136" i="2"/>
  <c r="F137" i="2"/>
  <c r="F138" i="2"/>
  <c r="G138" i="2" s="1"/>
  <c r="F139" i="2"/>
  <c r="F140" i="2"/>
  <c r="F141" i="2"/>
  <c r="F142" i="2"/>
  <c r="F143" i="2"/>
  <c r="F144" i="2"/>
  <c r="F145" i="2"/>
  <c r="F146" i="2"/>
  <c r="G146" i="2" s="1"/>
  <c r="F147" i="2"/>
  <c r="F148" i="2"/>
  <c r="F149" i="2"/>
  <c r="F150" i="2"/>
  <c r="F151" i="2"/>
  <c r="F152" i="2"/>
  <c r="F153" i="2"/>
  <c r="F154" i="2"/>
  <c r="G154" i="2" s="1"/>
  <c r="F155" i="2"/>
  <c r="F156" i="2"/>
  <c r="F157" i="2"/>
  <c r="F158" i="2"/>
  <c r="F159" i="2"/>
  <c r="F160" i="2"/>
  <c r="F161" i="2"/>
  <c r="F162" i="2"/>
  <c r="G162" i="2" s="1"/>
  <c r="F163" i="2"/>
  <c r="F164" i="2"/>
  <c r="F165" i="2"/>
  <c r="F166" i="2"/>
  <c r="F167" i="2"/>
  <c r="F168" i="2"/>
  <c r="F169" i="2"/>
  <c r="F170" i="2"/>
  <c r="G170" i="2" s="1"/>
  <c r="F171" i="2"/>
  <c r="F172" i="2"/>
  <c r="F173" i="2"/>
  <c r="F174" i="2"/>
  <c r="F175" i="2"/>
  <c r="F176" i="2"/>
  <c r="F177" i="2"/>
  <c r="F178" i="2"/>
  <c r="G178" i="2" s="1"/>
  <c r="F179" i="2"/>
  <c r="F180" i="2"/>
  <c r="F181" i="2"/>
  <c r="F182" i="2"/>
  <c r="F183" i="2"/>
  <c r="F184" i="2"/>
  <c r="F185" i="2"/>
  <c r="F186" i="2"/>
  <c r="G186" i="2" s="1"/>
  <c r="F187" i="2"/>
  <c r="F188" i="2"/>
  <c r="F189" i="2"/>
  <c r="F190" i="2"/>
  <c r="F191" i="2"/>
  <c r="F192" i="2"/>
  <c r="F193" i="2"/>
  <c r="F194" i="2"/>
  <c r="G194" i="2" s="1"/>
  <c r="F195" i="2"/>
  <c r="F196" i="2"/>
  <c r="F197" i="2"/>
  <c r="F198" i="2"/>
  <c r="F199" i="2"/>
  <c r="F200" i="2"/>
  <c r="F201" i="2"/>
  <c r="F202" i="2"/>
  <c r="G202" i="2" s="1"/>
  <c r="F203" i="2"/>
  <c r="F204" i="2"/>
  <c r="F205" i="2"/>
  <c r="F206" i="2"/>
  <c r="F207" i="2"/>
  <c r="F208" i="2"/>
  <c r="F209" i="2"/>
  <c r="F210" i="2"/>
  <c r="G210" i="2" s="1"/>
  <c r="F211" i="2"/>
  <c r="F212" i="2"/>
  <c r="F213" i="2"/>
  <c r="F214" i="2"/>
  <c r="F215" i="2"/>
  <c r="F216" i="2"/>
  <c r="F217" i="2"/>
  <c r="F218" i="2"/>
  <c r="G218" i="2" s="1"/>
  <c r="F219" i="2"/>
  <c r="F220" i="2"/>
  <c r="F221" i="2"/>
  <c r="F222" i="2"/>
  <c r="F223" i="2"/>
  <c r="F224" i="2"/>
  <c r="F225" i="2"/>
  <c r="F226" i="2"/>
  <c r="G226" i="2" s="1"/>
  <c r="F227" i="2"/>
  <c r="F228" i="2"/>
  <c r="F229" i="2"/>
  <c r="F230" i="2"/>
  <c r="F231" i="2"/>
  <c r="F232" i="2"/>
  <c r="F233" i="2"/>
  <c r="F234" i="2"/>
  <c r="G234" i="2" s="1"/>
  <c r="F235" i="2"/>
  <c r="F236" i="2"/>
  <c r="F237" i="2"/>
  <c r="F238" i="2"/>
  <c r="F239" i="2"/>
  <c r="F240" i="2"/>
  <c r="F241" i="2"/>
  <c r="F242" i="2"/>
  <c r="G242" i="2" s="1"/>
  <c r="F243" i="2"/>
  <c r="F244" i="2"/>
  <c r="F245" i="2"/>
  <c r="F246" i="2"/>
  <c r="F247" i="2"/>
  <c r="F248" i="2"/>
  <c r="F249" i="2"/>
  <c r="F250" i="2"/>
  <c r="G250" i="2" s="1"/>
  <c r="F251" i="2"/>
  <c r="F252" i="2"/>
  <c r="F253" i="2"/>
  <c r="F254" i="2"/>
  <c r="F255" i="2"/>
  <c r="F256" i="2"/>
  <c r="F257" i="2"/>
  <c r="F258" i="2"/>
  <c r="G258" i="2" s="1"/>
  <c r="F259" i="2"/>
  <c r="F260" i="2"/>
  <c r="F261" i="2"/>
  <c r="F262" i="2"/>
  <c r="F263" i="2"/>
  <c r="F264" i="2"/>
  <c r="F265" i="2"/>
  <c r="F266" i="2"/>
  <c r="G266" i="2" s="1"/>
  <c r="F267" i="2"/>
  <c r="F268" i="2"/>
  <c r="F269" i="2"/>
  <c r="F270" i="2"/>
  <c r="F271" i="2"/>
  <c r="F272" i="2"/>
  <c r="F273" i="2"/>
  <c r="F274" i="2"/>
  <c r="G274" i="2" s="1"/>
  <c r="F275" i="2"/>
  <c r="F276" i="2"/>
  <c r="F277" i="2"/>
  <c r="F278" i="2"/>
  <c r="F279" i="2"/>
  <c r="F280" i="2"/>
  <c r="F281" i="2"/>
  <c r="F282" i="2"/>
  <c r="G282" i="2" s="1"/>
  <c r="F283" i="2"/>
  <c r="F284" i="2"/>
  <c r="F285" i="2"/>
  <c r="F286" i="2"/>
  <c r="F287" i="2"/>
  <c r="F288" i="2"/>
  <c r="F289" i="2"/>
  <c r="F290" i="2"/>
  <c r="G290" i="2" s="1"/>
  <c r="F291" i="2"/>
  <c r="F292" i="2"/>
  <c r="F293" i="2"/>
  <c r="F294" i="2"/>
  <c r="F295" i="2"/>
  <c r="F296" i="2"/>
  <c r="F297" i="2"/>
  <c r="F298" i="2"/>
  <c r="G298" i="2" s="1"/>
  <c r="F299" i="2"/>
  <c r="F300" i="2"/>
  <c r="F301" i="2"/>
  <c r="F302" i="2"/>
  <c r="F303" i="2"/>
  <c r="F304" i="2"/>
  <c r="F305" i="2"/>
  <c r="F306" i="2"/>
  <c r="G306" i="2" s="1"/>
  <c r="F307" i="2"/>
  <c r="F308" i="2"/>
  <c r="F309" i="2"/>
  <c r="F310" i="2"/>
  <c r="F311" i="2"/>
  <c r="F312" i="2"/>
  <c r="F313" i="2"/>
  <c r="F314" i="2"/>
  <c r="G314" i="2" s="1"/>
  <c r="F315" i="2"/>
  <c r="F316" i="2"/>
  <c r="F317" i="2"/>
  <c r="F318" i="2"/>
  <c r="F319" i="2"/>
  <c r="F320" i="2"/>
  <c r="F321" i="2"/>
  <c r="F322" i="2"/>
  <c r="G322" i="2" s="1"/>
  <c r="F323" i="2"/>
  <c r="F324" i="2"/>
  <c r="F325" i="2"/>
  <c r="F326" i="2"/>
  <c r="F327" i="2"/>
  <c r="F328" i="2"/>
  <c r="F329" i="2"/>
  <c r="F330" i="2"/>
  <c r="G330" i="2" s="1"/>
  <c r="F331" i="2"/>
  <c r="F332" i="2"/>
  <c r="F333" i="2"/>
  <c r="F334" i="2"/>
  <c r="F335" i="2"/>
  <c r="F336" i="2"/>
  <c r="F337" i="2"/>
  <c r="F338" i="2"/>
  <c r="G338" i="2" s="1"/>
  <c r="F339" i="2"/>
  <c r="F340" i="2"/>
  <c r="F341" i="2"/>
  <c r="F342" i="2"/>
  <c r="F343" i="2"/>
  <c r="F344" i="2"/>
  <c r="F345" i="2"/>
  <c r="F346" i="2"/>
  <c r="G346" i="2" s="1"/>
  <c r="F347" i="2"/>
  <c r="F348" i="2"/>
  <c r="F349" i="2"/>
  <c r="F350" i="2"/>
  <c r="F351" i="2"/>
  <c r="F352" i="2"/>
  <c r="F353" i="2"/>
  <c r="F354" i="2"/>
  <c r="G354" i="2" s="1"/>
  <c r="F355" i="2"/>
  <c r="F356" i="2"/>
  <c r="F357" i="2"/>
  <c r="F358" i="2"/>
  <c r="F359" i="2"/>
  <c r="F360" i="2"/>
  <c r="F361" i="2"/>
  <c r="F362" i="2"/>
  <c r="G362" i="2" s="1"/>
  <c r="F363" i="2"/>
  <c r="F364" i="2"/>
  <c r="F365" i="2"/>
  <c r="F366" i="2"/>
  <c r="F367" i="2"/>
  <c r="F368" i="2"/>
  <c r="F369" i="2"/>
  <c r="F370" i="2"/>
  <c r="G370" i="2" s="1"/>
  <c r="F371" i="2"/>
  <c r="F372" i="2"/>
  <c r="F373" i="2"/>
  <c r="F374" i="2"/>
  <c r="F375" i="2"/>
  <c r="F376" i="2"/>
  <c r="F377" i="2"/>
  <c r="F378" i="2"/>
  <c r="G378" i="2" s="1"/>
  <c r="F379" i="2"/>
  <c r="F380" i="2"/>
  <c r="F381" i="2"/>
  <c r="F382" i="2"/>
  <c r="F383" i="2"/>
  <c r="F384" i="2"/>
  <c r="F385" i="2"/>
  <c r="F386" i="2"/>
  <c r="G386" i="2" s="1"/>
  <c r="F387" i="2"/>
  <c r="F388" i="2"/>
  <c r="F389" i="2"/>
  <c r="F390" i="2"/>
  <c r="F391" i="2"/>
  <c r="F392" i="2"/>
  <c r="F393" i="2"/>
  <c r="F394" i="2"/>
  <c r="G394" i="2" s="1"/>
  <c r="F395" i="2"/>
  <c r="F396" i="2"/>
  <c r="F397" i="2"/>
  <c r="F398" i="2"/>
  <c r="F399" i="2"/>
  <c r="F400" i="2"/>
  <c r="F401" i="2"/>
  <c r="F402" i="2"/>
  <c r="G402" i="2" s="1"/>
  <c r="F403" i="2"/>
  <c r="F404" i="2"/>
  <c r="F405" i="2"/>
  <c r="F406" i="2"/>
  <c r="F407" i="2"/>
  <c r="F408" i="2"/>
  <c r="F409" i="2"/>
  <c r="F410" i="2"/>
  <c r="G410" i="2" s="1"/>
  <c r="F411" i="2"/>
  <c r="F412" i="2"/>
  <c r="F413" i="2"/>
  <c r="F414" i="2"/>
  <c r="F415" i="2"/>
  <c r="F416" i="2"/>
  <c r="F417" i="2"/>
  <c r="F418" i="2"/>
  <c r="G418" i="2" s="1"/>
  <c r="F419" i="2"/>
  <c r="F420" i="2"/>
  <c r="F421" i="2"/>
  <c r="F422" i="2"/>
  <c r="F423" i="2"/>
  <c r="F424" i="2"/>
  <c r="F425" i="2"/>
  <c r="F426" i="2"/>
  <c r="G426" i="2" s="1"/>
  <c r="F427" i="2"/>
  <c r="F428" i="2"/>
  <c r="F429" i="2"/>
  <c r="F430" i="2"/>
  <c r="F431" i="2"/>
  <c r="F432" i="2"/>
  <c r="F433" i="2"/>
  <c r="F434" i="2"/>
  <c r="G434" i="2" s="1"/>
  <c r="F435" i="2"/>
  <c r="F436" i="2"/>
  <c r="F437" i="2"/>
  <c r="F438" i="2"/>
  <c r="F439" i="2"/>
  <c r="F440" i="2"/>
  <c r="F441" i="2"/>
  <c r="F442" i="2"/>
  <c r="G442" i="2" s="1"/>
  <c r="F443" i="2"/>
  <c r="F444" i="2"/>
  <c r="F445" i="2"/>
  <c r="F446" i="2"/>
  <c r="F447" i="2"/>
  <c r="F448" i="2"/>
  <c r="F449" i="2"/>
  <c r="F450" i="2"/>
  <c r="G450" i="2" s="1"/>
  <c r="F451" i="2"/>
  <c r="F452" i="2"/>
  <c r="F453" i="2"/>
  <c r="F454" i="2"/>
  <c r="F455" i="2"/>
  <c r="F456" i="2"/>
  <c r="F457" i="2"/>
  <c r="F458" i="2"/>
  <c r="G458" i="2" s="1"/>
  <c r="F459" i="2"/>
  <c r="F460" i="2"/>
  <c r="F461" i="2"/>
  <c r="F462" i="2"/>
  <c r="F463" i="2"/>
  <c r="F464" i="2"/>
  <c r="F465" i="2"/>
  <c r="F466" i="2"/>
  <c r="G466" i="2" s="1"/>
  <c r="F467" i="2"/>
  <c r="F468" i="2"/>
  <c r="F469" i="2"/>
  <c r="F470" i="2"/>
  <c r="F471" i="2"/>
  <c r="F472" i="2"/>
  <c r="F473" i="2"/>
  <c r="F474" i="2"/>
  <c r="G474" i="2" s="1"/>
  <c r="F475" i="2"/>
  <c r="F476" i="2"/>
  <c r="F477" i="2"/>
  <c r="F478" i="2"/>
  <c r="F479" i="2"/>
  <c r="F480" i="2"/>
  <c r="F481" i="2"/>
  <c r="F482" i="2"/>
  <c r="G482" i="2" s="1"/>
  <c r="F483" i="2"/>
  <c r="F484" i="2"/>
  <c r="F485" i="2"/>
  <c r="F486" i="2"/>
  <c r="F487" i="2"/>
  <c r="F488" i="2"/>
  <c r="F489" i="2"/>
  <c r="F490" i="2"/>
  <c r="G490" i="2" s="1"/>
  <c r="F491" i="2"/>
  <c r="F492" i="2"/>
  <c r="F493" i="2"/>
  <c r="F494" i="2"/>
  <c r="F495" i="2"/>
  <c r="F496" i="2"/>
  <c r="F497" i="2"/>
  <c r="F498" i="2"/>
  <c r="G498" i="2" s="1"/>
  <c r="F499" i="2"/>
  <c r="F500" i="2"/>
  <c r="F501" i="2"/>
  <c r="F502" i="2"/>
  <c r="F503" i="2"/>
  <c r="F504" i="2"/>
  <c r="F505" i="2"/>
  <c r="F506" i="2"/>
  <c r="G506" i="2" s="1"/>
  <c r="F507" i="2"/>
  <c r="F508" i="2"/>
  <c r="F509" i="2"/>
  <c r="F510" i="2"/>
  <c r="F511" i="2"/>
  <c r="F512" i="2"/>
  <c r="F513" i="2"/>
  <c r="F514" i="2"/>
  <c r="G514" i="2" s="1"/>
  <c r="F515" i="2"/>
  <c r="F516" i="2"/>
  <c r="F517" i="2"/>
  <c r="F518" i="2"/>
  <c r="F519" i="2"/>
  <c r="F520" i="2"/>
  <c r="F521" i="2"/>
  <c r="F522" i="2"/>
  <c r="G522" i="2" s="1"/>
  <c r="F523" i="2"/>
  <c r="F524" i="2"/>
  <c r="F525" i="2"/>
  <c r="F526" i="2"/>
  <c r="F527" i="2"/>
  <c r="F528" i="2"/>
  <c r="F529" i="2"/>
  <c r="F530" i="2"/>
  <c r="G530" i="2" s="1"/>
  <c r="F531" i="2"/>
  <c r="F532" i="2"/>
  <c r="F533" i="2"/>
  <c r="F534" i="2"/>
  <c r="F535" i="2"/>
  <c r="F536" i="2"/>
  <c r="F537" i="2"/>
  <c r="F538" i="2"/>
  <c r="G538" i="2" s="1"/>
  <c r="F539" i="2"/>
  <c r="F540" i="2"/>
  <c r="F541" i="2"/>
  <c r="F542" i="2"/>
  <c r="F543" i="2"/>
  <c r="F544" i="2"/>
  <c r="F545" i="2"/>
  <c r="F546" i="2"/>
  <c r="G546" i="2" s="1"/>
  <c r="F547" i="2"/>
  <c r="F548" i="2"/>
  <c r="F549" i="2"/>
  <c r="F550" i="2"/>
  <c r="F551" i="2"/>
  <c r="F552" i="2"/>
  <c r="F553" i="2"/>
  <c r="F554" i="2"/>
  <c r="G554" i="2" s="1"/>
  <c r="F555" i="2"/>
  <c r="F556" i="2"/>
  <c r="F557" i="2"/>
  <c r="F558" i="2"/>
  <c r="F559" i="2"/>
  <c r="F560" i="2"/>
  <c r="F561" i="2"/>
  <c r="F562" i="2"/>
  <c r="G562" i="2" s="1"/>
  <c r="F563" i="2"/>
  <c r="F564" i="2"/>
  <c r="F565" i="2"/>
  <c r="F566" i="2"/>
  <c r="F567" i="2"/>
  <c r="F568" i="2"/>
  <c r="F569" i="2"/>
  <c r="F570" i="2"/>
  <c r="G570" i="2" s="1"/>
  <c r="F571" i="2"/>
  <c r="F572" i="2"/>
  <c r="F573" i="2"/>
  <c r="F574" i="2"/>
  <c r="F575" i="2"/>
  <c r="F576" i="2"/>
  <c r="F577" i="2"/>
  <c r="F578" i="2"/>
  <c r="G578" i="2" s="1"/>
  <c r="F579" i="2"/>
  <c r="F580" i="2"/>
  <c r="F581" i="2"/>
  <c r="F582" i="2"/>
  <c r="F583" i="2"/>
  <c r="F584" i="2"/>
  <c r="F585" i="2"/>
  <c r="F586" i="2"/>
  <c r="G586" i="2" s="1"/>
  <c r="F587" i="2"/>
  <c r="F588" i="2"/>
  <c r="F589" i="2"/>
  <c r="F590" i="2"/>
  <c r="F591" i="2"/>
  <c r="F592" i="2"/>
  <c r="F593" i="2"/>
  <c r="F594" i="2"/>
  <c r="G594" i="2" s="1"/>
  <c r="F595" i="2"/>
  <c r="F596" i="2"/>
  <c r="F597" i="2"/>
  <c r="F598" i="2"/>
  <c r="F599" i="2"/>
  <c r="F600" i="2"/>
  <c r="F601" i="2"/>
  <c r="F602" i="2"/>
  <c r="G602" i="2" s="1"/>
  <c r="F603" i="2"/>
  <c r="F604" i="2"/>
  <c r="F605" i="2"/>
  <c r="F606" i="2"/>
  <c r="F607" i="2"/>
  <c r="F608" i="2"/>
  <c r="F609" i="2"/>
  <c r="F610" i="2"/>
  <c r="G610" i="2" s="1"/>
  <c r="F611" i="2"/>
  <c r="F612" i="2"/>
  <c r="F613" i="2"/>
  <c r="F614" i="2"/>
  <c r="F615" i="2"/>
  <c r="F616" i="2"/>
  <c r="F617" i="2"/>
  <c r="F618" i="2"/>
  <c r="G618" i="2" s="1"/>
  <c r="F619" i="2"/>
  <c r="F620" i="2"/>
  <c r="F621" i="2"/>
  <c r="F622" i="2"/>
  <c r="F623" i="2"/>
  <c r="F624" i="2"/>
  <c r="F625" i="2"/>
  <c r="F626" i="2"/>
  <c r="G626" i="2" s="1"/>
  <c r="F627" i="2"/>
  <c r="F628" i="2"/>
  <c r="F629" i="2"/>
  <c r="F630" i="2"/>
  <c r="F631" i="2"/>
  <c r="F632" i="2"/>
  <c r="F633" i="2"/>
  <c r="F634" i="2"/>
  <c r="G634" i="2" s="1"/>
  <c r="F635" i="2"/>
  <c r="F636" i="2"/>
  <c r="F637" i="2"/>
  <c r="F638" i="2"/>
  <c r="F639" i="2"/>
  <c r="F640" i="2"/>
  <c r="F641" i="2"/>
  <c r="F642" i="2"/>
  <c r="G642" i="2" s="1"/>
  <c r="F643" i="2"/>
  <c r="F644" i="2"/>
  <c r="F645" i="2"/>
  <c r="F646" i="2"/>
  <c r="F647" i="2"/>
  <c r="F648" i="2"/>
  <c r="F649" i="2"/>
  <c r="F650" i="2"/>
  <c r="G650" i="2" s="1"/>
  <c r="F651" i="2"/>
  <c r="F652" i="2"/>
  <c r="F653" i="2"/>
  <c r="F654" i="2"/>
  <c r="F655" i="2"/>
  <c r="F656" i="2"/>
  <c r="F657" i="2"/>
  <c r="F658" i="2"/>
  <c r="G658" i="2" s="1"/>
  <c r="F659" i="2"/>
  <c r="F660" i="2"/>
  <c r="F661" i="2"/>
  <c r="F662" i="2"/>
  <c r="F663" i="2"/>
  <c r="F664" i="2"/>
  <c r="F665" i="2"/>
  <c r="F666" i="2"/>
  <c r="G666" i="2" s="1"/>
  <c r="F667" i="2"/>
  <c r="F668" i="2"/>
  <c r="F669" i="2"/>
  <c r="F670" i="2"/>
  <c r="F671" i="2"/>
  <c r="F672" i="2"/>
  <c r="F673" i="2"/>
  <c r="F674" i="2"/>
  <c r="G674" i="2" s="1"/>
  <c r="F675" i="2"/>
  <c r="F676" i="2"/>
  <c r="F677" i="2"/>
  <c r="F678" i="2"/>
  <c r="F679" i="2"/>
  <c r="F680" i="2"/>
  <c r="F681" i="2"/>
  <c r="F682" i="2"/>
  <c r="G682" i="2" s="1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2" i="2"/>
  <c r="D64" i="2"/>
  <c r="D96" i="2"/>
  <c r="D144" i="2"/>
  <c r="D161" i="2"/>
  <c r="D208" i="2"/>
  <c r="D225" i="2"/>
  <c r="D272" i="2"/>
  <c r="D288" i="2"/>
  <c r="D320" i="2"/>
  <c r="D336" i="2"/>
  <c r="D361" i="2"/>
  <c r="D376" i="2"/>
  <c r="D401" i="2"/>
  <c r="D417" i="2"/>
  <c r="D440" i="2"/>
  <c r="D449" i="2"/>
  <c r="D496" i="2"/>
  <c r="D505" i="2"/>
  <c r="D536" i="2"/>
  <c r="D553" i="2"/>
  <c r="D569" i="2"/>
  <c r="D576" i="2"/>
  <c r="D593" i="2"/>
  <c r="D603" i="2"/>
  <c r="D609" i="2"/>
  <c r="D619" i="2"/>
  <c r="D625" i="2"/>
  <c r="D640" i="2"/>
  <c r="D649" i="2"/>
  <c r="D662" i="2"/>
  <c r="D679" i="2"/>
  <c r="D686" i="2"/>
  <c r="D689" i="2"/>
  <c r="D696" i="2"/>
  <c r="D707" i="2"/>
  <c r="D711" i="2"/>
  <c r="D718" i="2"/>
  <c r="D721" i="2"/>
  <c r="D728" i="2"/>
  <c r="D739" i="2"/>
  <c r="D743" i="2"/>
  <c r="D750" i="2"/>
  <c r="D753" i="2"/>
  <c r="D760" i="2"/>
  <c r="D771" i="2"/>
  <c r="D775" i="2"/>
  <c r="D782" i="2"/>
  <c r="D785" i="2"/>
  <c r="D792" i="2"/>
  <c r="D803" i="2"/>
  <c r="D807" i="2"/>
  <c r="D814" i="2"/>
  <c r="D817" i="2"/>
  <c r="D824" i="2"/>
  <c r="D835" i="2"/>
  <c r="D839" i="2"/>
  <c r="D846" i="2"/>
  <c r="D849" i="2"/>
  <c r="D856" i="2"/>
  <c r="D867" i="2"/>
  <c r="D871" i="2"/>
  <c r="D878" i="2"/>
  <c r="D881" i="2"/>
  <c r="D888" i="2"/>
  <c r="D899" i="2"/>
  <c r="D903" i="2"/>
  <c r="D910" i="2"/>
  <c r="D913" i="2"/>
  <c r="D920" i="2"/>
  <c r="D931" i="2"/>
  <c r="D935" i="2"/>
  <c r="D942" i="2"/>
  <c r="D945" i="2"/>
  <c r="D952" i="2"/>
  <c r="D963" i="2"/>
  <c r="D967" i="2"/>
  <c r="D974" i="2"/>
  <c r="D977" i="2"/>
  <c r="D984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C244" i="2"/>
  <c r="D244" i="2" s="1"/>
  <c r="C308" i="2"/>
  <c r="D308" i="2" s="1"/>
  <c r="C391" i="2"/>
  <c r="D391" i="2" s="1"/>
  <c r="C412" i="2"/>
  <c r="D412" i="2" s="1"/>
  <c r="C471" i="2"/>
  <c r="D471" i="2" s="1"/>
  <c r="C492" i="2"/>
  <c r="D492" i="2" s="1"/>
  <c r="C543" i="2"/>
  <c r="D543" i="2" s="1"/>
  <c r="C567" i="2"/>
  <c r="D567" i="2" s="1"/>
  <c r="C611" i="2"/>
  <c r="D611" i="2" s="1"/>
  <c r="C631" i="2"/>
  <c r="D631" i="2" s="1"/>
  <c r="C675" i="2"/>
  <c r="D675" i="2" s="1"/>
  <c r="C692" i="2"/>
  <c r="D692" i="2" s="1"/>
  <c r="C740" i="2"/>
  <c r="D740" i="2" s="1"/>
  <c r="C748" i="2"/>
  <c r="D748" i="2" s="1"/>
  <c r="C796" i="2"/>
  <c r="D796" i="2" s="1"/>
  <c r="C852" i="2"/>
  <c r="D852" i="2" s="1"/>
  <c r="C860" i="2"/>
  <c r="D860" i="2" s="1"/>
  <c r="C916" i="2"/>
  <c r="D916" i="2" s="1"/>
  <c r="C924" i="2"/>
  <c r="D924" i="2" s="1"/>
  <c r="C980" i="2"/>
  <c r="D980" i="2" s="1"/>
  <c r="C988" i="2"/>
  <c r="D988" i="2" s="1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B23" i="2"/>
  <c r="C23" i="2" s="1"/>
  <c r="D23" i="2" s="1"/>
  <c r="B24" i="2"/>
  <c r="C24" i="2" s="1"/>
  <c r="D24" i="2" s="1"/>
  <c r="B25" i="2"/>
  <c r="C25" i="2" s="1"/>
  <c r="D25" i="2" s="1"/>
  <c r="B26" i="2"/>
  <c r="C26" i="2" s="1"/>
  <c r="D26" i="2" s="1"/>
  <c r="B27" i="2"/>
  <c r="C27" i="2" s="1"/>
  <c r="D27" i="2" s="1"/>
  <c r="B28" i="2"/>
  <c r="C28" i="2" s="1"/>
  <c r="D28" i="2" s="1"/>
  <c r="B29" i="2"/>
  <c r="C29" i="2" s="1"/>
  <c r="D29" i="2" s="1"/>
  <c r="B30" i="2"/>
  <c r="C30" i="2" s="1"/>
  <c r="D30" i="2" s="1"/>
  <c r="B31" i="2"/>
  <c r="C31" i="2" s="1"/>
  <c r="D31" i="2" s="1"/>
  <c r="B32" i="2"/>
  <c r="C32" i="2" s="1"/>
  <c r="D32" i="2" s="1"/>
  <c r="B33" i="2"/>
  <c r="C33" i="2" s="1"/>
  <c r="D33" i="2" s="1"/>
  <c r="B34" i="2"/>
  <c r="C34" i="2" s="1"/>
  <c r="D34" i="2" s="1"/>
  <c r="B35" i="2"/>
  <c r="C35" i="2" s="1"/>
  <c r="D35" i="2" s="1"/>
  <c r="B36" i="2"/>
  <c r="C36" i="2" s="1"/>
  <c r="D36" i="2" s="1"/>
  <c r="B37" i="2"/>
  <c r="C37" i="2" s="1"/>
  <c r="D37" i="2" s="1"/>
  <c r="B38" i="2"/>
  <c r="C38" i="2" s="1"/>
  <c r="D38" i="2" s="1"/>
  <c r="B39" i="2"/>
  <c r="C39" i="2" s="1"/>
  <c r="D39" i="2" s="1"/>
  <c r="B40" i="2"/>
  <c r="C40" i="2" s="1"/>
  <c r="D40" i="2" s="1"/>
  <c r="B41" i="2"/>
  <c r="C41" i="2" s="1"/>
  <c r="D41" i="2" s="1"/>
  <c r="B42" i="2"/>
  <c r="C42" i="2" s="1"/>
  <c r="D42" i="2" s="1"/>
  <c r="B43" i="2"/>
  <c r="C43" i="2" s="1"/>
  <c r="D43" i="2" s="1"/>
  <c r="B44" i="2"/>
  <c r="C44" i="2" s="1"/>
  <c r="D44" i="2" s="1"/>
  <c r="B45" i="2"/>
  <c r="C45" i="2" s="1"/>
  <c r="D45" i="2" s="1"/>
  <c r="B46" i="2"/>
  <c r="C46" i="2" s="1"/>
  <c r="D46" i="2" s="1"/>
  <c r="B47" i="2"/>
  <c r="C47" i="2" s="1"/>
  <c r="D47" i="2" s="1"/>
  <c r="B48" i="2"/>
  <c r="C48" i="2" s="1"/>
  <c r="D48" i="2" s="1"/>
  <c r="B49" i="2"/>
  <c r="C49" i="2" s="1"/>
  <c r="D49" i="2" s="1"/>
  <c r="B50" i="2"/>
  <c r="C50" i="2" s="1"/>
  <c r="D50" i="2" s="1"/>
  <c r="B51" i="2"/>
  <c r="C51" i="2" s="1"/>
  <c r="D51" i="2" s="1"/>
  <c r="B52" i="2"/>
  <c r="C52" i="2" s="1"/>
  <c r="D52" i="2" s="1"/>
  <c r="B53" i="2"/>
  <c r="C53" i="2" s="1"/>
  <c r="D53" i="2" s="1"/>
  <c r="B54" i="2"/>
  <c r="C54" i="2" s="1"/>
  <c r="D54" i="2" s="1"/>
  <c r="B55" i="2"/>
  <c r="C55" i="2" s="1"/>
  <c r="D55" i="2" s="1"/>
  <c r="B56" i="2"/>
  <c r="C56" i="2" s="1"/>
  <c r="D56" i="2" s="1"/>
  <c r="B57" i="2"/>
  <c r="C57" i="2" s="1"/>
  <c r="D57" i="2" s="1"/>
  <c r="B58" i="2"/>
  <c r="C58" i="2" s="1"/>
  <c r="D58" i="2" s="1"/>
  <c r="B59" i="2"/>
  <c r="C59" i="2" s="1"/>
  <c r="D59" i="2" s="1"/>
  <c r="B60" i="2"/>
  <c r="C60" i="2" s="1"/>
  <c r="D60" i="2" s="1"/>
  <c r="B61" i="2"/>
  <c r="C61" i="2" s="1"/>
  <c r="D61" i="2" s="1"/>
  <c r="B62" i="2"/>
  <c r="C62" i="2" s="1"/>
  <c r="D62" i="2" s="1"/>
  <c r="B63" i="2"/>
  <c r="C63" i="2" s="1"/>
  <c r="D63" i="2" s="1"/>
  <c r="B64" i="2"/>
  <c r="C64" i="2" s="1"/>
  <c r="B65" i="2"/>
  <c r="C65" i="2" s="1"/>
  <c r="D65" i="2" s="1"/>
  <c r="B66" i="2"/>
  <c r="C66" i="2" s="1"/>
  <c r="D66" i="2" s="1"/>
  <c r="B67" i="2"/>
  <c r="C67" i="2" s="1"/>
  <c r="D67" i="2" s="1"/>
  <c r="B68" i="2"/>
  <c r="C68" i="2" s="1"/>
  <c r="D68" i="2" s="1"/>
  <c r="B69" i="2"/>
  <c r="C69" i="2" s="1"/>
  <c r="D69" i="2" s="1"/>
  <c r="B70" i="2"/>
  <c r="C70" i="2" s="1"/>
  <c r="D70" i="2" s="1"/>
  <c r="B71" i="2"/>
  <c r="C71" i="2" s="1"/>
  <c r="D71" i="2" s="1"/>
  <c r="B72" i="2"/>
  <c r="C72" i="2" s="1"/>
  <c r="D72" i="2" s="1"/>
  <c r="B73" i="2"/>
  <c r="C73" i="2" s="1"/>
  <c r="D73" i="2" s="1"/>
  <c r="B74" i="2"/>
  <c r="C74" i="2" s="1"/>
  <c r="D74" i="2" s="1"/>
  <c r="B75" i="2"/>
  <c r="C75" i="2" s="1"/>
  <c r="D75" i="2" s="1"/>
  <c r="B76" i="2"/>
  <c r="C76" i="2" s="1"/>
  <c r="D76" i="2" s="1"/>
  <c r="B77" i="2"/>
  <c r="C77" i="2" s="1"/>
  <c r="D77" i="2" s="1"/>
  <c r="B78" i="2"/>
  <c r="C78" i="2" s="1"/>
  <c r="D78" i="2" s="1"/>
  <c r="B79" i="2"/>
  <c r="C79" i="2" s="1"/>
  <c r="D79" i="2" s="1"/>
  <c r="B80" i="2"/>
  <c r="C80" i="2" s="1"/>
  <c r="D80" i="2" s="1"/>
  <c r="B81" i="2"/>
  <c r="C81" i="2" s="1"/>
  <c r="D81" i="2" s="1"/>
  <c r="B82" i="2"/>
  <c r="C82" i="2" s="1"/>
  <c r="D82" i="2" s="1"/>
  <c r="B83" i="2"/>
  <c r="C83" i="2" s="1"/>
  <c r="D83" i="2" s="1"/>
  <c r="B84" i="2"/>
  <c r="C84" i="2" s="1"/>
  <c r="D84" i="2" s="1"/>
  <c r="B85" i="2"/>
  <c r="C85" i="2" s="1"/>
  <c r="D85" i="2" s="1"/>
  <c r="B86" i="2"/>
  <c r="C86" i="2" s="1"/>
  <c r="D86" i="2" s="1"/>
  <c r="B87" i="2"/>
  <c r="C87" i="2" s="1"/>
  <c r="D87" i="2" s="1"/>
  <c r="B88" i="2"/>
  <c r="C88" i="2" s="1"/>
  <c r="D88" i="2" s="1"/>
  <c r="B89" i="2"/>
  <c r="C89" i="2" s="1"/>
  <c r="D89" i="2" s="1"/>
  <c r="B90" i="2"/>
  <c r="C90" i="2" s="1"/>
  <c r="D90" i="2" s="1"/>
  <c r="B91" i="2"/>
  <c r="C91" i="2" s="1"/>
  <c r="D91" i="2" s="1"/>
  <c r="B92" i="2"/>
  <c r="C92" i="2" s="1"/>
  <c r="D92" i="2" s="1"/>
  <c r="B93" i="2"/>
  <c r="C93" i="2" s="1"/>
  <c r="D93" i="2" s="1"/>
  <c r="B94" i="2"/>
  <c r="C94" i="2" s="1"/>
  <c r="D94" i="2" s="1"/>
  <c r="B95" i="2"/>
  <c r="C95" i="2" s="1"/>
  <c r="D95" i="2" s="1"/>
  <c r="B96" i="2"/>
  <c r="C96" i="2" s="1"/>
  <c r="B97" i="2"/>
  <c r="C97" i="2" s="1"/>
  <c r="D97" i="2" s="1"/>
  <c r="B98" i="2"/>
  <c r="C98" i="2" s="1"/>
  <c r="D98" i="2" s="1"/>
  <c r="B99" i="2"/>
  <c r="C99" i="2" s="1"/>
  <c r="D99" i="2" s="1"/>
  <c r="B100" i="2"/>
  <c r="C100" i="2" s="1"/>
  <c r="D100" i="2" s="1"/>
  <c r="B101" i="2"/>
  <c r="C101" i="2" s="1"/>
  <c r="D101" i="2" s="1"/>
  <c r="B102" i="2"/>
  <c r="C102" i="2" s="1"/>
  <c r="D102" i="2" s="1"/>
  <c r="B103" i="2"/>
  <c r="C103" i="2" s="1"/>
  <c r="D103" i="2" s="1"/>
  <c r="B104" i="2"/>
  <c r="C104" i="2" s="1"/>
  <c r="D104" i="2" s="1"/>
  <c r="B105" i="2"/>
  <c r="C105" i="2" s="1"/>
  <c r="D105" i="2" s="1"/>
  <c r="B106" i="2"/>
  <c r="C106" i="2" s="1"/>
  <c r="D106" i="2" s="1"/>
  <c r="B107" i="2"/>
  <c r="C107" i="2" s="1"/>
  <c r="D107" i="2" s="1"/>
  <c r="B108" i="2"/>
  <c r="C108" i="2" s="1"/>
  <c r="D108" i="2" s="1"/>
  <c r="B109" i="2"/>
  <c r="C109" i="2" s="1"/>
  <c r="D109" i="2" s="1"/>
  <c r="B110" i="2"/>
  <c r="C110" i="2" s="1"/>
  <c r="D110" i="2" s="1"/>
  <c r="B111" i="2"/>
  <c r="C111" i="2" s="1"/>
  <c r="D111" i="2" s="1"/>
  <c r="B112" i="2"/>
  <c r="C112" i="2" s="1"/>
  <c r="D112" i="2" s="1"/>
  <c r="B113" i="2"/>
  <c r="C113" i="2" s="1"/>
  <c r="D113" i="2" s="1"/>
  <c r="B114" i="2"/>
  <c r="C114" i="2" s="1"/>
  <c r="D114" i="2" s="1"/>
  <c r="B115" i="2"/>
  <c r="C115" i="2" s="1"/>
  <c r="D115" i="2" s="1"/>
  <c r="B116" i="2"/>
  <c r="C116" i="2" s="1"/>
  <c r="D116" i="2" s="1"/>
  <c r="B117" i="2"/>
  <c r="C117" i="2" s="1"/>
  <c r="D117" i="2" s="1"/>
  <c r="B118" i="2"/>
  <c r="C118" i="2" s="1"/>
  <c r="D118" i="2" s="1"/>
  <c r="B119" i="2"/>
  <c r="C119" i="2" s="1"/>
  <c r="D119" i="2" s="1"/>
  <c r="B120" i="2"/>
  <c r="C120" i="2" s="1"/>
  <c r="D120" i="2" s="1"/>
  <c r="B121" i="2"/>
  <c r="C121" i="2" s="1"/>
  <c r="D121" i="2" s="1"/>
  <c r="B122" i="2"/>
  <c r="C122" i="2" s="1"/>
  <c r="D122" i="2" s="1"/>
  <c r="B123" i="2"/>
  <c r="C123" i="2" s="1"/>
  <c r="D123" i="2" s="1"/>
  <c r="B124" i="2"/>
  <c r="C124" i="2" s="1"/>
  <c r="D124" i="2" s="1"/>
  <c r="B125" i="2"/>
  <c r="C125" i="2" s="1"/>
  <c r="D125" i="2" s="1"/>
  <c r="B126" i="2"/>
  <c r="C126" i="2" s="1"/>
  <c r="D126" i="2" s="1"/>
  <c r="B127" i="2"/>
  <c r="C127" i="2" s="1"/>
  <c r="D127" i="2" s="1"/>
  <c r="B128" i="2"/>
  <c r="C128" i="2" s="1"/>
  <c r="D128" i="2" s="1"/>
  <c r="B129" i="2"/>
  <c r="C129" i="2" s="1"/>
  <c r="D129" i="2" s="1"/>
  <c r="B130" i="2"/>
  <c r="C130" i="2" s="1"/>
  <c r="D130" i="2" s="1"/>
  <c r="B131" i="2"/>
  <c r="C131" i="2" s="1"/>
  <c r="D131" i="2" s="1"/>
  <c r="B132" i="2"/>
  <c r="C132" i="2" s="1"/>
  <c r="D132" i="2" s="1"/>
  <c r="B133" i="2"/>
  <c r="C133" i="2" s="1"/>
  <c r="D133" i="2" s="1"/>
  <c r="B134" i="2"/>
  <c r="C134" i="2" s="1"/>
  <c r="D134" i="2" s="1"/>
  <c r="B135" i="2"/>
  <c r="C135" i="2" s="1"/>
  <c r="D135" i="2" s="1"/>
  <c r="B136" i="2"/>
  <c r="C136" i="2" s="1"/>
  <c r="D136" i="2" s="1"/>
  <c r="B137" i="2"/>
  <c r="C137" i="2" s="1"/>
  <c r="D137" i="2" s="1"/>
  <c r="B138" i="2"/>
  <c r="C138" i="2" s="1"/>
  <c r="D138" i="2" s="1"/>
  <c r="B139" i="2"/>
  <c r="C139" i="2" s="1"/>
  <c r="D139" i="2" s="1"/>
  <c r="B140" i="2"/>
  <c r="C140" i="2" s="1"/>
  <c r="D140" i="2" s="1"/>
  <c r="B141" i="2"/>
  <c r="C141" i="2" s="1"/>
  <c r="D141" i="2" s="1"/>
  <c r="B142" i="2"/>
  <c r="C142" i="2" s="1"/>
  <c r="D142" i="2" s="1"/>
  <c r="B143" i="2"/>
  <c r="C143" i="2" s="1"/>
  <c r="D143" i="2" s="1"/>
  <c r="B144" i="2"/>
  <c r="C144" i="2" s="1"/>
  <c r="B145" i="2"/>
  <c r="C145" i="2" s="1"/>
  <c r="D145" i="2" s="1"/>
  <c r="B146" i="2"/>
  <c r="C146" i="2" s="1"/>
  <c r="D146" i="2" s="1"/>
  <c r="B147" i="2"/>
  <c r="C147" i="2" s="1"/>
  <c r="D147" i="2" s="1"/>
  <c r="B148" i="2"/>
  <c r="C148" i="2" s="1"/>
  <c r="D148" i="2" s="1"/>
  <c r="B149" i="2"/>
  <c r="C149" i="2" s="1"/>
  <c r="D149" i="2" s="1"/>
  <c r="B150" i="2"/>
  <c r="C150" i="2" s="1"/>
  <c r="D150" i="2" s="1"/>
  <c r="B151" i="2"/>
  <c r="C151" i="2" s="1"/>
  <c r="D151" i="2" s="1"/>
  <c r="B152" i="2"/>
  <c r="C152" i="2" s="1"/>
  <c r="D152" i="2" s="1"/>
  <c r="B153" i="2"/>
  <c r="C153" i="2" s="1"/>
  <c r="D153" i="2" s="1"/>
  <c r="B154" i="2"/>
  <c r="C154" i="2" s="1"/>
  <c r="D154" i="2" s="1"/>
  <c r="B155" i="2"/>
  <c r="C155" i="2" s="1"/>
  <c r="D155" i="2" s="1"/>
  <c r="B156" i="2"/>
  <c r="C156" i="2" s="1"/>
  <c r="D156" i="2" s="1"/>
  <c r="B157" i="2"/>
  <c r="C157" i="2" s="1"/>
  <c r="D157" i="2" s="1"/>
  <c r="B158" i="2"/>
  <c r="C158" i="2" s="1"/>
  <c r="D158" i="2" s="1"/>
  <c r="B159" i="2"/>
  <c r="C159" i="2" s="1"/>
  <c r="D159" i="2" s="1"/>
  <c r="B160" i="2"/>
  <c r="C160" i="2" s="1"/>
  <c r="D160" i="2" s="1"/>
  <c r="B161" i="2"/>
  <c r="C161" i="2" s="1"/>
  <c r="B162" i="2"/>
  <c r="C162" i="2" s="1"/>
  <c r="D162" i="2" s="1"/>
  <c r="B163" i="2"/>
  <c r="C163" i="2" s="1"/>
  <c r="D163" i="2" s="1"/>
  <c r="B164" i="2"/>
  <c r="C164" i="2" s="1"/>
  <c r="D164" i="2" s="1"/>
  <c r="B165" i="2"/>
  <c r="C165" i="2" s="1"/>
  <c r="D165" i="2" s="1"/>
  <c r="B166" i="2"/>
  <c r="C166" i="2" s="1"/>
  <c r="D166" i="2" s="1"/>
  <c r="B167" i="2"/>
  <c r="C167" i="2" s="1"/>
  <c r="D167" i="2" s="1"/>
  <c r="B168" i="2"/>
  <c r="C168" i="2" s="1"/>
  <c r="D168" i="2" s="1"/>
  <c r="B169" i="2"/>
  <c r="C169" i="2" s="1"/>
  <c r="D169" i="2" s="1"/>
  <c r="B170" i="2"/>
  <c r="C170" i="2" s="1"/>
  <c r="D170" i="2" s="1"/>
  <c r="B171" i="2"/>
  <c r="C171" i="2" s="1"/>
  <c r="D171" i="2" s="1"/>
  <c r="B172" i="2"/>
  <c r="C172" i="2" s="1"/>
  <c r="D172" i="2" s="1"/>
  <c r="B173" i="2"/>
  <c r="C173" i="2" s="1"/>
  <c r="D173" i="2" s="1"/>
  <c r="B174" i="2"/>
  <c r="C174" i="2" s="1"/>
  <c r="D174" i="2" s="1"/>
  <c r="B175" i="2"/>
  <c r="C175" i="2" s="1"/>
  <c r="D175" i="2" s="1"/>
  <c r="B176" i="2"/>
  <c r="C176" i="2" s="1"/>
  <c r="D176" i="2" s="1"/>
  <c r="B177" i="2"/>
  <c r="C177" i="2" s="1"/>
  <c r="D177" i="2" s="1"/>
  <c r="B178" i="2"/>
  <c r="C178" i="2" s="1"/>
  <c r="D178" i="2" s="1"/>
  <c r="B179" i="2"/>
  <c r="C179" i="2" s="1"/>
  <c r="D179" i="2" s="1"/>
  <c r="B180" i="2"/>
  <c r="C180" i="2" s="1"/>
  <c r="D180" i="2" s="1"/>
  <c r="B181" i="2"/>
  <c r="C181" i="2" s="1"/>
  <c r="D181" i="2" s="1"/>
  <c r="B182" i="2"/>
  <c r="C182" i="2" s="1"/>
  <c r="D182" i="2" s="1"/>
  <c r="B183" i="2"/>
  <c r="C183" i="2" s="1"/>
  <c r="D183" i="2" s="1"/>
  <c r="B184" i="2"/>
  <c r="C184" i="2" s="1"/>
  <c r="D184" i="2" s="1"/>
  <c r="B185" i="2"/>
  <c r="C185" i="2" s="1"/>
  <c r="D185" i="2" s="1"/>
  <c r="B186" i="2"/>
  <c r="C186" i="2" s="1"/>
  <c r="D186" i="2" s="1"/>
  <c r="B187" i="2"/>
  <c r="C187" i="2" s="1"/>
  <c r="D187" i="2" s="1"/>
  <c r="B188" i="2"/>
  <c r="C188" i="2" s="1"/>
  <c r="D188" i="2" s="1"/>
  <c r="B189" i="2"/>
  <c r="C189" i="2" s="1"/>
  <c r="D189" i="2" s="1"/>
  <c r="B190" i="2"/>
  <c r="C190" i="2" s="1"/>
  <c r="D190" i="2" s="1"/>
  <c r="B191" i="2"/>
  <c r="C191" i="2" s="1"/>
  <c r="D191" i="2" s="1"/>
  <c r="B192" i="2"/>
  <c r="C192" i="2" s="1"/>
  <c r="D192" i="2" s="1"/>
  <c r="B193" i="2"/>
  <c r="C193" i="2" s="1"/>
  <c r="D193" i="2" s="1"/>
  <c r="B194" i="2"/>
  <c r="C194" i="2" s="1"/>
  <c r="D194" i="2" s="1"/>
  <c r="B195" i="2"/>
  <c r="C195" i="2" s="1"/>
  <c r="D195" i="2" s="1"/>
  <c r="B196" i="2"/>
  <c r="C196" i="2" s="1"/>
  <c r="D196" i="2" s="1"/>
  <c r="B197" i="2"/>
  <c r="C197" i="2" s="1"/>
  <c r="D197" i="2" s="1"/>
  <c r="B198" i="2"/>
  <c r="C198" i="2" s="1"/>
  <c r="D198" i="2" s="1"/>
  <c r="B199" i="2"/>
  <c r="C199" i="2" s="1"/>
  <c r="D199" i="2" s="1"/>
  <c r="B200" i="2"/>
  <c r="C200" i="2" s="1"/>
  <c r="D200" i="2" s="1"/>
  <c r="B201" i="2"/>
  <c r="C201" i="2" s="1"/>
  <c r="D201" i="2" s="1"/>
  <c r="B202" i="2"/>
  <c r="C202" i="2" s="1"/>
  <c r="D202" i="2" s="1"/>
  <c r="B203" i="2"/>
  <c r="C203" i="2" s="1"/>
  <c r="D203" i="2" s="1"/>
  <c r="B204" i="2"/>
  <c r="C204" i="2" s="1"/>
  <c r="D204" i="2" s="1"/>
  <c r="B205" i="2"/>
  <c r="C205" i="2" s="1"/>
  <c r="D205" i="2" s="1"/>
  <c r="B206" i="2"/>
  <c r="C206" i="2" s="1"/>
  <c r="D206" i="2" s="1"/>
  <c r="B207" i="2"/>
  <c r="C207" i="2" s="1"/>
  <c r="D207" i="2" s="1"/>
  <c r="B208" i="2"/>
  <c r="C208" i="2" s="1"/>
  <c r="B209" i="2"/>
  <c r="C209" i="2" s="1"/>
  <c r="D209" i="2" s="1"/>
  <c r="B210" i="2"/>
  <c r="C210" i="2" s="1"/>
  <c r="D210" i="2" s="1"/>
  <c r="B211" i="2"/>
  <c r="C211" i="2" s="1"/>
  <c r="D211" i="2" s="1"/>
  <c r="B212" i="2"/>
  <c r="C212" i="2" s="1"/>
  <c r="D212" i="2" s="1"/>
  <c r="B213" i="2"/>
  <c r="C213" i="2" s="1"/>
  <c r="D213" i="2" s="1"/>
  <c r="B214" i="2"/>
  <c r="C214" i="2" s="1"/>
  <c r="D214" i="2" s="1"/>
  <c r="B215" i="2"/>
  <c r="C215" i="2" s="1"/>
  <c r="D215" i="2" s="1"/>
  <c r="B216" i="2"/>
  <c r="C216" i="2" s="1"/>
  <c r="D216" i="2" s="1"/>
  <c r="B217" i="2"/>
  <c r="C217" i="2" s="1"/>
  <c r="D217" i="2" s="1"/>
  <c r="B218" i="2"/>
  <c r="C218" i="2" s="1"/>
  <c r="D218" i="2" s="1"/>
  <c r="B219" i="2"/>
  <c r="C219" i="2" s="1"/>
  <c r="D219" i="2" s="1"/>
  <c r="B220" i="2"/>
  <c r="C220" i="2" s="1"/>
  <c r="D220" i="2" s="1"/>
  <c r="B221" i="2"/>
  <c r="C221" i="2" s="1"/>
  <c r="D221" i="2" s="1"/>
  <c r="B222" i="2"/>
  <c r="C222" i="2" s="1"/>
  <c r="D222" i="2" s="1"/>
  <c r="B223" i="2"/>
  <c r="C223" i="2" s="1"/>
  <c r="D223" i="2" s="1"/>
  <c r="B224" i="2"/>
  <c r="C224" i="2" s="1"/>
  <c r="D224" i="2" s="1"/>
  <c r="B225" i="2"/>
  <c r="C225" i="2" s="1"/>
  <c r="B226" i="2"/>
  <c r="C226" i="2" s="1"/>
  <c r="D226" i="2" s="1"/>
  <c r="B227" i="2"/>
  <c r="C227" i="2" s="1"/>
  <c r="D227" i="2" s="1"/>
  <c r="B228" i="2"/>
  <c r="C228" i="2" s="1"/>
  <c r="D228" i="2" s="1"/>
  <c r="B229" i="2"/>
  <c r="C229" i="2" s="1"/>
  <c r="D229" i="2" s="1"/>
  <c r="B230" i="2"/>
  <c r="C230" i="2" s="1"/>
  <c r="D230" i="2" s="1"/>
  <c r="B231" i="2"/>
  <c r="C231" i="2" s="1"/>
  <c r="D231" i="2" s="1"/>
  <c r="B232" i="2"/>
  <c r="C232" i="2" s="1"/>
  <c r="D232" i="2" s="1"/>
  <c r="B233" i="2"/>
  <c r="C233" i="2" s="1"/>
  <c r="D233" i="2" s="1"/>
  <c r="B234" i="2"/>
  <c r="C234" i="2" s="1"/>
  <c r="D234" i="2" s="1"/>
  <c r="B235" i="2"/>
  <c r="C235" i="2" s="1"/>
  <c r="D235" i="2" s="1"/>
  <c r="B236" i="2"/>
  <c r="C236" i="2" s="1"/>
  <c r="D236" i="2" s="1"/>
  <c r="B237" i="2"/>
  <c r="C237" i="2" s="1"/>
  <c r="D237" i="2" s="1"/>
  <c r="B238" i="2"/>
  <c r="C238" i="2" s="1"/>
  <c r="D238" i="2" s="1"/>
  <c r="B239" i="2"/>
  <c r="C239" i="2" s="1"/>
  <c r="D239" i="2" s="1"/>
  <c r="B240" i="2"/>
  <c r="C240" i="2" s="1"/>
  <c r="D240" i="2" s="1"/>
  <c r="B241" i="2"/>
  <c r="C241" i="2" s="1"/>
  <c r="D241" i="2" s="1"/>
  <c r="B242" i="2"/>
  <c r="C242" i="2" s="1"/>
  <c r="D242" i="2" s="1"/>
  <c r="B243" i="2"/>
  <c r="C243" i="2" s="1"/>
  <c r="D243" i="2" s="1"/>
  <c r="B244" i="2"/>
  <c r="B245" i="2"/>
  <c r="C245" i="2" s="1"/>
  <c r="D245" i="2" s="1"/>
  <c r="B246" i="2"/>
  <c r="C246" i="2" s="1"/>
  <c r="D246" i="2" s="1"/>
  <c r="B247" i="2"/>
  <c r="C247" i="2" s="1"/>
  <c r="D247" i="2" s="1"/>
  <c r="B248" i="2"/>
  <c r="C248" i="2" s="1"/>
  <c r="D248" i="2" s="1"/>
  <c r="B249" i="2"/>
  <c r="C249" i="2" s="1"/>
  <c r="D249" i="2" s="1"/>
  <c r="B250" i="2"/>
  <c r="C250" i="2" s="1"/>
  <c r="D250" i="2" s="1"/>
  <c r="B251" i="2"/>
  <c r="C251" i="2" s="1"/>
  <c r="D251" i="2" s="1"/>
  <c r="B252" i="2"/>
  <c r="C252" i="2" s="1"/>
  <c r="D252" i="2" s="1"/>
  <c r="B253" i="2"/>
  <c r="C253" i="2" s="1"/>
  <c r="D253" i="2" s="1"/>
  <c r="B254" i="2"/>
  <c r="C254" i="2" s="1"/>
  <c r="D254" i="2" s="1"/>
  <c r="B255" i="2"/>
  <c r="C255" i="2" s="1"/>
  <c r="D255" i="2" s="1"/>
  <c r="B256" i="2"/>
  <c r="C256" i="2" s="1"/>
  <c r="D256" i="2" s="1"/>
  <c r="B257" i="2"/>
  <c r="C257" i="2" s="1"/>
  <c r="D257" i="2" s="1"/>
  <c r="B258" i="2"/>
  <c r="C258" i="2" s="1"/>
  <c r="D258" i="2" s="1"/>
  <c r="B259" i="2"/>
  <c r="C259" i="2" s="1"/>
  <c r="D259" i="2" s="1"/>
  <c r="B260" i="2"/>
  <c r="C260" i="2" s="1"/>
  <c r="D260" i="2" s="1"/>
  <c r="B261" i="2"/>
  <c r="C261" i="2" s="1"/>
  <c r="D261" i="2" s="1"/>
  <c r="B262" i="2"/>
  <c r="C262" i="2" s="1"/>
  <c r="D262" i="2" s="1"/>
  <c r="B263" i="2"/>
  <c r="C263" i="2" s="1"/>
  <c r="D263" i="2" s="1"/>
  <c r="B264" i="2"/>
  <c r="C264" i="2" s="1"/>
  <c r="D264" i="2" s="1"/>
  <c r="B265" i="2"/>
  <c r="C265" i="2" s="1"/>
  <c r="D265" i="2" s="1"/>
  <c r="B266" i="2"/>
  <c r="C266" i="2" s="1"/>
  <c r="D266" i="2" s="1"/>
  <c r="B267" i="2"/>
  <c r="C267" i="2" s="1"/>
  <c r="D267" i="2" s="1"/>
  <c r="B268" i="2"/>
  <c r="C268" i="2" s="1"/>
  <c r="D268" i="2" s="1"/>
  <c r="B269" i="2"/>
  <c r="C269" i="2" s="1"/>
  <c r="D269" i="2" s="1"/>
  <c r="B270" i="2"/>
  <c r="C270" i="2" s="1"/>
  <c r="D270" i="2" s="1"/>
  <c r="B271" i="2"/>
  <c r="C271" i="2" s="1"/>
  <c r="D271" i="2" s="1"/>
  <c r="B272" i="2"/>
  <c r="C272" i="2" s="1"/>
  <c r="B273" i="2"/>
  <c r="C273" i="2" s="1"/>
  <c r="D273" i="2" s="1"/>
  <c r="B274" i="2"/>
  <c r="C274" i="2" s="1"/>
  <c r="D274" i="2" s="1"/>
  <c r="B275" i="2"/>
  <c r="C275" i="2" s="1"/>
  <c r="D275" i="2" s="1"/>
  <c r="B276" i="2"/>
  <c r="C276" i="2" s="1"/>
  <c r="D276" i="2" s="1"/>
  <c r="B277" i="2"/>
  <c r="C277" i="2" s="1"/>
  <c r="D277" i="2" s="1"/>
  <c r="B278" i="2"/>
  <c r="C278" i="2" s="1"/>
  <c r="D278" i="2" s="1"/>
  <c r="B279" i="2"/>
  <c r="C279" i="2" s="1"/>
  <c r="D279" i="2" s="1"/>
  <c r="B280" i="2"/>
  <c r="C280" i="2" s="1"/>
  <c r="D280" i="2" s="1"/>
  <c r="B281" i="2"/>
  <c r="C281" i="2" s="1"/>
  <c r="D281" i="2" s="1"/>
  <c r="B282" i="2"/>
  <c r="C282" i="2" s="1"/>
  <c r="D282" i="2" s="1"/>
  <c r="B283" i="2"/>
  <c r="C283" i="2" s="1"/>
  <c r="D283" i="2" s="1"/>
  <c r="B284" i="2"/>
  <c r="C284" i="2" s="1"/>
  <c r="D284" i="2" s="1"/>
  <c r="B285" i="2"/>
  <c r="C285" i="2" s="1"/>
  <c r="D285" i="2" s="1"/>
  <c r="B286" i="2"/>
  <c r="C286" i="2" s="1"/>
  <c r="D286" i="2" s="1"/>
  <c r="B287" i="2"/>
  <c r="C287" i="2" s="1"/>
  <c r="D287" i="2" s="1"/>
  <c r="B288" i="2"/>
  <c r="C288" i="2" s="1"/>
  <c r="B289" i="2"/>
  <c r="C289" i="2" s="1"/>
  <c r="D289" i="2" s="1"/>
  <c r="B290" i="2"/>
  <c r="C290" i="2" s="1"/>
  <c r="D290" i="2" s="1"/>
  <c r="B291" i="2"/>
  <c r="C291" i="2" s="1"/>
  <c r="D291" i="2" s="1"/>
  <c r="B292" i="2"/>
  <c r="C292" i="2" s="1"/>
  <c r="D292" i="2" s="1"/>
  <c r="B293" i="2"/>
  <c r="C293" i="2" s="1"/>
  <c r="D293" i="2" s="1"/>
  <c r="B294" i="2"/>
  <c r="C294" i="2" s="1"/>
  <c r="D294" i="2" s="1"/>
  <c r="B295" i="2"/>
  <c r="C295" i="2" s="1"/>
  <c r="D295" i="2" s="1"/>
  <c r="B296" i="2"/>
  <c r="C296" i="2" s="1"/>
  <c r="D296" i="2" s="1"/>
  <c r="B297" i="2"/>
  <c r="C297" i="2" s="1"/>
  <c r="D297" i="2" s="1"/>
  <c r="B298" i="2"/>
  <c r="C298" i="2" s="1"/>
  <c r="D298" i="2" s="1"/>
  <c r="B299" i="2"/>
  <c r="C299" i="2" s="1"/>
  <c r="D299" i="2" s="1"/>
  <c r="B300" i="2"/>
  <c r="C300" i="2" s="1"/>
  <c r="D300" i="2" s="1"/>
  <c r="B301" i="2"/>
  <c r="C301" i="2" s="1"/>
  <c r="D301" i="2" s="1"/>
  <c r="B302" i="2"/>
  <c r="C302" i="2" s="1"/>
  <c r="D302" i="2" s="1"/>
  <c r="B303" i="2"/>
  <c r="C303" i="2" s="1"/>
  <c r="D303" i="2" s="1"/>
  <c r="B304" i="2"/>
  <c r="C304" i="2" s="1"/>
  <c r="D304" i="2" s="1"/>
  <c r="B305" i="2"/>
  <c r="C305" i="2" s="1"/>
  <c r="D305" i="2" s="1"/>
  <c r="B306" i="2"/>
  <c r="C306" i="2" s="1"/>
  <c r="D306" i="2" s="1"/>
  <c r="B307" i="2"/>
  <c r="C307" i="2" s="1"/>
  <c r="D307" i="2" s="1"/>
  <c r="B308" i="2"/>
  <c r="B309" i="2"/>
  <c r="C309" i="2" s="1"/>
  <c r="D309" i="2" s="1"/>
  <c r="B310" i="2"/>
  <c r="C310" i="2" s="1"/>
  <c r="D310" i="2" s="1"/>
  <c r="B311" i="2"/>
  <c r="C311" i="2" s="1"/>
  <c r="D311" i="2" s="1"/>
  <c r="B312" i="2"/>
  <c r="C312" i="2" s="1"/>
  <c r="D312" i="2" s="1"/>
  <c r="B313" i="2"/>
  <c r="C313" i="2" s="1"/>
  <c r="D313" i="2" s="1"/>
  <c r="B314" i="2"/>
  <c r="C314" i="2" s="1"/>
  <c r="D314" i="2" s="1"/>
  <c r="B315" i="2"/>
  <c r="C315" i="2" s="1"/>
  <c r="D315" i="2" s="1"/>
  <c r="B316" i="2"/>
  <c r="C316" i="2" s="1"/>
  <c r="D316" i="2" s="1"/>
  <c r="B317" i="2"/>
  <c r="C317" i="2" s="1"/>
  <c r="D317" i="2" s="1"/>
  <c r="B318" i="2"/>
  <c r="C318" i="2" s="1"/>
  <c r="D318" i="2" s="1"/>
  <c r="B319" i="2"/>
  <c r="C319" i="2" s="1"/>
  <c r="D319" i="2" s="1"/>
  <c r="B320" i="2"/>
  <c r="C320" i="2" s="1"/>
  <c r="B321" i="2"/>
  <c r="C321" i="2" s="1"/>
  <c r="D321" i="2" s="1"/>
  <c r="B322" i="2"/>
  <c r="C322" i="2" s="1"/>
  <c r="D322" i="2" s="1"/>
  <c r="B323" i="2"/>
  <c r="C323" i="2" s="1"/>
  <c r="D323" i="2" s="1"/>
  <c r="B324" i="2"/>
  <c r="C324" i="2" s="1"/>
  <c r="D324" i="2" s="1"/>
  <c r="B325" i="2"/>
  <c r="C325" i="2" s="1"/>
  <c r="D325" i="2" s="1"/>
  <c r="B326" i="2"/>
  <c r="C326" i="2" s="1"/>
  <c r="D326" i="2" s="1"/>
  <c r="B327" i="2"/>
  <c r="C327" i="2" s="1"/>
  <c r="D327" i="2" s="1"/>
  <c r="B328" i="2"/>
  <c r="C328" i="2" s="1"/>
  <c r="D328" i="2" s="1"/>
  <c r="B329" i="2"/>
  <c r="C329" i="2" s="1"/>
  <c r="D329" i="2" s="1"/>
  <c r="B330" i="2"/>
  <c r="C330" i="2" s="1"/>
  <c r="D330" i="2" s="1"/>
  <c r="B331" i="2"/>
  <c r="C331" i="2" s="1"/>
  <c r="D331" i="2" s="1"/>
  <c r="B332" i="2"/>
  <c r="C332" i="2" s="1"/>
  <c r="D332" i="2" s="1"/>
  <c r="B333" i="2"/>
  <c r="C333" i="2" s="1"/>
  <c r="D333" i="2" s="1"/>
  <c r="B334" i="2"/>
  <c r="C334" i="2" s="1"/>
  <c r="D334" i="2" s="1"/>
  <c r="B335" i="2"/>
  <c r="C335" i="2" s="1"/>
  <c r="D335" i="2" s="1"/>
  <c r="B336" i="2"/>
  <c r="C336" i="2" s="1"/>
  <c r="B337" i="2"/>
  <c r="C337" i="2" s="1"/>
  <c r="D337" i="2" s="1"/>
  <c r="B338" i="2"/>
  <c r="C338" i="2" s="1"/>
  <c r="D338" i="2" s="1"/>
  <c r="B339" i="2"/>
  <c r="C339" i="2" s="1"/>
  <c r="D339" i="2" s="1"/>
  <c r="B340" i="2"/>
  <c r="C340" i="2" s="1"/>
  <c r="D340" i="2" s="1"/>
  <c r="B341" i="2"/>
  <c r="C341" i="2" s="1"/>
  <c r="D341" i="2" s="1"/>
  <c r="B342" i="2"/>
  <c r="C342" i="2" s="1"/>
  <c r="D342" i="2" s="1"/>
  <c r="B343" i="2"/>
  <c r="C343" i="2" s="1"/>
  <c r="D343" i="2" s="1"/>
  <c r="B344" i="2"/>
  <c r="C344" i="2" s="1"/>
  <c r="D344" i="2" s="1"/>
  <c r="B345" i="2"/>
  <c r="C345" i="2" s="1"/>
  <c r="D345" i="2" s="1"/>
  <c r="B346" i="2"/>
  <c r="C346" i="2" s="1"/>
  <c r="D346" i="2" s="1"/>
  <c r="B347" i="2"/>
  <c r="C347" i="2" s="1"/>
  <c r="D347" i="2" s="1"/>
  <c r="B348" i="2"/>
  <c r="C348" i="2" s="1"/>
  <c r="D348" i="2" s="1"/>
  <c r="B349" i="2"/>
  <c r="C349" i="2" s="1"/>
  <c r="D349" i="2" s="1"/>
  <c r="B350" i="2"/>
  <c r="C350" i="2" s="1"/>
  <c r="D350" i="2" s="1"/>
  <c r="B351" i="2"/>
  <c r="C351" i="2" s="1"/>
  <c r="D351" i="2" s="1"/>
  <c r="B352" i="2"/>
  <c r="C352" i="2" s="1"/>
  <c r="D352" i="2" s="1"/>
  <c r="B353" i="2"/>
  <c r="C353" i="2" s="1"/>
  <c r="D353" i="2" s="1"/>
  <c r="B354" i="2"/>
  <c r="C354" i="2" s="1"/>
  <c r="D354" i="2" s="1"/>
  <c r="B355" i="2"/>
  <c r="C355" i="2" s="1"/>
  <c r="D355" i="2" s="1"/>
  <c r="B356" i="2"/>
  <c r="C356" i="2" s="1"/>
  <c r="D356" i="2" s="1"/>
  <c r="B357" i="2"/>
  <c r="C357" i="2" s="1"/>
  <c r="D357" i="2" s="1"/>
  <c r="B358" i="2"/>
  <c r="C358" i="2" s="1"/>
  <c r="D358" i="2" s="1"/>
  <c r="B359" i="2"/>
  <c r="C359" i="2" s="1"/>
  <c r="D359" i="2" s="1"/>
  <c r="B360" i="2"/>
  <c r="C360" i="2" s="1"/>
  <c r="D360" i="2" s="1"/>
  <c r="B361" i="2"/>
  <c r="C361" i="2" s="1"/>
  <c r="B362" i="2"/>
  <c r="C362" i="2" s="1"/>
  <c r="D362" i="2" s="1"/>
  <c r="B363" i="2"/>
  <c r="C363" i="2" s="1"/>
  <c r="D363" i="2" s="1"/>
  <c r="B364" i="2"/>
  <c r="C364" i="2" s="1"/>
  <c r="D364" i="2" s="1"/>
  <c r="B365" i="2"/>
  <c r="C365" i="2" s="1"/>
  <c r="D365" i="2" s="1"/>
  <c r="B366" i="2"/>
  <c r="C366" i="2" s="1"/>
  <c r="D366" i="2" s="1"/>
  <c r="B367" i="2"/>
  <c r="C367" i="2" s="1"/>
  <c r="D367" i="2" s="1"/>
  <c r="B368" i="2"/>
  <c r="C368" i="2" s="1"/>
  <c r="D368" i="2" s="1"/>
  <c r="B369" i="2"/>
  <c r="C369" i="2" s="1"/>
  <c r="D369" i="2" s="1"/>
  <c r="B370" i="2"/>
  <c r="C370" i="2" s="1"/>
  <c r="D370" i="2" s="1"/>
  <c r="B371" i="2"/>
  <c r="C371" i="2" s="1"/>
  <c r="D371" i="2" s="1"/>
  <c r="B372" i="2"/>
  <c r="C372" i="2" s="1"/>
  <c r="D372" i="2" s="1"/>
  <c r="B373" i="2"/>
  <c r="C373" i="2" s="1"/>
  <c r="D373" i="2" s="1"/>
  <c r="B374" i="2"/>
  <c r="C374" i="2" s="1"/>
  <c r="D374" i="2" s="1"/>
  <c r="B375" i="2"/>
  <c r="C375" i="2" s="1"/>
  <c r="D375" i="2" s="1"/>
  <c r="B376" i="2"/>
  <c r="C376" i="2" s="1"/>
  <c r="B377" i="2"/>
  <c r="C377" i="2" s="1"/>
  <c r="D377" i="2" s="1"/>
  <c r="B378" i="2"/>
  <c r="C378" i="2" s="1"/>
  <c r="D378" i="2" s="1"/>
  <c r="B379" i="2"/>
  <c r="C379" i="2" s="1"/>
  <c r="D379" i="2" s="1"/>
  <c r="B380" i="2"/>
  <c r="C380" i="2" s="1"/>
  <c r="D380" i="2" s="1"/>
  <c r="B381" i="2"/>
  <c r="C381" i="2" s="1"/>
  <c r="D381" i="2" s="1"/>
  <c r="B382" i="2"/>
  <c r="C382" i="2" s="1"/>
  <c r="D382" i="2" s="1"/>
  <c r="B383" i="2"/>
  <c r="C383" i="2" s="1"/>
  <c r="D383" i="2" s="1"/>
  <c r="B384" i="2"/>
  <c r="C384" i="2" s="1"/>
  <c r="D384" i="2" s="1"/>
  <c r="B385" i="2"/>
  <c r="C385" i="2" s="1"/>
  <c r="D385" i="2" s="1"/>
  <c r="B386" i="2"/>
  <c r="C386" i="2" s="1"/>
  <c r="D386" i="2" s="1"/>
  <c r="B387" i="2"/>
  <c r="C387" i="2" s="1"/>
  <c r="D387" i="2" s="1"/>
  <c r="B388" i="2"/>
  <c r="C388" i="2" s="1"/>
  <c r="D388" i="2" s="1"/>
  <c r="B389" i="2"/>
  <c r="C389" i="2" s="1"/>
  <c r="D389" i="2" s="1"/>
  <c r="B390" i="2"/>
  <c r="C390" i="2" s="1"/>
  <c r="D390" i="2" s="1"/>
  <c r="B391" i="2"/>
  <c r="B392" i="2"/>
  <c r="C392" i="2" s="1"/>
  <c r="D392" i="2" s="1"/>
  <c r="B393" i="2"/>
  <c r="C393" i="2" s="1"/>
  <c r="D393" i="2" s="1"/>
  <c r="B394" i="2"/>
  <c r="C394" i="2" s="1"/>
  <c r="D394" i="2" s="1"/>
  <c r="B395" i="2"/>
  <c r="C395" i="2" s="1"/>
  <c r="D395" i="2" s="1"/>
  <c r="B396" i="2"/>
  <c r="C396" i="2" s="1"/>
  <c r="D396" i="2" s="1"/>
  <c r="B397" i="2"/>
  <c r="C397" i="2" s="1"/>
  <c r="D397" i="2" s="1"/>
  <c r="B398" i="2"/>
  <c r="C398" i="2" s="1"/>
  <c r="D398" i="2" s="1"/>
  <c r="B399" i="2"/>
  <c r="C399" i="2" s="1"/>
  <c r="D399" i="2" s="1"/>
  <c r="B400" i="2"/>
  <c r="C400" i="2" s="1"/>
  <c r="D400" i="2" s="1"/>
  <c r="B401" i="2"/>
  <c r="C401" i="2" s="1"/>
  <c r="B402" i="2"/>
  <c r="C402" i="2" s="1"/>
  <c r="D402" i="2" s="1"/>
  <c r="B403" i="2"/>
  <c r="C403" i="2" s="1"/>
  <c r="D403" i="2" s="1"/>
  <c r="B404" i="2"/>
  <c r="C404" i="2" s="1"/>
  <c r="D404" i="2" s="1"/>
  <c r="B405" i="2"/>
  <c r="C405" i="2" s="1"/>
  <c r="D405" i="2" s="1"/>
  <c r="B406" i="2"/>
  <c r="C406" i="2" s="1"/>
  <c r="D406" i="2" s="1"/>
  <c r="B407" i="2"/>
  <c r="C407" i="2" s="1"/>
  <c r="D407" i="2" s="1"/>
  <c r="B408" i="2"/>
  <c r="C408" i="2" s="1"/>
  <c r="D408" i="2" s="1"/>
  <c r="B409" i="2"/>
  <c r="C409" i="2" s="1"/>
  <c r="D409" i="2" s="1"/>
  <c r="B410" i="2"/>
  <c r="C410" i="2" s="1"/>
  <c r="D410" i="2" s="1"/>
  <c r="B411" i="2"/>
  <c r="C411" i="2" s="1"/>
  <c r="D411" i="2" s="1"/>
  <c r="B412" i="2"/>
  <c r="B413" i="2"/>
  <c r="C413" i="2" s="1"/>
  <c r="D413" i="2" s="1"/>
  <c r="B414" i="2"/>
  <c r="C414" i="2" s="1"/>
  <c r="D414" i="2" s="1"/>
  <c r="B415" i="2"/>
  <c r="C415" i="2" s="1"/>
  <c r="D415" i="2" s="1"/>
  <c r="B416" i="2"/>
  <c r="C416" i="2" s="1"/>
  <c r="D416" i="2" s="1"/>
  <c r="B417" i="2"/>
  <c r="C417" i="2" s="1"/>
  <c r="B418" i="2"/>
  <c r="C418" i="2" s="1"/>
  <c r="D418" i="2" s="1"/>
  <c r="B419" i="2"/>
  <c r="C419" i="2" s="1"/>
  <c r="D419" i="2" s="1"/>
  <c r="B420" i="2"/>
  <c r="C420" i="2" s="1"/>
  <c r="D420" i="2" s="1"/>
  <c r="B421" i="2"/>
  <c r="C421" i="2" s="1"/>
  <c r="D421" i="2" s="1"/>
  <c r="B422" i="2"/>
  <c r="C422" i="2" s="1"/>
  <c r="D422" i="2" s="1"/>
  <c r="B423" i="2"/>
  <c r="C423" i="2" s="1"/>
  <c r="D423" i="2" s="1"/>
  <c r="B424" i="2"/>
  <c r="C424" i="2" s="1"/>
  <c r="D424" i="2" s="1"/>
  <c r="B425" i="2"/>
  <c r="C425" i="2" s="1"/>
  <c r="D425" i="2" s="1"/>
  <c r="B426" i="2"/>
  <c r="C426" i="2" s="1"/>
  <c r="D426" i="2" s="1"/>
  <c r="B427" i="2"/>
  <c r="C427" i="2" s="1"/>
  <c r="D427" i="2" s="1"/>
  <c r="B428" i="2"/>
  <c r="C428" i="2" s="1"/>
  <c r="D428" i="2" s="1"/>
  <c r="B429" i="2"/>
  <c r="C429" i="2" s="1"/>
  <c r="D429" i="2" s="1"/>
  <c r="B430" i="2"/>
  <c r="C430" i="2" s="1"/>
  <c r="D430" i="2" s="1"/>
  <c r="B431" i="2"/>
  <c r="C431" i="2" s="1"/>
  <c r="D431" i="2" s="1"/>
  <c r="B432" i="2"/>
  <c r="C432" i="2" s="1"/>
  <c r="D432" i="2" s="1"/>
  <c r="B433" i="2"/>
  <c r="C433" i="2" s="1"/>
  <c r="D433" i="2" s="1"/>
  <c r="B434" i="2"/>
  <c r="C434" i="2" s="1"/>
  <c r="D434" i="2" s="1"/>
  <c r="B435" i="2"/>
  <c r="C435" i="2" s="1"/>
  <c r="D435" i="2" s="1"/>
  <c r="B436" i="2"/>
  <c r="C436" i="2" s="1"/>
  <c r="D436" i="2" s="1"/>
  <c r="B437" i="2"/>
  <c r="C437" i="2" s="1"/>
  <c r="D437" i="2" s="1"/>
  <c r="B438" i="2"/>
  <c r="C438" i="2" s="1"/>
  <c r="D438" i="2" s="1"/>
  <c r="B439" i="2"/>
  <c r="C439" i="2" s="1"/>
  <c r="D439" i="2" s="1"/>
  <c r="B440" i="2"/>
  <c r="C440" i="2" s="1"/>
  <c r="B441" i="2"/>
  <c r="C441" i="2" s="1"/>
  <c r="D441" i="2" s="1"/>
  <c r="B442" i="2"/>
  <c r="C442" i="2" s="1"/>
  <c r="D442" i="2" s="1"/>
  <c r="B443" i="2"/>
  <c r="C443" i="2" s="1"/>
  <c r="D443" i="2" s="1"/>
  <c r="B444" i="2"/>
  <c r="C444" i="2" s="1"/>
  <c r="D444" i="2" s="1"/>
  <c r="B445" i="2"/>
  <c r="C445" i="2" s="1"/>
  <c r="D445" i="2" s="1"/>
  <c r="B446" i="2"/>
  <c r="C446" i="2" s="1"/>
  <c r="D446" i="2" s="1"/>
  <c r="B447" i="2"/>
  <c r="C447" i="2" s="1"/>
  <c r="D447" i="2" s="1"/>
  <c r="B448" i="2"/>
  <c r="C448" i="2" s="1"/>
  <c r="D448" i="2" s="1"/>
  <c r="B449" i="2"/>
  <c r="C449" i="2" s="1"/>
  <c r="B450" i="2"/>
  <c r="C450" i="2" s="1"/>
  <c r="D450" i="2" s="1"/>
  <c r="B451" i="2"/>
  <c r="C451" i="2" s="1"/>
  <c r="D451" i="2" s="1"/>
  <c r="B452" i="2"/>
  <c r="C452" i="2" s="1"/>
  <c r="D452" i="2" s="1"/>
  <c r="B453" i="2"/>
  <c r="C453" i="2" s="1"/>
  <c r="D453" i="2" s="1"/>
  <c r="B454" i="2"/>
  <c r="C454" i="2" s="1"/>
  <c r="D454" i="2" s="1"/>
  <c r="B455" i="2"/>
  <c r="C455" i="2" s="1"/>
  <c r="D455" i="2" s="1"/>
  <c r="B456" i="2"/>
  <c r="C456" i="2" s="1"/>
  <c r="D456" i="2" s="1"/>
  <c r="B457" i="2"/>
  <c r="C457" i="2" s="1"/>
  <c r="D457" i="2" s="1"/>
  <c r="B458" i="2"/>
  <c r="C458" i="2" s="1"/>
  <c r="D458" i="2" s="1"/>
  <c r="B459" i="2"/>
  <c r="C459" i="2" s="1"/>
  <c r="D459" i="2" s="1"/>
  <c r="B460" i="2"/>
  <c r="C460" i="2" s="1"/>
  <c r="D460" i="2" s="1"/>
  <c r="B461" i="2"/>
  <c r="C461" i="2" s="1"/>
  <c r="D461" i="2" s="1"/>
  <c r="B462" i="2"/>
  <c r="C462" i="2" s="1"/>
  <c r="D462" i="2" s="1"/>
  <c r="B463" i="2"/>
  <c r="C463" i="2" s="1"/>
  <c r="D463" i="2" s="1"/>
  <c r="B464" i="2"/>
  <c r="C464" i="2" s="1"/>
  <c r="D464" i="2" s="1"/>
  <c r="B465" i="2"/>
  <c r="C465" i="2" s="1"/>
  <c r="D465" i="2" s="1"/>
  <c r="B466" i="2"/>
  <c r="C466" i="2" s="1"/>
  <c r="D466" i="2" s="1"/>
  <c r="B467" i="2"/>
  <c r="C467" i="2" s="1"/>
  <c r="D467" i="2" s="1"/>
  <c r="B468" i="2"/>
  <c r="C468" i="2" s="1"/>
  <c r="D468" i="2" s="1"/>
  <c r="B469" i="2"/>
  <c r="C469" i="2" s="1"/>
  <c r="D469" i="2" s="1"/>
  <c r="B470" i="2"/>
  <c r="C470" i="2" s="1"/>
  <c r="D470" i="2" s="1"/>
  <c r="B471" i="2"/>
  <c r="B472" i="2"/>
  <c r="C472" i="2" s="1"/>
  <c r="D472" i="2" s="1"/>
  <c r="B473" i="2"/>
  <c r="C473" i="2" s="1"/>
  <c r="D473" i="2" s="1"/>
  <c r="B474" i="2"/>
  <c r="C474" i="2" s="1"/>
  <c r="D474" i="2" s="1"/>
  <c r="B475" i="2"/>
  <c r="C475" i="2" s="1"/>
  <c r="D475" i="2" s="1"/>
  <c r="B476" i="2"/>
  <c r="C476" i="2" s="1"/>
  <c r="D476" i="2" s="1"/>
  <c r="B477" i="2"/>
  <c r="C477" i="2" s="1"/>
  <c r="D477" i="2" s="1"/>
  <c r="B478" i="2"/>
  <c r="C478" i="2" s="1"/>
  <c r="D478" i="2" s="1"/>
  <c r="B479" i="2"/>
  <c r="C479" i="2" s="1"/>
  <c r="D479" i="2" s="1"/>
  <c r="B480" i="2"/>
  <c r="C480" i="2" s="1"/>
  <c r="D480" i="2" s="1"/>
  <c r="B481" i="2"/>
  <c r="C481" i="2" s="1"/>
  <c r="D481" i="2" s="1"/>
  <c r="B482" i="2"/>
  <c r="C482" i="2" s="1"/>
  <c r="D482" i="2" s="1"/>
  <c r="B483" i="2"/>
  <c r="C483" i="2" s="1"/>
  <c r="D483" i="2" s="1"/>
  <c r="B484" i="2"/>
  <c r="C484" i="2" s="1"/>
  <c r="D484" i="2" s="1"/>
  <c r="B485" i="2"/>
  <c r="C485" i="2" s="1"/>
  <c r="D485" i="2" s="1"/>
  <c r="B486" i="2"/>
  <c r="C486" i="2" s="1"/>
  <c r="D486" i="2" s="1"/>
  <c r="B487" i="2"/>
  <c r="C487" i="2" s="1"/>
  <c r="D487" i="2" s="1"/>
  <c r="B488" i="2"/>
  <c r="C488" i="2" s="1"/>
  <c r="D488" i="2" s="1"/>
  <c r="B489" i="2"/>
  <c r="C489" i="2" s="1"/>
  <c r="D489" i="2" s="1"/>
  <c r="B490" i="2"/>
  <c r="C490" i="2" s="1"/>
  <c r="D490" i="2" s="1"/>
  <c r="B491" i="2"/>
  <c r="C491" i="2" s="1"/>
  <c r="D491" i="2" s="1"/>
  <c r="B492" i="2"/>
  <c r="B493" i="2"/>
  <c r="C493" i="2" s="1"/>
  <c r="D493" i="2" s="1"/>
  <c r="B494" i="2"/>
  <c r="C494" i="2" s="1"/>
  <c r="D494" i="2" s="1"/>
  <c r="B495" i="2"/>
  <c r="C495" i="2" s="1"/>
  <c r="D495" i="2" s="1"/>
  <c r="B496" i="2"/>
  <c r="C496" i="2" s="1"/>
  <c r="B497" i="2"/>
  <c r="C497" i="2" s="1"/>
  <c r="D497" i="2" s="1"/>
  <c r="B498" i="2"/>
  <c r="C498" i="2" s="1"/>
  <c r="D498" i="2" s="1"/>
  <c r="B499" i="2"/>
  <c r="C499" i="2" s="1"/>
  <c r="D499" i="2" s="1"/>
  <c r="B500" i="2"/>
  <c r="C500" i="2" s="1"/>
  <c r="D500" i="2" s="1"/>
  <c r="B501" i="2"/>
  <c r="C501" i="2" s="1"/>
  <c r="D501" i="2" s="1"/>
  <c r="B502" i="2"/>
  <c r="C502" i="2" s="1"/>
  <c r="D502" i="2" s="1"/>
  <c r="B503" i="2"/>
  <c r="C503" i="2" s="1"/>
  <c r="D503" i="2" s="1"/>
  <c r="B504" i="2"/>
  <c r="C504" i="2" s="1"/>
  <c r="D504" i="2" s="1"/>
  <c r="B505" i="2"/>
  <c r="C505" i="2" s="1"/>
  <c r="B506" i="2"/>
  <c r="C506" i="2" s="1"/>
  <c r="D506" i="2" s="1"/>
  <c r="B507" i="2"/>
  <c r="C507" i="2" s="1"/>
  <c r="D507" i="2" s="1"/>
  <c r="B508" i="2"/>
  <c r="C508" i="2" s="1"/>
  <c r="D508" i="2" s="1"/>
  <c r="B509" i="2"/>
  <c r="C509" i="2" s="1"/>
  <c r="D509" i="2" s="1"/>
  <c r="B510" i="2"/>
  <c r="C510" i="2" s="1"/>
  <c r="D510" i="2" s="1"/>
  <c r="B511" i="2"/>
  <c r="C511" i="2" s="1"/>
  <c r="D511" i="2" s="1"/>
  <c r="B512" i="2"/>
  <c r="C512" i="2" s="1"/>
  <c r="D512" i="2" s="1"/>
  <c r="B513" i="2"/>
  <c r="C513" i="2" s="1"/>
  <c r="D513" i="2" s="1"/>
  <c r="B514" i="2"/>
  <c r="C514" i="2" s="1"/>
  <c r="D514" i="2" s="1"/>
  <c r="B515" i="2"/>
  <c r="C515" i="2" s="1"/>
  <c r="D515" i="2" s="1"/>
  <c r="B516" i="2"/>
  <c r="C516" i="2" s="1"/>
  <c r="D516" i="2" s="1"/>
  <c r="B517" i="2"/>
  <c r="C517" i="2" s="1"/>
  <c r="D517" i="2" s="1"/>
  <c r="B518" i="2"/>
  <c r="C518" i="2" s="1"/>
  <c r="D518" i="2" s="1"/>
  <c r="B519" i="2"/>
  <c r="C519" i="2" s="1"/>
  <c r="D519" i="2" s="1"/>
  <c r="B520" i="2"/>
  <c r="C520" i="2" s="1"/>
  <c r="D520" i="2" s="1"/>
  <c r="B521" i="2"/>
  <c r="C521" i="2" s="1"/>
  <c r="D521" i="2" s="1"/>
  <c r="B522" i="2"/>
  <c r="C522" i="2" s="1"/>
  <c r="D522" i="2" s="1"/>
  <c r="B523" i="2"/>
  <c r="C523" i="2" s="1"/>
  <c r="D523" i="2" s="1"/>
  <c r="B524" i="2"/>
  <c r="C524" i="2" s="1"/>
  <c r="D524" i="2" s="1"/>
  <c r="B525" i="2"/>
  <c r="C525" i="2" s="1"/>
  <c r="D525" i="2" s="1"/>
  <c r="B526" i="2"/>
  <c r="C526" i="2" s="1"/>
  <c r="D526" i="2" s="1"/>
  <c r="B527" i="2"/>
  <c r="C527" i="2" s="1"/>
  <c r="D527" i="2" s="1"/>
  <c r="B528" i="2"/>
  <c r="C528" i="2" s="1"/>
  <c r="D528" i="2" s="1"/>
  <c r="B529" i="2"/>
  <c r="C529" i="2" s="1"/>
  <c r="D529" i="2" s="1"/>
  <c r="B530" i="2"/>
  <c r="C530" i="2" s="1"/>
  <c r="D530" i="2" s="1"/>
  <c r="B531" i="2"/>
  <c r="C531" i="2" s="1"/>
  <c r="D531" i="2" s="1"/>
  <c r="B532" i="2"/>
  <c r="C532" i="2" s="1"/>
  <c r="D532" i="2" s="1"/>
  <c r="B533" i="2"/>
  <c r="C533" i="2" s="1"/>
  <c r="D533" i="2" s="1"/>
  <c r="B534" i="2"/>
  <c r="C534" i="2" s="1"/>
  <c r="D534" i="2" s="1"/>
  <c r="B535" i="2"/>
  <c r="C535" i="2" s="1"/>
  <c r="D535" i="2" s="1"/>
  <c r="B536" i="2"/>
  <c r="C536" i="2" s="1"/>
  <c r="B537" i="2"/>
  <c r="C537" i="2" s="1"/>
  <c r="D537" i="2" s="1"/>
  <c r="B538" i="2"/>
  <c r="C538" i="2" s="1"/>
  <c r="D538" i="2" s="1"/>
  <c r="B539" i="2"/>
  <c r="C539" i="2" s="1"/>
  <c r="D539" i="2" s="1"/>
  <c r="B540" i="2"/>
  <c r="C540" i="2" s="1"/>
  <c r="D540" i="2" s="1"/>
  <c r="B541" i="2"/>
  <c r="C541" i="2" s="1"/>
  <c r="D541" i="2" s="1"/>
  <c r="B542" i="2"/>
  <c r="C542" i="2" s="1"/>
  <c r="D542" i="2" s="1"/>
  <c r="B543" i="2"/>
  <c r="B544" i="2"/>
  <c r="C544" i="2" s="1"/>
  <c r="D544" i="2" s="1"/>
  <c r="B545" i="2"/>
  <c r="C545" i="2" s="1"/>
  <c r="D545" i="2" s="1"/>
  <c r="B546" i="2"/>
  <c r="C546" i="2" s="1"/>
  <c r="D546" i="2" s="1"/>
  <c r="B547" i="2"/>
  <c r="C547" i="2" s="1"/>
  <c r="D547" i="2" s="1"/>
  <c r="B548" i="2"/>
  <c r="C548" i="2" s="1"/>
  <c r="D548" i="2" s="1"/>
  <c r="B549" i="2"/>
  <c r="C549" i="2" s="1"/>
  <c r="D549" i="2" s="1"/>
  <c r="B550" i="2"/>
  <c r="C550" i="2" s="1"/>
  <c r="D550" i="2" s="1"/>
  <c r="B551" i="2"/>
  <c r="C551" i="2" s="1"/>
  <c r="D551" i="2" s="1"/>
  <c r="B552" i="2"/>
  <c r="C552" i="2" s="1"/>
  <c r="D552" i="2" s="1"/>
  <c r="B553" i="2"/>
  <c r="C553" i="2" s="1"/>
  <c r="B554" i="2"/>
  <c r="C554" i="2" s="1"/>
  <c r="D554" i="2" s="1"/>
  <c r="B555" i="2"/>
  <c r="C555" i="2" s="1"/>
  <c r="D555" i="2" s="1"/>
  <c r="B556" i="2"/>
  <c r="C556" i="2" s="1"/>
  <c r="D556" i="2" s="1"/>
  <c r="B557" i="2"/>
  <c r="C557" i="2" s="1"/>
  <c r="D557" i="2" s="1"/>
  <c r="B558" i="2"/>
  <c r="C558" i="2" s="1"/>
  <c r="D558" i="2" s="1"/>
  <c r="B559" i="2"/>
  <c r="C559" i="2" s="1"/>
  <c r="D559" i="2" s="1"/>
  <c r="B560" i="2"/>
  <c r="C560" i="2" s="1"/>
  <c r="D560" i="2" s="1"/>
  <c r="B561" i="2"/>
  <c r="C561" i="2" s="1"/>
  <c r="D561" i="2" s="1"/>
  <c r="B562" i="2"/>
  <c r="C562" i="2" s="1"/>
  <c r="D562" i="2" s="1"/>
  <c r="B563" i="2"/>
  <c r="C563" i="2" s="1"/>
  <c r="D563" i="2" s="1"/>
  <c r="B564" i="2"/>
  <c r="C564" i="2" s="1"/>
  <c r="D564" i="2" s="1"/>
  <c r="B565" i="2"/>
  <c r="C565" i="2" s="1"/>
  <c r="D565" i="2" s="1"/>
  <c r="B566" i="2"/>
  <c r="C566" i="2" s="1"/>
  <c r="D566" i="2" s="1"/>
  <c r="B567" i="2"/>
  <c r="B568" i="2"/>
  <c r="C568" i="2" s="1"/>
  <c r="D568" i="2" s="1"/>
  <c r="B569" i="2"/>
  <c r="C569" i="2" s="1"/>
  <c r="B570" i="2"/>
  <c r="C570" i="2" s="1"/>
  <c r="D570" i="2" s="1"/>
  <c r="B571" i="2"/>
  <c r="C571" i="2" s="1"/>
  <c r="D571" i="2" s="1"/>
  <c r="B572" i="2"/>
  <c r="C572" i="2" s="1"/>
  <c r="D572" i="2" s="1"/>
  <c r="B573" i="2"/>
  <c r="C573" i="2" s="1"/>
  <c r="D573" i="2" s="1"/>
  <c r="B574" i="2"/>
  <c r="C574" i="2" s="1"/>
  <c r="D574" i="2" s="1"/>
  <c r="B575" i="2"/>
  <c r="C575" i="2" s="1"/>
  <c r="D575" i="2" s="1"/>
  <c r="B576" i="2"/>
  <c r="C576" i="2" s="1"/>
  <c r="B577" i="2"/>
  <c r="C577" i="2" s="1"/>
  <c r="D577" i="2" s="1"/>
  <c r="B578" i="2"/>
  <c r="C578" i="2" s="1"/>
  <c r="D578" i="2" s="1"/>
  <c r="B579" i="2"/>
  <c r="C579" i="2" s="1"/>
  <c r="D579" i="2" s="1"/>
  <c r="B580" i="2"/>
  <c r="C580" i="2" s="1"/>
  <c r="D580" i="2" s="1"/>
  <c r="B581" i="2"/>
  <c r="C581" i="2" s="1"/>
  <c r="D581" i="2" s="1"/>
  <c r="B582" i="2"/>
  <c r="C582" i="2" s="1"/>
  <c r="D582" i="2" s="1"/>
  <c r="B583" i="2"/>
  <c r="C583" i="2" s="1"/>
  <c r="D583" i="2" s="1"/>
  <c r="B584" i="2"/>
  <c r="C584" i="2" s="1"/>
  <c r="D584" i="2" s="1"/>
  <c r="B585" i="2"/>
  <c r="C585" i="2" s="1"/>
  <c r="D585" i="2" s="1"/>
  <c r="B586" i="2"/>
  <c r="C586" i="2" s="1"/>
  <c r="D586" i="2" s="1"/>
  <c r="B587" i="2"/>
  <c r="C587" i="2" s="1"/>
  <c r="D587" i="2" s="1"/>
  <c r="B588" i="2"/>
  <c r="C588" i="2" s="1"/>
  <c r="D588" i="2" s="1"/>
  <c r="B589" i="2"/>
  <c r="C589" i="2" s="1"/>
  <c r="D589" i="2" s="1"/>
  <c r="B590" i="2"/>
  <c r="C590" i="2" s="1"/>
  <c r="D590" i="2" s="1"/>
  <c r="B591" i="2"/>
  <c r="C591" i="2" s="1"/>
  <c r="D591" i="2" s="1"/>
  <c r="B592" i="2"/>
  <c r="C592" i="2" s="1"/>
  <c r="D592" i="2" s="1"/>
  <c r="B593" i="2"/>
  <c r="C593" i="2" s="1"/>
  <c r="B594" i="2"/>
  <c r="C594" i="2" s="1"/>
  <c r="D594" i="2" s="1"/>
  <c r="B595" i="2"/>
  <c r="C595" i="2" s="1"/>
  <c r="D595" i="2" s="1"/>
  <c r="B596" i="2"/>
  <c r="C596" i="2" s="1"/>
  <c r="D596" i="2" s="1"/>
  <c r="B597" i="2"/>
  <c r="C597" i="2" s="1"/>
  <c r="D597" i="2" s="1"/>
  <c r="B598" i="2"/>
  <c r="C598" i="2" s="1"/>
  <c r="D598" i="2" s="1"/>
  <c r="B599" i="2"/>
  <c r="C599" i="2" s="1"/>
  <c r="D599" i="2" s="1"/>
  <c r="B600" i="2"/>
  <c r="C600" i="2" s="1"/>
  <c r="D600" i="2" s="1"/>
  <c r="B601" i="2"/>
  <c r="C601" i="2" s="1"/>
  <c r="D601" i="2" s="1"/>
  <c r="B602" i="2"/>
  <c r="C602" i="2" s="1"/>
  <c r="D602" i="2" s="1"/>
  <c r="B603" i="2"/>
  <c r="C603" i="2" s="1"/>
  <c r="B604" i="2"/>
  <c r="C604" i="2" s="1"/>
  <c r="D604" i="2" s="1"/>
  <c r="B605" i="2"/>
  <c r="C605" i="2" s="1"/>
  <c r="D605" i="2" s="1"/>
  <c r="B606" i="2"/>
  <c r="C606" i="2" s="1"/>
  <c r="D606" i="2" s="1"/>
  <c r="B607" i="2"/>
  <c r="C607" i="2" s="1"/>
  <c r="D607" i="2" s="1"/>
  <c r="B608" i="2"/>
  <c r="C608" i="2" s="1"/>
  <c r="D608" i="2" s="1"/>
  <c r="B609" i="2"/>
  <c r="C609" i="2" s="1"/>
  <c r="B610" i="2"/>
  <c r="C610" i="2" s="1"/>
  <c r="D610" i="2" s="1"/>
  <c r="B611" i="2"/>
  <c r="B612" i="2"/>
  <c r="C612" i="2" s="1"/>
  <c r="D612" i="2" s="1"/>
  <c r="B613" i="2"/>
  <c r="C613" i="2" s="1"/>
  <c r="D613" i="2" s="1"/>
  <c r="B614" i="2"/>
  <c r="C614" i="2" s="1"/>
  <c r="D614" i="2" s="1"/>
  <c r="B615" i="2"/>
  <c r="C615" i="2" s="1"/>
  <c r="D615" i="2" s="1"/>
  <c r="B616" i="2"/>
  <c r="C616" i="2" s="1"/>
  <c r="D616" i="2" s="1"/>
  <c r="B617" i="2"/>
  <c r="C617" i="2" s="1"/>
  <c r="D617" i="2" s="1"/>
  <c r="B618" i="2"/>
  <c r="C618" i="2" s="1"/>
  <c r="D618" i="2" s="1"/>
  <c r="B619" i="2"/>
  <c r="C619" i="2" s="1"/>
  <c r="B620" i="2"/>
  <c r="C620" i="2" s="1"/>
  <c r="D620" i="2" s="1"/>
  <c r="B621" i="2"/>
  <c r="C621" i="2" s="1"/>
  <c r="D621" i="2" s="1"/>
  <c r="B622" i="2"/>
  <c r="C622" i="2" s="1"/>
  <c r="D622" i="2" s="1"/>
  <c r="B623" i="2"/>
  <c r="C623" i="2" s="1"/>
  <c r="D623" i="2" s="1"/>
  <c r="B624" i="2"/>
  <c r="C624" i="2" s="1"/>
  <c r="D624" i="2" s="1"/>
  <c r="B625" i="2"/>
  <c r="C625" i="2" s="1"/>
  <c r="B626" i="2"/>
  <c r="C626" i="2" s="1"/>
  <c r="D626" i="2" s="1"/>
  <c r="B627" i="2"/>
  <c r="C627" i="2" s="1"/>
  <c r="D627" i="2" s="1"/>
  <c r="B628" i="2"/>
  <c r="C628" i="2" s="1"/>
  <c r="D628" i="2" s="1"/>
  <c r="B629" i="2"/>
  <c r="C629" i="2" s="1"/>
  <c r="D629" i="2" s="1"/>
  <c r="B630" i="2"/>
  <c r="C630" i="2" s="1"/>
  <c r="D630" i="2" s="1"/>
  <c r="B631" i="2"/>
  <c r="B632" i="2"/>
  <c r="C632" i="2" s="1"/>
  <c r="D632" i="2" s="1"/>
  <c r="B633" i="2"/>
  <c r="C633" i="2" s="1"/>
  <c r="D633" i="2" s="1"/>
  <c r="B634" i="2"/>
  <c r="C634" i="2" s="1"/>
  <c r="D634" i="2" s="1"/>
  <c r="B635" i="2"/>
  <c r="C635" i="2" s="1"/>
  <c r="D635" i="2" s="1"/>
  <c r="B636" i="2"/>
  <c r="C636" i="2" s="1"/>
  <c r="D636" i="2" s="1"/>
  <c r="B637" i="2"/>
  <c r="C637" i="2" s="1"/>
  <c r="D637" i="2" s="1"/>
  <c r="B638" i="2"/>
  <c r="C638" i="2" s="1"/>
  <c r="D638" i="2" s="1"/>
  <c r="B639" i="2"/>
  <c r="C639" i="2" s="1"/>
  <c r="D639" i="2" s="1"/>
  <c r="B640" i="2"/>
  <c r="C640" i="2" s="1"/>
  <c r="B641" i="2"/>
  <c r="C641" i="2" s="1"/>
  <c r="D641" i="2" s="1"/>
  <c r="B642" i="2"/>
  <c r="C642" i="2" s="1"/>
  <c r="D642" i="2" s="1"/>
  <c r="B643" i="2"/>
  <c r="C643" i="2" s="1"/>
  <c r="D643" i="2" s="1"/>
  <c r="B644" i="2"/>
  <c r="C644" i="2" s="1"/>
  <c r="D644" i="2" s="1"/>
  <c r="B645" i="2"/>
  <c r="C645" i="2" s="1"/>
  <c r="D645" i="2" s="1"/>
  <c r="B646" i="2"/>
  <c r="C646" i="2" s="1"/>
  <c r="D646" i="2" s="1"/>
  <c r="B647" i="2"/>
  <c r="C647" i="2" s="1"/>
  <c r="D647" i="2" s="1"/>
  <c r="B648" i="2"/>
  <c r="C648" i="2" s="1"/>
  <c r="D648" i="2" s="1"/>
  <c r="B649" i="2"/>
  <c r="C649" i="2" s="1"/>
  <c r="B650" i="2"/>
  <c r="C650" i="2" s="1"/>
  <c r="D650" i="2" s="1"/>
  <c r="B651" i="2"/>
  <c r="C651" i="2" s="1"/>
  <c r="D651" i="2" s="1"/>
  <c r="B652" i="2"/>
  <c r="C652" i="2" s="1"/>
  <c r="D652" i="2" s="1"/>
  <c r="B653" i="2"/>
  <c r="C653" i="2" s="1"/>
  <c r="D653" i="2" s="1"/>
  <c r="B654" i="2"/>
  <c r="C654" i="2" s="1"/>
  <c r="D654" i="2" s="1"/>
  <c r="B655" i="2"/>
  <c r="C655" i="2" s="1"/>
  <c r="D655" i="2" s="1"/>
  <c r="B656" i="2"/>
  <c r="C656" i="2" s="1"/>
  <c r="D656" i="2" s="1"/>
  <c r="B657" i="2"/>
  <c r="C657" i="2" s="1"/>
  <c r="D657" i="2" s="1"/>
  <c r="B658" i="2"/>
  <c r="C658" i="2" s="1"/>
  <c r="D658" i="2" s="1"/>
  <c r="B659" i="2"/>
  <c r="C659" i="2" s="1"/>
  <c r="D659" i="2" s="1"/>
  <c r="B660" i="2"/>
  <c r="C660" i="2" s="1"/>
  <c r="D660" i="2" s="1"/>
  <c r="B661" i="2"/>
  <c r="C661" i="2" s="1"/>
  <c r="D661" i="2" s="1"/>
  <c r="B662" i="2"/>
  <c r="C662" i="2" s="1"/>
  <c r="B663" i="2"/>
  <c r="C663" i="2" s="1"/>
  <c r="D663" i="2" s="1"/>
  <c r="B664" i="2"/>
  <c r="C664" i="2" s="1"/>
  <c r="D664" i="2" s="1"/>
  <c r="B665" i="2"/>
  <c r="C665" i="2" s="1"/>
  <c r="D665" i="2" s="1"/>
  <c r="B666" i="2"/>
  <c r="C666" i="2" s="1"/>
  <c r="D666" i="2" s="1"/>
  <c r="B667" i="2"/>
  <c r="C667" i="2" s="1"/>
  <c r="D667" i="2" s="1"/>
  <c r="B668" i="2"/>
  <c r="C668" i="2" s="1"/>
  <c r="D668" i="2" s="1"/>
  <c r="B669" i="2"/>
  <c r="C669" i="2" s="1"/>
  <c r="D669" i="2" s="1"/>
  <c r="B670" i="2"/>
  <c r="C670" i="2" s="1"/>
  <c r="D670" i="2" s="1"/>
  <c r="B671" i="2"/>
  <c r="C671" i="2" s="1"/>
  <c r="D671" i="2" s="1"/>
  <c r="B672" i="2"/>
  <c r="C672" i="2" s="1"/>
  <c r="D672" i="2" s="1"/>
  <c r="B673" i="2"/>
  <c r="C673" i="2" s="1"/>
  <c r="D673" i="2" s="1"/>
  <c r="B674" i="2"/>
  <c r="C674" i="2" s="1"/>
  <c r="D674" i="2" s="1"/>
  <c r="B675" i="2"/>
  <c r="B676" i="2"/>
  <c r="C676" i="2" s="1"/>
  <c r="D676" i="2" s="1"/>
  <c r="B677" i="2"/>
  <c r="C677" i="2" s="1"/>
  <c r="D677" i="2" s="1"/>
  <c r="B678" i="2"/>
  <c r="C678" i="2" s="1"/>
  <c r="D678" i="2" s="1"/>
  <c r="B679" i="2"/>
  <c r="C679" i="2" s="1"/>
  <c r="B680" i="2"/>
  <c r="C680" i="2" s="1"/>
  <c r="D680" i="2" s="1"/>
  <c r="B681" i="2"/>
  <c r="C681" i="2" s="1"/>
  <c r="D681" i="2" s="1"/>
  <c r="B682" i="2"/>
  <c r="C682" i="2" s="1"/>
  <c r="D682" i="2" s="1"/>
  <c r="B683" i="2"/>
  <c r="C683" i="2" s="1"/>
  <c r="D683" i="2" s="1"/>
  <c r="B684" i="2"/>
  <c r="C684" i="2" s="1"/>
  <c r="D684" i="2" s="1"/>
  <c r="B685" i="2"/>
  <c r="C685" i="2" s="1"/>
  <c r="D685" i="2" s="1"/>
  <c r="B686" i="2"/>
  <c r="C686" i="2" s="1"/>
  <c r="B687" i="2"/>
  <c r="C687" i="2" s="1"/>
  <c r="D687" i="2" s="1"/>
  <c r="B688" i="2"/>
  <c r="C688" i="2" s="1"/>
  <c r="D688" i="2" s="1"/>
  <c r="B689" i="2"/>
  <c r="C689" i="2" s="1"/>
  <c r="B690" i="2"/>
  <c r="C690" i="2" s="1"/>
  <c r="D690" i="2" s="1"/>
  <c r="B691" i="2"/>
  <c r="C691" i="2" s="1"/>
  <c r="D691" i="2" s="1"/>
  <c r="B692" i="2"/>
  <c r="B693" i="2"/>
  <c r="C693" i="2" s="1"/>
  <c r="D693" i="2" s="1"/>
  <c r="B694" i="2"/>
  <c r="C694" i="2" s="1"/>
  <c r="D694" i="2" s="1"/>
  <c r="B695" i="2"/>
  <c r="C695" i="2" s="1"/>
  <c r="D695" i="2" s="1"/>
  <c r="B696" i="2"/>
  <c r="C696" i="2" s="1"/>
  <c r="B697" i="2"/>
  <c r="C697" i="2" s="1"/>
  <c r="D697" i="2" s="1"/>
  <c r="B698" i="2"/>
  <c r="C698" i="2" s="1"/>
  <c r="D698" i="2" s="1"/>
  <c r="B699" i="2"/>
  <c r="C699" i="2" s="1"/>
  <c r="D699" i="2" s="1"/>
  <c r="B700" i="2"/>
  <c r="C700" i="2" s="1"/>
  <c r="D700" i="2" s="1"/>
  <c r="B701" i="2"/>
  <c r="C701" i="2" s="1"/>
  <c r="D701" i="2" s="1"/>
  <c r="B702" i="2"/>
  <c r="C702" i="2" s="1"/>
  <c r="D702" i="2" s="1"/>
  <c r="B703" i="2"/>
  <c r="C703" i="2" s="1"/>
  <c r="D703" i="2" s="1"/>
  <c r="B704" i="2"/>
  <c r="C704" i="2" s="1"/>
  <c r="D704" i="2" s="1"/>
  <c r="B705" i="2"/>
  <c r="C705" i="2" s="1"/>
  <c r="D705" i="2" s="1"/>
  <c r="B706" i="2"/>
  <c r="C706" i="2" s="1"/>
  <c r="D706" i="2" s="1"/>
  <c r="B707" i="2"/>
  <c r="C707" i="2" s="1"/>
  <c r="B708" i="2"/>
  <c r="C708" i="2" s="1"/>
  <c r="D708" i="2" s="1"/>
  <c r="B709" i="2"/>
  <c r="C709" i="2" s="1"/>
  <c r="D709" i="2" s="1"/>
  <c r="B710" i="2"/>
  <c r="C710" i="2" s="1"/>
  <c r="D710" i="2" s="1"/>
  <c r="B711" i="2"/>
  <c r="C711" i="2" s="1"/>
  <c r="B712" i="2"/>
  <c r="C712" i="2" s="1"/>
  <c r="D712" i="2" s="1"/>
  <c r="B713" i="2"/>
  <c r="C713" i="2" s="1"/>
  <c r="D713" i="2" s="1"/>
  <c r="B714" i="2"/>
  <c r="C714" i="2" s="1"/>
  <c r="D714" i="2" s="1"/>
  <c r="B715" i="2"/>
  <c r="C715" i="2" s="1"/>
  <c r="D715" i="2" s="1"/>
  <c r="B716" i="2"/>
  <c r="C716" i="2" s="1"/>
  <c r="D716" i="2" s="1"/>
  <c r="B717" i="2"/>
  <c r="C717" i="2" s="1"/>
  <c r="D717" i="2" s="1"/>
  <c r="B718" i="2"/>
  <c r="C718" i="2" s="1"/>
  <c r="B719" i="2"/>
  <c r="C719" i="2" s="1"/>
  <c r="D719" i="2" s="1"/>
  <c r="B720" i="2"/>
  <c r="C720" i="2" s="1"/>
  <c r="D720" i="2" s="1"/>
  <c r="B721" i="2"/>
  <c r="C721" i="2" s="1"/>
  <c r="B722" i="2"/>
  <c r="C722" i="2" s="1"/>
  <c r="D722" i="2" s="1"/>
  <c r="B723" i="2"/>
  <c r="C723" i="2" s="1"/>
  <c r="D723" i="2" s="1"/>
  <c r="B724" i="2"/>
  <c r="C724" i="2" s="1"/>
  <c r="D724" i="2" s="1"/>
  <c r="B725" i="2"/>
  <c r="C725" i="2" s="1"/>
  <c r="D725" i="2" s="1"/>
  <c r="B726" i="2"/>
  <c r="C726" i="2" s="1"/>
  <c r="D726" i="2" s="1"/>
  <c r="B727" i="2"/>
  <c r="C727" i="2" s="1"/>
  <c r="D727" i="2" s="1"/>
  <c r="B728" i="2"/>
  <c r="C728" i="2" s="1"/>
  <c r="B729" i="2"/>
  <c r="C729" i="2" s="1"/>
  <c r="D729" i="2" s="1"/>
  <c r="B730" i="2"/>
  <c r="C730" i="2" s="1"/>
  <c r="D730" i="2" s="1"/>
  <c r="B731" i="2"/>
  <c r="C731" i="2" s="1"/>
  <c r="D731" i="2" s="1"/>
  <c r="B732" i="2"/>
  <c r="C732" i="2" s="1"/>
  <c r="D732" i="2" s="1"/>
  <c r="B733" i="2"/>
  <c r="C733" i="2" s="1"/>
  <c r="D733" i="2" s="1"/>
  <c r="B734" i="2"/>
  <c r="C734" i="2" s="1"/>
  <c r="D734" i="2" s="1"/>
  <c r="B735" i="2"/>
  <c r="C735" i="2" s="1"/>
  <c r="D735" i="2" s="1"/>
  <c r="B736" i="2"/>
  <c r="C736" i="2" s="1"/>
  <c r="D736" i="2" s="1"/>
  <c r="B737" i="2"/>
  <c r="C737" i="2" s="1"/>
  <c r="D737" i="2" s="1"/>
  <c r="B738" i="2"/>
  <c r="C738" i="2" s="1"/>
  <c r="D738" i="2" s="1"/>
  <c r="B739" i="2"/>
  <c r="C739" i="2" s="1"/>
  <c r="B740" i="2"/>
  <c r="B741" i="2"/>
  <c r="C741" i="2" s="1"/>
  <c r="D741" i="2" s="1"/>
  <c r="B742" i="2"/>
  <c r="C742" i="2" s="1"/>
  <c r="D742" i="2" s="1"/>
  <c r="B743" i="2"/>
  <c r="C743" i="2" s="1"/>
  <c r="B744" i="2"/>
  <c r="C744" i="2" s="1"/>
  <c r="D744" i="2" s="1"/>
  <c r="B745" i="2"/>
  <c r="C745" i="2" s="1"/>
  <c r="D745" i="2" s="1"/>
  <c r="B746" i="2"/>
  <c r="C746" i="2" s="1"/>
  <c r="D746" i="2" s="1"/>
  <c r="B747" i="2"/>
  <c r="C747" i="2" s="1"/>
  <c r="D747" i="2" s="1"/>
  <c r="B748" i="2"/>
  <c r="B749" i="2"/>
  <c r="C749" i="2" s="1"/>
  <c r="D749" i="2" s="1"/>
  <c r="B750" i="2"/>
  <c r="C750" i="2" s="1"/>
  <c r="B751" i="2"/>
  <c r="C751" i="2" s="1"/>
  <c r="D751" i="2" s="1"/>
  <c r="B752" i="2"/>
  <c r="C752" i="2" s="1"/>
  <c r="D752" i="2" s="1"/>
  <c r="B753" i="2"/>
  <c r="C753" i="2" s="1"/>
  <c r="B754" i="2"/>
  <c r="C754" i="2" s="1"/>
  <c r="D754" i="2" s="1"/>
  <c r="B755" i="2"/>
  <c r="C755" i="2" s="1"/>
  <c r="D755" i="2" s="1"/>
  <c r="B756" i="2"/>
  <c r="C756" i="2" s="1"/>
  <c r="D756" i="2" s="1"/>
  <c r="B757" i="2"/>
  <c r="C757" i="2" s="1"/>
  <c r="D757" i="2" s="1"/>
  <c r="B758" i="2"/>
  <c r="C758" i="2" s="1"/>
  <c r="D758" i="2" s="1"/>
  <c r="B759" i="2"/>
  <c r="C759" i="2" s="1"/>
  <c r="D759" i="2" s="1"/>
  <c r="B760" i="2"/>
  <c r="C760" i="2" s="1"/>
  <c r="B761" i="2"/>
  <c r="C761" i="2" s="1"/>
  <c r="D761" i="2" s="1"/>
  <c r="B762" i="2"/>
  <c r="C762" i="2" s="1"/>
  <c r="D762" i="2" s="1"/>
  <c r="B763" i="2"/>
  <c r="C763" i="2" s="1"/>
  <c r="D763" i="2" s="1"/>
  <c r="B764" i="2"/>
  <c r="C764" i="2" s="1"/>
  <c r="D764" i="2" s="1"/>
  <c r="B765" i="2"/>
  <c r="C765" i="2" s="1"/>
  <c r="D765" i="2" s="1"/>
  <c r="B766" i="2"/>
  <c r="C766" i="2" s="1"/>
  <c r="D766" i="2" s="1"/>
  <c r="B767" i="2"/>
  <c r="C767" i="2" s="1"/>
  <c r="D767" i="2" s="1"/>
  <c r="B768" i="2"/>
  <c r="C768" i="2" s="1"/>
  <c r="D768" i="2" s="1"/>
  <c r="B769" i="2"/>
  <c r="C769" i="2" s="1"/>
  <c r="D769" i="2" s="1"/>
  <c r="B770" i="2"/>
  <c r="C770" i="2" s="1"/>
  <c r="D770" i="2" s="1"/>
  <c r="B771" i="2"/>
  <c r="C771" i="2" s="1"/>
  <c r="B772" i="2"/>
  <c r="C772" i="2" s="1"/>
  <c r="D772" i="2" s="1"/>
  <c r="B773" i="2"/>
  <c r="C773" i="2" s="1"/>
  <c r="D773" i="2" s="1"/>
  <c r="B774" i="2"/>
  <c r="C774" i="2" s="1"/>
  <c r="D774" i="2" s="1"/>
  <c r="B775" i="2"/>
  <c r="C775" i="2" s="1"/>
  <c r="B776" i="2"/>
  <c r="C776" i="2" s="1"/>
  <c r="D776" i="2" s="1"/>
  <c r="B777" i="2"/>
  <c r="C777" i="2" s="1"/>
  <c r="D777" i="2" s="1"/>
  <c r="B778" i="2"/>
  <c r="C778" i="2" s="1"/>
  <c r="D778" i="2" s="1"/>
  <c r="B779" i="2"/>
  <c r="C779" i="2" s="1"/>
  <c r="D779" i="2" s="1"/>
  <c r="B780" i="2"/>
  <c r="C780" i="2" s="1"/>
  <c r="D780" i="2" s="1"/>
  <c r="B781" i="2"/>
  <c r="C781" i="2" s="1"/>
  <c r="D781" i="2" s="1"/>
  <c r="B782" i="2"/>
  <c r="C782" i="2" s="1"/>
  <c r="B783" i="2"/>
  <c r="C783" i="2" s="1"/>
  <c r="D783" i="2" s="1"/>
  <c r="B784" i="2"/>
  <c r="C784" i="2" s="1"/>
  <c r="D784" i="2" s="1"/>
  <c r="B785" i="2"/>
  <c r="C785" i="2" s="1"/>
  <c r="B786" i="2"/>
  <c r="C786" i="2" s="1"/>
  <c r="D786" i="2" s="1"/>
  <c r="B787" i="2"/>
  <c r="C787" i="2" s="1"/>
  <c r="D787" i="2" s="1"/>
  <c r="B788" i="2"/>
  <c r="C788" i="2" s="1"/>
  <c r="D788" i="2" s="1"/>
  <c r="B789" i="2"/>
  <c r="C789" i="2" s="1"/>
  <c r="D789" i="2" s="1"/>
  <c r="B790" i="2"/>
  <c r="C790" i="2" s="1"/>
  <c r="D790" i="2" s="1"/>
  <c r="B791" i="2"/>
  <c r="C791" i="2" s="1"/>
  <c r="D791" i="2" s="1"/>
  <c r="B792" i="2"/>
  <c r="C792" i="2" s="1"/>
  <c r="B793" i="2"/>
  <c r="C793" i="2" s="1"/>
  <c r="D793" i="2" s="1"/>
  <c r="B794" i="2"/>
  <c r="C794" i="2" s="1"/>
  <c r="D794" i="2" s="1"/>
  <c r="B795" i="2"/>
  <c r="C795" i="2" s="1"/>
  <c r="D795" i="2" s="1"/>
  <c r="B796" i="2"/>
  <c r="B797" i="2"/>
  <c r="C797" i="2" s="1"/>
  <c r="D797" i="2" s="1"/>
  <c r="B798" i="2"/>
  <c r="C798" i="2" s="1"/>
  <c r="D798" i="2" s="1"/>
  <c r="B799" i="2"/>
  <c r="C799" i="2" s="1"/>
  <c r="D799" i="2" s="1"/>
  <c r="B800" i="2"/>
  <c r="C800" i="2" s="1"/>
  <c r="D800" i="2" s="1"/>
  <c r="B801" i="2"/>
  <c r="C801" i="2" s="1"/>
  <c r="D801" i="2" s="1"/>
  <c r="B802" i="2"/>
  <c r="C802" i="2" s="1"/>
  <c r="D802" i="2" s="1"/>
  <c r="B803" i="2"/>
  <c r="C803" i="2" s="1"/>
  <c r="B804" i="2"/>
  <c r="C804" i="2" s="1"/>
  <c r="D804" i="2" s="1"/>
  <c r="B805" i="2"/>
  <c r="C805" i="2" s="1"/>
  <c r="D805" i="2" s="1"/>
  <c r="B806" i="2"/>
  <c r="C806" i="2" s="1"/>
  <c r="D806" i="2" s="1"/>
  <c r="B807" i="2"/>
  <c r="C807" i="2" s="1"/>
  <c r="B808" i="2"/>
  <c r="C808" i="2" s="1"/>
  <c r="D808" i="2" s="1"/>
  <c r="B809" i="2"/>
  <c r="C809" i="2" s="1"/>
  <c r="D809" i="2" s="1"/>
  <c r="B810" i="2"/>
  <c r="C810" i="2" s="1"/>
  <c r="D810" i="2" s="1"/>
  <c r="B811" i="2"/>
  <c r="C811" i="2" s="1"/>
  <c r="D811" i="2" s="1"/>
  <c r="B812" i="2"/>
  <c r="C812" i="2" s="1"/>
  <c r="D812" i="2" s="1"/>
  <c r="B813" i="2"/>
  <c r="C813" i="2" s="1"/>
  <c r="D813" i="2" s="1"/>
  <c r="B814" i="2"/>
  <c r="C814" i="2" s="1"/>
  <c r="B815" i="2"/>
  <c r="C815" i="2" s="1"/>
  <c r="D815" i="2" s="1"/>
  <c r="B816" i="2"/>
  <c r="C816" i="2" s="1"/>
  <c r="D816" i="2" s="1"/>
  <c r="B817" i="2"/>
  <c r="C817" i="2" s="1"/>
  <c r="B818" i="2"/>
  <c r="C818" i="2" s="1"/>
  <c r="D818" i="2" s="1"/>
  <c r="B819" i="2"/>
  <c r="C819" i="2" s="1"/>
  <c r="D819" i="2" s="1"/>
  <c r="B820" i="2"/>
  <c r="C820" i="2" s="1"/>
  <c r="D820" i="2" s="1"/>
  <c r="B821" i="2"/>
  <c r="C821" i="2" s="1"/>
  <c r="D821" i="2" s="1"/>
  <c r="B822" i="2"/>
  <c r="C822" i="2" s="1"/>
  <c r="D822" i="2" s="1"/>
  <c r="B823" i="2"/>
  <c r="C823" i="2" s="1"/>
  <c r="D823" i="2" s="1"/>
  <c r="B824" i="2"/>
  <c r="C824" i="2" s="1"/>
  <c r="B825" i="2"/>
  <c r="C825" i="2" s="1"/>
  <c r="D825" i="2" s="1"/>
  <c r="B826" i="2"/>
  <c r="C826" i="2" s="1"/>
  <c r="D826" i="2" s="1"/>
  <c r="B827" i="2"/>
  <c r="C827" i="2" s="1"/>
  <c r="D827" i="2" s="1"/>
  <c r="B828" i="2"/>
  <c r="C828" i="2" s="1"/>
  <c r="D828" i="2" s="1"/>
  <c r="B829" i="2"/>
  <c r="C829" i="2" s="1"/>
  <c r="D829" i="2" s="1"/>
  <c r="B830" i="2"/>
  <c r="C830" i="2" s="1"/>
  <c r="D830" i="2" s="1"/>
  <c r="B831" i="2"/>
  <c r="C831" i="2" s="1"/>
  <c r="D831" i="2" s="1"/>
  <c r="B832" i="2"/>
  <c r="C832" i="2" s="1"/>
  <c r="D832" i="2" s="1"/>
  <c r="B833" i="2"/>
  <c r="C833" i="2" s="1"/>
  <c r="D833" i="2" s="1"/>
  <c r="B834" i="2"/>
  <c r="C834" i="2" s="1"/>
  <c r="D834" i="2" s="1"/>
  <c r="B835" i="2"/>
  <c r="C835" i="2" s="1"/>
  <c r="B836" i="2"/>
  <c r="C836" i="2" s="1"/>
  <c r="D836" i="2" s="1"/>
  <c r="B837" i="2"/>
  <c r="C837" i="2" s="1"/>
  <c r="D837" i="2" s="1"/>
  <c r="B838" i="2"/>
  <c r="C838" i="2" s="1"/>
  <c r="D838" i="2" s="1"/>
  <c r="B839" i="2"/>
  <c r="C839" i="2" s="1"/>
  <c r="B840" i="2"/>
  <c r="C840" i="2" s="1"/>
  <c r="D840" i="2" s="1"/>
  <c r="B841" i="2"/>
  <c r="C841" i="2" s="1"/>
  <c r="D841" i="2" s="1"/>
  <c r="B842" i="2"/>
  <c r="C842" i="2" s="1"/>
  <c r="D842" i="2" s="1"/>
  <c r="B843" i="2"/>
  <c r="C843" i="2" s="1"/>
  <c r="D843" i="2" s="1"/>
  <c r="B844" i="2"/>
  <c r="C844" i="2" s="1"/>
  <c r="D844" i="2" s="1"/>
  <c r="B845" i="2"/>
  <c r="C845" i="2" s="1"/>
  <c r="D845" i="2" s="1"/>
  <c r="B846" i="2"/>
  <c r="C846" i="2" s="1"/>
  <c r="B847" i="2"/>
  <c r="C847" i="2" s="1"/>
  <c r="D847" i="2" s="1"/>
  <c r="B848" i="2"/>
  <c r="C848" i="2" s="1"/>
  <c r="D848" i="2" s="1"/>
  <c r="B849" i="2"/>
  <c r="C849" i="2" s="1"/>
  <c r="B850" i="2"/>
  <c r="C850" i="2" s="1"/>
  <c r="D850" i="2" s="1"/>
  <c r="B851" i="2"/>
  <c r="C851" i="2" s="1"/>
  <c r="D851" i="2" s="1"/>
  <c r="B852" i="2"/>
  <c r="B853" i="2"/>
  <c r="C853" i="2" s="1"/>
  <c r="D853" i="2" s="1"/>
  <c r="B854" i="2"/>
  <c r="C854" i="2" s="1"/>
  <c r="D854" i="2" s="1"/>
  <c r="B855" i="2"/>
  <c r="C855" i="2" s="1"/>
  <c r="D855" i="2" s="1"/>
  <c r="B856" i="2"/>
  <c r="C856" i="2" s="1"/>
  <c r="B857" i="2"/>
  <c r="C857" i="2" s="1"/>
  <c r="D857" i="2" s="1"/>
  <c r="B858" i="2"/>
  <c r="C858" i="2" s="1"/>
  <c r="D858" i="2" s="1"/>
  <c r="B859" i="2"/>
  <c r="C859" i="2" s="1"/>
  <c r="D859" i="2" s="1"/>
  <c r="B860" i="2"/>
  <c r="B861" i="2"/>
  <c r="C861" i="2" s="1"/>
  <c r="D861" i="2" s="1"/>
  <c r="B862" i="2"/>
  <c r="C862" i="2" s="1"/>
  <c r="D862" i="2" s="1"/>
  <c r="B863" i="2"/>
  <c r="C863" i="2" s="1"/>
  <c r="D863" i="2" s="1"/>
  <c r="B864" i="2"/>
  <c r="C864" i="2" s="1"/>
  <c r="D864" i="2" s="1"/>
  <c r="B865" i="2"/>
  <c r="C865" i="2" s="1"/>
  <c r="D865" i="2" s="1"/>
  <c r="B866" i="2"/>
  <c r="C866" i="2" s="1"/>
  <c r="D866" i="2" s="1"/>
  <c r="B867" i="2"/>
  <c r="C867" i="2" s="1"/>
  <c r="B868" i="2"/>
  <c r="C868" i="2" s="1"/>
  <c r="D868" i="2" s="1"/>
  <c r="B869" i="2"/>
  <c r="C869" i="2" s="1"/>
  <c r="D869" i="2" s="1"/>
  <c r="B870" i="2"/>
  <c r="C870" i="2" s="1"/>
  <c r="D870" i="2" s="1"/>
  <c r="B871" i="2"/>
  <c r="C871" i="2" s="1"/>
  <c r="B872" i="2"/>
  <c r="C872" i="2" s="1"/>
  <c r="D872" i="2" s="1"/>
  <c r="B873" i="2"/>
  <c r="C873" i="2" s="1"/>
  <c r="D873" i="2" s="1"/>
  <c r="B874" i="2"/>
  <c r="C874" i="2" s="1"/>
  <c r="D874" i="2" s="1"/>
  <c r="B875" i="2"/>
  <c r="C875" i="2" s="1"/>
  <c r="D875" i="2" s="1"/>
  <c r="B876" i="2"/>
  <c r="C876" i="2" s="1"/>
  <c r="D876" i="2" s="1"/>
  <c r="B877" i="2"/>
  <c r="C877" i="2" s="1"/>
  <c r="D877" i="2" s="1"/>
  <c r="B878" i="2"/>
  <c r="C878" i="2" s="1"/>
  <c r="B879" i="2"/>
  <c r="C879" i="2" s="1"/>
  <c r="D879" i="2" s="1"/>
  <c r="B880" i="2"/>
  <c r="C880" i="2" s="1"/>
  <c r="D880" i="2" s="1"/>
  <c r="B881" i="2"/>
  <c r="C881" i="2" s="1"/>
  <c r="B882" i="2"/>
  <c r="C882" i="2" s="1"/>
  <c r="D882" i="2" s="1"/>
  <c r="B883" i="2"/>
  <c r="C883" i="2" s="1"/>
  <c r="D883" i="2" s="1"/>
  <c r="B884" i="2"/>
  <c r="C884" i="2" s="1"/>
  <c r="D884" i="2" s="1"/>
  <c r="B885" i="2"/>
  <c r="C885" i="2" s="1"/>
  <c r="D885" i="2" s="1"/>
  <c r="B886" i="2"/>
  <c r="C886" i="2" s="1"/>
  <c r="D886" i="2" s="1"/>
  <c r="B887" i="2"/>
  <c r="C887" i="2" s="1"/>
  <c r="D887" i="2" s="1"/>
  <c r="B888" i="2"/>
  <c r="C888" i="2" s="1"/>
  <c r="B889" i="2"/>
  <c r="C889" i="2" s="1"/>
  <c r="D889" i="2" s="1"/>
  <c r="B890" i="2"/>
  <c r="C890" i="2" s="1"/>
  <c r="D890" i="2" s="1"/>
  <c r="B891" i="2"/>
  <c r="C891" i="2" s="1"/>
  <c r="D891" i="2" s="1"/>
  <c r="B892" i="2"/>
  <c r="C892" i="2" s="1"/>
  <c r="D892" i="2" s="1"/>
  <c r="B893" i="2"/>
  <c r="C893" i="2" s="1"/>
  <c r="D893" i="2" s="1"/>
  <c r="B894" i="2"/>
  <c r="C894" i="2" s="1"/>
  <c r="D894" i="2" s="1"/>
  <c r="B895" i="2"/>
  <c r="C895" i="2" s="1"/>
  <c r="D895" i="2" s="1"/>
  <c r="B896" i="2"/>
  <c r="C896" i="2" s="1"/>
  <c r="D896" i="2" s="1"/>
  <c r="B897" i="2"/>
  <c r="C897" i="2" s="1"/>
  <c r="D897" i="2" s="1"/>
  <c r="B898" i="2"/>
  <c r="C898" i="2" s="1"/>
  <c r="D898" i="2" s="1"/>
  <c r="B899" i="2"/>
  <c r="C899" i="2" s="1"/>
  <c r="B900" i="2"/>
  <c r="C900" i="2" s="1"/>
  <c r="D900" i="2" s="1"/>
  <c r="B901" i="2"/>
  <c r="C901" i="2" s="1"/>
  <c r="D901" i="2" s="1"/>
  <c r="B902" i="2"/>
  <c r="C902" i="2" s="1"/>
  <c r="D902" i="2" s="1"/>
  <c r="B903" i="2"/>
  <c r="C903" i="2" s="1"/>
  <c r="B904" i="2"/>
  <c r="C904" i="2" s="1"/>
  <c r="D904" i="2" s="1"/>
  <c r="B905" i="2"/>
  <c r="C905" i="2" s="1"/>
  <c r="D905" i="2" s="1"/>
  <c r="B906" i="2"/>
  <c r="C906" i="2" s="1"/>
  <c r="D906" i="2" s="1"/>
  <c r="B907" i="2"/>
  <c r="C907" i="2" s="1"/>
  <c r="D907" i="2" s="1"/>
  <c r="B908" i="2"/>
  <c r="C908" i="2" s="1"/>
  <c r="D908" i="2" s="1"/>
  <c r="B909" i="2"/>
  <c r="C909" i="2" s="1"/>
  <c r="D909" i="2" s="1"/>
  <c r="B910" i="2"/>
  <c r="C910" i="2" s="1"/>
  <c r="B911" i="2"/>
  <c r="C911" i="2" s="1"/>
  <c r="D911" i="2" s="1"/>
  <c r="B912" i="2"/>
  <c r="C912" i="2" s="1"/>
  <c r="D912" i="2" s="1"/>
  <c r="B913" i="2"/>
  <c r="C913" i="2" s="1"/>
  <c r="B914" i="2"/>
  <c r="C914" i="2" s="1"/>
  <c r="D914" i="2" s="1"/>
  <c r="B915" i="2"/>
  <c r="C915" i="2" s="1"/>
  <c r="D915" i="2" s="1"/>
  <c r="B916" i="2"/>
  <c r="B917" i="2"/>
  <c r="C917" i="2" s="1"/>
  <c r="D917" i="2" s="1"/>
  <c r="B918" i="2"/>
  <c r="C918" i="2" s="1"/>
  <c r="D918" i="2" s="1"/>
  <c r="B919" i="2"/>
  <c r="C919" i="2" s="1"/>
  <c r="D919" i="2" s="1"/>
  <c r="B920" i="2"/>
  <c r="C920" i="2" s="1"/>
  <c r="B921" i="2"/>
  <c r="C921" i="2" s="1"/>
  <c r="D921" i="2" s="1"/>
  <c r="B922" i="2"/>
  <c r="C922" i="2" s="1"/>
  <c r="D922" i="2" s="1"/>
  <c r="B923" i="2"/>
  <c r="C923" i="2" s="1"/>
  <c r="D923" i="2" s="1"/>
  <c r="B924" i="2"/>
  <c r="B925" i="2"/>
  <c r="C925" i="2" s="1"/>
  <c r="D925" i="2" s="1"/>
  <c r="B926" i="2"/>
  <c r="C926" i="2" s="1"/>
  <c r="D926" i="2" s="1"/>
  <c r="B927" i="2"/>
  <c r="C927" i="2" s="1"/>
  <c r="D927" i="2" s="1"/>
  <c r="B928" i="2"/>
  <c r="C928" i="2" s="1"/>
  <c r="D928" i="2" s="1"/>
  <c r="B929" i="2"/>
  <c r="C929" i="2" s="1"/>
  <c r="D929" i="2" s="1"/>
  <c r="B930" i="2"/>
  <c r="C930" i="2" s="1"/>
  <c r="D930" i="2" s="1"/>
  <c r="B931" i="2"/>
  <c r="C931" i="2" s="1"/>
  <c r="B932" i="2"/>
  <c r="C932" i="2" s="1"/>
  <c r="D932" i="2" s="1"/>
  <c r="B933" i="2"/>
  <c r="C933" i="2" s="1"/>
  <c r="D933" i="2" s="1"/>
  <c r="B934" i="2"/>
  <c r="C934" i="2" s="1"/>
  <c r="D934" i="2" s="1"/>
  <c r="B935" i="2"/>
  <c r="C935" i="2" s="1"/>
  <c r="B936" i="2"/>
  <c r="C936" i="2" s="1"/>
  <c r="D936" i="2" s="1"/>
  <c r="B937" i="2"/>
  <c r="C937" i="2" s="1"/>
  <c r="D937" i="2" s="1"/>
  <c r="B938" i="2"/>
  <c r="C938" i="2" s="1"/>
  <c r="D938" i="2" s="1"/>
  <c r="B939" i="2"/>
  <c r="C939" i="2" s="1"/>
  <c r="D939" i="2" s="1"/>
  <c r="B940" i="2"/>
  <c r="C940" i="2" s="1"/>
  <c r="D940" i="2" s="1"/>
  <c r="B941" i="2"/>
  <c r="C941" i="2" s="1"/>
  <c r="D941" i="2" s="1"/>
  <c r="B942" i="2"/>
  <c r="C942" i="2" s="1"/>
  <c r="B943" i="2"/>
  <c r="C943" i="2" s="1"/>
  <c r="D943" i="2" s="1"/>
  <c r="B944" i="2"/>
  <c r="C944" i="2" s="1"/>
  <c r="D944" i="2" s="1"/>
  <c r="B945" i="2"/>
  <c r="C945" i="2" s="1"/>
  <c r="B946" i="2"/>
  <c r="C946" i="2" s="1"/>
  <c r="D946" i="2" s="1"/>
  <c r="B947" i="2"/>
  <c r="C947" i="2" s="1"/>
  <c r="D947" i="2" s="1"/>
  <c r="B948" i="2"/>
  <c r="C948" i="2" s="1"/>
  <c r="D948" i="2" s="1"/>
  <c r="B949" i="2"/>
  <c r="C949" i="2" s="1"/>
  <c r="D949" i="2" s="1"/>
  <c r="B950" i="2"/>
  <c r="C950" i="2" s="1"/>
  <c r="D950" i="2" s="1"/>
  <c r="B951" i="2"/>
  <c r="C951" i="2" s="1"/>
  <c r="D951" i="2" s="1"/>
  <c r="B952" i="2"/>
  <c r="C952" i="2" s="1"/>
  <c r="B953" i="2"/>
  <c r="C953" i="2" s="1"/>
  <c r="D953" i="2" s="1"/>
  <c r="B954" i="2"/>
  <c r="C954" i="2" s="1"/>
  <c r="D954" i="2" s="1"/>
  <c r="B955" i="2"/>
  <c r="C955" i="2" s="1"/>
  <c r="D955" i="2" s="1"/>
  <c r="B956" i="2"/>
  <c r="C956" i="2" s="1"/>
  <c r="D956" i="2" s="1"/>
  <c r="B957" i="2"/>
  <c r="C957" i="2" s="1"/>
  <c r="D957" i="2" s="1"/>
  <c r="B958" i="2"/>
  <c r="C958" i="2" s="1"/>
  <c r="D958" i="2" s="1"/>
  <c r="B959" i="2"/>
  <c r="C959" i="2" s="1"/>
  <c r="D959" i="2" s="1"/>
  <c r="B960" i="2"/>
  <c r="C960" i="2" s="1"/>
  <c r="D960" i="2" s="1"/>
  <c r="B961" i="2"/>
  <c r="C961" i="2" s="1"/>
  <c r="D961" i="2" s="1"/>
  <c r="B962" i="2"/>
  <c r="C962" i="2" s="1"/>
  <c r="D962" i="2" s="1"/>
  <c r="B963" i="2"/>
  <c r="C963" i="2" s="1"/>
  <c r="B964" i="2"/>
  <c r="C964" i="2" s="1"/>
  <c r="D964" i="2" s="1"/>
  <c r="B965" i="2"/>
  <c r="C965" i="2" s="1"/>
  <c r="D965" i="2" s="1"/>
  <c r="B966" i="2"/>
  <c r="C966" i="2" s="1"/>
  <c r="D966" i="2" s="1"/>
  <c r="B967" i="2"/>
  <c r="C967" i="2" s="1"/>
  <c r="B968" i="2"/>
  <c r="C968" i="2" s="1"/>
  <c r="D968" i="2" s="1"/>
  <c r="B969" i="2"/>
  <c r="C969" i="2" s="1"/>
  <c r="D969" i="2" s="1"/>
  <c r="B970" i="2"/>
  <c r="C970" i="2" s="1"/>
  <c r="D970" i="2" s="1"/>
  <c r="B971" i="2"/>
  <c r="C971" i="2" s="1"/>
  <c r="D971" i="2" s="1"/>
  <c r="B972" i="2"/>
  <c r="C972" i="2" s="1"/>
  <c r="D972" i="2" s="1"/>
  <c r="B973" i="2"/>
  <c r="C973" i="2" s="1"/>
  <c r="D973" i="2" s="1"/>
  <c r="B974" i="2"/>
  <c r="C974" i="2" s="1"/>
  <c r="B975" i="2"/>
  <c r="C975" i="2" s="1"/>
  <c r="D975" i="2" s="1"/>
  <c r="B976" i="2"/>
  <c r="C976" i="2" s="1"/>
  <c r="D976" i="2" s="1"/>
  <c r="B977" i="2"/>
  <c r="C977" i="2" s="1"/>
  <c r="B978" i="2"/>
  <c r="C978" i="2" s="1"/>
  <c r="D978" i="2" s="1"/>
  <c r="B979" i="2"/>
  <c r="C979" i="2" s="1"/>
  <c r="D979" i="2" s="1"/>
  <c r="B980" i="2"/>
  <c r="B981" i="2"/>
  <c r="C981" i="2" s="1"/>
  <c r="D981" i="2" s="1"/>
  <c r="B982" i="2"/>
  <c r="C982" i="2" s="1"/>
  <c r="D982" i="2" s="1"/>
  <c r="B983" i="2"/>
  <c r="C983" i="2" s="1"/>
  <c r="D983" i="2" s="1"/>
  <c r="B984" i="2"/>
  <c r="C984" i="2" s="1"/>
  <c r="B985" i="2"/>
  <c r="C985" i="2" s="1"/>
  <c r="D985" i="2" s="1"/>
  <c r="B986" i="2"/>
  <c r="C986" i="2" s="1"/>
  <c r="D986" i="2" s="1"/>
  <c r="B987" i="2"/>
  <c r="C987" i="2" s="1"/>
  <c r="D987" i="2" s="1"/>
  <c r="B988" i="2"/>
  <c r="B989" i="2"/>
  <c r="C989" i="2" s="1"/>
  <c r="D989" i="2" s="1"/>
  <c r="B990" i="2"/>
  <c r="C990" i="2" s="1"/>
  <c r="D990" i="2" s="1"/>
  <c r="B991" i="2"/>
  <c r="C991" i="2" s="1"/>
  <c r="D991" i="2" s="1"/>
  <c r="B992" i="2"/>
  <c r="C992" i="2" s="1"/>
  <c r="D992" i="2" s="1"/>
  <c r="B993" i="2"/>
  <c r="C993" i="2" s="1"/>
  <c r="D993" i="2" s="1"/>
  <c r="B3" i="2"/>
  <c r="C3" i="2" s="1"/>
  <c r="D3" i="2" s="1"/>
  <c r="B4" i="2"/>
  <c r="C4" i="2" s="1"/>
  <c r="D4" i="2" s="1"/>
  <c r="B5" i="2"/>
  <c r="C5" i="2" s="1"/>
  <c r="D5" i="2" s="1"/>
  <c r="B6" i="2"/>
  <c r="C6" i="2" s="1"/>
  <c r="D6" i="2" s="1"/>
  <c r="B7" i="2"/>
  <c r="C7" i="2" s="1"/>
  <c r="D7" i="2" s="1"/>
  <c r="B8" i="2"/>
  <c r="C8" i="2" s="1"/>
  <c r="D8" i="2" s="1"/>
  <c r="B9" i="2"/>
  <c r="C9" i="2" s="1"/>
  <c r="D9" i="2" s="1"/>
  <c r="B10" i="2"/>
  <c r="C10" i="2" s="1"/>
  <c r="D10" i="2" s="1"/>
  <c r="B11" i="2"/>
  <c r="C11" i="2" s="1"/>
  <c r="D11" i="2" s="1"/>
  <c r="B12" i="2"/>
  <c r="C12" i="2" s="1"/>
  <c r="D12" i="2" s="1"/>
  <c r="B13" i="2"/>
  <c r="C13" i="2" s="1"/>
  <c r="D13" i="2" s="1"/>
  <c r="B14" i="2"/>
  <c r="C14" i="2" s="1"/>
  <c r="D14" i="2" s="1"/>
  <c r="B15" i="2"/>
  <c r="C15" i="2" s="1"/>
  <c r="D15" i="2" s="1"/>
  <c r="B16" i="2"/>
  <c r="C16" i="2" s="1"/>
  <c r="D16" i="2" s="1"/>
  <c r="B17" i="2"/>
  <c r="C17" i="2" s="1"/>
  <c r="D17" i="2" s="1"/>
  <c r="B18" i="2"/>
  <c r="C18" i="2" s="1"/>
  <c r="D18" i="2" s="1"/>
  <c r="B19" i="2"/>
  <c r="C19" i="2" s="1"/>
  <c r="D19" i="2" s="1"/>
  <c r="B20" i="2"/>
  <c r="C20" i="2" s="1"/>
  <c r="D20" i="2" s="1"/>
  <c r="B21" i="2"/>
  <c r="C21" i="2" s="1"/>
  <c r="D21" i="2" s="1"/>
  <c r="B22" i="2"/>
  <c r="C22" i="2" s="1"/>
  <c r="D22" i="2" s="1"/>
  <c r="B2" i="2"/>
  <c r="C2" i="2" s="1"/>
  <c r="D2" i="2" s="1"/>
  <c r="D6" i="1"/>
  <c r="D7" i="1"/>
  <c r="D8" i="1"/>
  <c r="D9" i="1"/>
  <c r="D10" i="1"/>
  <c r="D11" i="1"/>
  <c r="D12" i="1"/>
  <c r="D13" i="1"/>
  <c r="D14" i="1"/>
  <c r="D15" i="1"/>
  <c r="D16" i="1"/>
  <c r="D17" i="1"/>
  <c r="D21" i="1"/>
  <c r="D22" i="1"/>
  <c r="D24" i="1"/>
  <c r="D25" i="1"/>
  <c r="D27" i="1"/>
  <c r="D28" i="1"/>
  <c r="D29" i="1"/>
  <c r="D30" i="1"/>
  <c r="D31" i="1"/>
  <c r="D32" i="1"/>
  <c r="D33" i="1"/>
  <c r="D34" i="1"/>
  <c r="D35" i="1"/>
  <c r="D36" i="1"/>
  <c r="D37" i="1"/>
  <c r="D38" i="1"/>
  <c r="D40" i="1"/>
  <c r="D41" i="1"/>
  <c r="D42" i="1"/>
  <c r="D43" i="1"/>
  <c r="D44" i="1"/>
  <c r="D45" i="1"/>
  <c r="D46" i="1"/>
  <c r="E18" i="1"/>
  <c r="E20" i="1"/>
  <c r="E21" i="1"/>
  <c r="E23" i="1"/>
  <c r="E24" i="1"/>
  <c r="E25" i="1"/>
  <c r="E26" i="1"/>
  <c r="E28" i="1"/>
  <c r="E29" i="1"/>
  <c r="E30" i="1"/>
  <c r="E31" i="1"/>
  <c r="E32" i="1"/>
  <c r="E33" i="1"/>
  <c r="E34" i="1"/>
  <c r="E35" i="1"/>
  <c r="E37" i="1"/>
  <c r="E38" i="1"/>
  <c r="E39" i="1"/>
  <c r="E40" i="1"/>
  <c r="E41" i="1"/>
  <c r="E42" i="1"/>
  <c r="E43" i="1"/>
  <c r="E44" i="1"/>
  <c r="E45" i="1"/>
  <c r="E46" i="1"/>
  <c r="E6" i="1"/>
  <c r="E7" i="1"/>
  <c r="E8" i="1"/>
  <c r="E9" i="1"/>
  <c r="E10" i="1"/>
  <c r="E11" i="1"/>
  <c r="E12" i="1"/>
  <c r="E13" i="1"/>
  <c r="E14" i="1"/>
  <c r="E15" i="1"/>
  <c r="E16" i="1"/>
  <c r="E5" i="1"/>
  <c r="D5" i="1"/>
  <c r="G3" i="2"/>
  <c r="G4" i="2"/>
  <c r="G5" i="2"/>
  <c r="G6" i="2"/>
  <c r="G7" i="2"/>
  <c r="G8" i="2"/>
  <c r="G9" i="2"/>
  <c r="G11" i="2"/>
  <c r="G12" i="2"/>
  <c r="G13" i="2"/>
  <c r="G14" i="2"/>
  <c r="G15" i="2"/>
  <c r="G16" i="2"/>
  <c r="G17" i="2"/>
  <c r="G19" i="2"/>
  <c r="G20" i="2"/>
  <c r="G21" i="2"/>
  <c r="G22" i="2"/>
  <c r="G23" i="2"/>
  <c r="G24" i="2"/>
  <c r="G25" i="2"/>
  <c r="G27" i="2"/>
  <c r="G28" i="2"/>
  <c r="G29" i="2"/>
  <c r="G30" i="2"/>
  <c r="G31" i="2"/>
  <c r="G32" i="2"/>
  <c r="G33" i="2"/>
  <c r="G35" i="2"/>
  <c r="G36" i="2"/>
  <c r="G37" i="2"/>
  <c r="G38" i="2"/>
  <c r="G39" i="2"/>
  <c r="G40" i="2"/>
  <c r="G41" i="2"/>
  <c r="G43" i="2"/>
  <c r="G44" i="2"/>
  <c r="G45" i="2"/>
  <c r="G46" i="2"/>
  <c r="G47" i="2"/>
  <c r="G48" i="2"/>
  <c r="G49" i="2"/>
  <c r="G51" i="2"/>
  <c r="G52" i="2"/>
  <c r="G53" i="2"/>
  <c r="G54" i="2"/>
  <c r="G55" i="2"/>
  <c r="G56" i="2"/>
  <c r="G57" i="2"/>
  <c r="G59" i="2"/>
  <c r="G60" i="2"/>
  <c r="G61" i="2"/>
  <c r="G62" i="2"/>
  <c r="G63" i="2"/>
  <c r="G64" i="2"/>
  <c r="G65" i="2"/>
  <c r="G67" i="2"/>
  <c r="G68" i="2"/>
  <c r="G69" i="2"/>
  <c r="G70" i="2"/>
  <c r="G71" i="2"/>
  <c r="G72" i="2"/>
  <c r="G73" i="2"/>
  <c r="G75" i="2"/>
  <c r="G76" i="2"/>
  <c r="G77" i="2"/>
  <c r="G78" i="2"/>
  <c r="G79" i="2"/>
  <c r="G80" i="2"/>
  <c r="G81" i="2"/>
  <c r="G83" i="2"/>
  <c r="G84" i="2"/>
  <c r="G85" i="2"/>
  <c r="G86" i="2"/>
  <c r="G87" i="2"/>
  <c r="G88" i="2"/>
  <c r="G89" i="2"/>
  <c r="G91" i="2"/>
  <c r="G92" i="2"/>
  <c r="G93" i="2"/>
  <c r="G94" i="2"/>
  <c r="G95" i="2"/>
  <c r="G96" i="2"/>
  <c r="G97" i="2"/>
  <c r="G99" i="2"/>
  <c r="G100" i="2"/>
  <c r="G101" i="2"/>
  <c r="G102" i="2"/>
  <c r="G103" i="2"/>
  <c r="G104" i="2"/>
  <c r="G105" i="2"/>
  <c r="G107" i="2"/>
  <c r="G108" i="2"/>
  <c r="G109" i="2"/>
  <c r="G110" i="2"/>
  <c r="G111" i="2"/>
  <c r="G112" i="2"/>
  <c r="G113" i="2"/>
  <c r="G115" i="2"/>
  <c r="G116" i="2"/>
  <c r="G117" i="2"/>
  <c r="G118" i="2"/>
  <c r="G119" i="2"/>
  <c r="G120" i="2"/>
  <c r="G121" i="2"/>
  <c r="G123" i="2"/>
  <c r="G124" i="2"/>
  <c r="G125" i="2"/>
  <c r="G126" i="2"/>
  <c r="G127" i="2"/>
  <c r="G128" i="2"/>
  <c r="G129" i="2"/>
  <c r="G131" i="2"/>
  <c r="G132" i="2"/>
  <c r="G133" i="2"/>
  <c r="G134" i="2"/>
  <c r="G135" i="2"/>
  <c r="G136" i="2"/>
  <c r="G137" i="2"/>
  <c r="G139" i="2"/>
  <c r="G140" i="2"/>
  <c r="G141" i="2"/>
  <c r="G142" i="2"/>
  <c r="G143" i="2"/>
  <c r="G144" i="2"/>
  <c r="G145" i="2"/>
  <c r="G147" i="2"/>
  <c r="G148" i="2"/>
  <c r="G149" i="2"/>
  <c r="G150" i="2"/>
  <c r="G151" i="2"/>
  <c r="G152" i="2"/>
  <c r="G153" i="2"/>
  <c r="G155" i="2"/>
  <c r="G156" i="2"/>
  <c r="G157" i="2"/>
  <c r="G158" i="2"/>
  <c r="G159" i="2"/>
  <c r="G160" i="2"/>
  <c r="G161" i="2"/>
  <c r="G163" i="2"/>
  <c r="G164" i="2"/>
  <c r="G165" i="2"/>
  <c r="G166" i="2"/>
  <c r="G167" i="2"/>
  <c r="G168" i="2"/>
  <c r="G169" i="2"/>
  <c r="G171" i="2"/>
  <c r="G172" i="2"/>
  <c r="G173" i="2"/>
  <c r="G174" i="2"/>
  <c r="G175" i="2"/>
  <c r="G176" i="2"/>
  <c r="G177" i="2"/>
  <c r="G179" i="2"/>
  <c r="G180" i="2"/>
  <c r="G181" i="2"/>
  <c r="G182" i="2"/>
  <c r="G183" i="2"/>
  <c r="G184" i="2"/>
  <c r="G185" i="2"/>
  <c r="G187" i="2"/>
  <c r="G188" i="2"/>
  <c r="G189" i="2"/>
  <c r="G190" i="2"/>
  <c r="G191" i="2"/>
  <c r="G192" i="2"/>
  <c r="G193" i="2"/>
  <c r="G195" i="2"/>
  <c r="G196" i="2"/>
  <c r="G197" i="2"/>
  <c r="G198" i="2"/>
  <c r="G199" i="2"/>
  <c r="G200" i="2"/>
  <c r="G201" i="2"/>
  <c r="G203" i="2"/>
  <c r="G204" i="2"/>
  <c r="G205" i="2"/>
  <c r="G206" i="2"/>
  <c r="G207" i="2"/>
  <c r="G208" i="2"/>
  <c r="G209" i="2"/>
  <c r="G211" i="2"/>
  <c r="G212" i="2"/>
  <c r="G213" i="2"/>
  <c r="G214" i="2"/>
  <c r="G215" i="2"/>
  <c r="G216" i="2"/>
  <c r="G217" i="2"/>
  <c r="G219" i="2"/>
  <c r="G220" i="2"/>
  <c r="G221" i="2"/>
  <c r="G222" i="2"/>
  <c r="G223" i="2"/>
  <c r="G224" i="2"/>
  <c r="G225" i="2"/>
  <c r="G227" i="2"/>
  <c r="G228" i="2"/>
  <c r="G229" i="2"/>
  <c r="G230" i="2"/>
  <c r="G231" i="2"/>
  <c r="G232" i="2"/>
  <c r="G233" i="2"/>
  <c r="G235" i="2"/>
  <c r="G236" i="2"/>
  <c r="G237" i="2"/>
  <c r="G238" i="2"/>
  <c r="G239" i="2"/>
  <c r="G240" i="2"/>
  <c r="G241" i="2"/>
  <c r="G243" i="2"/>
  <c r="G244" i="2"/>
  <c r="G245" i="2"/>
  <c r="G246" i="2"/>
  <c r="G247" i="2"/>
  <c r="G248" i="2"/>
  <c r="G249" i="2"/>
  <c r="G251" i="2"/>
  <c r="G252" i="2"/>
  <c r="G253" i="2"/>
  <c r="G254" i="2"/>
  <c r="G255" i="2"/>
  <c r="G256" i="2"/>
  <c r="G257" i="2"/>
  <c r="G259" i="2"/>
  <c r="G260" i="2"/>
  <c r="G261" i="2"/>
  <c r="G262" i="2"/>
  <c r="G263" i="2"/>
  <c r="G264" i="2"/>
  <c r="G265" i="2"/>
  <c r="G267" i="2"/>
  <c r="G268" i="2"/>
  <c r="G269" i="2"/>
  <c r="G270" i="2"/>
  <c r="G271" i="2"/>
  <c r="G272" i="2"/>
  <c r="G273" i="2"/>
  <c r="G275" i="2"/>
  <c r="G276" i="2"/>
  <c r="G277" i="2"/>
  <c r="G278" i="2"/>
  <c r="G279" i="2"/>
  <c r="G280" i="2"/>
  <c r="G281" i="2"/>
  <c r="G283" i="2"/>
  <c r="G284" i="2"/>
  <c r="G285" i="2"/>
  <c r="G286" i="2"/>
  <c r="G287" i="2"/>
  <c r="G288" i="2"/>
  <c r="G289" i="2"/>
  <c r="G291" i="2"/>
  <c r="G292" i="2"/>
  <c r="G293" i="2"/>
  <c r="G294" i="2"/>
  <c r="G295" i="2"/>
  <c r="G296" i="2"/>
  <c r="G297" i="2"/>
  <c r="G299" i="2"/>
  <c r="G300" i="2"/>
  <c r="G301" i="2"/>
  <c r="G302" i="2"/>
  <c r="G303" i="2"/>
  <c r="G304" i="2"/>
  <c r="G305" i="2"/>
  <c r="G307" i="2"/>
  <c r="G308" i="2"/>
  <c r="G309" i="2"/>
  <c r="G310" i="2"/>
  <c r="G311" i="2"/>
  <c r="G312" i="2"/>
  <c r="G313" i="2"/>
  <c r="G315" i="2"/>
  <c r="G316" i="2"/>
  <c r="G317" i="2"/>
  <c r="G318" i="2"/>
  <c r="G319" i="2"/>
  <c r="G320" i="2"/>
  <c r="G321" i="2"/>
  <c r="G323" i="2"/>
  <c r="G324" i="2"/>
  <c r="G325" i="2"/>
  <c r="G326" i="2"/>
  <c r="G327" i="2"/>
  <c r="G328" i="2"/>
  <c r="G329" i="2"/>
  <c r="G331" i="2"/>
  <c r="G332" i="2"/>
  <c r="G333" i="2"/>
  <c r="G334" i="2"/>
  <c r="G335" i="2"/>
  <c r="G336" i="2"/>
  <c r="G337" i="2"/>
  <c r="G339" i="2"/>
  <c r="G340" i="2"/>
  <c r="G341" i="2"/>
  <c r="G342" i="2"/>
  <c r="G343" i="2"/>
  <c r="G344" i="2"/>
  <c r="G345" i="2"/>
  <c r="G347" i="2"/>
  <c r="G348" i="2"/>
  <c r="G349" i="2"/>
  <c r="G350" i="2"/>
  <c r="G351" i="2"/>
  <c r="G352" i="2"/>
  <c r="G353" i="2"/>
  <c r="G355" i="2"/>
  <c r="G356" i="2"/>
  <c r="G357" i="2"/>
  <c r="G358" i="2"/>
  <c r="G359" i="2"/>
  <c r="G360" i="2"/>
  <c r="G361" i="2"/>
  <c r="G363" i="2"/>
  <c r="G364" i="2"/>
  <c r="G365" i="2"/>
  <c r="G366" i="2"/>
  <c r="G367" i="2"/>
  <c r="G368" i="2"/>
  <c r="G369" i="2"/>
  <c r="G371" i="2"/>
  <c r="G372" i="2"/>
  <c r="G373" i="2"/>
  <c r="G374" i="2"/>
  <c r="G375" i="2"/>
  <c r="G376" i="2"/>
  <c r="G377" i="2"/>
  <c r="G379" i="2"/>
  <c r="G380" i="2"/>
  <c r="G381" i="2"/>
  <c r="G382" i="2"/>
  <c r="G383" i="2"/>
  <c r="G384" i="2"/>
  <c r="G385" i="2"/>
  <c r="G387" i="2"/>
  <c r="G388" i="2"/>
  <c r="G389" i="2"/>
  <c r="G390" i="2"/>
  <c r="G391" i="2"/>
  <c r="G392" i="2"/>
  <c r="G393" i="2"/>
  <c r="G395" i="2"/>
  <c r="G396" i="2"/>
  <c r="G397" i="2"/>
  <c r="G398" i="2"/>
  <c r="G399" i="2"/>
  <c r="G400" i="2"/>
  <c r="G401" i="2"/>
  <c r="G403" i="2"/>
  <c r="G404" i="2"/>
  <c r="G405" i="2"/>
  <c r="G406" i="2"/>
  <c r="G407" i="2"/>
  <c r="G408" i="2"/>
  <c r="G409" i="2"/>
  <c r="G411" i="2"/>
  <c r="G412" i="2"/>
  <c r="G413" i="2"/>
  <c r="G414" i="2"/>
  <c r="G415" i="2"/>
  <c r="G416" i="2"/>
  <c r="G417" i="2"/>
  <c r="G419" i="2"/>
  <c r="G420" i="2"/>
  <c r="G421" i="2"/>
  <c r="G422" i="2"/>
  <c r="G423" i="2"/>
  <c r="G424" i="2"/>
  <c r="G425" i="2"/>
  <c r="G427" i="2"/>
  <c r="G428" i="2"/>
  <c r="G429" i="2"/>
  <c r="G430" i="2"/>
  <c r="G431" i="2"/>
  <c r="G432" i="2"/>
  <c r="G433" i="2"/>
  <c r="G435" i="2"/>
  <c r="G436" i="2"/>
  <c r="G437" i="2"/>
  <c r="G438" i="2"/>
  <c r="G439" i="2"/>
  <c r="G440" i="2"/>
  <c r="G441" i="2"/>
  <c r="G443" i="2"/>
  <c r="G444" i="2"/>
  <c r="G445" i="2"/>
  <c r="G446" i="2"/>
  <c r="G447" i="2"/>
  <c r="G448" i="2"/>
  <c r="G449" i="2"/>
  <c r="G451" i="2"/>
  <c r="G452" i="2"/>
  <c r="G453" i="2"/>
  <c r="G454" i="2"/>
  <c r="G455" i="2"/>
  <c r="G456" i="2"/>
  <c r="G457" i="2"/>
  <c r="G459" i="2"/>
  <c r="G460" i="2"/>
  <c r="G461" i="2"/>
  <c r="G462" i="2"/>
  <c r="G463" i="2"/>
  <c r="G464" i="2"/>
  <c r="G465" i="2"/>
  <c r="G467" i="2"/>
  <c r="G468" i="2"/>
  <c r="G469" i="2"/>
  <c r="G470" i="2"/>
  <c r="G471" i="2"/>
  <c r="G472" i="2"/>
  <c r="G473" i="2"/>
  <c r="G475" i="2"/>
  <c r="G476" i="2"/>
  <c r="G477" i="2"/>
  <c r="G478" i="2"/>
  <c r="G479" i="2"/>
  <c r="G480" i="2"/>
  <c r="G481" i="2"/>
  <c r="G483" i="2"/>
  <c r="G484" i="2"/>
  <c r="G485" i="2"/>
  <c r="G486" i="2"/>
  <c r="G487" i="2"/>
  <c r="G488" i="2"/>
  <c r="G489" i="2"/>
  <c r="G491" i="2"/>
  <c r="G492" i="2"/>
  <c r="G493" i="2"/>
  <c r="G494" i="2"/>
  <c r="G495" i="2"/>
  <c r="G496" i="2"/>
  <c r="G497" i="2"/>
  <c r="G499" i="2"/>
  <c r="G500" i="2"/>
  <c r="G501" i="2"/>
  <c r="G502" i="2"/>
  <c r="G503" i="2"/>
  <c r="G504" i="2"/>
  <c r="G505" i="2"/>
  <c r="G507" i="2"/>
  <c r="G508" i="2"/>
  <c r="G509" i="2"/>
  <c r="G510" i="2"/>
  <c r="G511" i="2"/>
  <c r="G512" i="2"/>
  <c r="G513" i="2"/>
  <c r="G515" i="2"/>
  <c r="G516" i="2"/>
  <c r="G517" i="2"/>
  <c r="G518" i="2"/>
  <c r="G519" i="2"/>
  <c r="G520" i="2"/>
  <c r="G521" i="2"/>
  <c r="G523" i="2"/>
  <c r="G524" i="2"/>
  <c r="G525" i="2"/>
  <c r="G526" i="2"/>
  <c r="G527" i="2"/>
  <c r="G528" i="2"/>
  <c r="G529" i="2"/>
  <c r="G531" i="2"/>
  <c r="G532" i="2"/>
  <c r="G533" i="2"/>
  <c r="G534" i="2"/>
  <c r="G535" i="2"/>
  <c r="G536" i="2"/>
  <c r="G537" i="2"/>
  <c r="G539" i="2"/>
  <c r="G540" i="2"/>
  <c r="G541" i="2"/>
  <c r="G542" i="2"/>
  <c r="G543" i="2"/>
  <c r="G544" i="2"/>
  <c r="G545" i="2"/>
  <c r="G547" i="2"/>
  <c r="G548" i="2"/>
  <c r="G549" i="2"/>
  <c r="G550" i="2"/>
  <c r="G551" i="2"/>
  <c r="G552" i="2"/>
  <c r="G553" i="2"/>
  <c r="G555" i="2"/>
  <c r="G556" i="2"/>
  <c r="G557" i="2"/>
  <c r="G558" i="2"/>
  <c r="G559" i="2"/>
  <c r="G560" i="2"/>
  <c r="G561" i="2"/>
  <c r="G563" i="2"/>
  <c r="G564" i="2"/>
  <c r="G565" i="2"/>
  <c r="G566" i="2"/>
  <c r="G567" i="2"/>
  <c r="G568" i="2"/>
  <c r="G569" i="2"/>
  <c r="G571" i="2"/>
  <c r="G572" i="2"/>
  <c r="G573" i="2"/>
  <c r="G574" i="2"/>
  <c r="G575" i="2"/>
  <c r="G576" i="2"/>
  <c r="G577" i="2"/>
  <c r="G579" i="2"/>
  <c r="G580" i="2"/>
  <c r="G581" i="2"/>
  <c r="G582" i="2"/>
  <c r="G583" i="2"/>
  <c r="G584" i="2"/>
  <c r="G585" i="2"/>
  <c r="G587" i="2"/>
  <c r="G588" i="2"/>
  <c r="G589" i="2"/>
  <c r="G590" i="2"/>
  <c r="G591" i="2"/>
  <c r="G592" i="2"/>
  <c r="G593" i="2"/>
  <c r="G595" i="2"/>
  <c r="G596" i="2"/>
  <c r="G597" i="2"/>
  <c r="G598" i="2"/>
  <c r="G599" i="2"/>
  <c r="G600" i="2"/>
  <c r="G601" i="2"/>
  <c r="G603" i="2"/>
  <c r="G604" i="2"/>
  <c r="G605" i="2"/>
  <c r="G606" i="2"/>
  <c r="G607" i="2"/>
  <c r="G608" i="2"/>
  <c r="G609" i="2"/>
  <c r="G611" i="2"/>
  <c r="G612" i="2"/>
  <c r="G613" i="2"/>
  <c r="G614" i="2"/>
  <c r="G615" i="2"/>
  <c r="G616" i="2"/>
  <c r="G617" i="2"/>
  <c r="G619" i="2"/>
  <c r="G620" i="2"/>
  <c r="G621" i="2"/>
  <c r="G622" i="2"/>
  <c r="G623" i="2"/>
  <c r="G624" i="2"/>
  <c r="G625" i="2"/>
  <c r="G627" i="2"/>
  <c r="G628" i="2"/>
  <c r="G629" i="2"/>
  <c r="G630" i="2"/>
  <c r="G631" i="2"/>
  <c r="G632" i="2"/>
  <c r="G633" i="2"/>
  <c r="G635" i="2"/>
  <c r="G636" i="2"/>
  <c r="G637" i="2"/>
  <c r="G638" i="2"/>
  <c r="G639" i="2"/>
  <c r="G640" i="2"/>
  <c r="G641" i="2"/>
  <c r="G643" i="2"/>
  <c r="G644" i="2"/>
  <c r="G645" i="2"/>
  <c r="G646" i="2"/>
  <c r="G647" i="2"/>
  <c r="G648" i="2"/>
  <c r="G649" i="2"/>
  <c r="G651" i="2"/>
  <c r="G652" i="2"/>
  <c r="G653" i="2"/>
  <c r="G654" i="2"/>
  <c r="G655" i="2"/>
  <c r="G656" i="2"/>
  <c r="G657" i="2"/>
  <c r="G659" i="2"/>
  <c r="G660" i="2"/>
  <c r="G661" i="2"/>
  <c r="G662" i="2"/>
  <c r="G663" i="2"/>
  <c r="G664" i="2"/>
  <c r="G665" i="2"/>
  <c r="G667" i="2"/>
  <c r="G668" i="2"/>
  <c r="G669" i="2"/>
  <c r="G670" i="2"/>
  <c r="G671" i="2"/>
  <c r="G672" i="2"/>
  <c r="G673" i="2"/>
  <c r="G675" i="2"/>
  <c r="G676" i="2"/>
  <c r="G677" i="2"/>
  <c r="G678" i="2"/>
  <c r="G679" i="2"/>
  <c r="G680" i="2"/>
  <c r="G681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</calcChain>
</file>

<file path=xl/sharedStrings.xml><?xml version="1.0" encoding="utf-8"?>
<sst xmlns="http://schemas.openxmlformats.org/spreadsheetml/2006/main" count="19" uniqueCount="16">
  <si>
    <t>Rhp</t>
  </si>
  <si>
    <t>Rmes</t>
  </si>
  <si>
    <t>t</t>
  </si>
  <si>
    <t>ln Rmes</t>
  </si>
  <si>
    <t>lnRhp</t>
  </si>
  <si>
    <t>analog</t>
  </si>
  <si>
    <t>U</t>
  </si>
  <si>
    <t>R</t>
  </si>
  <si>
    <t>T °C</t>
  </si>
  <si>
    <t>ln(R_CTN)</t>
  </si>
  <si>
    <t>R_CTN</t>
  </si>
  <si>
    <t>U_ctn</t>
  </si>
  <si>
    <t>U_R_1</t>
  </si>
  <si>
    <t>U_CTN</t>
  </si>
  <si>
    <t>ln R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</si>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</sst>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Mesures!$B$1</c:f>
              <c:strCache>
                <c:ptCount val="1"/>
                <c:pt idx="0">
                  <c:v>Rmes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Mesures!$A$2:$A$68</c:f>
              <c:numCache>
                <c:formatCode>General</c:formatCode>
                <c:ptCount val="67"/>
                <c:pt idx="3">
                  <c:v>21.6</c:v>
                </c:pt>
                <c:pt idx="4">
                  <c:v>24.4</c:v>
                </c:pt>
                <c:pt idx="5">
                  <c:v>31.1</c:v>
                </c:pt>
                <c:pt idx="6">
                  <c:v>39.200000000000003</c:v>
                </c:pt>
                <c:pt idx="7">
                  <c:v>40.1</c:v>
                </c:pt>
                <c:pt idx="8">
                  <c:v>47.9</c:v>
                </c:pt>
                <c:pt idx="9">
                  <c:v>42.2</c:v>
                </c:pt>
                <c:pt idx="10">
                  <c:v>35.799999999999997</c:v>
                </c:pt>
                <c:pt idx="11">
                  <c:v>19.5</c:v>
                </c:pt>
                <c:pt idx="12">
                  <c:v>19.5</c:v>
                </c:pt>
                <c:pt idx="13">
                  <c:v>9.3000000000000007</c:v>
                </c:pt>
                <c:pt idx="14">
                  <c:v>9.3000000000000007</c:v>
                </c:pt>
                <c:pt idx="15">
                  <c:v>18.8</c:v>
                </c:pt>
                <c:pt idx="16">
                  <c:v>8.5</c:v>
                </c:pt>
                <c:pt idx="18">
                  <c:v>8.3000000000000007</c:v>
                </c:pt>
                <c:pt idx="19">
                  <c:v>7.5</c:v>
                </c:pt>
                <c:pt idx="20">
                  <c:v>6.9</c:v>
                </c:pt>
                <c:pt idx="21">
                  <c:v>7</c:v>
                </c:pt>
                <c:pt idx="22">
                  <c:v>2.1</c:v>
                </c:pt>
                <c:pt idx="23">
                  <c:v>1.8</c:v>
                </c:pt>
                <c:pt idx="24">
                  <c:v>1.8</c:v>
                </c:pt>
                <c:pt idx="25">
                  <c:v>1.7</c:v>
                </c:pt>
                <c:pt idx="26">
                  <c:v>3.5</c:v>
                </c:pt>
                <c:pt idx="27">
                  <c:v>6.2</c:v>
                </c:pt>
                <c:pt idx="28">
                  <c:v>7.1</c:v>
                </c:pt>
                <c:pt idx="29">
                  <c:v>9.8000000000000007</c:v>
                </c:pt>
                <c:pt idx="30">
                  <c:v>11.1</c:v>
                </c:pt>
                <c:pt idx="31">
                  <c:v>13.1</c:v>
                </c:pt>
                <c:pt idx="32">
                  <c:v>14.1</c:v>
                </c:pt>
                <c:pt idx="33">
                  <c:v>17.8</c:v>
                </c:pt>
                <c:pt idx="34">
                  <c:v>17.8</c:v>
                </c:pt>
                <c:pt idx="35">
                  <c:v>16.399999999999999</c:v>
                </c:pt>
                <c:pt idx="36">
                  <c:v>18.8</c:v>
                </c:pt>
                <c:pt idx="37">
                  <c:v>22.3</c:v>
                </c:pt>
                <c:pt idx="38">
                  <c:v>22.1</c:v>
                </c:pt>
                <c:pt idx="39">
                  <c:v>24.9</c:v>
                </c:pt>
                <c:pt idx="40">
                  <c:v>26.1</c:v>
                </c:pt>
                <c:pt idx="41">
                  <c:v>29.2</c:v>
                </c:pt>
                <c:pt idx="42">
                  <c:v>30.2</c:v>
                </c:pt>
                <c:pt idx="43">
                  <c:v>38</c:v>
                </c:pt>
                <c:pt idx="44">
                  <c:v>40.5</c:v>
                </c:pt>
              </c:numCache>
            </c:numRef>
          </c:xVal>
          <c:yVal>
            <c:numRef>
              <c:f>Mesures!$B$2:$B$68</c:f>
              <c:numCache>
                <c:formatCode>General</c:formatCode>
                <c:ptCount val="67"/>
                <c:pt idx="3">
                  <c:v>118</c:v>
                </c:pt>
                <c:pt idx="4">
                  <c:v>102.3</c:v>
                </c:pt>
                <c:pt idx="5">
                  <c:v>77.8</c:v>
                </c:pt>
                <c:pt idx="6">
                  <c:v>54.3</c:v>
                </c:pt>
                <c:pt idx="7">
                  <c:v>53.2</c:v>
                </c:pt>
                <c:pt idx="8">
                  <c:v>39.4</c:v>
                </c:pt>
                <c:pt idx="9">
                  <c:v>47.6</c:v>
                </c:pt>
                <c:pt idx="10">
                  <c:v>62.3</c:v>
                </c:pt>
                <c:pt idx="11">
                  <c:v>128</c:v>
                </c:pt>
                <c:pt idx="12">
                  <c:v>128</c:v>
                </c:pt>
                <c:pt idx="13">
                  <c:v>196.5</c:v>
                </c:pt>
                <c:pt idx="14">
                  <c:v>197.5</c:v>
                </c:pt>
                <c:pt idx="15">
                  <c:v>133.30000000000001</c:v>
                </c:pt>
                <c:pt idx="19">
                  <c:v>228</c:v>
                </c:pt>
                <c:pt idx="20">
                  <c:v>231</c:v>
                </c:pt>
                <c:pt idx="22">
                  <c:v>294</c:v>
                </c:pt>
                <c:pt idx="23">
                  <c:v>298</c:v>
                </c:pt>
                <c:pt idx="25">
                  <c:v>301</c:v>
                </c:pt>
                <c:pt idx="26">
                  <c:v>272</c:v>
                </c:pt>
                <c:pt idx="27">
                  <c:v>241</c:v>
                </c:pt>
                <c:pt idx="28">
                  <c:v>231</c:v>
                </c:pt>
                <c:pt idx="29">
                  <c:v>201</c:v>
                </c:pt>
                <c:pt idx="30">
                  <c:v>191</c:v>
                </c:pt>
                <c:pt idx="31">
                  <c:v>171</c:v>
                </c:pt>
                <c:pt idx="32">
                  <c:v>165</c:v>
                </c:pt>
                <c:pt idx="33">
                  <c:v>140</c:v>
                </c:pt>
                <c:pt idx="34">
                  <c:v>139</c:v>
                </c:pt>
                <c:pt idx="35">
                  <c:v>150</c:v>
                </c:pt>
                <c:pt idx="36">
                  <c:v>132</c:v>
                </c:pt>
                <c:pt idx="38">
                  <c:v>114.1</c:v>
                </c:pt>
                <c:pt idx="39">
                  <c:v>101.6</c:v>
                </c:pt>
                <c:pt idx="40">
                  <c:v>93.4</c:v>
                </c:pt>
                <c:pt idx="41">
                  <c:v>83.7</c:v>
                </c:pt>
                <c:pt idx="42">
                  <c:v>80.099999999999994</c:v>
                </c:pt>
                <c:pt idx="43">
                  <c:v>58.4</c:v>
                </c:pt>
                <c:pt idx="44">
                  <c:v>51.5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D-4C01-BB8B-5C12DFDE35B9}"/>
            </c:ext>
          </c:extLst>
        </c:ser>
        <c:ser>
          <c:idx val="1"/>
          <c:order val="1"/>
          <c:tx>
            <c:strRef>
              <c:f>Mesures!$C$1</c:f>
              <c:strCache>
                <c:ptCount val="1"/>
                <c:pt idx="0">
                  <c:v>Rhp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Mesures!$A$2:$A$68</c:f>
              <c:numCache>
                <c:formatCode>General</c:formatCode>
                <c:ptCount val="67"/>
                <c:pt idx="3">
                  <c:v>21.6</c:v>
                </c:pt>
                <c:pt idx="4">
                  <c:v>24.4</c:v>
                </c:pt>
                <c:pt idx="5">
                  <c:v>31.1</c:v>
                </c:pt>
                <c:pt idx="6">
                  <c:v>39.200000000000003</c:v>
                </c:pt>
                <c:pt idx="7">
                  <c:v>40.1</c:v>
                </c:pt>
                <c:pt idx="8">
                  <c:v>47.9</c:v>
                </c:pt>
                <c:pt idx="9">
                  <c:v>42.2</c:v>
                </c:pt>
                <c:pt idx="10">
                  <c:v>35.799999999999997</c:v>
                </c:pt>
                <c:pt idx="11">
                  <c:v>19.5</c:v>
                </c:pt>
                <c:pt idx="12">
                  <c:v>19.5</c:v>
                </c:pt>
                <c:pt idx="13">
                  <c:v>9.3000000000000007</c:v>
                </c:pt>
                <c:pt idx="14">
                  <c:v>9.3000000000000007</c:v>
                </c:pt>
                <c:pt idx="15">
                  <c:v>18.8</c:v>
                </c:pt>
                <c:pt idx="16">
                  <c:v>8.5</c:v>
                </c:pt>
                <c:pt idx="18">
                  <c:v>8.3000000000000007</c:v>
                </c:pt>
                <c:pt idx="19">
                  <c:v>7.5</c:v>
                </c:pt>
                <c:pt idx="20">
                  <c:v>6.9</c:v>
                </c:pt>
                <c:pt idx="21">
                  <c:v>7</c:v>
                </c:pt>
                <c:pt idx="22">
                  <c:v>2.1</c:v>
                </c:pt>
                <c:pt idx="23">
                  <c:v>1.8</c:v>
                </c:pt>
                <c:pt idx="24">
                  <c:v>1.8</c:v>
                </c:pt>
                <c:pt idx="25">
                  <c:v>1.7</c:v>
                </c:pt>
                <c:pt idx="26">
                  <c:v>3.5</c:v>
                </c:pt>
                <c:pt idx="27">
                  <c:v>6.2</c:v>
                </c:pt>
                <c:pt idx="28">
                  <c:v>7.1</c:v>
                </c:pt>
                <c:pt idx="29">
                  <c:v>9.8000000000000007</c:v>
                </c:pt>
                <c:pt idx="30">
                  <c:v>11.1</c:v>
                </c:pt>
                <c:pt idx="31">
                  <c:v>13.1</c:v>
                </c:pt>
                <c:pt idx="32">
                  <c:v>14.1</c:v>
                </c:pt>
                <c:pt idx="33">
                  <c:v>17.8</c:v>
                </c:pt>
                <c:pt idx="34">
                  <c:v>17.8</c:v>
                </c:pt>
                <c:pt idx="35">
                  <c:v>16.399999999999999</c:v>
                </c:pt>
                <c:pt idx="36">
                  <c:v>18.8</c:v>
                </c:pt>
                <c:pt idx="37">
                  <c:v>22.3</c:v>
                </c:pt>
                <c:pt idx="38">
                  <c:v>22.1</c:v>
                </c:pt>
                <c:pt idx="39">
                  <c:v>24.9</c:v>
                </c:pt>
                <c:pt idx="40">
                  <c:v>26.1</c:v>
                </c:pt>
                <c:pt idx="41">
                  <c:v>29.2</c:v>
                </c:pt>
                <c:pt idx="42">
                  <c:v>30.2</c:v>
                </c:pt>
                <c:pt idx="43">
                  <c:v>38</c:v>
                </c:pt>
                <c:pt idx="44">
                  <c:v>40.5</c:v>
                </c:pt>
              </c:numCache>
            </c:numRef>
          </c:xVal>
          <c:yVal>
            <c:numRef>
              <c:f>Mesures!$C$2:$C$68</c:f>
              <c:numCache>
                <c:formatCode>General</c:formatCode>
                <c:ptCount val="67"/>
                <c:pt idx="3">
                  <c:v>118.8</c:v>
                </c:pt>
                <c:pt idx="4">
                  <c:v>103.3</c:v>
                </c:pt>
                <c:pt idx="5">
                  <c:v>77.2</c:v>
                </c:pt>
                <c:pt idx="6">
                  <c:v>55</c:v>
                </c:pt>
                <c:pt idx="7">
                  <c:v>52.9</c:v>
                </c:pt>
                <c:pt idx="8">
                  <c:v>40.6</c:v>
                </c:pt>
                <c:pt idx="9">
                  <c:v>47.7</c:v>
                </c:pt>
                <c:pt idx="10">
                  <c:v>63.2</c:v>
                </c:pt>
                <c:pt idx="11">
                  <c:v>124</c:v>
                </c:pt>
                <c:pt idx="12">
                  <c:v>124</c:v>
                </c:pt>
                <c:pt idx="13">
                  <c:v>211</c:v>
                </c:pt>
                <c:pt idx="14">
                  <c:v>211</c:v>
                </c:pt>
                <c:pt idx="16">
                  <c:v>221</c:v>
                </c:pt>
                <c:pt idx="18">
                  <c:v>211</c:v>
                </c:pt>
                <c:pt idx="19">
                  <c:v>225</c:v>
                </c:pt>
                <c:pt idx="21">
                  <c:v>225</c:v>
                </c:pt>
                <c:pt idx="22">
                  <c:v>280</c:v>
                </c:pt>
                <c:pt idx="23">
                  <c:v>288</c:v>
                </c:pt>
                <c:pt idx="24">
                  <c:v>291</c:v>
                </c:pt>
                <c:pt idx="26">
                  <c:v>258</c:v>
                </c:pt>
                <c:pt idx="27">
                  <c:v>228</c:v>
                </c:pt>
                <c:pt idx="28">
                  <c:v>218</c:v>
                </c:pt>
                <c:pt idx="29">
                  <c:v>196</c:v>
                </c:pt>
                <c:pt idx="30">
                  <c:v>180</c:v>
                </c:pt>
                <c:pt idx="31">
                  <c:v>164</c:v>
                </c:pt>
                <c:pt idx="32">
                  <c:v>157</c:v>
                </c:pt>
                <c:pt idx="33">
                  <c:v>133</c:v>
                </c:pt>
                <c:pt idx="35">
                  <c:v>141</c:v>
                </c:pt>
                <c:pt idx="36">
                  <c:v>128</c:v>
                </c:pt>
                <c:pt idx="37">
                  <c:v>113</c:v>
                </c:pt>
                <c:pt idx="38">
                  <c:v>112.6</c:v>
                </c:pt>
                <c:pt idx="39">
                  <c:v>98.4</c:v>
                </c:pt>
                <c:pt idx="40">
                  <c:v>93</c:v>
                </c:pt>
                <c:pt idx="41">
                  <c:v>82.1</c:v>
                </c:pt>
                <c:pt idx="42">
                  <c:v>80.3</c:v>
                </c:pt>
                <c:pt idx="43">
                  <c:v>57.5</c:v>
                </c:pt>
                <c:pt idx="44">
                  <c:v>52.1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2D-4C01-BB8B-5C12DFDE3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43440"/>
        <c:axId val="418339176"/>
      </c:scatterChart>
      <c:valAx>
        <c:axId val="41834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</a:t>
                </a:r>
                <a:r>
                  <a:rPr lang="fr-FR" baseline="0"/>
                  <a:t> °C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339176"/>
        <c:crosses val="autoZero"/>
        <c:crossBetween val="midCat"/>
      </c:valAx>
      <c:valAx>
        <c:axId val="4183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Résistance</a:t>
                </a:r>
                <a:r>
                  <a:rPr lang="fr-FR" baseline="0"/>
                  <a:t> kohm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34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Mesures!$B$1</c:f>
              <c:strCache>
                <c:ptCount val="1"/>
                <c:pt idx="0">
                  <c:v>Rmes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451859142607173"/>
                  <c:y val="8.0101341498979337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Mesures!$A$2:$A$68</c:f>
              <c:numCache>
                <c:formatCode>General</c:formatCode>
                <c:ptCount val="67"/>
                <c:pt idx="3">
                  <c:v>21.6</c:v>
                </c:pt>
                <c:pt idx="4">
                  <c:v>24.4</c:v>
                </c:pt>
                <c:pt idx="5">
                  <c:v>31.1</c:v>
                </c:pt>
                <c:pt idx="6">
                  <c:v>39.200000000000003</c:v>
                </c:pt>
                <c:pt idx="7">
                  <c:v>40.1</c:v>
                </c:pt>
                <c:pt idx="8">
                  <c:v>47.9</c:v>
                </c:pt>
                <c:pt idx="9">
                  <c:v>42.2</c:v>
                </c:pt>
                <c:pt idx="10">
                  <c:v>35.799999999999997</c:v>
                </c:pt>
                <c:pt idx="11">
                  <c:v>19.5</c:v>
                </c:pt>
                <c:pt idx="12">
                  <c:v>19.5</c:v>
                </c:pt>
                <c:pt idx="13">
                  <c:v>9.3000000000000007</c:v>
                </c:pt>
                <c:pt idx="14">
                  <c:v>9.3000000000000007</c:v>
                </c:pt>
                <c:pt idx="15">
                  <c:v>18.8</c:v>
                </c:pt>
                <c:pt idx="16">
                  <c:v>8.5</c:v>
                </c:pt>
                <c:pt idx="18">
                  <c:v>8.3000000000000007</c:v>
                </c:pt>
                <c:pt idx="19">
                  <c:v>7.5</c:v>
                </c:pt>
                <c:pt idx="20">
                  <c:v>6.9</c:v>
                </c:pt>
                <c:pt idx="21">
                  <c:v>7</c:v>
                </c:pt>
                <c:pt idx="22">
                  <c:v>2.1</c:v>
                </c:pt>
                <c:pt idx="23">
                  <c:v>1.8</c:v>
                </c:pt>
                <c:pt idx="24">
                  <c:v>1.8</c:v>
                </c:pt>
                <c:pt idx="25">
                  <c:v>1.7</c:v>
                </c:pt>
                <c:pt idx="26">
                  <c:v>3.5</c:v>
                </c:pt>
                <c:pt idx="27">
                  <c:v>6.2</c:v>
                </c:pt>
                <c:pt idx="28">
                  <c:v>7.1</c:v>
                </c:pt>
                <c:pt idx="29">
                  <c:v>9.8000000000000007</c:v>
                </c:pt>
                <c:pt idx="30">
                  <c:v>11.1</c:v>
                </c:pt>
                <c:pt idx="31">
                  <c:v>13.1</c:v>
                </c:pt>
                <c:pt idx="32">
                  <c:v>14.1</c:v>
                </c:pt>
                <c:pt idx="33">
                  <c:v>17.8</c:v>
                </c:pt>
                <c:pt idx="34">
                  <c:v>17.8</c:v>
                </c:pt>
                <c:pt idx="35">
                  <c:v>16.399999999999999</c:v>
                </c:pt>
                <c:pt idx="36">
                  <c:v>18.8</c:v>
                </c:pt>
                <c:pt idx="37">
                  <c:v>22.3</c:v>
                </c:pt>
                <c:pt idx="38">
                  <c:v>22.1</c:v>
                </c:pt>
                <c:pt idx="39">
                  <c:v>24.9</c:v>
                </c:pt>
                <c:pt idx="40">
                  <c:v>26.1</c:v>
                </c:pt>
                <c:pt idx="41">
                  <c:v>29.2</c:v>
                </c:pt>
                <c:pt idx="42">
                  <c:v>30.2</c:v>
                </c:pt>
                <c:pt idx="43">
                  <c:v>38</c:v>
                </c:pt>
                <c:pt idx="44">
                  <c:v>40.5</c:v>
                </c:pt>
              </c:numCache>
            </c:numRef>
          </c:xVal>
          <c:yVal>
            <c:numRef>
              <c:f>Mesures!$D$2:$D$68</c:f>
              <c:numCache>
                <c:formatCode>General</c:formatCode>
                <c:ptCount val="67"/>
                <c:pt idx="3">
                  <c:v>11.678439903447801</c:v>
                </c:pt>
                <c:pt idx="4">
                  <c:v>11.535664951939717</c:v>
                </c:pt>
                <c:pt idx="5">
                  <c:v>11.261896710166482</c:v>
                </c:pt>
                <c:pt idx="6">
                  <c:v>10.902279505922026</c:v>
                </c:pt>
                <c:pt idx="7">
                  <c:v>10.881813675329736</c:v>
                </c:pt>
                <c:pt idx="8">
                  <c:v>10.581521095286025</c:v>
                </c:pt>
                <c:pt idx="9">
                  <c:v>10.770588040219511</c:v>
                </c:pt>
                <c:pt idx="10">
                  <c:v>11.039716704775545</c:v>
                </c:pt>
                <c:pt idx="11">
                  <c:v>11.759785542901755</c:v>
                </c:pt>
                <c:pt idx="12">
                  <c:v>11.759785542901755</c:v>
                </c:pt>
                <c:pt idx="13">
                  <c:v>12.188417710291453</c:v>
                </c:pt>
                <c:pt idx="14">
                  <c:v>12.193493863323313</c:v>
                </c:pt>
                <c:pt idx="15">
                  <c:v>11.800357506166801</c:v>
                </c:pt>
                <c:pt idx="19">
                  <c:v>12.337100907936577</c:v>
                </c:pt>
                <c:pt idx="20">
                  <c:v>12.35017298950393</c:v>
                </c:pt>
                <c:pt idx="22">
                  <c:v>12.591335046320818</c:v>
                </c:pt>
                <c:pt idx="23">
                  <c:v>12.604848765487542</c:v>
                </c:pt>
                <c:pt idx="25">
                  <c:v>12.614865543731012</c:v>
                </c:pt>
                <c:pt idx="26">
                  <c:v>12.513557345278134</c:v>
                </c:pt>
                <c:pt idx="27">
                  <c:v>12.392552212472792</c:v>
                </c:pt>
                <c:pt idx="28">
                  <c:v>12.35017298950393</c:v>
                </c:pt>
                <c:pt idx="29">
                  <c:v>12.211060187041213</c:v>
                </c:pt>
                <c:pt idx="30">
                  <c:v>12.160028707028767</c:v>
                </c:pt>
                <c:pt idx="31">
                  <c:v>12.049418835484797</c:v>
                </c:pt>
                <c:pt idx="32">
                  <c:v>12.013700752882718</c:v>
                </c:pt>
                <c:pt idx="33">
                  <c:v>11.849397701591441</c:v>
                </c:pt>
                <c:pt idx="34">
                  <c:v>11.842229212112828</c:v>
                </c:pt>
                <c:pt idx="35">
                  <c:v>11.918390573078392</c:v>
                </c:pt>
                <c:pt idx="36">
                  <c:v>11.790557201568507</c:v>
                </c:pt>
                <c:pt idx="38">
                  <c:v>11.644830535850167</c:v>
                </c:pt>
                <c:pt idx="39">
                  <c:v>11.528798814126519</c:v>
                </c:pt>
                <c:pt idx="40">
                  <c:v>11.444646624216935</c:v>
                </c:pt>
                <c:pt idx="41">
                  <c:v>11.334994256477566</c:v>
                </c:pt>
                <c:pt idx="42">
                  <c:v>11.291031133056451</c:v>
                </c:pt>
                <c:pt idx="43">
                  <c:v>10.975071168816319</c:v>
                </c:pt>
                <c:pt idx="44">
                  <c:v>10.849337086651827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E-43FD-ADC2-46504199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43440"/>
        <c:axId val="4183391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Mesures!$C$1</c15:sqref>
                        </c15:formulaRef>
                      </c:ext>
                    </c:extLst>
                    <c:strCache>
                      <c:ptCount val="1"/>
                      <c:pt idx="0">
                        <c:v>Rhp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4539523184601924"/>
                        <c:y val="0.28468759113444153"/>
                      </c:manualLayout>
                    </c:layout>
                    <c:numFmt formatCode="0.0000E+0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Mesures!$A$2:$A$68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3">
                        <c:v>21.6</c:v>
                      </c:pt>
                      <c:pt idx="4">
                        <c:v>24.4</c:v>
                      </c:pt>
                      <c:pt idx="5">
                        <c:v>31.1</c:v>
                      </c:pt>
                      <c:pt idx="6">
                        <c:v>39.200000000000003</c:v>
                      </c:pt>
                      <c:pt idx="7">
                        <c:v>40.1</c:v>
                      </c:pt>
                      <c:pt idx="8">
                        <c:v>47.9</c:v>
                      </c:pt>
                      <c:pt idx="9">
                        <c:v>42.2</c:v>
                      </c:pt>
                      <c:pt idx="10">
                        <c:v>35.799999999999997</c:v>
                      </c:pt>
                      <c:pt idx="11">
                        <c:v>19.5</c:v>
                      </c:pt>
                      <c:pt idx="12">
                        <c:v>19.5</c:v>
                      </c:pt>
                      <c:pt idx="13">
                        <c:v>9.3000000000000007</c:v>
                      </c:pt>
                      <c:pt idx="14">
                        <c:v>9.3000000000000007</c:v>
                      </c:pt>
                      <c:pt idx="15">
                        <c:v>18.8</c:v>
                      </c:pt>
                      <c:pt idx="16">
                        <c:v>8.5</c:v>
                      </c:pt>
                      <c:pt idx="18">
                        <c:v>8.3000000000000007</c:v>
                      </c:pt>
                      <c:pt idx="19">
                        <c:v>7.5</c:v>
                      </c:pt>
                      <c:pt idx="20">
                        <c:v>6.9</c:v>
                      </c:pt>
                      <c:pt idx="21">
                        <c:v>7</c:v>
                      </c:pt>
                      <c:pt idx="22">
                        <c:v>2.1</c:v>
                      </c:pt>
                      <c:pt idx="23">
                        <c:v>1.8</c:v>
                      </c:pt>
                      <c:pt idx="24">
                        <c:v>1.8</c:v>
                      </c:pt>
                      <c:pt idx="25">
                        <c:v>1.7</c:v>
                      </c:pt>
                      <c:pt idx="26">
                        <c:v>3.5</c:v>
                      </c:pt>
                      <c:pt idx="27">
                        <c:v>6.2</c:v>
                      </c:pt>
                      <c:pt idx="28">
                        <c:v>7.1</c:v>
                      </c:pt>
                      <c:pt idx="29">
                        <c:v>9.8000000000000007</c:v>
                      </c:pt>
                      <c:pt idx="30">
                        <c:v>11.1</c:v>
                      </c:pt>
                      <c:pt idx="31">
                        <c:v>13.1</c:v>
                      </c:pt>
                      <c:pt idx="32">
                        <c:v>14.1</c:v>
                      </c:pt>
                      <c:pt idx="33">
                        <c:v>17.8</c:v>
                      </c:pt>
                      <c:pt idx="34">
                        <c:v>17.8</c:v>
                      </c:pt>
                      <c:pt idx="35">
                        <c:v>16.399999999999999</c:v>
                      </c:pt>
                      <c:pt idx="36">
                        <c:v>18.8</c:v>
                      </c:pt>
                      <c:pt idx="37">
                        <c:v>22.3</c:v>
                      </c:pt>
                      <c:pt idx="38">
                        <c:v>22.1</c:v>
                      </c:pt>
                      <c:pt idx="39">
                        <c:v>24.9</c:v>
                      </c:pt>
                      <c:pt idx="40">
                        <c:v>26.1</c:v>
                      </c:pt>
                      <c:pt idx="41">
                        <c:v>29.2</c:v>
                      </c:pt>
                      <c:pt idx="42">
                        <c:v>30.2</c:v>
                      </c:pt>
                      <c:pt idx="43">
                        <c:v>38</c:v>
                      </c:pt>
                      <c:pt idx="44">
                        <c:v>40.5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Mesures!$E$2:$E$68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3">
                        <c:v>11.685196685910682</c:v>
                      </c:pt>
                      <c:pt idx="4">
                        <c:v>11.545392655107729</c:v>
                      </c:pt>
                      <c:pt idx="5">
                        <c:v>11.254154736012868</c:v>
                      </c:pt>
                      <c:pt idx="6">
                        <c:v>10.915088464214607</c:v>
                      </c:pt>
                      <c:pt idx="7">
                        <c:v>10.876158617846391</c:v>
                      </c:pt>
                      <c:pt idx="8">
                        <c:v>10.611523345589823</c:v>
                      </c:pt>
                      <c:pt idx="9">
                        <c:v>10.772686676876432</c:v>
                      </c:pt>
                      <c:pt idx="10">
                        <c:v>11.054059580134949</c:v>
                      </c:pt>
                      <c:pt idx="11">
                        <c:v>11.728036844587175</c:v>
                      </c:pt>
                      <c:pt idx="12">
                        <c:v>11.728036844587175</c:v>
                      </c:pt>
                      <c:pt idx="13">
                        <c:v>12.259613412458204</c:v>
                      </c:pt>
                      <c:pt idx="14">
                        <c:v>12.259613412458204</c:v>
                      </c:pt>
                      <c:pt idx="16">
                        <c:v>12.30591798049989</c:v>
                      </c:pt>
                      <c:pt idx="18">
                        <c:v>12.259613412458204</c:v>
                      </c:pt>
                      <c:pt idx="19">
                        <c:v>12.323855681186558</c:v>
                      </c:pt>
                      <c:pt idx="21">
                        <c:v>12.323855681186558</c:v>
                      </c:pt>
                      <c:pt idx="22">
                        <c:v>12.542544882151386</c:v>
                      </c:pt>
                      <c:pt idx="23">
                        <c:v>12.570715759118084</c:v>
                      </c:pt>
                      <c:pt idx="24">
                        <c:v>12.581078546153629</c:v>
                      </c:pt>
                      <c:pt idx="26">
                        <c:v>12.460714863903755</c:v>
                      </c:pt>
                      <c:pt idx="27">
                        <c:v>12.337100907936577</c:v>
                      </c:pt>
                      <c:pt idx="28">
                        <c:v>12.292250341771226</c:v>
                      </c:pt>
                      <c:pt idx="29">
                        <c:v>12.185869938212655</c:v>
                      </c:pt>
                      <c:pt idx="30">
                        <c:v>12.100712129872347</c:v>
                      </c:pt>
                      <c:pt idx="31">
                        <c:v>12.007621706806335</c:v>
                      </c:pt>
                      <c:pt idx="32">
                        <c:v>11.964001084330445</c:v>
                      </c:pt>
                      <c:pt idx="33">
                        <c:v>11.798104407203891</c:v>
                      </c:pt>
                      <c:pt idx="35">
                        <c:v>11.856515169360305</c:v>
                      </c:pt>
                      <c:pt idx="36">
                        <c:v>11.759785542901755</c:v>
                      </c:pt>
                      <c:pt idx="37">
                        <c:v>11.635143097694478</c:v>
                      </c:pt>
                      <c:pt idx="38">
                        <c:v>11.631596994687728</c:v>
                      </c:pt>
                      <c:pt idx="39">
                        <c:v>11.496796083040344</c:v>
                      </c:pt>
                      <c:pt idx="40">
                        <c:v>11.440354772135393</c:v>
                      </c:pt>
                      <c:pt idx="41">
                        <c:v>11.31569329544052</c:v>
                      </c:pt>
                      <c:pt idx="42">
                        <c:v>11.293524899934853</c:v>
                      </c:pt>
                      <c:pt idx="43">
                        <c:v>10.959540226785442</c:v>
                      </c:pt>
                      <c:pt idx="44">
                        <c:v>10.860920227741458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A0E-43FD-ADC2-46504199171A}"/>
                  </c:ext>
                </c:extLst>
              </c15:ser>
            </c15:filteredScatterSeries>
          </c:ext>
        </c:extLst>
      </c:scatterChart>
      <c:valAx>
        <c:axId val="41834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339176"/>
        <c:crosses val="autoZero"/>
        <c:crossBetween val="midCat"/>
      </c:valAx>
      <c:valAx>
        <c:axId val="4183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34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Mesures!$C$1</c:f>
              <c:strCache>
                <c:ptCount val="1"/>
                <c:pt idx="0">
                  <c:v>Rhp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611373578302712"/>
                  <c:y val="-0.311546004666083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Mesures!$A$2:$A$68</c:f>
              <c:numCache>
                <c:formatCode>General</c:formatCode>
                <c:ptCount val="67"/>
                <c:pt idx="3">
                  <c:v>21.6</c:v>
                </c:pt>
                <c:pt idx="4">
                  <c:v>24.4</c:v>
                </c:pt>
                <c:pt idx="5">
                  <c:v>31.1</c:v>
                </c:pt>
                <c:pt idx="6">
                  <c:v>39.200000000000003</c:v>
                </c:pt>
                <c:pt idx="7">
                  <c:v>40.1</c:v>
                </c:pt>
                <c:pt idx="8">
                  <c:v>47.9</c:v>
                </c:pt>
                <c:pt idx="9">
                  <c:v>42.2</c:v>
                </c:pt>
                <c:pt idx="10">
                  <c:v>35.799999999999997</c:v>
                </c:pt>
                <c:pt idx="11">
                  <c:v>19.5</c:v>
                </c:pt>
                <c:pt idx="12">
                  <c:v>19.5</c:v>
                </c:pt>
                <c:pt idx="13">
                  <c:v>9.3000000000000007</c:v>
                </c:pt>
                <c:pt idx="14">
                  <c:v>9.3000000000000007</c:v>
                </c:pt>
                <c:pt idx="15">
                  <c:v>18.8</c:v>
                </c:pt>
                <c:pt idx="16">
                  <c:v>8.5</c:v>
                </c:pt>
                <c:pt idx="18">
                  <c:v>8.3000000000000007</c:v>
                </c:pt>
                <c:pt idx="19">
                  <c:v>7.5</c:v>
                </c:pt>
                <c:pt idx="20">
                  <c:v>6.9</c:v>
                </c:pt>
                <c:pt idx="21">
                  <c:v>7</c:v>
                </c:pt>
                <c:pt idx="22">
                  <c:v>2.1</c:v>
                </c:pt>
                <c:pt idx="23">
                  <c:v>1.8</c:v>
                </c:pt>
                <c:pt idx="24">
                  <c:v>1.8</c:v>
                </c:pt>
                <c:pt idx="25">
                  <c:v>1.7</c:v>
                </c:pt>
                <c:pt idx="26">
                  <c:v>3.5</c:v>
                </c:pt>
                <c:pt idx="27">
                  <c:v>6.2</c:v>
                </c:pt>
                <c:pt idx="28">
                  <c:v>7.1</c:v>
                </c:pt>
                <c:pt idx="29">
                  <c:v>9.8000000000000007</c:v>
                </c:pt>
                <c:pt idx="30">
                  <c:v>11.1</c:v>
                </c:pt>
                <c:pt idx="31">
                  <c:v>13.1</c:v>
                </c:pt>
                <c:pt idx="32">
                  <c:v>14.1</c:v>
                </c:pt>
                <c:pt idx="33">
                  <c:v>17.8</c:v>
                </c:pt>
                <c:pt idx="34">
                  <c:v>17.8</c:v>
                </c:pt>
                <c:pt idx="35">
                  <c:v>16.399999999999999</c:v>
                </c:pt>
                <c:pt idx="36">
                  <c:v>18.8</c:v>
                </c:pt>
                <c:pt idx="37">
                  <c:v>22.3</c:v>
                </c:pt>
                <c:pt idx="38">
                  <c:v>22.1</c:v>
                </c:pt>
                <c:pt idx="39">
                  <c:v>24.9</c:v>
                </c:pt>
                <c:pt idx="40">
                  <c:v>26.1</c:v>
                </c:pt>
                <c:pt idx="41">
                  <c:v>29.2</c:v>
                </c:pt>
                <c:pt idx="42">
                  <c:v>30.2</c:v>
                </c:pt>
                <c:pt idx="43">
                  <c:v>38</c:v>
                </c:pt>
                <c:pt idx="44">
                  <c:v>40.5</c:v>
                </c:pt>
              </c:numCache>
            </c:numRef>
          </c:xVal>
          <c:yVal>
            <c:numRef>
              <c:f>Mesures!$E$2:$E$68</c:f>
              <c:numCache>
                <c:formatCode>General</c:formatCode>
                <c:ptCount val="67"/>
                <c:pt idx="3">
                  <c:v>11.685196685910682</c:v>
                </c:pt>
                <c:pt idx="4">
                  <c:v>11.545392655107729</c:v>
                </c:pt>
                <c:pt idx="5">
                  <c:v>11.254154736012868</c:v>
                </c:pt>
                <c:pt idx="6">
                  <c:v>10.915088464214607</c:v>
                </c:pt>
                <c:pt idx="7">
                  <c:v>10.876158617846391</c:v>
                </c:pt>
                <c:pt idx="8">
                  <c:v>10.611523345589823</c:v>
                </c:pt>
                <c:pt idx="9">
                  <c:v>10.772686676876432</c:v>
                </c:pt>
                <c:pt idx="10">
                  <c:v>11.054059580134949</c:v>
                </c:pt>
                <c:pt idx="11">
                  <c:v>11.728036844587175</c:v>
                </c:pt>
                <c:pt idx="12">
                  <c:v>11.728036844587175</c:v>
                </c:pt>
                <c:pt idx="13">
                  <c:v>12.259613412458204</c:v>
                </c:pt>
                <c:pt idx="14">
                  <c:v>12.259613412458204</c:v>
                </c:pt>
                <c:pt idx="16">
                  <c:v>12.30591798049989</c:v>
                </c:pt>
                <c:pt idx="18">
                  <c:v>12.259613412458204</c:v>
                </c:pt>
                <c:pt idx="19">
                  <c:v>12.323855681186558</c:v>
                </c:pt>
                <c:pt idx="21">
                  <c:v>12.323855681186558</c:v>
                </c:pt>
                <c:pt idx="22">
                  <c:v>12.542544882151386</c:v>
                </c:pt>
                <c:pt idx="23">
                  <c:v>12.570715759118084</c:v>
                </c:pt>
                <c:pt idx="24">
                  <c:v>12.581078546153629</c:v>
                </c:pt>
                <c:pt idx="26">
                  <c:v>12.460714863903755</c:v>
                </c:pt>
                <c:pt idx="27">
                  <c:v>12.337100907936577</c:v>
                </c:pt>
                <c:pt idx="28">
                  <c:v>12.292250341771226</c:v>
                </c:pt>
                <c:pt idx="29">
                  <c:v>12.185869938212655</c:v>
                </c:pt>
                <c:pt idx="30">
                  <c:v>12.100712129872347</c:v>
                </c:pt>
                <c:pt idx="31">
                  <c:v>12.007621706806335</c:v>
                </c:pt>
                <c:pt idx="32">
                  <c:v>11.964001084330445</c:v>
                </c:pt>
                <c:pt idx="33">
                  <c:v>11.798104407203891</c:v>
                </c:pt>
                <c:pt idx="35">
                  <c:v>11.856515169360305</c:v>
                </c:pt>
                <c:pt idx="36">
                  <c:v>11.759785542901755</c:v>
                </c:pt>
                <c:pt idx="37">
                  <c:v>11.635143097694478</c:v>
                </c:pt>
                <c:pt idx="38">
                  <c:v>11.631596994687728</c:v>
                </c:pt>
                <c:pt idx="39">
                  <c:v>11.496796083040344</c:v>
                </c:pt>
                <c:pt idx="40">
                  <c:v>11.440354772135393</c:v>
                </c:pt>
                <c:pt idx="41">
                  <c:v>11.31569329544052</c:v>
                </c:pt>
                <c:pt idx="42">
                  <c:v>11.293524899934853</c:v>
                </c:pt>
                <c:pt idx="43">
                  <c:v>10.959540226785442</c:v>
                </c:pt>
                <c:pt idx="44">
                  <c:v>10.860920227741458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80-40A4-B613-8C6463F84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43440"/>
        <c:axId val="4183391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Mesures!$B$1</c15:sqref>
                        </c15:formulaRef>
                      </c:ext>
                    </c:extLst>
                    <c:strCache>
                      <c:ptCount val="1"/>
                      <c:pt idx="0">
                        <c:v>Rmes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35474190726159233"/>
                        <c:y val="0.25629410906969963"/>
                      </c:manualLayout>
                    </c:layout>
                    <c:numFmt formatCode="0.0000E+0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Mesures!$A$2:$A$68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3">
                        <c:v>21.6</c:v>
                      </c:pt>
                      <c:pt idx="4">
                        <c:v>24.4</c:v>
                      </c:pt>
                      <c:pt idx="5">
                        <c:v>31.1</c:v>
                      </c:pt>
                      <c:pt idx="6">
                        <c:v>39.200000000000003</c:v>
                      </c:pt>
                      <c:pt idx="7">
                        <c:v>40.1</c:v>
                      </c:pt>
                      <c:pt idx="8">
                        <c:v>47.9</c:v>
                      </c:pt>
                      <c:pt idx="9">
                        <c:v>42.2</c:v>
                      </c:pt>
                      <c:pt idx="10">
                        <c:v>35.799999999999997</c:v>
                      </c:pt>
                      <c:pt idx="11">
                        <c:v>19.5</c:v>
                      </c:pt>
                      <c:pt idx="12">
                        <c:v>19.5</c:v>
                      </c:pt>
                      <c:pt idx="13">
                        <c:v>9.3000000000000007</c:v>
                      </c:pt>
                      <c:pt idx="14">
                        <c:v>9.3000000000000007</c:v>
                      </c:pt>
                      <c:pt idx="15">
                        <c:v>18.8</c:v>
                      </c:pt>
                      <c:pt idx="16">
                        <c:v>8.5</c:v>
                      </c:pt>
                      <c:pt idx="18">
                        <c:v>8.3000000000000007</c:v>
                      </c:pt>
                      <c:pt idx="19">
                        <c:v>7.5</c:v>
                      </c:pt>
                      <c:pt idx="20">
                        <c:v>6.9</c:v>
                      </c:pt>
                      <c:pt idx="21">
                        <c:v>7</c:v>
                      </c:pt>
                      <c:pt idx="22">
                        <c:v>2.1</c:v>
                      </c:pt>
                      <c:pt idx="23">
                        <c:v>1.8</c:v>
                      </c:pt>
                      <c:pt idx="24">
                        <c:v>1.8</c:v>
                      </c:pt>
                      <c:pt idx="25">
                        <c:v>1.7</c:v>
                      </c:pt>
                      <c:pt idx="26">
                        <c:v>3.5</c:v>
                      </c:pt>
                      <c:pt idx="27">
                        <c:v>6.2</c:v>
                      </c:pt>
                      <c:pt idx="28">
                        <c:v>7.1</c:v>
                      </c:pt>
                      <c:pt idx="29">
                        <c:v>9.8000000000000007</c:v>
                      </c:pt>
                      <c:pt idx="30">
                        <c:v>11.1</c:v>
                      </c:pt>
                      <c:pt idx="31">
                        <c:v>13.1</c:v>
                      </c:pt>
                      <c:pt idx="32">
                        <c:v>14.1</c:v>
                      </c:pt>
                      <c:pt idx="33">
                        <c:v>17.8</c:v>
                      </c:pt>
                      <c:pt idx="34">
                        <c:v>17.8</c:v>
                      </c:pt>
                      <c:pt idx="35">
                        <c:v>16.399999999999999</c:v>
                      </c:pt>
                      <c:pt idx="36">
                        <c:v>18.8</c:v>
                      </c:pt>
                      <c:pt idx="37">
                        <c:v>22.3</c:v>
                      </c:pt>
                      <c:pt idx="38">
                        <c:v>22.1</c:v>
                      </c:pt>
                      <c:pt idx="39">
                        <c:v>24.9</c:v>
                      </c:pt>
                      <c:pt idx="40">
                        <c:v>26.1</c:v>
                      </c:pt>
                      <c:pt idx="41">
                        <c:v>29.2</c:v>
                      </c:pt>
                      <c:pt idx="42">
                        <c:v>30.2</c:v>
                      </c:pt>
                      <c:pt idx="43">
                        <c:v>38</c:v>
                      </c:pt>
                      <c:pt idx="44">
                        <c:v>40.5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Mesures!$D$2:$D$68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3">
                        <c:v>11.678439903447801</c:v>
                      </c:pt>
                      <c:pt idx="4">
                        <c:v>11.535664951939717</c:v>
                      </c:pt>
                      <c:pt idx="5">
                        <c:v>11.261896710166482</c:v>
                      </c:pt>
                      <c:pt idx="6">
                        <c:v>10.902279505922026</c:v>
                      </c:pt>
                      <c:pt idx="7">
                        <c:v>10.881813675329736</c:v>
                      </c:pt>
                      <c:pt idx="8">
                        <c:v>10.581521095286025</c:v>
                      </c:pt>
                      <c:pt idx="9">
                        <c:v>10.770588040219511</c:v>
                      </c:pt>
                      <c:pt idx="10">
                        <c:v>11.039716704775545</c:v>
                      </c:pt>
                      <c:pt idx="11">
                        <c:v>11.759785542901755</c:v>
                      </c:pt>
                      <c:pt idx="12">
                        <c:v>11.759785542901755</c:v>
                      </c:pt>
                      <c:pt idx="13">
                        <c:v>12.188417710291453</c:v>
                      </c:pt>
                      <c:pt idx="14">
                        <c:v>12.193493863323313</c:v>
                      </c:pt>
                      <c:pt idx="15">
                        <c:v>11.800357506166801</c:v>
                      </c:pt>
                      <c:pt idx="19">
                        <c:v>12.337100907936577</c:v>
                      </c:pt>
                      <c:pt idx="20">
                        <c:v>12.35017298950393</c:v>
                      </c:pt>
                      <c:pt idx="22">
                        <c:v>12.591335046320818</c:v>
                      </c:pt>
                      <c:pt idx="23">
                        <c:v>12.604848765487542</c:v>
                      </c:pt>
                      <c:pt idx="25">
                        <c:v>12.614865543731012</c:v>
                      </c:pt>
                      <c:pt idx="26">
                        <c:v>12.513557345278134</c:v>
                      </c:pt>
                      <c:pt idx="27">
                        <c:v>12.392552212472792</c:v>
                      </c:pt>
                      <c:pt idx="28">
                        <c:v>12.35017298950393</c:v>
                      </c:pt>
                      <c:pt idx="29">
                        <c:v>12.211060187041213</c:v>
                      </c:pt>
                      <c:pt idx="30">
                        <c:v>12.160028707028767</c:v>
                      </c:pt>
                      <c:pt idx="31">
                        <c:v>12.049418835484797</c:v>
                      </c:pt>
                      <c:pt idx="32">
                        <c:v>12.013700752882718</c:v>
                      </c:pt>
                      <c:pt idx="33">
                        <c:v>11.849397701591441</c:v>
                      </c:pt>
                      <c:pt idx="34">
                        <c:v>11.842229212112828</c:v>
                      </c:pt>
                      <c:pt idx="35">
                        <c:v>11.918390573078392</c:v>
                      </c:pt>
                      <c:pt idx="36">
                        <c:v>11.790557201568507</c:v>
                      </c:pt>
                      <c:pt idx="38">
                        <c:v>11.644830535850167</c:v>
                      </c:pt>
                      <c:pt idx="39">
                        <c:v>11.528798814126519</c:v>
                      </c:pt>
                      <c:pt idx="40">
                        <c:v>11.444646624216935</c:v>
                      </c:pt>
                      <c:pt idx="41">
                        <c:v>11.334994256477566</c:v>
                      </c:pt>
                      <c:pt idx="42">
                        <c:v>11.291031133056451</c:v>
                      </c:pt>
                      <c:pt idx="43">
                        <c:v>10.975071168816319</c:v>
                      </c:pt>
                      <c:pt idx="44">
                        <c:v>10.849337086651827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C80-40A4-B613-8C6463F841A7}"/>
                  </c:ext>
                </c:extLst>
              </c15:ser>
            </c15:filteredScatterSeries>
          </c:ext>
        </c:extLst>
      </c:scatterChart>
      <c:valAx>
        <c:axId val="41834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339176"/>
        <c:crosses val="autoZero"/>
        <c:crossBetween val="midCat"/>
      </c:valAx>
      <c:valAx>
        <c:axId val="4183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34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777240</xdr:colOff>
      <xdr:row>20</xdr:row>
      <xdr:rowOff>156210</xdr:rowOff>
    </xdr:from>
    <xdr:to>
      <xdr:col>11</xdr:col>
      <xdr:colOff>594360</xdr:colOff>
      <xdr:row>35</xdr:row>
      <xdr:rowOff>156210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E8B964-E4B2-474E-9F66-B89E6EDEE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167640</xdr:colOff>
      <xdr:row>1</xdr:row>
      <xdr:rowOff>121920</xdr:rowOff>
    </xdr:from>
    <xdr:to>
      <xdr:col>10</xdr:col>
      <xdr:colOff>777240</xdr:colOff>
      <xdr:row>16</xdr:row>
      <xdr:rowOff>121920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667DD68-CBC7-492D-9215-2263B5793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571500</xdr:colOff>
      <xdr:row>1</xdr:row>
      <xdr:rowOff>106680</xdr:rowOff>
    </xdr:from>
    <xdr:to>
      <xdr:col>15</xdr:col>
      <xdr:colOff>388620</xdr:colOff>
      <xdr:row>16</xdr:row>
      <xdr:rowOff>106680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970EE4B-12EA-41B2-A4E9-F90D3CEDF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5A34-B376-46B4-83B0-4488EFE6F311}">
  <dimension ref="A1:E46"/>
  <sheetViews>
    <sheetView tabSelected="1" topLeftCell="B1" workbookViewId="0">
      <selection activeCell="K18" sqref="K18"/>
    </sheetView>
  </sheetViews>
  <sheetFormatPr baseColWidth="10" defaultRowHeight="14.4" x14ac:dyDescent="0.3"/>
  <sheetData>
    <row r="1" spans="1:5" x14ac:dyDescent="0.3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5" spans="1:5" x14ac:dyDescent="0.3">
      <c r="A5">
        <v>21.6</v>
      </c>
      <c r="B5">
        <v>118</v>
      </c>
      <c r="C5">
        <v>118.8</v>
      </c>
      <c r="D5">
        <f>LN(B5*10^3)</f>
        <v>11.678439903447801</v>
      </c>
      <c r="E5">
        <f>LN(C5*10^3)</f>
        <v>11.685196685910682</v>
      </c>
    </row>
    <row r="6" spans="1:5" x14ac:dyDescent="0.3">
      <c r="A6">
        <v>24.4</v>
      </c>
      <c r="B6">
        <v>102.3</v>
      </c>
      <c r="C6">
        <v>103.3</v>
      </c>
      <c r="D6">
        <f t="shared" ref="D6:D46" si="0">LN(B6*10^3)</f>
        <v>11.535664951939717</v>
      </c>
      <c r="E6">
        <f t="shared" ref="E6:E46" si="1">LN(C6*10^3)</f>
        <v>11.545392655107729</v>
      </c>
    </row>
    <row r="7" spans="1:5" x14ac:dyDescent="0.3">
      <c r="A7">
        <v>31.1</v>
      </c>
      <c r="B7">
        <v>77.8</v>
      </c>
      <c r="C7">
        <v>77.2</v>
      </c>
      <c r="D7">
        <f t="shared" si="0"/>
        <v>11.261896710166482</v>
      </c>
      <c r="E7">
        <f t="shared" si="1"/>
        <v>11.254154736012868</v>
      </c>
    </row>
    <row r="8" spans="1:5" x14ac:dyDescent="0.3">
      <c r="A8">
        <v>39.200000000000003</v>
      </c>
      <c r="B8">
        <v>54.3</v>
      </c>
      <c r="C8">
        <v>55</v>
      </c>
      <c r="D8">
        <f t="shared" si="0"/>
        <v>10.902279505922026</v>
      </c>
      <c r="E8">
        <f t="shared" si="1"/>
        <v>10.915088464214607</v>
      </c>
    </row>
    <row r="9" spans="1:5" x14ac:dyDescent="0.3">
      <c r="A9">
        <v>40.1</v>
      </c>
      <c r="B9">
        <v>53.2</v>
      </c>
      <c r="C9">
        <v>52.9</v>
      </c>
      <c r="D9">
        <f t="shared" si="0"/>
        <v>10.881813675329736</v>
      </c>
      <c r="E9">
        <f t="shared" si="1"/>
        <v>10.876158617846391</v>
      </c>
    </row>
    <row r="10" spans="1:5" x14ac:dyDescent="0.3">
      <c r="A10">
        <v>47.9</v>
      </c>
      <c r="B10">
        <v>39.4</v>
      </c>
      <c r="C10">
        <v>40.6</v>
      </c>
      <c r="D10">
        <f t="shared" si="0"/>
        <v>10.581521095286025</v>
      </c>
      <c r="E10">
        <f t="shared" si="1"/>
        <v>10.611523345589823</v>
      </c>
    </row>
    <row r="11" spans="1:5" x14ac:dyDescent="0.3">
      <c r="A11">
        <v>42.2</v>
      </c>
      <c r="B11">
        <v>47.6</v>
      </c>
      <c r="C11">
        <v>47.7</v>
      </c>
      <c r="D11">
        <f t="shared" si="0"/>
        <v>10.770588040219511</v>
      </c>
      <c r="E11">
        <f t="shared" si="1"/>
        <v>10.772686676876432</v>
      </c>
    </row>
    <row r="12" spans="1:5" x14ac:dyDescent="0.3">
      <c r="A12">
        <v>35.799999999999997</v>
      </c>
      <c r="B12">
        <v>62.3</v>
      </c>
      <c r="C12">
        <v>63.2</v>
      </c>
      <c r="D12">
        <f t="shared" si="0"/>
        <v>11.039716704775545</v>
      </c>
      <c r="E12">
        <f t="shared" si="1"/>
        <v>11.054059580134949</v>
      </c>
    </row>
    <row r="13" spans="1:5" x14ac:dyDescent="0.3">
      <c r="A13">
        <v>19.5</v>
      </c>
      <c r="B13">
        <v>128</v>
      </c>
      <c r="C13">
        <v>124</v>
      </c>
      <c r="D13">
        <f t="shared" si="0"/>
        <v>11.759785542901755</v>
      </c>
      <c r="E13">
        <f t="shared" si="1"/>
        <v>11.728036844587175</v>
      </c>
    </row>
    <row r="14" spans="1:5" x14ac:dyDescent="0.3">
      <c r="A14">
        <v>19.5</v>
      </c>
      <c r="B14">
        <v>128</v>
      </c>
      <c r="C14">
        <v>124</v>
      </c>
      <c r="D14">
        <f t="shared" si="0"/>
        <v>11.759785542901755</v>
      </c>
      <c r="E14">
        <f t="shared" si="1"/>
        <v>11.728036844587175</v>
      </c>
    </row>
    <row r="15" spans="1:5" x14ac:dyDescent="0.3">
      <c r="A15">
        <v>9.3000000000000007</v>
      </c>
      <c r="B15">
        <v>196.5</v>
      </c>
      <c r="C15">
        <v>211</v>
      </c>
      <c r="D15">
        <f t="shared" si="0"/>
        <v>12.188417710291453</v>
      </c>
      <c r="E15">
        <f t="shared" si="1"/>
        <v>12.259613412458204</v>
      </c>
    </row>
    <row r="16" spans="1:5" x14ac:dyDescent="0.3">
      <c r="A16">
        <v>9.3000000000000007</v>
      </c>
      <c r="B16">
        <v>197.5</v>
      </c>
      <c r="C16">
        <v>211</v>
      </c>
      <c r="D16">
        <f t="shared" si="0"/>
        <v>12.193493863323313</v>
      </c>
      <c r="E16">
        <f t="shared" si="1"/>
        <v>12.259613412458204</v>
      </c>
    </row>
    <row r="17" spans="1:5" x14ac:dyDescent="0.3">
      <c r="A17">
        <v>18.8</v>
      </c>
      <c r="B17">
        <v>133.30000000000001</v>
      </c>
      <c r="D17">
        <f t="shared" si="0"/>
        <v>11.800357506166801</v>
      </c>
    </row>
    <row r="18" spans="1:5" x14ac:dyDescent="0.3">
      <c r="A18">
        <v>8.5</v>
      </c>
      <c r="C18">
        <v>221</v>
      </c>
      <c r="E18">
        <f t="shared" si="1"/>
        <v>12.30591798049989</v>
      </c>
    </row>
    <row r="20" spans="1:5" x14ac:dyDescent="0.3">
      <c r="A20">
        <v>8.3000000000000007</v>
      </c>
      <c r="C20">
        <v>211</v>
      </c>
      <c r="E20">
        <f t="shared" si="1"/>
        <v>12.259613412458204</v>
      </c>
    </row>
    <row r="21" spans="1:5" x14ac:dyDescent="0.3">
      <c r="A21">
        <v>7.5</v>
      </c>
      <c r="B21">
        <v>228</v>
      </c>
      <c r="C21">
        <v>225</v>
      </c>
      <c r="D21">
        <f t="shared" si="0"/>
        <v>12.337100907936577</v>
      </c>
      <c r="E21">
        <f t="shared" si="1"/>
        <v>12.323855681186558</v>
      </c>
    </row>
    <row r="22" spans="1:5" x14ac:dyDescent="0.3">
      <c r="A22">
        <v>6.9</v>
      </c>
      <c r="B22">
        <v>231</v>
      </c>
      <c r="D22">
        <f t="shared" si="0"/>
        <v>12.35017298950393</v>
      </c>
    </row>
    <row r="23" spans="1:5" x14ac:dyDescent="0.3">
      <c r="A23">
        <v>7</v>
      </c>
      <c r="C23">
        <v>225</v>
      </c>
      <c r="E23">
        <f t="shared" si="1"/>
        <v>12.323855681186558</v>
      </c>
    </row>
    <row r="24" spans="1:5" x14ac:dyDescent="0.3">
      <c r="A24">
        <v>2.1</v>
      </c>
      <c r="B24">
        <v>294</v>
      </c>
      <c r="C24">
        <v>280</v>
      </c>
      <c r="D24">
        <f t="shared" si="0"/>
        <v>12.591335046320818</v>
      </c>
      <c r="E24">
        <f t="shared" si="1"/>
        <v>12.542544882151386</v>
      </c>
    </row>
    <row r="25" spans="1:5" x14ac:dyDescent="0.3">
      <c r="A25">
        <v>1.8</v>
      </c>
      <c r="B25">
        <v>298</v>
      </c>
      <c r="C25">
        <v>288</v>
      </c>
      <c r="D25">
        <f t="shared" si="0"/>
        <v>12.604848765487542</v>
      </c>
      <c r="E25">
        <f t="shared" si="1"/>
        <v>12.570715759118084</v>
      </c>
    </row>
    <row r="26" spans="1:5" x14ac:dyDescent="0.3">
      <c r="A26">
        <v>1.8</v>
      </c>
      <c r="C26">
        <v>291</v>
      </c>
      <c r="E26">
        <f t="shared" si="1"/>
        <v>12.581078546153629</v>
      </c>
    </row>
    <row r="27" spans="1:5" x14ac:dyDescent="0.3">
      <c r="A27">
        <v>1.7</v>
      </c>
      <c r="B27">
        <v>301</v>
      </c>
      <c r="D27">
        <f t="shared" si="0"/>
        <v>12.614865543731012</v>
      </c>
    </row>
    <row r="28" spans="1:5" x14ac:dyDescent="0.3">
      <c r="A28">
        <v>3.5</v>
      </c>
      <c r="B28">
        <v>272</v>
      </c>
      <c r="C28">
        <v>258</v>
      </c>
      <c r="D28">
        <f t="shared" si="0"/>
        <v>12.513557345278134</v>
      </c>
      <c r="E28">
        <f t="shared" si="1"/>
        <v>12.460714863903755</v>
      </c>
    </row>
    <row r="29" spans="1:5" x14ac:dyDescent="0.3">
      <c r="A29">
        <v>6.2</v>
      </c>
      <c r="B29">
        <v>241</v>
      </c>
      <c r="C29">
        <v>228</v>
      </c>
      <c r="D29">
        <f t="shared" si="0"/>
        <v>12.392552212472792</v>
      </c>
      <c r="E29">
        <f t="shared" si="1"/>
        <v>12.337100907936577</v>
      </c>
    </row>
    <row r="30" spans="1:5" x14ac:dyDescent="0.3">
      <c r="A30">
        <v>7.1</v>
      </c>
      <c r="B30">
        <v>231</v>
      </c>
      <c r="C30">
        <v>218</v>
      </c>
      <c r="D30">
        <f t="shared" si="0"/>
        <v>12.35017298950393</v>
      </c>
      <c r="E30">
        <f t="shared" si="1"/>
        <v>12.292250341771226</v>
      </c>
    </row>
    <row r="31" spans="1:5" x14ac:dyDescent="0.3">
      <c r="A31">
        <v>9.8000000000000007</v>
      </c>
      <c r="B31">
        <v>201</v>
      </c>
      <c r="C31">
        <v>196</v>
      </c>
      <c r="D31">
        <f t="shared" si="0"/>
        <v>12.211060187041213</v>
      </c>
      <c r="E31">
        <f t="shared" si="1"/>
        <v>12.185869938212655</v>
      </c>
    </row>
    <row r="32" spans="1:5" x14ac:dyDescent="0.3">
      <c r="A32">
        <v>11.1</v>
      </c>
      <c r="B32">
        <v>191</v>
      </c>
      <c r="C32">
        <v>180</v>
      </c>
      <c r="D32">
        <f t="shared" si="0"/>
        <v>12.160028707028767</v>
      </c>
      <c r="E32">
        <f t="shared" si="1"/>
        <v>12.100712129872347</v>
      </c>
    </row>
    <row r="33" spans="1:5" x14ac:dyDescent="0.3">
      <c r="A33">
        <v>13.1</v>
      </c>
      <c r="B33">
        <v>171</v>
      </c>
      <c r="C33">
        <v>164</v>
      </c>
      <c r="D33">
        <f t="shared" si="0"/>
        <v>12.049418835484797</v>
      </c>
      <c r="E33">
        <f t="shared" si="1"/>
        <v>12.007621706806335</v>
      </c>
    </row>
    <row r="34" spans="1:5" x14ac:dyDescent="0.3">
      <c r="A34">
        <v>14.1</v>
      </c>
      <c r="B34">
        <v>165</v>
      </c>
      <c r="C34">
        <v>157</v>
      </c>
      <c r="D34">
        <f t="shared" si="0"/>
        <v>12.013700752882718</v>
      </c>
      <c r="E34">
        <f t="shared" si="1"/>
        <v>11.964001084330445</v>
      </c>
    </row>
    <row r="35" spans="1:5" x14ac:dyDescent="0.3">
      <c r="A35">
        <v>17.8</v>
      </c>
      <c r="B35">
        <v>140</v>
      </c>
      <c r="C35">
        <v>133</v>
      </c>
      <c r="D35">
        <f t="shared" si="0"/>
        <v>11.849397701591441</v>
      </c>
      <c r="E35">
        <f t="shared" si="1"/>
        <v>11.798104407203891</v>
      </c>
    </row>
    <row r="36" spans="1:5" x14ac:dyDescent="0.3">
      <c r="A36">
        <v>17.8</v>
      </c>
      <c r="B36">
        <v>139</v>
      </c>
      <c r="D36">
        <f t="shared" si="0"/>
        <v>11.842229212112828</v>
      </c>
    </row>
    <row r="37" spans="1:5" x14ac:dyDescent="0.3">
      <c r="A37">
        <v>16.399999999999999</v>
      </c>
      <c r="B37">
        <v>150</v>
      </c>
      <c r="C37">
        <v>141</v>
      </c>
      <c r="D37">
        <f t="shared" si="0"/>
        <v>11.918390573078392</v>
      </c>
      <c r="E37">
        <f t="shared" si="1"/>
        <v>11.856515169360305</v>
      </c>
    </row>
    <row r="38" spans="1:5" x14ac:dyDescent="0.3">
      <c r="A38">
        <v>18.8</v>
      </c>
      <c r="B38">
        <v>132</v>
      </c>
      <c r="C38">
        <v>128</v>
      </c>
      <c r="D38">
        <f t="shared" si="0"/>
        <v>11.790557201568507</v>
      </c>
      <c r="E38">
        <f t="shared" si="1"/>
        <v>11.759785542901755</v>
      </c>
    </row>
    <row r="39" spans="1:5" x14ac:dyDescent="0.3">
      <c r="A39">
        <v>22.3</v>
      </c>
      <c r="C39">
        <v>113</v>
      </c>
      <c r="E39">
        <f t="shared" si="1"/>
        <v>11.635143097694478</v>
      </c>
    </row>
    <row r="40" spans="1:5" x14ac:dyDescent="0.3">
      <c r="A40">
        <v>22.1</v>
      </c>
      <c r="B40">
        <v>114.1</v>
      </c>
      <c r="C40">
        <v>112.6</v>
      </c>
      <c r="D40">
        <f t="shared" si="0"/>
        <v>11.644830535850167</v>
      </c>
      <c r="E40">
        <f t="shared" si="1"/>
        <v>11.631596994687728</v>
      </c>
    </row>
    <row r="41" spans="1:5" x14ac:dyDescent="0.3">
      <c r="A41">
        <v>24.9</v>
      </c>
      <c r="B41">
        <v>101.6</v>
      </c>
      <c r="C41">
        <v>98.4</v>
      </c>
      <c r="D41">
        <f t="shared" si="0"/>
        <v>11.528798814126519</v>
      </c>
      <c r="E41">
        <f t="shared" si="1"/>
        <v>11.496796083040344</v>
      </c>
    </row>
    <row r="42" spans="1:5" x14ac:dyDescent="0.3">
      <c r="A42">
        <v>26.1</v>
      </c>
      <c r="B42">
        <v>93.4</v>
      </c>
      <c r="C42">
        <v>93</v>
      </c>
      <c r="D42">
        <f t="shared" si="0"/>
        <v>11.444646624216935</v>
      </c>
      <c r="E42">
        <f t="shared" si="1"/>
        <v>11.440354772135393</v>
      </c>
    </row>
    <row r="43" spans="1:5" x14ac:dyDescent="0.3">
      <c r="A43">
        <v>29.2</v>
      </c>
      <c r="B43">
        <v>83.7</v>
      </c>
      <c r="C43">
        <v>82.1</v>
      </c>
      <c r="D43">
        <f t="shared" si="0"/>
        <v>11.334994256477566</v>
      </c>
      <c r="E43">
        <f t="shared" si="1"/>
        <v>11.31569329544052</v>
      </c>
    </row>
    <row r="44" spans="1:5" x14ac:dyDescent="0.3">
      <c r="A44">
        <v>30.2</v>
      </c>
      <c r="B44">
        <v>80.099999999999994</v>
      </c>
      <c r="C44">
        <v>80.3</v>
      </c>
      <c r="D44">
        <f t="shared" si="0"/>
        <v>11.291031133056451</v>
      </c>
      <c r="E44">
        <f t="shared" si="1"/>
        <v>11.293524899934853</v>
      </c>
    </row>
    <row r="45" spans="1:5" x14ac:dyDescent="0.3">
      <c r="A45">
        <v>38</v>
      </c>
      <c r="B45">
        <v>58.4</v>
      </c>
      <c r="C45">
        <v>57.5</v>
      </c>
      <c r="D45">
        <f t="shared" si="0"/>
        <v>10.975071168816319</v>
      </c>
      <c r="E45">
        <f t="shared" si="1"/>
        <v>10.959540226785442</v>
      </c>
    </row>
    <row r="46" spans="1:5" x14ac:dyDescent="0.3">
      <c r="A46">
        <v>40.5</v>
      </c>
      <c r="B46">
        <v>51.5</v>
      </c>
      <c r="C46">
        <v>52.1</v>
      </c>
      <c r="D46">
        <f t="shared" si="0"/>
        <v>10.849337086651827</v>
      </c>
      <c r="E46">
        <f t="shared" si="1"/>
        <v>10.860920227741458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D3D57-1BF1-44C5-9352-8D4CA3779047}">
  <dimension ref="A1:N1025"/>
  <sheetViews>
    <sheetView topLeftCell="B1" workbookViewId="0">
      <selection activeCell="J13" sqref="J13"/>
    </sheetView>
  </sheetViews>
  <sheetFormatPr baseColWidth="10" defaultRowHeight="14.4" x14ac:dyDescent="0.3"/>
  <cols>
    <col min="10" max="10" width="11.5546875" style="2"/>
    <col min="14" max="14" width="11.5546875" style="1"/>
  </cols>
  <sheetData>
    <row r="1" spans="1:14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5</v>
      </c>
      <c r="G1" t="s">
        <v>6</v>
      </c>
      <c r="H1" t="s">
        <v>7</v>
      </c>
      <c r="I1" t="s">
        <v>5</v>
      </c>
      <c r="J1" s="2" t="s">
        <v>12</v>
      </c>
      <c r="K1" t="s">
        <v>13</v>
      </c>
      <c r="L1" t="s">
        <v>10</v>
      </c>
      <c r="M1" t="s">
        <v>14</v>
      </c>
      <c r="N1" s="1" t="s">
        <v>15</v>
      </c>
    </row>
    <row r="2" spans="1:14" x14ac:dyDescent="0.3">
      <c r="A2">
        <v>0</v>
      </c>
      <c r="B2">
        <f>-4.4616*10^-2*'tableau arduino'!A2+12.649</f>
        <v>12.648999999999999</v>
      </c>
      <c r="C2">
        <f>EXP(B2)</f>
        <v>311451.84046243795</v>
      </c>
      <c r="D2">
        <f>5*C2/(100000+C2)</f>
        <v>3.7847909504110095</v>
      </c>
      <c r="E2">
        <f>5-D2</f>
        <v>1.2152090495889905</v>
      </c>
      <c r="F2">
        <f>E2/5*1024</f>
        <v>248.87481335582524</v>
      </c>
      <c r="G2" s="2">
        <f>F2/1024*5</f>
        <v>1.2152090495889905</v>
      </c>
      <c r="I2">
        <v>0</v>
      </c>
      <c r="J2" s="2">
        <f>I2/1024*5</f>
        <v>0</v>
      </c>
      <c r="K2" s="2">
        <f>5-J2</f>
        <v>5</v>
      </c>
      <c r="L2" t="e">
        <f>K2*100000/(5-K2)</f>
        <v>#DIV/0!</v>
      </c>
      <c r="M2" t="e">
        <f>LN(L2)</f>
        <v>#DIV/0!</v>
      </c>
      <c r="N2" s="1" t="e">
        <f>(M2-12.649)/(-4.4616*10^-2)</f>
        <v>#DIV/0!</v>
      </c>
    </row>
    <row r="3" spans="1:14" x14ac:dyDescent="0.3">
      <c r="A3">
        <v>0.5</v>
      </c>
      <c r="B3">
        <f>-4.4616*10^-2*'tableau arduino'!A3+12.649</f>
        <v>12.626691999999998</v>
      </c>
      <c r="C3">
        <f t="shared" ref="C3:C66" si="0">EXP(B3)</f>
        <v>304580.89625669562</v>
      </c>
      <c r="D3">
        <f t="shared" ref="D3:D66" si="1">5*C3/(100000+C3)</f>
        <v>3.7641532147806513</v>
      </c>
      <c r="E3">
        <f t="shared" ref="E3:E66" si="2">5-D3</f>
        <v>1.2358467852193487</v>
      </c>
      <c r="F3">
        <f t="shared" ref="F3:F66" si="3">E3/5*1024</f>
        <v>253.10142161292259</v>
      </c>
      <c r="G3" s="2">
        <f t="shared" ref="G3:G66" si="4">F3/1024*5</f>
        <v>1.2358467852193487</v>
      </c>
      <c r="I3">
        <v>1</v>
      </c>
      <c r="J3" s="2">
        <f>I3/1024*5</f>
        <v>4.8828125E-3</v>
      </c>
      <c r="K3" s="2">
        <f t="shared" ref="K3:K66" si="5">5-J3</f>
        <v>4.9951171875</v>
      </c>
      <c r="L3">
        <f t="shared" ref="L3:L66" si="6">K3*100000/(5-K3)</f>
        <v>102300000</v>
      </c>
      <c r="M3">
        <f>LN(L3)</f>
        <v>18.443420230921856</v>
      </c>
      <c r="N3" s="1">
        <f t="shared" ref="N3:N66" si="7">(M3-12.649)/(-4.4616*10^-2)</f>
        <v>-129.87314485659533</v>
      </c>
    </row>
    <row r="4" spans="1:14" x14ac:dyDescent="0.3">
      <c r="A4">
        <v>1</v>
      </c>
      <c r="B4">
        <f>-4.4616*10^-2*'tableau arduino'!A4+12.649</f>
        <v>12.604384</v>
      </c>
      <c r="C4">
        <f t="shared" si="0"/>
        <v>297861.53206476371</v>
      </c>
      <c r="D4">
        <f t="shared" si="1"/>
        <v>3.7432813687586912</v>
      </c>
      <c r="E4">
        <f t="shared" si="2"/>
        <v>1.2567186312413088</v>
      </c>
      <c r="F4">
        <f t="shared" si="3"/>
        <v>257.37597567822002</v>
      </c>
      <c r="G4" s="2">
        <f t="shared" si="4"/>
        <v>1.2567186312413088</v>
      </c>
      <c r="I4">
        <v>2</v>
      </c>
      <c r="J4" s="2">
        <f t="shared" ref="J4:J67" si="8">I4/1024*5</f>
        <v>9.765625E-3</v>
      </c>
      <c r="K4" s="2">
        <f t="shared" si="5"/>
        <v>4.990234375</v>
      </c>
      <c r="L4">
        <f t="shared" si="6"/>
        <v>51100000</v>
      </c>
      <c r="M4">
        <f t="shared" ref="M4:M66" si="9">LN(L4)</f>
        <v>17.749295055173931</v>
      </c>
      <c r="N4" s="1">
        <f t="shared" si="7"/>
        <v>-114.31538136932788</v>
      </c>
    </row>
    <row r="5" spans="1:14" x14ac:dyDescent="0.3">
      <c r="A5">
        <v>1.5</v>
      </c>
      <c r="B5">
        <f>-4.4616*10^-2*'tableau arduino'!A5+12.649</f>
        <v>12.582075999999999</v>
      </c>
      <c r="C5">
        <f t="shared" si="0"/>
        <v>291290.40387744852</v>
      </c>
      <c r="D5">
        <f t="shared" si="1"/>
        <v>3.7221766875821491</v>
      </c>
      <c r="E5">
        <f t="shared" si="2"/>
        <v>1.2778233124178509</v>
      </c>
      <c r="F5">
        <f t="shared" si="3"/>
        <v>261.69821438317587</v>
      </c>
      <c r="G5" s="2">
        <f t="shared" si="4"/>
        <v>1.2778233124178509</v>
      </c>
      <c r="I5">
        <v>3</v>
      </c>
      <c r="J5" s="2">
        <f t="shared" si="8"/>
        <v>1.46484375E-2</v>
      </c>
      <c r="K5" s="2">
        <f t="shared" si="5"/>
        <v>4.9853515625</v>
      </c>
      <c r="L5">
        <f t="shared" si="6"/>
        <v>34033333.333333336</v>
      </c>
      <c r="M5">
        <f t="shared" si="9"/>
        <v>17.342850994466783</v>
      </c>
      <c r="N5" s="1">
        <f t="shared" si="7"/>
        <v>-105.20555393730466</v>
      </c>
    </row>
    <row r="6" spans="1:14" x14ac:dyDescent="0.3">
      <c r="A6">
        <v>2</v>
      </c>
      <c r="B6">
        <f>-4.4616*10^-2*'tableau arduino'!A6+12.649</f>
        <v>12.559767999999998</v>
      </c>
      <c r="C6">
        <f t="shared" si="0"/>
        <v>284864.24145779997</v>
      </c>
      <c r="D6">
        <f t="shared" si="1"/>
        <v>3.7008405922408238</v>
      </c>
      <c r="E6">
        <f t="shared" si="2"/>
        <v>1.2991594077591762</v>
      </c>
      <c r="F6">
        <f t="shared" si="3"/>
        <v>266.06784670907928</v>
      </c>
      <c r="G6" s="2">
        <f t="shared" si="4"/>
        <v>1.2991594077591762</v>
      </c>
      <c r="I6">
        <v>4</v>
      </c>
      <c r="J6" s="2">
        <f t="shared" si="8"/>
        <v>1.953125E-2</v>
      </c>
      <c r="K6" s="2">
        <f t="shared" si="5"/>
        <v>4.98046875</v>
      </c>
      <c r="L6">
        <f t="shared" si="6"/>
        <v>25500000</v>
      </c>
      <c r="M6">
        <f t="shared" si="9"/>
        <v>17.054189010128656</v>
      </c>
      <c r="N6" s="1">
        <f t="shared" si="7"/>
        <v>-98.735633183805305</v>
      </c>
    </row>
    <row r="7" spans="1:14" x14ac:dyDescent="0.3">
      <c r="A7">
        <v>2.5</v>
      </c>
      <c r="B7">
        <f>-4.4616*10^-2*'tableau arduino'!A7+12.649</f>
        <v>12.537459999999999</v>
      </c>
      <c r="C7">
        <f t="shared" si="0"/>
        <v>278579.84671361942</v>
      </c>
      <c r="D7">
        <f t="shared" si="1"/>
        <v>3.6792746514628121</v>
      </c>
      <c r="E7">
        <f t="shared" si="2"/>
        <v>1.3207253485371879</v>
      </c>
      <c r="F7">
        <f t="shared" si="3"/>
        <v>270.48455138041606</v>
      </c>
      <c r="G7" s="2">
        <f t="shared" si="4"/>
        <v>1.3207253485371879</v>
      </c>
      <c r="I7">
        <v>5</v>
      </c>
      <c r="J7" s="2">
        <f t="shared" si="8"/>
        <v>2.44140625E-2</v>
      </c>
      <c r="K7" s="2">
        <f t="shared" si="5"/>
        <v>4.9755859375</v>
      </c>
      <c r="L7">
        <f t="shared" si="6"/>
        <v>20380000</v>
      </c>
      <c r="M7">
        <f t="shared" si="9"/>
        <v>16.830064585758851</v>
      </c>
      <c r="N7" s="1">
        <f t="shared" si="7"/>
        <v>-93.712223994953661</v>
      </c>
    </row>
    <row r="8" spans="1:14" x14ac:dyDescent="0.3">
      <c r="A8">
        <v>3</v>
      </c>
      <c r="B8">
        <f>-4.4616*10^-2*'tableau arduino'!A8+12.649</f>
        <v>12.515151999999999</v>
      </c>
      <c r="C8">
        <f t="shared" si="0"/>
        <v>272434.09210587171</v>
      </c>
      <c r="D8">
        <f t="shared" si="1"/>
        <v>3.6574805835501625</v>
      </c>
      <c r="E8">
        <f t="shared" si="2"/>
        <v>1.3425194164498375</v>
      </c>
      <c r="F8">
        <f t="shared" si="3"/>
        <v>274.94797648892671</v>
      </c>
      <c r="G8" s="2">
        <f t="shared" si="4"/>
        <v>1.3425194164498375</v>
      </c>
      <c r="I8">
        <v>6</v>
      </c>
      <c r="J8" s="2">
        <f t="shared" si="8"/>
        <v>2.9296875E-2</v>
      </c>
      <c r="K8" s="2">
        <f t="shared" si="5"/>
        <v>4.970703125</v>
      </c>
      <c r="L8">
        <f t="shared" si="6"/>
        <v>16966666.666666668</v>
      </c>
      <c r="M8">
        <f t="shared" si="9"/>
        <v>16.64676119285264</v>
      </c>
      <c r="N8" s="1">
        <f t="shared" si="7"/>
        <v>-89.603756339713144</v>
      </c>
    </row>
    <row r="9" spans="1:14" x14ac:dyDescent="0.3">
      <c r="A9">
        <v>3.5</v>
      </c>
      <c r="B9">
        <f>-4.4616*10^-2*'tableau arduino'!A9+12.649</f>
        <v>12.492844</v>
      </c>
      <c r="C9">
        <f t="shared" si="0"/>
        <v>266423.91909221397</v>
      </c>
      <c r="D9">
        <f t="shared" si="1"/>
        <v>3.6354602580565425</v>
      </c>
      <c r="E9">
        <f t="shared" si="2"/>
        <v>1.3645397419434575</v>
      </c>
      <c r="F9">
        <f t="shared" si="3"/>
        <v>279.45773915002007</v>
      </c>
      <c r="G9" s="2">
        <f t="shared" si="4"/>
        <v>1.3645397419434575</v>
      </c>
      <c r="I9">
        <v>7</v>
      </c>
      <c r="J9" s="2">
        <f t="shared" si="8"/>
        <v>3.41796875E-2</v>
      </c>
      <c r="K9" s="2">
        <f t="shared" si="5"/>
        <v>4.9658203125</v>
      </c>
      <c r="L9">
        <f t="shared" si="6"/>
        <v>14528571.428571429</v>
      </c>
      <c r="M9">
        <f t="shared" si="9"/>
        <v>16.491627711963474</v>
      </c>
      <c r="N9" s="1">
        <f t="shared" si="7"/>
        <v>-86.126674555394374</v>
      </c>
    </row>
    <row r="10" spans="1:14" x14ac:dyDescent="0.3">
      <c r="A10">
        <v>4</v>
      </c>
      <c r="B10">
        <f>-4.4616*10^-2*'tableau arduino'!A10+12.649</f>
        <v>12.470535999999999</v>
      </c>
      <c r="C10">
        <f t="shared" si="0"/>
        <v>260546.33660485482</v>
      </c>
      <c r="D10">
        <f t="shared" si="1"/>
        <v>3.6132156972988998</v>
      </c>
      <c r="E10">
        <f t="shared" si="2"/>
        <v>1.3867843027011002</v>
      </c>
      <c r="F10">
        <f t="shared" si="3"/>
        <v>284.0134251931853</v>
      </c>
      <c r="G10" s="2">
        <f t="shared" si="4"/>
        <v>1.3867843027011002</v>
      </c>
      <c r="I10">
        <v>8</v>
      </c>
      <c r="J10" s="2">
        <f t="shared" si="8"/>
        <v>3.90625E-2</v>
      </c>
      <c r="K10" s="2">
        <f t="shared" si="5"/>
        <v>4.9609375</v>
      </c>
      <c r="L10">
        <f t="shared" si="6"/>
        <v>12700000</v>
      </c>
      <c r="M10">
        <f t="shared" si="9"/>
        <v>16.35711255142882</v>
      </c>
      <c r="N10" s="1">
        <f t="shared" si="7"/>
        <v>-83.111721163457531</v>
      </c>
    </row>
    <row r="11" spans="1:14" x14ac:dyDescent="0.3">
      <c r="A11">
        <v>4.5</v>
      </c>
      <c r="B11">
        <f>-4.4616*10^-2*'tableau arduino'!A11+12.649</f>
        <v>12.448227999999999</v>
      </c>
      <c r="C11">
        <f t="shared" si="0"/>
        <v>254798.41956200008</v>
      </c>
      <c r="D11">
        <f t="shared" si="1"/>
        <v>3.5907490776952957</v>
      </c>
      <c r="E11">
        <f t="shared" si="2"/>
        <v>1.4092509223047043</v>
      </c>
      <c r="F11">
        <f t="shared" si="3"/>
        <v>288.61458888800342</v>
      </c>
      <c r="G11" s="2">
        <f t="shared" si="4"/>
        <v>1.4092509223047043</v>
      </c>
      <c r="I11">
        <v>9</v>
      </c>
      <c r="J11" s="2">
        <f t="shared" si="8"/>
        <v>4.39453125E-2</v>
      </c>
      <c r="K11" s="2">
        <f t="shared" si="5"/>
        <v>4.9560546875</v>
      </c>
      <c r="L11">
        <f t="shared" si="6"/>
        <v>11277777.777777778</v>
      </c>
      <c r="M11">
        <f t="shared" si="9"/>
        <v>16.238344779109898</v>
      </c>
      <c r="N11" s="1">
        <f t="shared" si="7"/>
        <v>-80.449721604579054</v>
      </c>
    </row>
    <row r="12" spans="1:14" x14ac:dyDescent="0.3">
      <c r="A12">
        <v>5</v>
      </c>
      <c r="B12">
        <f>-4.4616*10^-2*'tableau arduino'!A12+12.649</f>
        <v>12.42592</v>
      </c>
      <c r="C12">
        <f t="shared" si="0"/>
        <v>249177.30741213358</v>
      </c>
      <c r="D12">
        <f t="shared" si="1"/>
        <v>3.5680627309212554</v>
      </c>
      <c r="E12">
        <f t="shared" si="2"/>
        <v>1.4319372690787446</v>
      </c>
      <c r="F12">
        <f t="shared" si="3"/>
        <v>293.2607527073269</v>
      </c>
      <c r="G12" s="2">
        <f t="shared" si="4"/>
        <v>1.4319372690787446</v>
      </c>
      <c r="I12">
        <v>10</v>
      </c>
      <c r="J12" s="2">
        <f t="shared" si="8"/>
        <v>4.8828125E-2</v>
      </c>
      <c r="K12" s="2">
        <f t="shared" si="5"/>
        <v>4.951171875</v>
      </c>
      <c r="L12">
        <f t="shared" si="6"/>
        <v>10140000</v>
      </c>
      <c r="M12">
        <f t="shared" si="9"/>
        <v>16.131998556127311</v>
      </c>
      <c r="N12" s="1">
        <f t="shared" si="7"/>
        <v>-78.066132242408813</v>
      </c>
    </row>
    <row r="13" spans="1:14" x14ac:dyDescent="0.3">
      <c r="A13">
        <v>5.5</v>
      </c>
      <c r="B13">
        <f>-4.4616*10^-2*'tableau arduino'!A13+12.649</f>
        <v>12.403611999999999</v>
      </c>
      <c r="C13">
        <f t="shared" si="0"/>
        <v>243680.20271041209</v>
      </c>
      <c r="D13">
        <f t="shared" si="1"/>
        <v>3.54515914487718</v>
      </c>
      <c r="E13">
        <f t="shared" si="2"/>
        <v>1.45484085512282</v>
      </c>
      <c r="F13">
        <f t="shared" si="3"/>
        <v>297.95140712915355</v>
      </c>
      <c r="G13" s="2">
        <f t="shared" si="4"/>
        <v>1.45484085512282</v>
      </c>
      <c r="I13">
        <v>11</v>
      </c>
      <c r="J13" s="2">
        <f t="shared" si="8"/>
        <v>5.37109375E-2</v>
      </c>
      <c r="K13" s="2">
        <f t="shared" si="5"/>
        <v>4.9462890625</v>
      </c>
      <c r="L13">
        <f t="shared" si="6"/>
        <v>9209090.9090909082</v>
      </c>
      <c r="M13">
        <f t="shared" si="9"/>
        <v>16.035701696420542</v>
      </c>
      <c r="N13" s="1">
        <f t="shared" si="7"/>
        <v>-75.90778412274841</v>
      </c>
    </row>
    <row r="14" spans="1:14" x14ac:dyDescent="0.3">
      <c r="A14">
        <v>6</v>
      </c>
      <c r="B14">
        <f>-4.4616*10^-2*'tableau arduino'!A14+12.649</f>
        <v>12.381303999999998</v>
      </c>
      <c r="C14">
        <f t="shared" si="0"/>
        <v>238304.3697264707</v>
      </c>
      <c r="D14">
        <f t="shared" si="1"/>
        <v>3.5220409644597117</v>
      </c>
      <c r="E14">
        <f t="shared" si="2"/>
        <v>1.4779590355402883</v>
      </c>
      <c r="F14">
        <f t="shared" si="3"/>
        <v>302.68601047865104</v>
      </c>
      <c r="G14" s="2">
        <f t="shared" si="4"/>
        <v>1.4779590355402883</v>
      </c>
      <c r="I14">
        <v>12</v>
      </c>
      <c r="J14" s="2">
        <f t="shared" si="8"/>
        <v>5.859375E-2</v>
      </c>
      <c r="K14" s="2">
        <f t="shared" si="5"/>
        <v>4.94140625</v>
      </c>
      <c r="L14">
        <f t="shared" si="6"/>
        <v>8433333.333333334</v>
      </c>
      <c r="M14">
        <f t="shared" si="9"/>
        <v>15.94770266502964</v>
      </c>
      <c r="N14" s="1">
        <f t="shared" si="7"/>
        <v>-73.935419244881686</v>
      </c>
    </row>
    <row r="15" spans="1:14" x14ac:dyDescent="0.3">
      <c r="A15">
        <v>6.5</v>
      </c>
      <c r="B15">
        <f>-4.4616*10^-2*'tableau arduino'!A15+12.649</f>
        <v>12.358995999999999</v>
      </c>
      <c r="C15">
        <f t="shared" si="0"/>
        <v>233047.1330829373</v>
      </c>
      <c r="D15">
        <f t="shared" si="1"/>
        <v>3.4987109921300923</v>
      </c>
      <c r="E15">
        <f t="shared" si="2"/>
        <v>1.5012890078699077</v>
      </c>
      <c r="F15">
        <f t="shared" si="3"/>
        <v>307.46398881175708</v>
      </c>
      <c r="G15" s="2">
        <f t="shared" si="4"/>
        <v>1.5012890078699077</v>
      </c>
      <c r="I15">
        <v>13</v>
      </c>
      <c r="J15" s="2">
        <f t="shared" si="8"/>
        <v>6.34765625E-2</v>
      </c>
      <c r="K15" s="2">
        <f t="shared" si="5"/>
        <v>4.9365234375</v>
      </c>
      <c r="L15">
        <f t="shared" si="6"/>
        <v>7776923.076923077</v>
      </c>
      <c r="M15">
        <f t="shared" si="9"/>
        <v>15.866671326529163</v>
      </c>
      <c r="N15" s="1">
        <f t="shared" si="7"/>
        <v>-72.119224639796585</v>
      </c>
    </row>
    <row r="16" spans="1:14" x14ac:dyDescent="0.3">
      <c r="A16">
        <v>7</v>
      </c>
      <c r="B16">
        <f>-4.4616*10^-2*'tableau arduino'!A16+12.649</f>
        <v>12.336687999999999</v>
      </c>
      <c r="C16">
        <f t="shared" si="0"/>
        <v>227905.87642398305</v>
      </c>
      <c r="D16">
        <f t="shared" si="1"/>
        <v>3.4751721882730191</v>
      </c>
      <c r="E16">
        <f t="shared" si="2"/>
        <v>1.5248278117269809</v>
      </c>
      <c r="F16">
        <f t="shared" si="3"/>
        <v>312.28473584168569</v>
      </c>
      <c r="G16" s="2">
        <f t="shared" si="4"/>
        <v>1.5248278117269809</v>
      </c>
      <c r="I16">
        <v>14</v>
      </c>
      <c r="J16" s="2">
        <f t="shared" si="8"/>
        <v>6.8359375E-2</v>
      </c>
      <c r="K16" s="2">
        <f t="shared" si="5"/>
        <v>4.931640625</v>
      </c>
      <c r="L16">
        <f t="shared" si="6"/>
        <v>7214285.7142857146</v>
      </c>
      <c r="M16">
        <f t="shared" si="9"/>
        <v>15.791573745190275</v>
      </c>
      <c r="N16" s="1">
        <f t="shared" si="7"/>
        <v>-70.436026205627499</v>
      </c>
    </row>
    <row r="17" spans="1:14" x14ac:dyDescent="0.3">
      <c r="A17">
        <v>7.5</v>
      </c>
      <c r="B17">
        <f>-4.4616*10^-2*'tableau arduino'!A17+12.649</f>
        <v>12.31438</v>
      </c>
      <c r="C17">
        <f t="shared" si="0"/>
        <v>222878.0411132499</v>
      </c>
      <c r="D17">
        <f t="shared" si="1"/>
        <v>3.4514276713397667</v>
      </c>
      <c r="E17">
        <f t="shared" si="2"/>
        <v>1.5485723286602333</v>
      </c>
      <c r="F17">
        <f t="shared" si="3"/>
        <v>317.14761290961576</v>
      </c>
      <c r="G17" s="2">
        <f t="shared" si="4"/>
        <v>1.5485723286602333</v>
      </c>
      <c r="I17">
        <v>15</v>
      </c>
      <c r="J17" s="2">
        <f t="shared" si="8"/>
        <v>7.32421875E-2</v>
      </c>
      <c r="K17" s="2">
        <f t="shared" si="5"/>
        <v>4.9267578125</v>
      </c>
      <c r="L17">
        <f t="shared" si="6"/>
        <v>6726666.666666667</v>
      </c>
      <c r="M17">
        <f t="shared" si="9"/>
        <v>15.721590284221627</v>
      </c>
      <c r="N17" s="1">
        <f t="shared" si="7"/>
        <v>-68.867453026305085</v>
      </c>
    </row>
    <row r="18" spans="1:14" x14ac:dyDescent="0.3">
      <c r="A18">
        <v>8</v>
      </c>
      <c r="B18">
        <f>-4.4616*10^-2*'tableau arduino'!A18+12.649</f>
        <v>12.292071999999999</v>
      </c>
      <c r="C18">
        <f t="shared" si="0"/>
        <v>217961.12496049728</v>
      </c>
      <c r="D18">
        <f t="shared" si="1"/>
        <v>3.4274807177697633</v>
      </c>
      <c r="E18">
        <f t="shared" si="2"/>
        <v>1.5725192822302367</v>
      </c>
      <c r="F18">
        <f t="shared" si="3"/>
        <v>322.05194900075247</v>
      </c>
      <c r="G18" s="2">
        <f t="shared" si="4"/>
        <v>1.5725192822302367</v>
      </c>
      <c r="I18">
        <v>16</v>
      </c>
      <c r="J18" s="2">
        <f t="shared" si="8"/>
        <v>7.8125E-2</v>
      </c>
      <c r="K18" s="2">
        <f t="shared" si="5"/>
        <v>4.921875</v>
      </c>
      <c r="L18">
        <f t="shared" si="6"/>
        <v>6300000</v>
      </c>
      <c r="M18">
        <f t="shared" si="9"/>
        <v>15.65606019136176</v>
      </c>
      <c r="N18" s="1">
        <f t="shared" si="7"/>
        <v>-67.398695341620979</v>
      </c>
    </row>
    <row r="19" spans="1:14" x14ac:dyDescent="0.3">
      <c r="A19">
        <v>8.5</v>
      </c>
      <c r="B19">
        <f>-4.4616*10^-2*'tableau arduino'!A19+12.649</f>
        <v>12.269763999999999</v>
      </c>
      <c r="C19">
        <f t="shared" si="0"/>
        <v>213152.68097634614</v>
      </c>
      <c r="D19">
        <f t="shared" si="1"/>
        <v>3.4033347616852518</v>
      </c>
      <c r="E19">
        <f t="shared" si="2"/>
        <v>1.5966652383147482</v>
      </c>
      <c r="F19">
        <f t="shared" si="3"/>
        <v>326.99704080686041</v>
      </c>
      <c r="G19" s="2">
        <f t="shared" si="4"/>
        <v>1.5966652383147482</v>
      </c>
      <c r="I19">
        <v>17</v>
      </c>
      <c r="J19" s="2">
        <f t="shared" si="8"/>
        <v>8.30078125E-2</v>
      </c>
      <c r="K19" s="2">
        <f t="shared" si="5"/>
        <v>4.9169921875</v>
      </c>
      <c r="L19">
        <f t="shared" si="6"/>
        <v>5923529.4117647056</v>
      </c>
      <c r="M19">
        <f t="shared" si="9"/>
        <v>15.594443013632574</v>
      </c>
      <c r="N19" s="1">
        <f t="shared" si="7"/>
        <v>-66.017639717423691</v>
      </c>
    </row>
    <row r="20" spans="1:14" x14ac:dyDescent="0.3">
      <c r="A20">
        <v>9</v>
      </c>
      <c r="B20">
        <f>-4.4616*10^-2*'tableau arduino'!A20+12.649</f>
        <v>12.247456</v>
      </c>
      <c r="C20">
        <f t="shared" si="0"/>
        <v>208450.31615449052</v>
      </c>
      <c r="D20">
        <f t="shared" si="1"/>
        <v>3.3789933943540849</v>
      </c>
      <c r="E20">
        <f t="shared" si="2"/>
        <v>1.6210066056459151</v>
      </c>
      <c r="F20">
        <f t="shared" si="3"/>
        <v>331.98215283628343</v>
      </c>
      <c r="G20" s="2">
        <f t="shared" si="4"/>
        <v>1.6210066056459151</v>
      </c>
      <c r="I20">
        <v>18</v>
      </c>
      <c r="J20" s="2">
        <f t="shared" si="8"/>
        <v>8.7890625E-2</v>
      </c>
      <c r="K20" s="2">
        <f t="shared" si="5"/>
        <v>4.912109375</v>
      </c>
      <c r="L20">
        <f t="shared" si="6"/>
        <v>5588888.888888889</v>
      </c>
      <c r="M20">
        <f t="shared" si="9"/>
        <v>15.536291057733749</v>
      </c>
      <c r="N20" s="1">
        <f t="shared" si="7"/>
        <v>-64.714251787111124</v>
      </c>
    </row>
    <row r="21" spans="1:14" x14ac:dyDescent="0.3">
      <c r="A21">
        <v>9.5</v>
      </c>
      <c r="B21">
        <f>-4.4616*10^-2*'tableau arduino'!A21+12.649</f>
        <v>12.225147999999999</v>
      </c>
      <c r="C21">
        <f t="shared" si="0"/>
        <v>203851.6902807751</v>
      </c>
      <c r="D21">
        <f t="shared" si="1"/>
        <v>3.3544603634162002</v>
      </c>
      <c r="E21">
        <f t="shared" si="2"/>
        <v>1.6455396365837998</v>
      </c>
      <c r="F21">
        <f t="shared" si="3"/>
        <v>337.00651757236221</v>
      </c>
      <c r="G21" s="2">
        <f t="shared" si="4"/>
        <v>1.6455396365837998</v>
      </c>
      <c r="I21">
        <v>19</v>
      </c>
      <c r="J21" s="2">
        <f t="shared" si="8"/>
        <v>9.27734375E-2</v>
      </c>
      <c r="K21" s="2">
        <f t="shared" si="5"/>
        <v>4.9072265625</v>
      </c>
      <c r="L21">
        <f t="shared" si="6"/>
        <v>5289473.6842105268</v>
      </c>
      <c r="M21">
        <f t="shared" si="9"/>
        <v>15.481229306296964</v>
      </c>
      <c r="N21" s="1">
        <f t="shared" si="7"/>
        <v>-63.480126104916728</v>
      </c>
    </row>
    <row r="22" spans="1:14" x14ac:dyDescent="0.3">
      <c r="A22">
        <v>10</v>
      </c>
      <c r="B22">
        <f>-4.4616*10^-2*'tableau arduino'!A22+12.649</f>
        <v>12.202839999999998</v>
      </c>
      <c r="C22">
        <f t="shared" si="0"/>
        <v>199354.51476854886</v>
      </c>
      <c r="D22">
        <f t="shared" si="1"/>
        <v>3.3297395718698821</v>
      </c>
      <c r="E22">
        <f t="shared" si="2"/>
        <v>1.6702604281301179</v>
      </c>
      <c r="F22">
        <f t="shared" si="3"/>
        <v>342.06933568104813</v>
      </c>
      <c r="G22" s="2">
        <f t="shared" si="4"/>
        <v>1.6702604281301179</v>
      </c>
      <c r="I22">
        <v>20</v>
      </c>
      <c r="J22" s="2">
        <f t="shared" si="8"/>
        <v>9.765625E-2</v>
      </c>
      <c r="K22" s="2">
        <f t="shared" si="5"/>
        <v>4.90234375</v>
      </c>
      <c r="L22">
        <f t="shared" si="6"/>
        <v>5020000</v>
      </c>
      <c r="M22">
        <f t="shared" si="9"/>
        <v>15.428940491667912</v>
      </c>
      <c r="N22" s="1">
        <f t="shared" si="7"/>
        <v>-62.30815159736224</v>
      </c>
    </row>
    <row r="23" spans="1:14" x14ac:dyDescent="0.3">
      <c r="A23">
        <v>10.5</v>
      </c>
      <c r="B23">
        <f>-4.4616*10^-2*'tableau arduino'!A23+12.649</f>
        <v>12.180531999999999</v>
      </c>
      <c r="C23">
        <f t="shared" si="0"/>
        <v>194956.55151970871</v>
      </c>
      <c r="D23">
        <f t="shared" si="1"/>
        <v>3.3048350768143879</v>
      </c>
      <c r="E23">
        <f t="shared" si="2"/>
        <v>1.6951649231856121</v>
      </c>
      <c r="F23">
        <f t="shared" si="3"/>
        <v>347.16977626841333</v>
      </c>
      <c r="G23" s="2">
        <f t="shared" si="4"/>
        <v>1.6951649231856121</v>
      </c>
      <c r="I23">
        <v>21</v>
      </c>
      <c r="J23" s="2">
        <f t="shared" si="8"/>
        <v>0.1025390625</v>
      </c>
      <c r="K23" s="2">
        <f t="shared" si="5"/>
        <v>4.8974609375</v>
      </c>
      <c r="L23">
        <f t="shared" si="6"/>
        <v>4776190.4761904757</v>
      </c>
      <c r="M23">
        <f t="shared" si="9"/>
        <v>15.37915381520874</v>
      </c>
      <c r="N23" s="1">
        <f t="shared" si="7"/>
        <v>-61.192258723523878</v>
      </c>
    </row>
    <row r="24" spans="1:14" x14ac:dyDescent="0.3">
      <c r="A24">
        <v>11</v>
      </c>
      <c r="B24">
        <f>-4.4616*10^-2*'tableau arduino'!A24+12.649</f>
        <v>12.158223999999999</v>
      </c>
      <c r="C24">
        <f t="shared" si="0"/>
        <v>190655.61181086983</v>
      </c>
      <c r="D24">
        <f t="shared" si="1"/>
        <v>3.2797510879461327</v>
      </c>
      <c r="E24">
        <f t="shared" si="2"/>
        <v>1.7202489120538673</v>
      </c>
      <c r="F24">
        <f t="shared" si="3"/>
        <v>352.306977188632</v>
      </c>
      <c r="G24" s="2">
        <f t="shared" si="4"/>
        <v>1.7202489120538673</v>
      </c>
      <c r="I24">
        <v>22</v>
      </c>
      <c r="J24" s="2">
        <f t="shared" si="8"/>
        <v>0.107421875</v>
      </c>
      <c r="K24" s="2">
        <f t="shared" si="5"/>
        <v>4.892578125</v>
      </c>
      <c r="L24">
        <f t="shared" si="6"/>
        <v>4554545.4545454541</v>
      </c>
      <c r="M24">
        <f t="shared" si="9"/>
        <v>15.331636293256723</v>
      </c>
      <c r="N24" s="1">
        <f t="shared" si="7"/>
        <v>-60.127225507816128</v>
      </c>
    </row>
    <row r="25" spans="1:14" x14ac:dyDescent="0.3">
      <c r="A25">
        <v>11.5</v>
      </c>
      <c r="B25">
        <f>-4.4616*10^-2*'tableau arduino'!A25+12.649</f>
        <v>12.135916</v>
      </c>
      <c r="C25">
        <f t="shared" si="0"/>
        <v>186449.55520411156</v>
      </c>
      <c r="D25">
        <f t="shared" si="1"/>
        <v>3.2544919658062601</v>
      </c>
      <c r="E25">
        <f t="shared" si="2"/>
        <v>1.7455080341937399</v>
      </c>
      <c r="F25">
        <f t="shared" si="3"/>
        <v>357.48004540287792</v>
      </c>
      <c r="G25" s="2">
        <f t="shared" si="4"/>
        <v>1.7455080341937399</v>
      </c>
      <c r="I25">
        <v>23</v>
      </c>
      <c r="J25" s="2">
        <f t="shared" si="8"/>
        <v>0.1123046875</v>
      </c>
      <c r="K25" s="2">
        <f t="shared" si="5"/>
        <v>4.8876953125</v>
      </c>
      <c r="L25">
        <f t="shared" si="6"/>
        <v>4352173.9130434785</v>
      </c>
      <c r="M25">
        <f t="shared" si="9"/>
        <v>15.286186028356299</v>
      </c>
      <c r="N25" s="1">
        <f t="shared" si="7"/>
        <v>-59.108526724858805</v>
      </c>
    </row>
    <row r="26" spans="1:14" x14ac:dyDescent="0.3">
      <c r="A26">
        <v>12</v>
      </c>
      <c r="B26">
        <f>-4.4616*10^-2*'tableau arduino'!A26+12.649</f>
        <v>12.113607999999999</v>
      </c>
      <c r="C26">
        <f t="shared" si="0"/>
        <v>182336.28848174834</v>
      </c>
      <c r="D26">
        <f t="shared" si="1"/>
        <v>3.2290622197779495</v>
      </c>
      <c r="E26">
        <f t="shared" si="2"/>
        <v>1.7709377802220505</v>
      </c>
      <c r="F26">
        <f t="shared" si="3"/>
        <v>362.68805738947594</v>
      </c>
      <c r="G26" s="2">
        <f t="shared" si="4"/>
        <v>1.7709377802220505</v>
      </c>
      <c r="I26">
        <v>24</v>
      </c>
      <c r="J26" s="2">
        <f t="shared" si="8"/>
        <v>0.1171875</v>
      </c>
      <c r="K26" s="2">
        <f t="shared" si="5"/>
        <v>4.8828125</v>
      </c>
      <c r="L26">
        <f t="shared" si="6"/>
        <v>4166666.6666666665</v>
      </c>
      <c r="M26">
        <f t="shared" si="9"/>
        <v>15.24262691360442</v>
      </c>
      <c r="N26" s="1">
        <f t="shared" si="7"/>
        <v>-58.132215205406609</v>
      </c>
    </row>
    <row r="27" spans="1:14" x14ac:dyDescent="0.3">
      <c r="A27">
        <v>12.5</v>
      </c>
      <c r="B27">
        <f>-4.4616*10^-2*'tableau arduino'!A27+12.649</f>
        <v>12.091299999999999</v>
      </c>
      <c r="C27">
        <f t="shared" si="0"/>
        <v>178313.76460460553</v>
      </c>
      <c r="D27">
        <f t="shared" si="1"/>
        <v>3.2034665058325831</v>
      </c>
      <c r="E27">
        <f t="shared" si="2"/>
        <v>1.7965334941674169</v>
      </c>
      <c r="F27">
        <f t="shared" si="3"/>
        <v>367.93005960548697</v>
      </c>
      <c r="G27" s="2">
        <f t="shared" si="4"/>
        <v>1.7965334941674169</v>
      </c>
      <c r="I27">
        <v>25</v>
      </c>
      <c r="J27" s="2">
        <f t="shared" si="8"/>
        <v>0.1220703125</v>
      </c>
      <c r="K27" s="2">
        <f t="shared" si="5"/>
        <v>4.8779296875</v>
      </c>
      <c r="L27">
        <f t="shared" si="6"/>
        <v>3996000</v>
      </c>
      <c r="M27">
        <f t="shared" si="9"/>
        <v>15.200804418750581</v>
      </c>
      <c r="N27" s="1">
        <f t="shared" si="7"/>
        <v>-57.194827388169756</v>
      </c>
    </row>
    <row r="28" spans="1:14" x14ac:dyDescent="0.3">
      <c r="A28">
        <v>13</v>
      </c>
      <c r="B28">
        <f>-4.4616*10^-2*'tableau arduino'!A28+12.649</f>
        <v>12.068992</v>
      </c>
      <c r="C28">
        <f t="shared" si="0"/>
        <v>174379.98169327358</v>
      </c>
      <c r="D28">
        <f t="shared" si="1"/>
        <v>3.1777096240244505</v>
      </c>
      <c r="E28">
        <f t="shared" si="2"/>
        <v>1.8222903759755495</v>
      </c>
      <c r="F28">
        <f t="shared" si="3"/>
        <v>373.20506899979256</v>
      </c>
      <c r="G28" s="2">
        <f t="shared" si="4"/>
        <v>1.8222903759755495</v>
      </c>
      <c r="I28">
        <v>26</v>
      </c>
      <c r="J28" s="2">
        <f t="shared" si="8"/>
        <v>0.126953125</v>
      </c>
      <c r="K28" s="2">
        <f t="shared" si="5"/>
        <v>4.873046875</v>
      </c>
      <c r="L28">
        <f t="shared" si="6"/>
        <v>3838461.5384615385</v>
      </c>
      <c r="M28">
        <f t="shared" si="9"/>
        <v>15.16058220326021</v>
      </c>
      <c r="N28" s="1">
        <f t="shared" si="7"/>
        <v>-56.29330740676464</v>
      </c>
    </row>
    <row r="29" spans="1:14" x14ac:dyDescent="0.3">
      <c r="A29">
        <v>13.5</v>
      </c>
      <c r="B29">
        <f>-4.4616*10^-2*'tableau arduino'!A29+12.649</f>
        <v>12.046683999999999</v>
      </c>
      <c r="C29">
        <f t="shared" si="0"/>
        <v>170532.98203183681</v>
      </c>
      <c r="D29">
        <f t="shared" si="1"/>
        <v>3.1517965157344143</v>
      </c>
      <c r="E29">
        <f t="shared" si="2"/>
        <v>1.8482034842655857</v>
      </c>
      <c r="F29">
        <f t="shared" si="3"/>
        <v>378.51207357759193</v>
      </c>
      <c r="G29" s="2">
        <f t="shared" si="4"/>
        <v>1.8482034842655857</v>
      </c>
      <c r="I29">
        <v>27</v>
      </c>
      <c r="J29" s="2">
        <f t="shared" si="8"/>
        <v>0.1318359375</v>
      </c>
      <c r="K29" s="2">
        <f t="shared" si="5"/>
        <v>4.8681640625</v>
      </c>
      <c r="L29">
        <f t="shared" si="6"/>
        <v>3692592.5925925928</v>
      </c>
      <c r="M29">
        <f t="shared" si="9"/>
        <v>15.121839368927738</v>
      </c>
      <c r="N29" s="1">
        <f t="shared" si="7"/>
        <v>-55.424945511200889</v>
      </c>
    </row>
    <row r="30" spans="1:14" x14ac:dyDescent="0.3">
      <c r="A30">
        <v>14</v>
      </c>
      <c r="B30">
        <f>-4.4616*10^-2*'tableau arduino'!A30+12.649</f>
        <v>12.024375999999998</v>
      </c>
      <c r="C30">
        <f t="shared" si="0"/>
        <v>166770.85109358371</v>
      </c>
      <c r="D30">
        <f t="shared" si="1"/>
        <v>3.125732260663669</v>
      </c>
      <c r="E30">
        <f t="shared" si="2"/>
        <v>1.874267739336331</v>
      </c>
      <c r="F30">
        <f t="shared" si="3"/>
        <v>383.8500330160806</v>
      </c>
      <c r="G30" s="2">
        <f t="shared" si="4"/>
        <v>1.874267739336331</v>
      </c>
      <c r="I30">
        <v>28</v>
      </c>
      <c r="J30" s="2">
        <f t="shared" si="8"/>
        <v>0.13671875</v>
      </c>
      <c r="K30" s="2">
        <f t="shared" si="5"/>
        <v>4.86328125</v>
      </c>
      <c r="L30">
        <f t="shared" si="6"/>
        <v>3557142.8571428573</v>
      </c>
      <c r="M30">
        <f t="shared" si="9"/>
        <v>15.084468212379623</v>
      </c>
      <c r="N30" s="1">
        <f t="shared" si="7"/>
        <v>-54.587327693644063</v>
      </c>
    </row>
    <row r="31" spans="1:14" x14ac:dyDescent="0.3">
      <c r="A31">
        <v>14.5</v>
      </c>
      <c r="B31">
        <f>-4.4616*10^-2*'tableau arduino'!A31+12.649</f>
        <v>12.002068</v>
      </c>
      <c r="C31">
        <f t="shared" si="0"/>
        <v>163091.71658820813</v>
      </c>
      <c r="D31">
        <f t="shared" si="1"/>
        <v>3.0995220735793771</v>
      </c>
      <c r="E31">
        <f t="shared" si="2"/>
        <v>1.9004779264206229</v>
      </c>
      <c r="F31">
        <f t="shared" si="3"/>
        <v>389.21787933094356</v>
      </c>
      <c r="G31" s="2">
        <f t="shared" si="4"/>
        <v>1.9004779264206229</v>
      </c>
      <c r="I31">
        <v>29</v>
      </c>
      <c r="J31" s="2">
        <f t="shared" si="8"/>
        <v>0.1416015625</v>
      </c>
      <c r="K31" s="2">
        <f t="shared" si="5"/>
        <v>4.8583984375</v>
      </c>
      <c r="L31">
        <f t="shared" si="6"/>
        <v>3431034.4827586208</v>
      </c>
      <c r="M31">
        <f t="shared" si="9"/>
        <v>15.048372372142348</v>
      </c>
      <c r="N31" s="1">
        <f t="shared" si="7"/>
        <v>-53.778294157753919</v>
      </c>
    </row>
    <row r="32" spans="1:14" x14ac:dyDescent="0.3">
      <c r="A32">
        <v>15</v>
      </c>
      <c r="B32">
        <f>-4.4616*10^-2*'tableau arduino'!A32+12.649</f>
        <v>11.979759999999999</v>
      </c>
      <c r="C32">
        <f t="shared" si="0"/>
        <v>159493.74753003052</v>
      </c>
      <c r="D32">
        <f t="shared" si="1"/>
        <v>3.0731713008147286</v>
      </c>
      <c r="E32">
        <f t="shared" si="2"/>
        <v>1.9268286991852714</v>
      </c>
      <c r="F32">
        <f t="shared" si="3"/>
        <v>394.6145175931436</v>
      </c>
      <c r="G32" s="2">
        <f t="shared" si="4"/>
        <v>1.9268286991852714</v>
      </c>
      <c r="I32">
        <v>30</v>
      </c>
      <c r="J32" s="2">
        <f t="shared" si="8"/>
        <v>0.146484375</v>
      </c>
      <c r="K32" s="2">
        <f t="shared" si="5"/>
        <v>4.853515625</v>
      </c>
      <c r="L32">
        <f t="shared" si="6"/>
        <v>3313333.3333333335</v>
      </c>
      <c r="M32">
        <f t="shared" si="9"/>
        <v>15.013465289964648</v>
      </c>
      <c r="N32" s="1">
        <f t="shared" si="7"/>
        <v>-52.995904831554803</v>
      </c>
    </row>
    <row r="33" spans="1:14" x14ac:dyDescent="0.3">
      <c r="A33">
        <v>15.5</v>
      </c>
      <c r="B33">
        <f>-4.4616*10^-2*'tableau arduino'!A33+12.649</f>
        <v>11.957452</v>
      </c>
      <c r="C33">
        <f t="shared" si="0"/>
        <v>155975.15332677786</v>
      </c>
      <c r="D33">
        <f t="shared" si="1"/>
        <v>3.0466854165267359</v>
      </c>
      <c r="E33">
        <f t="shared" si="2"/>
        <v>1.9533145834732641</v>
      </c>
      <c r="F33">
        <f t="shared" si="3"/>
        <v>400.03882669532447</v>
      </c>
      <c r="G33" s="2">
        <f t="shared" si="4"/>
        <v>1.9533145834732641</v>
      </c>
      <c r="I33">
        <v>31</v>
      </c>
      <c r="J33" s="2">
        <f t="shared" si="8"/>
        <v>0.1513671875</v>
      </c>
      <c r="K33" s="2">
        <f t="shared" si="5"/>
        <v>4.8486328125</v>
      </c>
      <c r="L33">
        <f t="shared" si="6"/>
        <v>3203225.8064516131</v>
      </c>
      <c r="M33">
        <f t="shared" si="9"/>
        <v>14.979668924530255</v>
      </c>
      <c r="N33" s="1">
        <f t="shared" si="7"/>
        <v>-52.238410537256954</v>
      </c>
    </row>
    <row r="34" spans="1:14" x14ac:dyDescent="0.3">
      <c r="A34">
        <v>16</v>
      </c>
      <c r="B34">
        <f>-4.4616*10^-2*'tableau arduino'!A34+12.649</f>
        <v>11.935143999999999</v>
      </c>
      <c r="C34">
        <f t="shared" si="0"/>
        <v>152534.18288846171</v>
      </c>
      <c r="D34">
        <f t="shared" si="1"/>
        <v>3.0200700187156921</v>
      </c>
      <c r="E34">
        <f t="shared" si="2"/>
        <v>1.9799299812843079</v>
      </c>
      <c r="F34">
        <f t="shared" si="3"/>
        <v>405.48966016702627</v>
      </c>
      <c r="G34" s="2">
        <f t="shared" si="4"/>
        <v>1.9799299812843079</v>
      </c>
      <c r="I34">
        <v>32</v>
      </c>
      <c r="J34" s="2">
        <f t="shared" si="8"/>
        <v>0.15625</v>
      </c>
      <c r="K34" s="2">
        <f t="shared" si="5"/>
        <v>4.84375</v>
      </c>
      <c r="L34">
        <f t="shared" si="6"/>
        <v>3100000</v>
      </c>
      <c r="M34">
        <f t="shared" si="9"/>
        <v>14.946912669455374</v>
      </c>
      <c r="N34" s="1">
        <f t="shared" si="7"/>
        <v>-51.504228739810273</v>
      </c>
    </row>
    <row r="35" spans="1:14" x14ac:dyDescent="0.3">
      <c r="A35">
        <v>16.5</v>
      </c>
      <c r="B35">
        <f>-4.4616*10^-2*'tableau arduino'!A35+12.649</f>
        <v>11.912835999999999</v>
      </c>
      <c r="C35">
        <f t="shared" si="0"/>
        <v>149169.12375591981</v>
      </c>
      <c r="D35">
        <f t="shared" si="1"/>
        <v>2.9933308250110948</v>
      </c>
      <c r="E35">
        <f t="shared" si="2"/>
        <v>2.0066691749889052</v>
      </c>
      <c r="F35">
        <f t="shared" si="3"/>
        <v>410.96584703772777</v>
      </c>
      <c r="G35" s="2">
        <f t="shared" si="4"/>
        <v>2.0066691749889052</v>
      </c>
      <c r="I35">
        <v>33</v>
      </c>
      <c r="J35" s="2">
        <f t="shared" si="8"/>
        <v>0.1611328125</v>
      </c>
      <c r="K35" s="2">
        <f t="shared" si="5"/>
        <v>4.8388671875</v>
      </c>
      <c r="L35">
        <f t="shared" si="6"/>
        <v>3003030.3030303032</v>
      </c>
      <c r="M35">
        <f t="shared" si="9"/>
        <v>14.915132437833737</v>
      </c>
      <c r="N35" s="1">
        <f t="shared" si="7"/>
        <v>-50.791923028369602</v>
      </c>
    </row>
    <row r="36" spans="1:14" x14ac:dyDescent="0.3">
      <c r="A36">
        <v>17</v>
      </c>
      <c r="B36">
        <f>-4.4616*10^-2*'tableau arduino'!A36+12.649</f>
        <v>11.890528</v>
      </c>
      <c r="C36">
        <f t="shared" si="0"/>
        <v>145878.30124857961</v>
      </c>
      <c r="D36">
        <f t="shared" si="1"/>
        <v>2.9664736682294435</v>
      </c>
      <c r="E36">
        <f t="shared" si="2"/>
        <v>2.0335263317705565</v>
      </c>
      <c r="F36">
        <f t="shared" si="3"/>
        <v>416.46619274660998</v>
      </c>
      <c r="G36" s="2">
        <f t="shared" si="4"/>
        <v>2.0335263317705565</v>
      </c>
      <c r="I36">
        <v>34</v>
      </c>
      <c r="J36" s="2">
        <f t="shared" si="8"/>
        <v>0.166015625</v>
      </c>
      <c r="K36" s="2">
        <f t="shared" si="5"/>
        <v>4.833984375</v>
      </c>
      <c r="L36">
        <f t="shared" si="6"/>
        <v>2911764.7058823528</v>
      </c>
      <c r="M36">
        <f t="shared" si="9"/>
        <v>14.884269883482702</v>
      </c>
      <c r="N36" s="1">
        <f t="shared" si="7"/>
        <v>-50.100185661706625</v>
      </c>
    </row>
    <row r="37" spans="1:14" x14ac:dyDescent="0.3">
      <c r="A37">
        <v>17.5</v>
      </c>
      <c r="B37">
        <f>-4.4616*10^-2*'tableau arduino'!A37+12.649</f>
        <v>11.868219999999999</v>
      </c>
      <c r="C37">
        <f t="shared" si="0"/>
        <v>142660.07763102371</v>
      </c>
      <c r="D37">
        <f t="shared" si="1"/>
        <v>2.9395044917101116</v>
      </c>
      <c r="E37">
        <f t="shared" si="2"/>
        <v>2.0604955082898884</v>
      </c>
      <c r="F37">
        <f t="shared" si="3"/>
        <v>421.98948009776916</v>
      </c>
      <c r="G37" s="2">
        <f t="shared" si="4"/>
        <v>2.0604955082898884</v>
      </c>
      <c r="I37">
        <v>35</v>
      </c>
      <c r="J37" s="2">
        <f t="shared" si="8"/>
        <v>0.1708984375</v>
      </c>
      <c r="K37" s="2">
        <f t="shared" si="5"/>
        <v>4.8291015625</v>
      </c>
      <c r="L37">
        <f t="shared" si="6"/>
        <v>2825714.2857142859</v>
      </c>
      <c r="M37">
        <f t="shared" si="9"/>
        <v>14.854271735103527</v>
      </c>
      <c r="N37" s="1">
        <f t="shared" si="7"/>
        <v>-49.427822644421916</v>
      </c>
    </row>
    <row r="38" spans="1:14" x14ac:dyDescent="0.3">
      <c r="A38">
        <v>18</v>
      </c>
      <c r="B38">
        <f>-4.4616*10^-2*'tableau arduino'!A38+12.649</f>
        <v>11.845911999999998</v>
      </c>
      <c r="C38">
        <f t="shared" si="0"/>
        <v>139512.85129794365</v>
      </c>
      <c r="D38">
        <f t="shared" si="1"/>
        <v>2.9124293444362133</v>
      </c>
      <c r="E38">
        <f t="shared" si="2"/>
        <v>2.0875706555637867</v>
      </c>
      <c r="F38">
        <f t="shared" si="3"/>
        <v>427.53447025946355</v>
      </c>
      <c r="G38" s="2">
        <f t="shared" si="4"/>
        <v>2.0875706555637867</v>
      </c>
      <c r="I38">
        <v>36</v>
      </c>
      <c r="J38" s="2">
        <f t="shared" si="8"/>
        <v>0.17578125</v>
      </c>
      <c r="K38" s="2">
        <f t="shared" si="5"/>
        <v>4.82421875</v>
      </c>
      <c r="L38">
        <f t="shared" si="6"/>
        <v>2744444.4444444445</v>
      </c>
      <c r="M38">
        <f t="shared" si="9"/>
        <v>14.825089224261987</v>
      </c>
      <c r="N38" s="1">
        <f t="shared" si="7"/>
        <v>-48.773740905997577</v>
      </c>
    </row>
    <row r="39" spans="1:14" x14ac:dyDescent="0.3">
      <c r="A39">
        <v>18.5</v>
      </c>
      <c r="B39">
        <f>-4.4616*10^-2*'tableau arduino'!A39+12.649</f>
        <v>11.823604</v>
      </c>
      <c r="C39">
        <f t="shared" si="0"/>
        <v>136435.0559770721</v>
      </c>
      <c r="D39">
        <f t="shared" si="1"/>
        <v>2.885254375948012</v>
      </c>
      <c r="E39">
        <f t="shared" si="2"/>
        <v>2.114745624051988</v>
      </c>
      <c r="F39">
        <f t="shared" si="3"/>
        <v>433.09990380584713</v>
      </c>
      <c r="G39" s="2">
        <f t="shared" si="4"/>
        <v>2.114745624051988</v>
      </c>
      <c r="I39">
        <v>37</v>
      </c>
      <c r="J39" s="2">
        <f t="shared" si="8"/>
        <v>0.1806640625</v>
      </c>
      <c r="K39" s="2">
        <f t="shared" si="5"/>
        <v>4.8193359375</v>
      </c>
      <c r="L39">
        <f t="shared" si="6"/>
        <v>2667567.5675675673</v>
      </c>
      <c r="M39">
        <f t="shared" si="9"/>
        <v>14.796677591759485</v>
      </c>
      <c r="N39" s="1">
        <f t="shared" si="7"/>
        <v>-48.136937236854173</v>
      </c>
    </row>
    <row r="40" spans="1:14" x14ac:dyDescent="0.3">
      <c r="A40">
        <v>19</v>
      </c>
      <c r="B40">
        <f>-4.4616*10^-2*'tableau arduino'!A40+12.649</f>
        <v>11.801295999999999</v>
      </c>
      <c r="C40">
        <f t="shared" si="0"/>
        <v>133425.15994969945</v>
      </c>
      <c r="D40">
        <f t="shared" si="1"/>
        <v>2.8579858310571811</v>
      </c>
      <c r="E40">
        <f t="shared" si="2"/>
        <v>2.1420141689428189</v>
      </c>
      <c r="F40">
        <f t="shared" si="3"/>
        <v>438.68450179948934</v>
      </c>
      <c r="G40" s="2">
        <f t="shared" si="4"/>
        <v>2.1420141689428189</v>
      </c>
      <c r="I40">
        <v>38</v>
      </c>
      <c r="J40" s="2">
        <f t="shared" si="8"/>
        <v>0.185546875</v>
      </c>
      <c r="K40" s="2">
        <f t="shared" si="5"/>
        <v>4.814453125</v>
      </c>
      <c r="L40">
        <f t="shared" si="6"/>
        <v>2594736.8421052634</v>
      </c>
      <c r="M40">
        <f t="shared" si="9"/>
        <v>14.768995659846478</v>
      </c>
      <c r="N40" s="1">
        <f t="shared" si="7"/>
        <v>-47.516488700163151</v>
      </c>
    </row>
    <row r="41" spans="1:14" x14ac:dyDescent="0.3">
      <c r="A41">
        <v>19.5</v>
      </c>
      <c r="B41">
        <f>-4.4616*10^-2*'tableau arduino'!A41+12.649</f>
        <v>11.778988</v>
      </c>
      <c r="C41">
        <f t="shared" si="0"/>
        <v>130481.6652883888</v>
      </c>
      <c r="D41">
        <f t="shared" si="1"/>
        <v>2.8306300443708703</v>
      </c>
      <c r="E41">
        <f t="shared" si="2"/>
        <v>2.1693699556291297</v>
      </c>
      <c r="F41">
        <f t="shared" si="3"/>
        <v>444.28696691284574</v>
      </c>
      <c r="G41" s="2">
        <f t="shared" si="4"/>
        <v>2.1693699556291297</v>
      </c>
      <c r="I41">
        <v>39</v>
      </c>
      <c r="J41" s="2">
        <f t="shared" si="8"/>
        <v>0.1904296875</v>
      </c>
      <c r="K41" s="2">
        <f t="shared" si="5"/>
        <v>4.8095703125</v>
      </c>
      <c r="L41">
        <f t="shared" si="6"/>
        <v>2525641.0256410255</v>
      </c>
      <c r="M41">
        <f t="shared" si="9"/>
        <v>14.74200546001267</v>
      </c>
      <c r="N41" s="1">
        <f t="shared" si="7"/>
        <v>-46.911544289328305</v>
      </c>
    </row>
    <row r="42" spans="1:14" x14ac:dyDescent="0.3">
      <c r="A42">
        <v>20</v>
      </c>
      <c r="B42">
        <f>-4.4616*10^-2*'tableau arduino'!A42+12.649</f>
        <v>11.756679999999999</v>
      </c>
      <c r="C42">
        <f t="shared" si="0"/>
        <v>127603.10711150435</v>
      </c>
      <c r="D42">
        <f t="shared" si="1"/>
        <v>2.8031934346351144</v>
      </c>
      <c r="E42">
        <f t="shared" si="2"/>
        <v>2.1968065653648856</v>
      </c>
      <c r="F42">
        <f t="shared" si="3"/>
        <v>449.90598458672855</v>
      </c>
      <c r="G42" s="2">
        <f t="shared" si="4"/>
        <v>2.1968065653648856</v>
      </c>
      <c r="I42">
        <v>40</v>
      </c>
      <c r="J42" s="2">
        <f t="shared" si="8"/>
        <v>0.1953125</v>
      </c>
      <c r="K42" s="2">
        <f t="shared" si="5"/>
        <v>4.8046875</v>
      </c>
      <c r="L42">
        <f t="shared" si="6"/>
        <v>2460000</v>
      </c>
      <c r="M42">
        <f t="shared" si="9"/>
        <v>14.715671907908545</v>
      </c>
      <c r="N42" s="1">
        <f t="shared" si="7"/>
        <v>-46.321317641844772</v>
      </c>
    </row>
    <row r="43" spans="1:14" x14ac:dyDescent="0.3">
      <c r="A43">
        <v>20.5</v>
      </c>
      <c r="B43">
        <f>-4.4616*10^-2*'tableau arduino'!A43+12.649</f>
        <v>11.734371999999999</v>
      </c>
      <c r="C43">
        <f t="shared" si="0"/>
        <v>124788.05285418892</v>
      </c>
      <c r="D43">
        <f t="shared" si="1"/>
        <v>2.7756824989078486</v>
      </c>
      <c r="E43">
        <f t="shared" si="2"/>
        <v>2.2243175010921514</v>
      </c>
      <c r="F43">
        <f t="shared" si="3"/>
        <v>455.54022422367262</v>
      </c>
      <c r="G43" s="2">
        <f t="shared" si="4"/>
        <v>2.2243175010921514</v>
      </c>
      <c r="I43">
        <v>41</v>
      </c>
      <c r="J43" s="2">
        <f t="shared" si="8"/>
        <v>0.2001953125</v>
      </c>
      <c r="K43" s="2">
        <f t="shared" si="5"/>
        <v>4.7998046875</v>
      </c>
      <c r="L43">
        <f t="shared" si="6"/>
        <v>2397560.9756097561</v>
      </c>
      <c r="M43">
        <f t="shared" si="9"/>
        <v>14.689962518413088</v>
      </c>
      <c r="N43" s="1">
        <f t="shared" si="7"/>
        <v>-45.745080652974025</v>
      </c>
    </row>
    <row r="44" spans="1:14" x14ac:dyDescent="0.3">
      <c r="A44">
        <v>21</v>
      </c>
      <c r="B44">
        <f>-4.4616*10^-2*'tableau arduino'!A44+12.649</f>
        <v>11.712064</v>
      </c>
      <c r="C44">
        <f t="shared" si="0"/>
        <v>122035.1015554224</v>
      </c>
      <c r="D44">
        <f t="shared" si="1"/>
        <v>2.7481038065722476</v>
      </c>
      <c r="E44">
        <f t="shared" si="2"/>
        <v>2.2518961934277524</v>
      </c>
      <c r="F44">
        <f t="shared" si="3"/>
        <v>461.18834041400368</v>
      </c>
      <c r="G44" s="2">
        <f t="shared" si="4"/>
        <v>2.2518961934277524</v>
      </c>
      <c r="I44">
        <v>42</v>
      </c>
      <c r="J44" s="2">
        <f t="shared" si="8"/>
        <v>0.205078125</v>
      </c>
      <c r="K44" s="2">
        <f t="shared" si="5"/>
        <v>4.794921875</v>
      </c>
      <c r="L44">
        <f t="shared" si="6"/>
        <v>2338095.2380952379</v>
      </c>
      <c r="M44">
        <f t="shared" si="9"/>
        <v>14.664847155041326</v>
      </c>
      <c r="N44" s="1">
        <f t="shared" si="7"/>
        <v>-45.182157859093749</v>
      </c>
    </row>
    <row r="45" spans="1:14" x14ac:dyDescent="0.3">
      <c r="A45">
        <v>21.5</v>
      </c>
      <c r="B45">
        <f>-4.4616*10^-2*'tableau arduino'!A45+12.649</f>
        <v>11.689755999999999</v>
      </c>
      <c r="C45">
        <f t="shared" si="0"/>
        <v>119342.88316080825</v>
      </c>
      <c r="D45">
        <f t="shared" si="1"/>
        <v>2.7204639932017685</v>
      </c>
      <c r="E45">
        <f t="shared" si="2"/>
        <v>2.2795360067982315</v>
      </c>
      <c r="F45">
        <f t="shared" si="3"/>
        <v>466.84897419227781</v>
      </c>
      <c r="G45" s="2">
        <f t="shared" si="4"/>
        <v>2.2795360067982315</v>
      </c>
      <c r="I45">
        <v>43</v>
      </c>
      <c r="J45" s="2">
        <f t="shared" si="8"/>
        <v>0.2099609375</v>
      </c>
      <c r="K45" s="2">
        <f t="shared" si="5"/>
        <v>4.7900390625</v>
      </c>
      <c r="L45">
        <f t="shared" si="6"/>
        <v>2281395.3488372094</v>
      </c>
      <c r="M45">
        <f t="shared" si="9"/>
        <v>14.640297808842028</v>
      </c>
      <c r="N45" s="1">
        <f t="shared" si="7"/>
        <v>-44.631921482025042</v>
      </c>
    </row>
    <row r="46" spans="1:14" x14ac:dyDescent="0.3">
      <c r="A46">
        <v>22</v>
      </c>
      <c r="B46">
        <f>-4.4616*10^-2*'tableau arduino'!A46+12.649</f>
        <v>11.667447999999998</v>
      </c>
      <c r="C46">
        <f t="shared" si="0"/>
        <v>116710.05784074329</v>
      </c>
      <c r="D46">
        <f t="shared" si="1"/>
        <v>2.6927697542887379</v>
      </c>
      <c r="E46">
        <f t="shared" si="2"/>
        <v>2.3072302457112621</v>
      </c>
      <c r="F46">
        <f t="shared" si="3"/>
        <v>472.52075432166646</v>
      </c>
      <c r="G46" s="2">
        <f t="shared" si="4"/>
        <v>2.3072302457112621</v>
      </c>
      <c r="I46">
        <v>44</v>
      </c>
      <c r="J46" s="2">
        <f t="shared" si="8"/>
        <v>0.21484375</v>
      </c>
      <c r="K46" s="2">
        <f t="shared" si="5"/>
        <v>4.78515625</v>
      </c>
      <c r="L46">
        <f t="shared" si="6"/>
        <v>2227272.7272727271</v>
      </c>
      <c r="M46">
        <f t="shared" si="9"/>
        <v>14.616288402716584</v>
      </c>
      <c r="N46" s="1">
        <f t="shared" si="7"/>
        <v>-44.093787043136665</v>
      </c>
    </row>
    <row r="47" spans="1:14" x14ac:dyDescent="0.3">
      <c r="A47">
        <v>22.5</v>
      </c>
      <c r="B47">
        <f>-4.4616*10^-2*'tableau arduino'!A47+12.649</f>
        <v>11.64514</v>
      </c>
      <c r="C47">
        <f t="shared" si="0"/>
        <v>114135.31532362736</v>
      </c>
      <c r="D47">
        <f t="shared" si="1"/>
        <v>2.6650278388488178</v>
      </c>
      <c r="E47">
        <f t="shared" si="2"/>
        <v>2.3349721611511822</v>
      </c>
      <c r="F47">
        <f t="shared" si="3"/>
        <v>478.20229860376213</v>
      </c>
      <c r="G47" s="2">
        <f t="shared" si="4"/>
        <v>2.3349721611511822</v>
      </c>
      <c r="I47">
        <v>45</v>
      </c>
      <c r="J47" s="2">
        <f t="shared" si="8"/>
        <v>0.2197265625</v>
      </c>
      <c r="K47" s="2">
        <f t="shared" si="5"/>
        <v>4.7802734375</v>
      </c>
      <c r="L47">
        <f t="shared" si="6"/>
        <v>2175555.5555555555</v>
      </c>
      <c r="M47">
        <f t="shared" si="9"/>
        <v>14.592794617730419</v>
      </c>
      <c r="N47" s="1">
        <f t="shared" si="7"/>
        <v>-43.567209470378799</v>
      </c>
    </row>
    <row r="48" spans="1:14" x14ac:dyDescent="0.3">
      <c r="A48">
        <v>23</v>
      </c>
      <c r="B48">
        <f>-4.4616*10^-2*'tableau arduino'!A48+12.649</f>
        <v>11.622831999999999</v>
      </c>
      <c r="C48">
        <f t="shared" si="0"/>
        <v>111617.37424378317</v>
      </c>
      <c r="D48">
        <f t="shared" si="1"/>
        <v>2.637245042914103</v>
      </c>
      <c r="E48">
        <f t="shared" si="2"/>
        <v>2.362754957085897</v>
      </c>
      <c r="F48">
        <f t="shared" si="3"/>
        <v>483.89221521119168</v>
      </c>
      <c r="G48" s="2">
        <f t="shared" si="4"/>
        <v>2.362754957085897</v>
      </c>
      <c r="I48">
        <v>46</v>
      </c>
      <c r="J48" s="2">
        <f t="shared" si="8"/>
        <v>0.224609375</v>
      </c>
      <c r="K48" s="2">
        <f t="shared" si="5"/>
        <v>4.775390625</v>
      </c>
      <c r="L48">
        <f t="shared" si="6"/>
        <v>2126086.9565217393</v>
      </c>
      <c r="M48">
        <f t="shared" si="9"/>
        <v>14.569793738515951</v>
      </c>
      <c r="N48" s="1">
        <f t="shared" si="7"/>
        <v>-43.05167963322468</v>
      </c>
    </row>
    <row r="49" spans="1:14" x14ac:dyDescent="0.3">
      <c r="A49">
        <v>23.5</v>
      </c>
      <c r="B49">
        <f>-4.4616*10^-2*'tableau arduino'!A49+12.649</f>
        <v>11.600524</v>
      </c>
      <c r="C49">
        <f t="shared" si="0"/>
        <v>109154.98150376361</v>
      </c>
      <c r="D49">
        <f t="shared" si="1"/>
        <v>2.6094282029280627</v>
      </c>
      <c r="E49">
        <f t="shared" si="2"/>
        <v>2.3905717970719373</v>
      </c>
      <c r="F49">
        <f t="shared" si="3"/>
        <v>489.58910404033276</v>
      </c>
      <c r="G49" s="2">
        <f t="shared" si="4"/>
        <v>2.3905717970719373</v>
      </c>
      <c r="I49">
        <v>47</v>
      </c>
      <c r="J49" s="2">
        <f t="shared" si="8"/>
        <v>0.2294921875</v>
      </c>
      <c r="K49" s="2">
        <f t="shared" si="5"/>
        <v>4.7705078125</v>
      </c>
      <c r="L49">
        <f t="shared" si="6"/>
        <v>2078723.4042553192</v>
      </c>
      <c r="M49">
        <f t="shared" si="9"/>
        <v>14.547264515302953</v>
      </c>
      <c r="N49" s="1">
        <f t="shared" si="7"/>
        <v>-42.546721250290332</v>
      </c>
    </row>
    <row r="50" spans="1:14" x14ac:dyDescent="0.3">
      <c r="A50">
        <v>24</v>
      </c>
      <c r="B50">
        <f>-4.4616*10^-2*'tableau arduino'!A50+12.649</f>
        <v>11.578215999999999</v>
      </c>
      <c r="C50">
        <f t="shared" si="0"/>
        <v>106746.91165072433</v>
      </c>
      <c r="D50">
        <f t="shared" si="1"/>
        <v>2.5815841890557776</v>
      </c>
      <c r="E50">
        <f t="shared" si="2"/>
        <v>2.4184158109442224</v>
      </c>
      <c r="F50">
        <f t="shared" si="3"/>
        <v>495.29155808137676</v>
      </c>
      <c r="G50" s="2">
        <f t="shared" si="4"/>
        <v>2.4184158109442224</v>
      </c>
      <c r="I50">
        <v>48</v>
      </c>
      <c r="J50" s="2">
        <f t="shared" si="8"/>
        <v>0.234375</v>
      </c>
      <c r="K50" s="2">
        <f t="shared" si="5"/>
        <v>4.765625</v>
      </c>
      <c r="L50">
        <f t="shared" si="6"/>
        <v>2033333.3333333333</v>
      </c>
      <c r="M50">
        <f t="shared" si="9"/>
        <v>14.52518704047543</v>
      </c>
      <c r="N50" s="1">
        <f t="shared" si="7"/>
        <v>-42.051888122544177</v>
      </c>
    </row>
    <row r="51" spans="1:14" x14ac:dyDescent="0.3">
      <c r="A51">
        <v>24.5</v>
      </c>
      <c r="B51">
        <f>-4.4616*10^-2*'tableau arduino'!A51+12.649</f>
        <v>11.555907999999999</v>
      </c>
      <c r="C51">
        <f t="shared" si="0"/>
        <v>104391.96626655701</v>
      </c>
      <c r="D51">
        <f t="shared" si="1"/>
        <v>2.5537198984233713</v>
      </c>
      <c r="E51">
        <f t="shared" si="2"/>
        <v>2.4462801015766287</v>
      </c>
      <c r="F51">
        <f t="shared" si="3"/>
        <v>500.99816480289354</v>
      </c>
      <c r="G51" s="2">
        <f t="shared" si="4"/>
        <v>2.4462801015766287</v>
      </c>
      <c r="I51">
        <v>49</v>
      </c>
      <c r="J51" s="2">
        <f t="shared" si="8"/>
        <v>0.2392578125</v>
      </c>
      <c r="K51" s="2">
        <f t="shared" si="5"/>
        <v>4.7607421875</v>
      </c>
      <c r="L51">
        <f t="shared" si="6"/>
        <v>1989795.918367347</v>
      </c>
      <c r="M51">
        <f t="shared" si="9"/>
        <v>14.503542637857448</v>
      </c>
      <c r="N51" s="1">
        <f t="shared" si="7"/>
        <v>-41.566761651816591</v>
      </c>
    </row>
    <row r="52" spans="1:14" x14ac:dyDescent="0.3">
      <c r="A52">
        <v>25</v>
      </c>
      <c r="B52">
        <f>-4.4616*10^-2*'tableau arduino'!A52+12.649</f>
        <v>11.5336</v>
      </c>
      <c r="C52">
        <f t="shared" si="0"/>
        <v>102088.97337147506</v>
      </c>
      <c r="D52">
        <f t="shared" si="1"/>
        <v>2.5258422483006426</v>
      </c>
      <c r="E52">
        <f t="shared" si="2"/>
        <v>2.4741577516993574</v>
      </c>
      <c r="F52">
        <f t="shared" si="3"/>
        <v>506.70750754802839</v>
      </c>
      <c r="G52" s="2">
        <f t="shared" si="4"/>
        <v>2.4741577516993574</v>
      </c>
      <c r="I52">
        <v>50</v>
      </c>
      <c r="J52" s="2">
        <f t="shared" si="8"/>
        <v>0.244140625</v>
      </c>
      <c r="K52" s="2">
        <f t="shared" si="5"/>
        <v>4.755859375</v>
      </c>
      <c r="L52">
        <f t="shared" si="6"/>
        <v>1948000</v>
      </c>
      <c r="M52">
        <f t="shared" si="9"/>
        <v>14.482313763184617</v>
      </c>
      <c r="N52" s="1">
        <f t="shared" si="7"/>
        <v>-41.09094861001924</v>
      </c>
    </row>
    <row r="53" spans="1:14" x14ac:dyDescent="0.3">
      <c r="A53">
        <v>25.5</v>
      </c>
      <c r="B53">
        <f>-4.4616*10^-2*'tableau arduino'!A53+12.649</f>
        <v>11.511291999999999</v>
      </c>
      <c r="C53">
        <f t="shared" si="0"/>
        <v>99836.786840756773</v>
      </c>
      <c r="D53">
        <f t="shared" si="1"/>
        <v>2.4979581692412158</v>
      </c>
      <c r="E53">
        <f t="shared" si="2"/>
        <v>2.5020418307587842</v>
      </c>
      <c r="F53">
        <f t="shared" si="3"/>
        <v>512.41816693939904</v>
      </c>
      <c r="G53" s="2">
        <f t="shared" si="4"/>
        <v>2.5020418307587846</v>
      </c>
      <c r="I53">
        <v>51</v>
      </c>
      <c r="J53" s="2">
        <f t="shared" si="8"/>
        <v>0.2490234375</v>
      </c>
      <c r="K53" s="2">
        <f t="shared" si="5"/>
        <v>4.7509765625</v>
      </c>
      <c r="L53">
        <f t="shared" si="6"/>
        <v>1907843.1372549019</v>
      </c>
      <c r="M53">
        <f t="shared" si="9"/>
        <v>14.461483914431907</v>
      </c>
      <c r="N53" s="1">
        <f t="shared" si="7"/>
        <v>-40.624079129278925</v>
      </c>
    </row>
    <row r="54" spans="1:14" x14ac:dyDescent="0.3">
      <c r="A54">
        <v>26</v>
      </c>
      <c r="B54">
        <f>-4.4616*10^-2*'tableau arduino'!A54+12.649</f>
        <v>11.488983999999999</v>
      </c>
      <c r="C54">
        <f t="shared" si="0"/>
        <v>97634.285834357492</v>
      </c>
      <c r="D54">
        <f t="shared" si="1"/>
        <v>2.4700745981946515</v>
      </c>
      <c r="E54">
        <f t="shared" si="2"/>
        <v>2.5299254018053485</v>
      </c>
      <c r="F54">
        <f t="shared" si="3"/>
        <v>518.12872228973538</v>
      </c>
      <c r="G54" s="2">
        <f t="shared" si="4"/>
        <v>2.5299254018053485</v>
      </c>
      <c r="I54">
        <v>52</v>
      </c>
      <c r="J54" s="2">
        <f t="shared" si="8"/>
        <v>0.25390625</v>
      </c>
      <c r="K54" s="2">
        <f t="shared" si="5"/>
        <v>4.74609375</v>
      </c>
      <c r="L54">
        <f t="shared" si="6"/>
        <v>1869230.7692307692</v>
      </c>
      <c r="M54">
        <f t="shared" si="9"/>
        <v>14.44103755084924</v>
      </c>
      <c r="N54" s="1">
        <f t="shared" si="7"/>
        <v>-40.165804887243155</v>
      </c>
    </row>
    <row r="55" spans="1:14" x14ac:dyDescent="0.3">
      <c r="A55">
        <v>26.5</v>
      </c>
      <c r="B55">
        <f>-4.4616*10^-2*'tableau arduino'!A55+12.649</f>
        <v>11.466676</v>
      </c>
      <c r="C55">
        <f t="shared" si="0"/>
        <v>95480.374239103257</v>
      </c>
      <c r="D55">
        <f t="shared" si="1"/>
        <v>2.4421984716050251</v>
      </c>
      <c r="E55">
        <f t="shared" si="2"/>
        <v>2.5578015283949749</v>
      </c>
      <c r="F55">
        <f t="shared" si="3"/>
        <v>523.8377530152909</v>
      </c>
      <c r="G55" s="2">
        <f t="shared" si="4"/>
        <v>2.5578015283949753</v>
      </c>
      <c r="I55">
        <v>53</v>
      </c>
      <c r="J55" s="2">
        <f t="shared" si="8"/>
        <v>0.2587890625</v>
      </c>
      <c r="K55" s="2">
        <f t="shared" si="5"/>
        <v>4.7412109375</v>
      </c>
      <c r="L55">
        <f t="shared" si="6"/>
        <v>1832075.4716981133</v>
      </c>
      <c r="M55">
        <f t="shared" si="9"/>
        <v>14.420960019709431</v>
      </c>
      <c r="N55" s="1">
        <f t="shared" si="7"/>
        <v>-39.715797465246382</v>
      </c>
    </row>
    <row r="56" spans="1:14" x14ac:dyDescent="0.3">
      <c r="A56">
        <v>27</v>
      </c>
      <c r="B56">
        <f>-4.4616*10^-2*'tableau arduino'!A56+12.649</f>
        <v>11.444367999999999</v>
      </c>
      <c r="C56">
        <f t="shared" si="0"/>
        <v>93373.9801231905</v>
      </c>
      <c r="D56">
        <f t="shared" si="1"/>
        <v>2.4143367185105729</v>
      </c>
      <c r="E56">
        <f t="shared" si="2"/>
        <v>2.5856632814894271</v>
      </c>
      <c r="F56">
        <f t="shared" si="3"/>
        <v>529.54384004903466</v>
      </c>
      <c r="G56" s="2">
        <f t="shared" si="4"/>
        <v>2.5856632814894271</v>
      </c>
      <c r="I56">
        <v>54</v>
      </c>
      <c r="J56" s="2">
        <f t="shared" si="8"/>
        <v>0.263671875</v>
      </c>
      <c r="K56" s="2">
        <f t="shared" si="5"/>
        <v>4.736328125</v>
      </c>
      <c r="L56">
        <f t="shared" si="6"/>
        <v>1796296.2962962964</v>
      </c>
      <c r="M56">
        <f t="shared" si="9"/>
        <v>14.401237489903382</v>
      </c>
      <c r="N56" s="1">
        <f t="shared" si="7"/>
        <v>-39.273746859946719</v>
      </c>
    </row>
    <row r="57" spans="1:14" x14ac:dyDescent="0.3">
      <c r="A57">
        <v>27.5</v>
      </c>
      <c r="B57">
        <f>-4.4616*10^-2*'tableau arduino'!A57+12.649</f>
        <v>11.422059999999998</v>
      </c>
      <c r="C57">
        <f t="shared" si="0"/>
        <v>91314.055202721414</v>
      </c>
      <c r="D57">
        <f t="shared" si="1"/>
        <v>2.3864962536590064</v>
      </c>
      <c r="E57">
        <f t="shared" si="2"/>
        <v>2.6135037463409936</v>
      </c>
      <c r="F57">
        <f t="shared" si="3"/>
        <v>535.24556725063553</v>
      </c>
      <c r="G57" s="2">
        <f t="shared" si="4"/>
        <v>2.613503746340994</v>
      </c>
      <c r="I57">
        <v>55</v>
      </c>
      <c r="J57" s="2">
        <f t="shared" si="8"/>
        <v>0.2685546875</v>
      </c>
      <c r="K57" s="2">
        <f t="shared" si="5"/>
        <v>4.7314453125</v>
      </c>
      <c r="L57">
        <f t="shared" si="6"/>
        <v>1761818.1818181819</v>
      </c>
      <c r="M57">
        <f t="shared" si="9"/>
        <v>14.381856891628523</v>
      </c>
      <c r="N57" s="1">
        <f t="shared" si="7"/>
        <v>-38.839360131534072</v>
      </c>
    </row>
    <row r="58" spans="1:14" x14ac:dyDescent="0.3">
      <c r="A58">
        <v>28</v>
      </c>
      <c r="B58">
        <f>-4.4616*10^-2*'tableau arduino'!A58+12.649</f>
        <v>11.399751999999999</v>
      </c>
      <c r="C58">
        <f t="shared" si="0"/>
        <v>89299.574320006606</v>
      </c>
      <c r="D58">
        <f t="shared" si="1"/>
        <v>2.3586839706529852</v>
      </c>
      <c r="E58">
        <f t="shared" si="2"/>
        <v>2.6413160293470148</v>
      </c>
      <c r="F58">
        <f t="shared" si="3"/>
        <v>540.94152281026868</v>
      </c>
      <c r="G58" s="2">
        <f t="shared" si="4"/>
        <v>2.6413160293470153</v>
      </c>
      <c r="I58">
        <v>56</v>
      </c>
      <c r="J58" s="2">
        <f t="shared" si="8"/>
        <v>0.2734375</v>
      </c>
      <c r="K58" s="2">
        <f t="shared" si="5"/>
        <v>4.7265625</v>
      </c>
      <c r="L58">
        <f t="shared" si="6"/>
        <v>1728571.4285714286</v>
      </c>
      <c r="M58">
        <f t="shared" si="9"/>
        <v>14.362805861511657</v>
      </c>
      <c r="N58" s="1">
        <f t="shared" si="7"/>
        <v>-38.412360173741654</v>
      </c>
    </row>
    <row r="59" spans="1:14" x14ac:dyDescent="0.3">
      <c r="A59">
        <v>28.5</v>
      </c>
      <c r="B59">
        <f>-4.4616*10^-2*'tableau arduino'!A59+12.649</f>
        <v>11.377443999999999</v>
      </c>
      <c r="C59">
        <f t="shared" si="0"/>
        <v>87329.534933376926</v>
      </c>
      <c r="D59">
        <f t="shared" si="1"/>
        <v>2.3309067351401729</v>
      </c>
      <c r="E59">
        <f t="shared" si="2"/>
        <v>2.6690932648598271</v>
      </c>
      <c r="F59">
        <f t="shared" si="3"/>
        <v>546.63030064329257</v>
      </c>
      <c r="G59" s="2">
        <f t="shared" si="4"/>
        <v>2.6690932648598271</v>
      </c>
      <c r="I59">
        <v>57</v>
      </c>
      <c r="J59" s="2">
        <f t="shared" si="8"/>
        <v>0.2783203125</v>
      </c>
      <c r="K59" s="2">
        <f t="shared" si="5"/>
        <v>4.7216796875</v>
      </c>
      <c r="L59">
        <f t="shared" si="6"/>
        <v>1696491.2280701755</v>
      </c>
      <c r="M59">
        <f t="shared" si="9"/>
        <v>14.344072692588973</v>
      </c>
      <c r="N59" s="1">
        <f t="shared" si="7"/>
        <v>-37.992484592724011</v>
      </c>
    </row>
    <row r="60" spans="1:14" x14ac:dyDescent="0.3">
      <c r="A60">
        <v>29</v>
      </c>
      <c r="B60">
        <f>-4.4616*10^-2*'tableau arduino'!A60+12.649</f>
        <v>11.355136</v>
      </c>
      <c r="C60">
        <f t="shared" si="0"/>
        <v>85402.956618252225</v>
      </c>
      <c r="D60">
        <f t="shared" si="1"/>
        <v>2.3031713780621725</v>
      </c>
      <c r="E60">
        <f t="shared" si="2"/>
        <v>2.6968286219378275</v>
      </c>
      <c r="F60">
        <f t="shared" si="3"/>
        <v>552.31050177286704</v>
      </c>
      <c r="G60" s="2">
        <f t="shared" si="4"/>
        <v>2.6968286219378275</v>
      </c>
      <c r="I60">
        <v>58</v>
      </c>
      <c r="J60" s="2">
        <f t="shared" si="8"/>
        <v>0.283203125</v>
      </c>
      <c r="K60" s="2">
        <f t="shared" si="5"/>
        <v>4.716796875</v>
      </c>
      <c r="L60">
        <f t="shared" si="6"/>
        <v>1665517.2413793104</v>
      </c>
      <c r="M60">
        <f t="shared" si="9"/>
        <v>14.325646288636326</v>
      </c>
      <c r="N60" s="1">
        <f t="shared" si="7"/>
        <v>-37.57948468343929</v>
      </c>
    </row>
    <row r="61" spans="1:14" x14ac:dyDescent="0.3">
      <c r="A61">
        <v>29.5</v>
      </c>
      <c r="B61">
        <f>-4.4616*10^-2*'tableau arduino'!A61+12.649</f>
        <v>11.332827999999999</v>
      </c>
      <c r="C61">
        <f t="shared" si="0"/>
        <v>83518.880579214601</v>
      </c>
      <c r="D61">
        <f t="shared" si="1"/>
        <v>2.2754846889763005</v>
      </c>
      <c r="E61">
        <f t="shared" si="2"/>
        <v>2.7245153110236995</v>
      </c>
      <c r="F61">
        <f t="shared" si="3"/>
        <v>557.9807356976537</v>
      </c>
      <c r="G61" s="2">
        <f t="shared" si="4"/>
        <v>2.7245153110236995</v>
      </c>
      <c r="I61">
        <v>59</v>
      </c>
      <c r="J61" s="2">
        <f t="shared" si="8"/>
        <v>0.2880859375</v>
      </c>
      <c r="K61" s="2">
        <f t="shared" si="5"/>
        <v>4.7119140625</v>
      </c>
      <c r="L61">
        <f t="shared" si="6"/>
        <v>1635593.220338983</v>
      </c>
      <c r="M61">
        <f t="shared" si="9"/>
        <v>14.307516122403495</v>
      </c>
      <c r="N61" s="1">
        <f t="shared" si="7"/>
        <v>-37.173124493533621</v>
      </c>
    </row>
    <row r="62" spans="1:14" x14ac:dyDescent="0.3">
      <c r="A62">
        <v>30</v>
      </c>
      <c r="B62">
        <f>-4.4616*10^-2*'tableau arduino'!A62+12.649</f>
        <v>11.310519999999999</v>
      </c>
      <c r="C62">
        <f t="shared" si="0"/>
        <v>81676.369172848237</v>
      </c>
      <c r="D62">
        <f t="shared" si="1"/>
        <v>2.2478534094640765</v>
      </c>
      <c r="E62">
        <f t="shared" si="2"/>
        <v>2.7521465905359235</v>
      </c>
      <c r="F62">
        <f t="shared" si="3"/>
        <v>563.63962174175708</v>
      </c>
      <c r="G62" s="2">
        <f t="shared" si="4"/>
        <v>2.752146590535923</v>
      </c>
      <c r="I62">
        <v>60</v>
      </c>
      <c r="J62" s="2">
        <f t="shared" si="8"/>
        <v>0.29296875</v>
      </c>
      <c r="K62" s="2">
        <f t="shared" si="5"/>
        <v>4.70703125</v>
      </c>
      <c r="L62">
        <f t="shared" si="6"/>
        <v>1606666.6666666667</v>
      </c>
      <c r="M62">
        <f t="shared" si="9"/>
        <v>14.289672197358673</v>
      </c>
      <c r="N62" s="1">
        <f t="shared" si="7"/>
        <v>-36.773179965901782</v>
      </c>
    </row>
    <row r="63" spans="1:14" x14ac:dyDescent="0.3">
      <c r="A63">
        <v>30.5</v>
      </c>
      <c r="B63">
        <f>-4.4616*10^-2*'tableau arduino'!A63+12.649</f>
        <v>11.288212</v>
      </c>
      <c r="C63">
        <f t="shared" si="0"/>
        <v>79874.505441104164</v>
      </c>
      <c r="D63">
        <f t="shared" si="1"/>
        <v>2.2202842266398131</v>
      </c>
      <c r="E63">
        <f t="shared" si="2"/>
        <v>2.7797157733601869</v>
      </c>
      <c r="F63">
        <f t="shared" si="3"/>
        <v>569.28579038416626</v>
      </c>
      <c r="G63" s="2">
        <f t="shared" si="4"/>
        <v>2.7797157733601869</v>
      </c>
      <c r="I63">
        <v>61</v>
      </c>
      <c r="J63" s="2">
        <f t="shared" si="8"/>
        <v>0.2978515625</v>
      </c>
      <c r="K63" s="2">
        <f t="shared" si="5"/>
        <v>4.7021484375</v>
      </c>
      <c r="L63">
        <f t="shared" si="6"/>
        <v>1578688.524590164</v>
      </c>
      <c r="M63">
        <f t="shared" si="9"/>
        <v>14.272105012595043</v>
      </c>
      <c r="N63" s="1">
        <f t="shared" si="7"/>
        <v>-36.379438152121303</v>
      </c>
    </row>
    <row r="64" spans="1:14" x14ac:dyDescent="0.3">
      <c r="A64">
        <v>31</v>
      </c>
      <c r="B64">
        <f>-4.4616*10^-2*'tableau arduino'!A64+12.649</f>
        <v>11.265903999999999</v>
      </c>
      <c r="C64">
        <f t="shared" si="0"/>
        <v>78112.39265495968</v>
      </c>
      <c r="D64">
        <f t="shared" si="1"/>
        <v>2.1927837667724628</v>
      </c>
      <c r="E64">
        <f t="shared" si="2"/>
        <v>2.8072162332275372</v>
      </c>
      <c r="F64">
        <f t="shared" si="3"/>
        <v>574.91788456499967</v>
      </c>
      <c r="G64" s="2">
        <f t="shared" si="4"/>
        <v>2.8072162332275372</v>
      </c>
      <c r="I64">
        <v>62</v>
      </c>
      <c r="J64" s="2">
        <f t="shared" si="8"/>
        <v>0.302734375</v>
      </c>
      <c r="K64" s="2">
        <f t="shared" si="5"/>
        <v>4.697265625</v>
      </c>
      <c r="L64">
        <f t="shared" si="6"/>
        <v>1551612.9032258065</v>
      </c>
      <c r="M64">
        <f t="shared" si="9"/>
        <v>14.254805530590843</v>
      </c>
      <c r="N64" s="1">
        <f t="shared" si="7"/>
        <v>-35.991696489843207</v>
      </c>
    </row>
    <row r="65" spans="1:14" x14ac:dyDescent="0.3">
      <c r="A65">
        <v>31.5</v>
      </c>
      <c r="B65">
        <f>-4.4616*10^-2*'tableau arduino'!A65+12.649</f>
        <v>11.243596</v>
      </c>
      <c r="C65">
        <f t="shared" si="0"/>
        <v>76389.153868146503</v>
      </c>
      <c r="D65">
        <f t="shared" si="1"/>
        <v>2.1653585890334424</v>
      </c>
      <c r="E65">
        <f t="shared" si="2"/>
        <v>2.8346414109665576</v>
      </c>
      <c r="F65">
        <f t="shared" si="3"/>
        <v>580.53456096595096</v>
      </c>
      <c r="G65" s="2">
        <f t="shared" si="4"/>
        <v>2.8346414109665572</v>
      </c>
      <c r="I65">
        <v>63</v>
      </c>
      <c r="J65" s="2">
        <f t="shared" si="8"/>
        <v>0.3076171875</v>
      </c>
      <c r="K65" s="2">
        <f t="shared" si="5"/>
        <v>4.6923828125</v>
      </c>
      <c r="L65">
        <f t="shared" si="6"/>
        <v>1525396.8253968253</v>
      </c>
      <c r="M65">
        <f t="shared" si="9"/>
        <v>14.237765147548988</v>
      </c>
      <c r="N65" s="1">
        <f t="shared" si="7"/>
        <v>-35.609762137999567</v>
      </c>
    </row>
    <row r="66" spans="1:14" x14ac:dyDescent="0.3">
      <c r="A66">
        <v>32</v>
      </c>
      <c r="B66">
        <f>-4.4616*10^-2*'tableau arduino'!A66+12.649</f>
        <v>11.221287999999999</v>
      </c>
      <c r="C66">
        <f t="shared" si="0"/>
        <v>74703.931480721891</v>
      </c>
      <c r="D66">
        <f t="shared" si="1"/>
        <v>2.1380151793826481</v>
      </c>
      <c r="E66">
        <f t="shared" si="2"/>
        <v>2.8619848206173519</v>
      </c>
      <c r="F66">
        <f t="shared" si="3"/>
        <v>586.1344912624337</v>
      </c>
      <c r="G66" s="2">
        <f t="shared" si="4"/>
        <v>2.8619848206173519</v>
      </c>
      <c r="I66">
        <v>64</v>
      </c>
      <c r="J66" s="2">
        <f t="shared" si="8"/>
        <v>0.3125</v>
      </c>
      <c r="K66" s="2">
        <f t="shared" si="5"/>
        <v>4.6875</v>
      </c>
      <c r="L66">
        <f t="shared" si="6"/>
        <v>1500000</v>
      </c>
      <c r="M66">
        <f t="shared" si="9"/>
        <v>14.220975666072439</v>
      </c>
      <c r="N66" s="1">
        <f t="shared" si="7"/>
        <v>-35.233451364363461</v>
      </c>
    </row>
    <row r="67" spans="1:14" x14ac:dyDescent="0.3">
      <c r="A67">
        <v>32.5</v>
      </c>
      <c r="B67">
        <f>-4.4616*10^-2*'tableau arduino'!A67+12.649</f>
        <v>11.198979999999999</v>
      </c>
      <c r="C67">
        <f t="shared" ref="C67:C130" si="10">EXP(B67)</f>
        <v>73055.886812270037</v>
      </c>
      <c r="D67">
        <f t="shared" ref="D67:D130" si="11">5*C67/(100000+C67)</f>
        <v>2.1107599446045024</v>
      </c>
      <c r="E67">
        <f t="shared" ref="E67:E130" si="12">5-D67</f>
        <v>2.8892400553954976</v>
      </c>
      <c r="F67">
        <f t="shared" ref="F67:F130" si="13">E67/5*1024</f>
        <v>591.71636334499794</v>
      </c>
      <c r="G67" s="2">
        <f t="shared" ref="G67:G130" si="14">F67/1024*5</f>
        <v>2.889240055395498</v>
      </c>
      <c r="I67">
        <v>65</v>
      </c>
      <c r="J67" s="2">
        <f t="shared" si="8"/>
        <v>0.3173828125</v>
      </c>
      <c r="K67" s="2">
        <f t="shared" ref="K67:K130" si="15">5-J67</f>
        <v>4.6826171875</v>
      </c>
      <c r="L67">
        <f t="shared" ref="L67:L130" si="16">K67*100000/(5-K67)</f>
        <v>1475384.6153846155</v>
      </c>
      <c r="M67">
        <f t="shared" ref="M67:M130" si="17">LN(L67)</f>
        <v>14.20442926995803</v>
      </c>
      <c r="N67" s="1">
        <f t="shared" ref="N67:N130" si="18">(M67-12.649)/(-4.4616*10^-2)</f>
        <v>-34.862588980590623</v>
      </c>
    </row>
    <row r="68" spans="1:14" x14ac:dyDescent="0.3">
      <c r="A68">
        <v>33</v>
      </c>
      <c r="B68">
        <f>-4.4616*10^-2*'tableau arduino'!A68+12.649</f>
        <v>11.176672</v>
      </c>
      <c r="C68">
        <f t="shared" si="10"/>
        <v>71444.199684517662</v>
      </c>
      <c r="D68">
        <f t="shared" si="11"/>
        <v>2.0835992065052484</v>
      </c>
      <c r="E68">
        <f t="shared" si="12"/>
        <v>2.9164007934947516</v>
      </c>
      <c r="F68">
        <f t="shared" si="13"/>
        <v>597.27888250772514</v>
      </c>
      <c r="G68" s="2">
        <f t="shared" si="14"/>
        <v>2.9164007934947516</v>
      </c>
      <c r="I68">
        <v>66</v>
      </c>
      <c r="J68" s="2">
        <f t="shared" ref="J68:J131" si="19">I68/1024*5</f>
        <v>0.322265625</v>
      </c>
      <c r="K68" s="2">
        <f t="shared" si="15"/>
        <v>4.677734375</v>
      </c>
      <c r="L68">
        <f t="shared" si="16"/>
        <v>1451515.1515151516</v>
      </c>
      <c r="M68">
        <f t="shared" si="17"/>
        <v>14.188118500914664</v>
      </c>
      <c r="N68" s="1">
        <f t="shared" si="18"/>
        <v>-34.497007820393236</v>
      </c>
    </row>
    <row r="69" spans="1:14" x14ac:dyDescent="0.3">
      <c r="A69">
        <v>33.5</v>
      </c>
      <c r="B69">
        <f>-4.4616*10^-2*'tableau arduino'!A69+12.649</f>
        <v>11.154363999999999</v>
      </c>
      <c r="C69">
        <f t="shared" si="10"/>
        <v>69868.068013157579</v>
      </c>
      <c r="D69">
        <f t="shared" si="11"/>
        <v>2.0565391962821926</v>
      </c>
      <c r="E69">
        <f t="shared" si="12"/>
        <v>2.9434608037178074</v>
      </c>
      <c r="F69">
        <f t="shared" si="13"/>
        <v>602.82077260140693</v>
      </c>
      <c r="G69" s="2">
        <f t="shared" si="14"/>
        <v>2.9434608037178074</v>
      </c>
      <c r="I69">
        <v>67</v>
      </c>
      <c r="J69" s="2">
        <f t="shared" si="19"/>
        <v>0.3271484375</v>
      </c>
      <c r="K69" s="2">
        <f t="shared" si="15"/>
        <v>4.6728515625</v>
      </c>
      <c r="L69">
        <f t="shared" si="16"/>
        <v>1428358.2089552239</v>
      </c>
      <c r="M69">
        <f t="shared" si="17"/>
        <v>14.172036237032216</v>
      </c>
      <c r="N69" s="1">
        <f t="shared" si="18"/>
        <v>-34.136548256953056</v>
      </c>
    </row>
    <row r="70" spans="1:14" x14ac:dyDescent="0.3">
      <c r="A70">
        <v>34</v>
      </c>
      <c r="B70">
        <f>-4.4616*10^-2*'tableau arduino'!A70+12.649</f>
        <v>11.132055999999999</v>
      </c>
      <c r="C70">
        <f t="shared" si="10"/>
        <v>68326.70740867815</v>
      </c>
      <c r="D70">
        <f t="shared" si="11"/>
        <v>2.0295860490750486</v>
      </c>
      <c r="E70">
        <f t="shared" si="12"/>
        <v>2.9704139509249514</v>
      </c>
      <c r="F70">
        <f t="shared" si="13"/>
        <v>608.3407771494301</v>
      </c>
      <c r="G70" s="2">
        <f t="shared" si="14"/>
        <v>2.9704139509249519</v>
      </c>
      <c r="I70">
        <v>68</v>
      </c>
      <c r="J70" s="2">
        <f t="shared" si="19"/>
        <v>0.33203125</v>
      </c>
      <c r="K70" s="2">
        <f t="shared" si="15"/>
        <v>4.66796875</v>
      </c>
      <c r="L70">
        <f t="shared" si="16"/>
        <v>1405882.3529411764</v>
      </c>
      <c r="M70">
        <f t="shared" si="17"/>
        <v>14.156175672845523</v>
      </c>
      <c r="N70" s="1">
        <f t="shared" si="18"/>
        <v>-33.781057756085787</v>
      </c>
    </row>
    <row r="71" spans="1:14" x14ac:dyDescent="0.3">
      <c r="A71">
        <v>34.5</v>
      </c>
      <c r="B71">
        <f>-4.4616*10^-2*'tableau arduino'!A71+12.649</f>
        <v>11.109748</v>
      </c>
      <c r="C71">
        <f t="shared" si="10"/>
        <v>66819.350785997696</v>
      </c>
      <c r="D71">
        <f t="shared" si="11"/>
        <v>2.0027457987088124</v>
      </c>
      <c r="E71">
        <f t="shared" si="12"/>
        <v>2.9972542012911876</v>
      </c>
      <c r="F71">
        <f t="shared" si="13"/>
        <v>613.83766042443517</v>
      </c>
      <c r="G71" s="2">
        <f t="shared" si="14"/>
        <v>2.9972542012911871</v>
      </c>
      <c r="I71">
        <v>69</v>
      </c>
      <c r="J71" s="2">
        <f t="shared" si="19"/>
        <v>0.3369140625</v>
      </c>
      <c r="K71" s="2">
        <f t="shared" si="15"/>
        <v>4.6630859375</v>
      </c>
      <c r="L71">
        <f t="shared" si="16"/>
        <v>1384057.9710144927</v>
      </c>
      <c r="M71">
        <f t="shared" si="17"/>
        <v>14.140530300853699</v>
      </c>
      <c r="N71" s="1">
        <f t="shared" si="18"/>
        <v>-33.430390462024839</v>
      </c>
    </row>
    <row r="72" spans="1:14" x14ac:dyDescent="0.3">
      <c r="A72">
        <v>35</v>
      </c>
      <c r="B72">
        <f>-4.4616*10^-2*'tableau arduino'!A72+12.649</f>
        <v>11.087439999999999</v>
      </c>
      <c r="C72">
        <f t="shared" si="10"/>
        <v>65345.247982710884</v>
      </c>
      <c r="D72">
        <f t="shared" si="11"/>
        <v>1.9760243726370539</v>
      </c>
      <c r="E72">
        <f t="shared" si="12"/>
        <v>3.0239756273629461</v>
      </c>
      <c r="F72">
        <f t="shared" si="13"/>
        <v>619.31020848393132</v>
      </c>
      <c r="G72" s="2">
        <f t="shared" si="14"/>
        <v>3.0239756273629457</v>
      </c>
      <c r="I72">
        <v>70</v>
      </c>
      <c r="J72" s="2">
        <f t="shared" si="19"/>
        <v>0.341796875</v>
      </c>
      <c r="K72" s="2">
        <f t="shared" si="15"/>
        <v>4.658203125</v>
      </c>
      <c r="L72">
        <f t="shared" si="16"/>
        <v>1362857.142857143</v>
      </c>
      <c r="M72">
        <f t="shared" si="17"/>
        <v>14.125093894369156</v>
      </c>
      <c r="N72" s="1">
        <f t="shared" si="18"/>
        <v>-33.084406813007824</v>
      </c>
    </row>
    <row r="73" spans="1:14" x14ac:dyDescent="0.3">
      <c r="A73">
        <v>35.5</v>
      </c>
      <c r="B73">
        <f>-4.4616*10^-2*'tableau arduino'!A73+12.649</f>
        <v>11.065131999999998</v>
      </c>
      <c r="C73">
        <f t="shared" si="10"/>
        <v>63903.665385757973</v>
      </c>
      <c r="D73">
        <f t="shared" si="11"/>
        <v>1.9494275870938127</v>
      </c>
      <c r="E73">
        <f t="shared" si="12"/>
        <v>3.0505724129061873</v>
      </c>
      <c r="F73">
        <f t="shared" si="13"/>
        <v>624.75723016318716</v>
      </c>
      <c r="G73" s="2">
        <f t="shared" si="14"/>
        <v>3.0505724129061873</v>
      </c>
      <c r="I73">
        <v>71</v>
      </c>
      <c r="J73" s="2">
        <f t="shared" si="19"/>
        <v>0.3466796875</v>
      </c>
      <c r="K73" s="2">
        <f t="shared" si="15"/>
        <v>4.6533203125</v>
      </c>
      <c r="L73">
        <f t="shared" si="16"/>
        <v>1342253.5211267606</v>
      </c>
      <c r="M73">
        <f t="shared" si="17"/>
        <v>14.109860491583115</v>
      </c>
      <c r="N73" s="1">
        <f t="shared" si="18"/>
        <v>-32.742973184129369</v>
      </c>
    </row>
    <row r="74" spans="1:14" x14ac:dyDescent="0.3">
      <c r="A74">
        <v>36</v>
      </c>
      <c r="B74">
        <f>-4.4616*10^-2*'tableau arduino'!A74+12.649</f>
        <v>11.042824</v>
      </c>
      <c r="C74">
        <f t="shared" si="10"/>
        <v>62493.885566329067</v>
      </c>
      <c r="D74">
        <f t="shared" si="11"/>
        <v>1.9229611424615554</v>
      </c>
      <c r="E74">
        <f t="shared" si="12"/>
        <v>3.0770388575384446</v>
      </c>
      <c r="F74">
        <f t="shared" si="13"/>
        <v>630.17755802387342</v>
      </c>
      <c r="G74" s="2">
        <f t="shared" si="14"/>
        <v>3.0770388575384446</v>
      </c>
      <c r="I74">
        <v>72</v>
      </c>
      <c r="J74" s="2">
        <f t="shared" si="19"/>
        <v>0.3515625</v>
      </c>
      <c r="K74" s="2">
        <f t="shared" si="15"/>
        <v>4.6484375</v>
      </c>
      <c r="L74">
        <f t="shared" si="16"/>
        <v>1322222.2222222222</v>
      </c>
      <c r="M74">
        <f t="shared" si="17"/>
        <v>14.094824380745539</v>
      </c>
      <c r="N74" s="1">
        <f t="shared" si="18"/>
        <v>-32.405961555171693</v>
      </c>
    </row>
    <row r="75" spans="1:14" x14ac:dyDescent="0.3">
      <c r="A75">
        <v>36.5</v>
      </c>
      <c r="B75">
        <f>-4.4616*10^-2*'tableau arduino'!A75+12.649</f>
        <v>11.020515999999999</v>
      </c>
      <c r="C75">
        <f t="shared" si="10"/>
        <v>61115.20692282277</v>
      </c>
      <c r="D75">
        <f t="shared" si="11"/>
        <v>1.8966306188620081</v>
      </c>
      <c r="E75">
        <f t="shared" si="12"/>
        <v>3.1033693811379921</v>
      </c>
      <c r="F75">
        <f t="shared" si="13"/>
        <v>635.57004925706076</v>
      </c>
      <c r="G75" s="2">
        <f t="shared" si="14"/>
        <v>3.1033693811379921</v>
      </c>
      <c r="I75">
        <v>73</v>
      </c>
      <c r="J75" s="2">
        <f t="shared" si="19"/>
        <v>0.3564453125</v>
      </c>
      <c r="K75" s="2">
        <f t="shared" si="15"/>
        <v>4.6435546875</v>
      </c>
      <c r="L75">
        <f t="shared" si="16"/>
        <v>1302739.7260273972</v>
      </c>
      <c r="M75">
        <f t="shared" si="17"/>
        <v>14.079980086367227</v>
      </c>
      <c r="N75" s="1">
        <f t="shared" si="18"/>
        <v>-32.07324920134544</v>
      </c>
    </row>
    <row r="76" spans="1:14" x14ac:dyDescent="0.3">
      <c r="A76">
        <v>37</v>
      </c>
      <c r="B76">
        <f>-4.4616*10^-2*'tableau arduino'!A76+12.649</f>
        <v>10.998208</v>
      </c>
      <c r="C76">
        <f t="shared" si="10"/>
        <v>59766.943331682669</v>
      </c>
      <c r="D76">
        <f t="shared" si="11"/>
        <v>1.8704414719759663</v>
      </c>
      <c r="E76">
        <f t="shared" si="12"/>
        <v>3.1295585280240337</v>
      </c>
      <c r="F76">
        <f t="shared" si="13"/>
        <v>640.93358653932205</v>
      </c>
      <c r="G76" s="2">
        <f t="shared" si="14"/>
        <v>3.1295585280240337</v>
      </c>
      <c r="I76">
        <v>74</v>
      </c>
      <c r="J76" s="2">
        <f t="shared" si="19"/>
        <v>0.361328125</v>
      </c>
      <c r="K76" s="2">
        <f t="shared" si="15"/>
        <v>4.638671875</v>
      </c>
      <c r="L76">
        <f t="shared" si="16"/>
        <v>1283783.7837837837</v>
      </c>
      <c r="M76">
        <f t="shared" si="17"/>
        <v>14.065322356360646</v>
      </c>
      <c r="N76" s="1">
        <f t="shared" si="18"/>
        <v>-31.744718405070984</v>
      </c>
    </row>
    <row r="77" spans="1:14" x14ac:dyDescent="0.3">
      <c r="A77">
        <v>37.5</v>
      </c>
      <c r="B77">
        <f>-4.4616*10^-2*'tableau arduino'!A77+12.649</f>
        <v>10.975899999999999</v>
      </c>
      <c r="C77">
        <f t="shared" si="10"/>
        <v>58448.423805935054</v>
      </c>
      <c r="D77">
        <f t="shared" si="11"/>
        <v>1.8443990290973704</v>
      </c>
      <c r="E77">
        <f t="shared" si="12"/>
        <v>3.1556009709026296</v>
      </c>
      <c r="F77">
        <f t="shared" si="13"/>
        <v>646.26707884085852</v>
      </c>
      <c r="G77" s="2">
        <f t="shared" si="14"/>
        <v>3.1556009709026296</v>
      </c>
      <c r="I77">
        <v>75</v>
      </c>
      <c r="J77" s="2">
        <f t="shared" si="19"/>
        <v>0.3662109375</v>
      </c>
      <c r="K77" s="2">
        <f t="shared" si="15"/>
        <v>4.6337890625</v>
      </c>
      <c r="L77">
        <f t="shared" si="16"/>
        <v>1265333.3333333333</v>
      </c>
      <c r="M77">
        <f t="shared" si="17"/>
        <v>14.050846150043846</v>
      </c>
      <c r="N77" s="1">
        <f t="shared" si="18"/>
        <v>-31.420256187104329</v>
      </c>
    </row>
    <row r="78" spans="1:14" x14ac:dyDescent="0.3">
      <c r="A78">
        <v>38</v>
      </c>
      <c r="B78">
        <f>-4.4616*10^-2*'tableau arduino'!A78+12.649</f>
        <v>10.953591999999999</v>
      </c>
      <c r="C78">
        <f t="shared" si="10"/>
        <v>57158.99216126126</v>
      </c>
      <c r="D78">
        <f t="shared" si="11"/>
        <v>1.8185084854263465</v>
      </c>
      <c r="E78">
        <f t="shared" si="12"/>
        <v>3.1814915145736533</v>
      </c>
      <c r="F78">
        <f t="shared" si="13"/>
        <v>651.5694621846842</v>
      </c>
      <c r="G78" s="2">
        <f t="shared" si="14"/>
        <v>3.1814915145736533</v>
      </c>
      <c r="I78">
        <v>76</v>
      </c>
      <c r="J78" s="2">
        <f t="shared" si="19"/>
        <v>0.37109375</v>
      </c>
      <c r="K78" s="2">
        <f t="shared" si="15"/>
        <v>4.62890625</v>
      </c>
      <c r="L78">
        <f t="shared" si="16"/>
        <v>1247368.4210526317</v>
      </c>
      <c r="M78">
        <f t="shared" si="17"/>
        <v>14.03654662693892</v>
      </c>
      <c r="N78" s="1">
        <f t="shared" si="18"/>
        <v>-31.0997540554716</v>
      </c>
    </row>
    <row r="79" spans="1:14" x14ac:dyDescent="0.3">
      <c r="A79">
        <v>38.5</v>
      </c>
      <c r="B79">
        <f>-4.4616*10^-2*'tableau arduino'!A79+12.649</f>
        <v>10.931284</v>
      </c>
      <c r="C79">
        <f t="shared" si="10"/>
        <v>55898.006689435722</v>
      </c>
      <c r="D79">
        <f t="shared" si="11"/>
        <v>1.7927749006050504</v>
      </c>
      <c r="E79">
        <f t="shared" si="12"/>
        <v>3.2072250993949494</v>
      </c>
      <c r="F79">
        <f t="shared" si="13"/>
        <v>656.83970035608559</v>
      </c>
      <c r="G79" s="2">
        <f t="shared" si="14"/>
        <v>3.2072250993949494</v>
      </c>
      <c r="I79">
        <v>77</v>
      </c>
      <c r="J79" s="2">
        <f t="shared" si="19"/>
        <v>0.3759765625</v>
      </c>
      <c r="K79" s="2">
        <f t="shared" si="15"/>
        <v>4.6240234375</v>
      </c>
      <c r="L79">
        <f t="shared" si="16"/>
        <v>1229870.12987013</v>
      </c>
      <c r="M79">
        <f t="shared" si="17"/>
        <v>14.022419136302624</v>
      </c>
      <c r="N79" s="1">
        <f t="shared" si="18"/>
        <v>-30.783107770813711</v>
      </c>
    </row>
    <row r="80" spans="1:14" x14ac:dyDescent="0.3">
      <c r="A80">
        <v>39</v>
      </c>
      <c r="B80">
        <f>-4.4616*10^-2*'tableau arduino'!A80+12.649</f>
        <v>10.908975999999999</v>
      </c>
      <c r="C80">
        <f t="shared" si="10"/>
        <v>54664.839838968372</v>
      </c>
      <c r="D80">
        <f t="shared" si="11"/>
        <v>1.7672031954994909</v>
      </c>
      <c r="E80">
        <f t="shared" si="12"/>
        <v>3.2327968045005093</v>
      </c>
      <c r="F80">
        <f t="shared" si="13"/>
        <v>662.07678556170436</v>
      </c>
      <c r="G80" s="2">
        <f t="shared" si="14"/>
        <v>3.2327968045005093</v>
      </c>
      <c r="I80">
        <v>78</v>
      </c>
      <c r="J80" s="2">
        <f t="shared" si="19"/>
        <v>0.380859375</v>
      </c>
      <c r="K80" s="2">
        <f t="shared" si="15"/>
        <v>4.619140625</v>
      </c>
      <c r="L80">
        <f t="shared" si="16"/>
        <v>1212820.5128205128</v>
      </c>
      <c r="M80">
        <f t="shared" si="17"/>
        <v>14.008459207332514</v>
      </c>
      <c r="N80" s="1">
        <f t="shared" si="18"/>
        <v>-30.470217126871862</v>
      </c>
    </row>
    <row r="81" spans="1:14" x14ac:dyDescent="0.3">
      <c r="A81">
        <v>39.5</v>
      </c>
      <c r="B81">
        <f>-4.4616*10^-2*'tableau arduino'!A81+12.649</f>
        <v>10.886668</v>
      </c>
      <c r="C81">
        <f t="shared" si="10"/>
        <v>53458.87790279332</v>
      </c>
      <c r="D81">
        <f t="shared" si="11"/>
        <v>1.7417981492297958</v>
      </c>
      <c r="E81">
        <f t="shared" si="12"/>
        <v>3.2582018507702042</v>
      </c>
      <c r="F81">
        <f t="shared" si="13"/>
        <v>667.27973903773784</v>
      </c>
      <c r="G81" s="2">
        <f t="shared" si="14"/>
        <v>3.2582018507702042</v>
      </c>
      <c r="I81">
        <v>79</v>
      </c>
      <c r="J81" s="2">
        <f t="shared" si="19"/>
        <v>0.3857421875</v>
      </c>
      <c r="K81" s="2">
        <f t="shared" si="15"/>
        <v>4.6142578125</v>
      </c>
      <c r="L81">
        <f t="shared" si="16"/>
        <v>1196202.5316455697</v>
      </c>
      <c r="M81">
        <f t="shared" si="17"/>
        <v>13.99466253999695</v>
      </c>
      <c r="N81" s="1">
        <f t="shared" si="18"/>
        <v>-30.160985744955873</v>
      </c>
    </row>
    <row r="82" spans="1:14" x14ac:dyDescent="0.3">
      <c r="A82">
        <v>40</v>
      </c>
      <c r="B82">
        <f>-4.4616*10^-2*'tableau arduino'!A82+12.649</f>
        <v>10.86436</v>
      </c>
      <c r="C82">
        <f t="shared" si="10"/>
        <v>52279.520712846061</v>
      </c>
      <c r="D82">
        <f t="shared" si="11"/>
        <v>1.7165643964505806</v>
      </c>
      <c r="E82">
        <f t="shared" si="12"/>
        <v>3.2834356035494192</v>
      </c>
      <c r="F82">
        <f t="shared" si="13"/>
        <v>672.4476116069211</v>
      </c>
      <c r="G82" s="2">
        <f t="shared" si="14"/>
        <v>3.2834356035494192</v>
      </c>
      <c r="I82">
        <v>80</v>
      </c>
      <c r="J82" s="2">
        <f t="shared" si="19"/>
        <v>0.390625</v>
      </c>
      <c r="K82" s="2">
        <f t="shared" si="15"/>
        <v>4.609375</v>
      </c>
      <c r="L82">
        <f t="shared" si="16"/>
        <v>1180000</v>
      </c>
      <c r="M82">
        <f t="shared" si="17"/>
        <v>13.981024996441848</v>
      </c>
      <c r="N82" s="1">
        <f t="shared" si="18"/>
        <v>-29.855320881339626</v>
      </c>
    </row>
    <row r="83" spans="1:14" x14ac:dyDescent="0.3">
      <c r="A83">
        <v>40.5</v>
      </c>
      <c r="B83">
        <f>-4.4616*10^-2*'tableau arduino'!A83+12.649</f>
        <v>10.842051999999999</v>
      </c>
      <c r="C83">
        <f t="shared" si="10"/>
        <v>51126.181341379932</v>
      </c>
      <c r="D83">
        <f t="shared" si="11"/>
        <v>1.6915064248824849</v>
      </c>
      <c r="E83">
        <f t="shared" si="12"/>
        <v>3.3084935751175149</v>
      </c>
      <c r="F83">
        <f t="shared" si="13"/>
        <v>677.57948418406704</v>
      </c>
      <c r="G83" s="2">
        <f t="shared" si="14"/>
        <v>3.3084935751175149</v>
      </c>
      <c r="I83">
        <v>81</v>
      </c>
      <c r="J83" s="2">
        <f t="shared" si="19"/>
        <v>0.3955078125</v>
      </c>
      <c r="K83" s="2">
        <f t="shared" si="15"/>
        <v>4.6044921875</v>
      </c>
      <c r="L83">
        <f t="shared" si="16"/>
        <v>1164197.5308641975</v>
      </c>
      <c r="M83">
        <f t="shared" si="17"/>
        <v>13.967542592931247</v>
      </c>
      <c r="N83" s="1">
        <f t="shared" si="18"/>
        <v>-29.553133246621126</v>
      </c>
    </row>
    <row r="84" spans="1:14" x14ac:dyDescent="0.3">
      <c r="A84">
        <v>41</v>
      </c>
      <c r="B84">
        <f>-4.4616*10^-2*'tableau arduino'!A84+12.649</f>
        <v>10.819744</v>
      </c>
      <c r="C84">
        <f t="shared" si="10"/>
        <v>49998.285808871027</v>
      </c>
      <c r="D84">
        <f t="shared" si="11"/>
        <v>1.6666285730951362</v>
      </c>
      <c r="E84">
        <f t="shared" si="12"/>
        <v>3.333371426904864</v>
      </c>
      <c r="F84">
        <f t="shared" si="13"/>
        <v>682.67446823011619</v>
      </c>
      <c r="G84" s="2">
        <f t="shared" si="14"/>
        <v>3.333371426904864</v>
      </c>
      <c r="I84">
        <v>82</v>
      </c>
      <c r="J84" s="2">
        <f t="shared" si="19"/>
        <v>0.400390625</v>
      </c>
      <c r="K84" s="2">
        <f t="shared" si="15"/>
        <v>4.599609375</v>
      </c>
      <c r="L84">
        <f t="shared" si="16"/>
        <v>1148780.487804878</v>
      </c>
      <c r="M84">
        <f t="shared" si="17"/>
        <v>13.954211492282338</v>
      </c>
      <c r="N84" s="1">
        <f t="shared" si="18"/>
        <v>-29.254336836165038</v>
      </c>
    </row>
    <row r="85" spans="1:14" x14ac:dyDescent="0.3">
      <c r="A85">
        <v>41.5</v>
      </c>
      <c r="B85">
        <f>-4.4616*10^-2*'tableau arduino'!A85+12.649</f>
        <v>10.797435999999999</v>
      </c>
      <c r="C85">
        <f t="shared" si="10"/>
        <v>48895.272798366947</v>
      </c>
      <c r="D85">
        <f t="shared" si="11"/>
        <v>1.6419350285411889</v>
      </c>
      <c r="E85">
        <f t="shared" si="12"/>
        <v>3.3580649714588109</v>
      </c>
      <c r="F85">
        <f t="shared" si="13"/>
        <v>687.73170615476442</v>
      </c>
      <c r="G85" s="2">
        <f t="shared" si="14"/>
        <v>3.3580649714588109</v>
      </c>
      <c r="I85">
        <v>83</v>
      </c>
      <c r="J85" s="2">
        <f t="shared" si="19"/>
        <v>0.4052734375</v>
      </c>
      <c r="K85" s="2">
        <f t="shared" si="15"/>
        <v>4.5947265625</v>
      </c>
      <c r="L85">
        <f t="shared" si="16"/>
        <v>1133734.9397590361</v>
      </c>
      <c r="M85">
        <f t="shared" si="17"/>
        <v>13.94102799675901</v>
      </c>
      <c r="N85" s="1">
        <f t="shared" si="18"/>
        <v>-28.958848770822364</v>
      </c>
    </row>
    <row r="86" spans="1:14" x14ac:dyDescent="0.3">
      <c r="A86">
        <v>42</v>
      </c>
      <c r="B86">
        <f>-4.4616*10^-2*'tableau arduino'!A86+12.649</f>
        <v>10.775127999999999</v>
      </c>
      <c r="C86">
        <f t="shared" si="10"/>
        <v>47816.593376138109</v>
      </c>
      <c r="D86">
        <f t="shared" si="11"/>
        <v>1.6174298258404154</v>
      </c>
      <c r="E86">
        <f t="shared" si="12"/>
        <v>3.3825701741595848</v>
      </c>
      <c r="F86">
        <f t="shared" si="13"/>
        <v>692.75037166788297</v>
      </c>
      <c r="G86" s="2">
        <f t="shared" si="14"/>
        <v>3.3825701741595848</v>
      </c>
      <c r="I86">
        <v>84</v>
      </c>
      <c r="J86" s="2">
        <f t="shared" si="19"/>
        <v>0.41015625</v>
      </c>
      <c r="K86" s="2">
        <f t="shared" si="15"/>
        <v>4.58984375</v>
      </c>
      <c r="L86">
        <f t="shared" si="16"/>
        <v>1119047.6190476189</v>
      </c>
      <c r="M86">
        <f t="shared" si="17"/>
        <v>13.927988541390965</v>
      </c>
      <c r="N86" s="1">
        <f t="shared" si="18"/>
        <v>-28.666589147188585</v>
      </c>
    </row>
    <row r="87" spans="1:14" x14ac:dyDescent="0.3">
      <c r="A87">
        <v>42.5</v>
      </c>
      <c r="B87">
        <f>-4.4616*10^-2*'tableau arduino'!A87+12.649</f>
        <v>10.75282</v>
      </c>
      <c r="C87">
        <f t="shared" si="10"/>
        <v>46761.710718491035</v>
      </c>
      <c r="D87">
        <f t="shared" si="11"/>
        <v>1.5931168453121389</v>
      </c>
      <c r="E87">
        <f t="shared" si="12"/>
        <v>3.4068831546878613</v>
      </c>
      <c r="F87">
        <f t="shared" si="13"/>
        <v>697.72967008007402</v>
      </c>
      <c r="G87" s="2">
        <f t="shared" si="14"/>
        <v>3.4068831546878613</v>
      </c>
      <c r="I87">
        <v>85</v>
      </c>
      <c r="J87" s="2">
        <f t="shared" si="19"/>
        <v>0.4150390625</v>
      </c>
      <c r="K87" s="2">
        <f t="shared" si="15"/>
        <v>4.5849609375</v>
      </c>
      <c r="L87">
        <f t="shared" si="16"/>
        <v>1104705.8823529412</v>
      </c>
      <c r="M87">
        <f t="shared" si="17"/>
        <v>13.915089687688175</v>
      </c>
      <c r="N87" s="1">
        <f t="shared" si="18"/>
        <v>-28.377480896722609</v>
      </c>
    </row>
    <row r="88" spans="1:14" x14ac:dyDescent="0.3">
      <c r="A88">
        <v>43</v>
      </c>
      <c r="B88">
        <f>-4.4616*10^-2*'tableau arduino'!A88+12.649</f>
        <v>10.730511999999999</v>
      </c>
      <c r="C88">
        <f t="shared" si="10"/>
        <v>45730.099844608383</v>
      </c>
      <c r="D88">
        <f t="shared" si="11"/>
        <v>1.5689998117537236</v>
      </c>
      <c r="E88">
        <f t="shared" si="12"/>
        <v>3.4310001882462764</v>
      </c>
      <c r="F88">
        <f t="shared" si="13"/>
        <v>702.66883855283743</v>
      </c>
      <c r="G88" s="2">
        <f t="shared" si="14"/>
        <v>3.4310001882462764</v>
      </c>
      <c r="I88">
        <v>86</v>
      </c>
      <c r="J88" s="2">
        <f t="shared" si="19"/>
        <v>0.419921875</v>
      </c>
      <c r="K88" s="2">
        <f t="shared" si="15"/>
        <v>4.580078125</v>
      </c>
      <c r="L88">
        <f t="shared" si="16"/>
        <v>1090697.6744186047</v>
      </c>
      <c r="M88">
        <f t="shared" si="17"/>
        <v>13.902328117722945</v>
      </c>
      <c r="N88" s="1">
        <f t="shared" si="18"/>
        <v>-28.091449653105297</v>
      </c>
    </row>
    <row r="89" spans="1:14" x14ac:dyDescent="0.3">
      <c r="A89">
        <v>43.5</v>
      </c>
      <c r="B89">
        <f>-4.4616*10^-2*'tableau arduino'!A89+12.649</f>
        <v>10.708203999999999</v>
      </c>
      <c r="C89">
        <f t="shared" si="10"/>
        <v>44721.247355283558</v>
      </c>
      <c r="D89">
        <f t="shared" si="11"/>
        <v>1.545082293462241</v>
      </c>
      <c r="E89">
        <f t="shared" si="12"/>
        <v>3.454917706537759</v>
      </c>
      <c r="F89">
        <f t="shared" si="13"/>
        <v>707.56714629893304</v>
      </c>
      <c r="G89" s="2">
        <f t="shared" si="14"/>
        <v>3.454917706537759</v>
      </c>
      <c r="I89">
        <v>87</v>
      </c>
      <c r="J89" s="2">
        <f t="shared" si="19"/>
        <v>0.4248046875</v>
      </c>
      <c r="K89" s="2">
        <f t="shared" si="15"/>
        <v>4.5751953125</v>
      </c>
      <c r="L89">
        <f t="shared" si="16"/>
        <v>1077011.4942528736</v>
      </c>
      <c r="M89">
        <f t="shared" si="17"/>
        <v>13.889700628554067</v>
      </c>
      <c r="N89" s="1">
        <f t="shared" si="18"/>
        <v>-27.808423627265284</v>
      </c>
    </row>
    <row r="90" spans="1:14" x14ac:dyDescent="0.3">
      <c r="A90">
        <v>44</v>
      </c>
      <c r="B90">
        <f>-4.4616*10^-2*'tableau arduino'!A90+12.649</f>
        <v>10.685896</v>
      </c>
      <c r="C90">
        <f t="shared" si="10"/>
        <v>43734.651177418331</v>
      </c>
      <c r="D90">
        <f t="shared" si="11"/>
        <v>1.5213677014958149</v>
      </c>
      <c r="E90">
        <f t="shared" si="12"/>
        <v>3.4786322985041851</v>
      </c>
      <c r="F90">
        <f t="shared" si="13"/>
        <v>712.42389473365711</v>
      </c>
      <c r="G90" s="2">
        <f t="shared" si="14"/>
        <v>3.4786322985041851</v>
      </c>
      <c r="I90">
        <v>88</v>
      </c>
      <c r="J90" s="2">
        <f t="shared" si="19"/>
        <v>0.4296875</v>
      </c>
      <c r="K90" s="2">
        <f t="shared" si="15"/>
        <v>4.5703125</v>
      </c>
      <c r="L90">
        <f t="shared" si="16"/>
        <v>1063636.3636363635</v>
      </c>
      <c r="M90">
        <f t="shared" si="17"/>
        <v>13.877204126969614</v>
      </c>
      <c r="N90" s="1">
        <f t="shared" si="18"/>
        <v>-27.528333489546693</v>
      </c>
    </row>
    <row r="91" spans="1:14" x14ac:dyDescent="0.3">
      <c r="A91">
        <v>44.5</v>
      </c>
      <c r="B91">
        <f>-4.4616*10^-2*'tableau arduino'!A91+12.649</f>
        <v>10.663587999999999</v>
      </c>
      <c r="C91">
        <f t="shared" si="10"/>
        <v>42769.820314157187</v>
      </c>
      <c r="D91">
        <f t="shared" si="11"/>
        <v>1.4978592891706572</v>
      </c>
      <c r="E91">
        <f t="shared" si="12"/>
        <v>3.5021407108293428</v>
      </c>
      <c r="F91">
        <f t="shared" si="13"/>
        <v>717.23841757784942</v>
      </c>
      <c r="G91" s="2">
        <f t="shared" si="14"/>
        <v>3.5021407108293428</v>
      </c>
      <c r="I91">
        <v>89</v>
      </c>
      <c r="J91" s="2">
        <f t="shared" si="19"/>
        <v>0.4345703125</v>
      </c>
      <c r="K91" s="2">
        <f t="shared" si="15"/>
        <v>4.5654296875</v>
      </c>
      <c r="L91">
        <f t="shared" si="16"/>
        <v>1050561.797752809</v>
      </c>
      <c r="M91">
        <f t="shared" si="17"/>
        <v>13.864835624526776</v>
      </c>
      <c r="N91" s="1">
        <f t="shared" si="18"/>
        <v>-27.251112258534544</v>
      </c>
    </row>
    <row r="92" spans="1:14" x14ac:dyDescent="0.3">
      <c r="A92">
        <v>45</v>
      </c>
      <c r="B92">
        <f>-4.4616*10^-2*'tableau arduino'!A92+12.649</f>
        <v>10.641279999999998</v>
      </c>
      <c r="C92">
        <f t="shared" si="10"/>
        <v>41826.274600534605</v>
      </c>
      <c r="D92">
        <f t="shared" si="11"/>
        <v>1.4745601517892843</v>
      </c>
      <c r="E92">
        <f t="shared" si="12"/>
        <v>3.5254398482107154</v>
      </c>
      <c r="F92">
        <f t="shared" si="13"/>
        <v>722.01008091355448</v>
      </c>
      <c r="G92" s="2">
        <f t="shared" si="14"/>
        <v>3.5254398482107154</v>
      </c>
      <c r="I92">
        <v>90</v>
      </c>
      <c r="J92" s="2">
        <f t="shared" si="19"/>
        <v>0.439453125</v>
      </c>
      <c r="K92" s="2">
        <f t="shared" si="15"/>
        <v>4.560546875</v>
      </c>
      <c r="L92">
        <f t="shared" si="16"/>
        <v>1037777.7777777778</v>
      </c>
      <c r="M92">
        <f t="shared" si="17"/>
        <v>13.852592232868806</v>
      </c>
      <c r="N92" s="1">
        <f t="shared" si="18"/>
        <v>-26.976695196091256</v>
      </c>
    </row>
    <row r="93" spans="1:14" x14ac:dyDescent="0.3">
      <c r="A93">
        <v>45.5</v>
      </c>
      <c r="B93">
        <f>-4.4616*10^-2*'tableau arduino'!A93+12.649</f>
        <v>10.618971999999999</v>
      </c>
      <c r="C93">
        <f t="shared" si="10"/>
        <v>40903.544464512277</v>
      </c>
      <c r="D93">
        <f t="shared" si="11"/>
        <v>1.4514732265948844</v>
      </c>
      <c r="E93">
        <f t="shared" si="12"/>
        <v>3.5485267734051158</v>
      </c>
      <c r="F93">
        <f t="shared" si="13"/>
        <v>726.73828319336769</v>
      </c>
      <c r="G93" s="2">
        <f t="shared" si="14"/>
        <v>3.5485267734051158</v>
      </c>
      <c r="I93">
        <v>91</v>
      </c>
      <c r="J93" s="2">
        <f t="shared" si="19"/>
        <v>0.4443359375</v>
      </c>
      <c r="K93" s="2">
        <f t="shared" si="15"/>
        <v>4.5556640625</v>
      </c>
      <c r="L93">
        <f t="shared" si="16"/>
        <v>1025274.7252747252</v>
      </c>
      <c r="M93">
        <f t="shared" si="17"/>
        <v>13.840471159300723</v>
      </c>
      <c r="N93" s="1">
        <f t="shared" si="18"/>
        <v>-26.705019708192662</v>
      </c>
    </row>
    <row r="94" spans="1:14" x14ac:dyDescent="0.3">
      <c r="A94">
        <v>46</v>
      </c>
      <c r="B94">
        <f>-4.4616*10^-2*'tableau arduino'!A94+12.649</f>
        <v>10.596663999999999</v>
      </c>
      <c r="C94">
        <f t="shared" si="10"/>
        <v>40001.170693288215</v>
      </c>
      <c r="D94">
        <f t="shared" si="11"/>
        <v>1.4286012929463991</v>
      </c>
      <c r="E94">
        <f t="shared" si="12"/>
        <v>3.5713987070536009</v>
      </c>
      <c r="F94">
        <f t="shared" si="13"/>
        <v>731.42245520457743</v>
      </c>
      <c r="G94" s="2">
        <f t="shared" si="14"/>
        <v>3.5713987070536009</v>
      </c>
      <c r="I94">
        <v>92</v>
      </c>
      <c r="J94" s="2">
        <f t="shared" si="19"/>
        <v>0.44921875</v>
      </c>
      <c r="K94" s="2">
        <f t="shared" si="15"/>
        <v>4.55078125</v>
      </c>
      <c r="L94">
        <f t="shared" si="16"/>
        <v>1013043.4782608695</v>
      </c>
      <c r="M94">
        <f t="shared" si="17"/>
        <v>13.82846970260678</v>
      </c>
      <c r="N94" s="1">
        <f t="shared" si="18"/>
        <v>-26.436025251183004</v>
      </c>
    </row>
    <row r="95" spans="1:14" x14ac:dyDescent="0.3">
      <c r="A95">
        <v>46.5</v>
      </c>
      <c r="B95">
        <f>-4.4616*10^-2*'tableau arduino'!A95+12.649</f>
        <v>10.574356</v>
      </c>
      <c r="C95">
        <f t="shared" si="10"/>
        <v>39118.704204761925</v>
      </c>
      <c r="D95">
        <f t="shared" si="11"/>
        <v>1.4059469727084664</v>
      </c>
      <c r="E95">
        <f t="shared" si="12"/>
        <v>3.5940530272915336</v>
      </c>
      <c r="F95">
        <f t="shared" si="13"/>
        <v>736.06205998930614</v>
      </c>
      <c r="G95" s="2">
        <f t="shared" si="14"/>
        <v>3.5940530272915341</v>
      </c>
      <c r="I95">
        <v>93</v>
      </c>
      <c r="J95" s="2">
        <f t="shared" si="19"/>
        <v>0.4541015625</v>
      </c>
      <c r="K95" s="2">
        <f t="shared" si="15"/>
        <v>4.5458984375</v>
      </c>
      <c r="L95">
        <f t="shared" si="16"/>
        <v>1001075.2688172043</v>
      </c>
      <c r="M95">
        <f t="shared" si="17"/>
        <v>13.81658524909404</v>
      </c>
      <c r="N95" s="1">
        <f t="shared" si="18"/>
        <v>-26.169653243097553</v>
      </c>
    </row>
    <row r="96" spans="1:14" x14ac:dyDescent="0.3">
      <c r="A96">
        <v>47</v>
      </c>
      <c r="B96">
        <f>-4.4616*10^-2*'tableau arduino'!A96+12.649</f>
        <v>10.552047999999999</v>
      </c>
      <c r="C96">
        <f t="shared" si="10"/>
        <v>38255.705824040291</v>
      </c>
      <c r="D96">
        <f t="shared" si="11"/>
        <v>1.383512730849922</v>
      </c>
      <c r="E96">
        <f t="shared" si="12"/>
        <v>3.616487269150078</v>
      </c>
      <c r="F96">
        <f t="shared" si="13"/>
        <v>740.65659272193602</v>
      </c>
      <c r="G96" s="2">
        <f t="shared" si="14"/>
        <v>3.6164872691500785</v>
      </c>
      <c r="I96">
        <v>94</v>
      </c>
      <c r="J96" s="2">
        <f t="shared" si="19"/>
        <v>0.458984375</v>
      </c>
      <c r="K96" s="2">
        <f t="shared" si="15"/>
        <v>4.541015625</v>
      </c>
      <c r="L96">
        <f t="shared" si="16"/>
        <v>989361.70212765958</v>
      </c>
      <c r="M96">
        <f t="shared" si="17"/>
        <v>13.804815268847527</v>
      </c>
      <c r="N96" s="1">
        <f t="shared" si="18"/>
        <v>-25.905846979727631</v>
      </c>
    </row>
    <row r="97" spans="1:14" x14ac:dyDescent="0.3">
      <c r="A97">
        <v>47.5</v>
      </c>
      <c r="B97">
        <f>-4.4616*10^-2*'tableau arduino'!A97+12.649</f>
        <v>10.52974</v>
      </c>
      <c r="C97">
        <f t="shared" si="10"/>
        <v>37411.746064875042</v>
      </c>
      <c r="D97">
        <f t="shared" si="11"/>
        <v>1.3613008762443115</v>
      </c>
      <c r="E97">
        <f t="shared" si="12"/>
        <v>3.6386991237556883</v>
      </c>
      <c r="F97">
        <f t="shared" si="13"/>
        <v>745.20558054516493</v>
      </c>
      <c r="G97" s="2">
        <f t="shared" si="14"/>
        <v>3.6386991237556883</v>
      </c>
      <c r="I97">
        <v>95</v>
      </c>
      <c r="J97" s="2">
        <f t="shared" si="19"/>
        <v>0.4638671875</v>
      </c>
      <c r="K97" s="2">
        <f t="shared" si="15"/>
        <v>4.5361328125</v>
      </c>
      <c r="L97">
        <f t="shared" si="16"/>
        <v>977894.73684210528</v>
      </c>
      <c r="M97">
        <f t="shared" si="17"/>
        <v>13.793157312183526</v>
      </c>
      <c r="N97" s="1">
        <f t="shared" si="18"/>
        <v>-25.644551555126569</v>
      </c>
    </row>
    <row r="98" spans="1:14" x14ac:dyDescent="0.3">
      <c r="A98">
        <v>48</v>
      </c>
      <c r="B98">
        <f>-4.4616*10^-2*'tableau arduino'!A98+12.649</f>
        <v>10.507432</v>
      </c>
      <c r="C98">
        <f t="shared" si="10"/>
        <v>36586.404915920881</v>
      </c>
      <c r="D98">
        <f t="shared" si="11"/>
        <v>1.3393135626654258</v>
      </c>
      <c r="E98">
        <f t="shared" si="12"/>
        <v>3.660686437334574</v>
      </c>
      <c r="F98">
        <f t="shared" si="13"/>
        <v>749.70858236612071</v>
      </c>
      <c r="G98" s="2">
        <f t="shared" si="14"/>
        <v>3.660686437334574</v>
      </c>
      <c r="I98">
        <v>96</v>
      </c>
      <c r="J98" s="2">
        <f t="shared" si="19"/>
        <v>0.46875</v>
      </c>
      <c r="K98" s="2">
        <f t="shared" si="15"/>
        <v>4.53125</v>
      </c>
      <c r="L98">
        <f t="shared" si="16"/>
        <v>966666.66666666663</v>
      </c>
      <c r="M98">
        <f t="shared" si="17"/>
        <v>13.781609006288592</v>
      </c>
      <c r="N98" s="1">
        <f t="shared" si="18"/>
        <v>-25.385713786278316</v>
      </c>
    </row>
    <row r="99" spans="1:14" x14ac:dyDescent="0.3">
      <c r="A99">
        <v>48.5</v>
      </c>
      <c r="B99">
        <f>-4.4616*10^-2*'tableau arduino'!A99+12.649</f>
        <v>10.485123999999999</v>
      </c>
      <c r="C99">
        <f t="shared" si="10"/>
        <v>35779.27163170994</v>
      </c>
      <c r="D99">
        <f t="shared" si="11"/>
        <v>1.3175527899707056</v>
      </c>
      <c r="E99">
        <f t="shared" si="12"/>
        <v>3.6824472100292942</v>
      </c>
      <c r="F99">
        <f t="shared" si="13"/>
        <v>754.16518861399948</v>
      </c>
      <c r="G99" s="2">
        <f t="shared" si="14"/>
        <v>3.6824472100292942</v>
      </c>
      <c r="I99">
        <v>97</v>
      </c>
      <c r="J99" s="2">
        <f t="shared" si="19"/>
        <v>0.4736328125</v>
      </c>
      <c r="K99" s="2">
        <f t="shared" si="15"/>
        <v>4.5263671875</v>
      </c>
      <c r="L99">
        <f t="shared" si="16"/>
        <v>955670.10309278348</v>
      </c>
      <c r="M99">
        <f t="shared" si="17"/>
        <v>13.7701680520327</v>
      </c>
      <c r="N99" s="1">
        <f t="shared" si="18"/>
        <v>-25.129282141668927</v>
      </c>
    </row>
    <row r="100" spans="1:14" x14ac:dyDescent="0.3">
      <c r="A100">
        <v>49</v>
      </c>
      <c r="B100">
        <f>-4.4616*10^-2*'tableau arduino'!A100+12.649</f>
        <v>10.462816</v>
      </c>
      <c r="C100">
        <f t="shared" si="10"/>
        <v>34989.944528236912</v>
      </c>
      <c r="D100">
        <f t="shared" si="11"/>
        <v>1.2960204054650082</v>
      </c>
      <c r="E100">
        <f t="shared" si="12"/>
        <v>3.7039795945349918</v>
      </c>
      <c r="F100">
        <f t="shared" si="13"/>
        <v>758.57502096076632</v>
      </c>
      <c r="G100" s="2">
        <f t="shared" si="14"/>
        <v>3.7039795945349918</v>
      </c>
      <c r="I100">
        <v>98</v>
      </c>
      <c r="J100" s="2">
        <f t="shared" si="19"/>
        <v>0.478515625</v>
      </c>
      <c r="K100" s="2">
        <f t="shared" si="15"/>
        <v>4.521484375</v>
      </c>
      <c r="L100">
        <f t="shared" si="16"/>
        <v>944897.95918367349</v>
      </c>
      <c r="M100">
        <f t="shared" si="17"/>
        <v>13.758832220945836</v>
      </c>
      <c r="N100" s="1">
        <f t="shared" si="18"/>
        <v>-24.875206673521536</v>
      </c>
    </row>
    <row r="101" spans="1:14" x14ac:dyDescent="0.3">
      <c r="A101">
        <v>49.5</v>
      </c>
      <c r="B101">
        <f>-4.4616*10^-2*'tableau arduino'!A101+12.649</f>
        <v>10.440507999999999</v>
      </c>
      <c r="C101">
        <f t="shared" si="10"/>
        <v>34218.030783053793</v>
      </c>
      <c r="D101">
        <f t="shared" si="11"/>
        <v>1.2747181054370722</v>
      </c>
      <c r="E101">
        <f t="shared" si="12"/>
        <v>3.7252818945629276</v>
      </c>
      <c r="F101">
        <f t="shared" si="13"/>
        <v>762.93773200648752</v>
      </c>
      <c r="G101" s="2">
        <f t="shared" si="14"/>
        <v>3.7252818945629276</v>
      </c>
      <c r="I101">
        <v>99</v>
      </c>
      <c r="J101" s="2">
        <f t="shared" si="19"/>
        <v>0.4833984375</v>
      </c>
      <c r="K101" s="2">
        <f t="shared" si="15"/>
        <v>4.5166015625</v>
      </c>
      <c r="L101">
        <f t="shared" si="16"/>
        <v>934343.43434343429</v>
      </c>
      <c r="M101">
        <f t="shared" si="17"/>
        <v>13.747599352348063</v>
      </c>
      <c r="N101" s="1">
        <f t="shared" si="18"/>
        <v>-24.623438953471037</v>
      </c>
    </row>
    <row r="102" spans="1:14" x14ac:dyDescent="0.3">
      <c r="A102">
        <v>50</v>
      </c>
      <c r="B102">
        <f>-4.4616*10^-2*'tableau arduino'!A102+12.649</f>
        <v>10.418199999999999</v>
      </c>
      <c r="C102">
        <f t="shared" si="10"/>
        <v>33463.146239775291</v>
      </c>
      <c r="D102">
        <f t="shared" si="11"/>
        <v>1.2536474368608304</v>
      </c>
      <c r="E102">
        <f t="shared" si="12"/>
        <v>3.7463525631391699</v>
      </c>
      <c r="F102">
        <f t="shared" si="13"/>
        <v>767.25300493090197</v>
      </c>
      <c r="G102" s="2">
        <f t="shared" si="14"/>
        <v>3.7463525631391699</v>
      </c>
      <c r="I102">
        <v>100</v>
      </c>
      <c r="J102" s="2">
        <f t="shared" si="19"/>
        <v>0.48828125</v>
      </c>
      <c r="K102" s="2">
        <f t="shared" si="15"/>
        <v>4.51171875</v>
      </c>
      <c r="L102">
        <f t="shared" si="16"/>
        <v>924000</v>
      </c>
      <c r="M102">
        <f t="shared" si="17"/>
        <v>13.736467350623821</v>
      </c>
      <c r="N102" s="1">
        <f t="shared" si="18"/>
        <v>-24.373932011471709</v>
      </c>
    </row>
    <row r="103" spans="1:14" x14ac:dyDescent="0.3">
      <c r="A103">
        <v>50.5</v>
      </c>
      <c r="B103">
        <f>-4.4616*10^-2*'tableau arduino'!A103+12.649</f>
        <v>10.395892</v>
      </c>
      <c r="C103">
        <f t="shared" si="10"/>
        <v>32724.915216896479</v>
      </c>
      <c r="D103">
        <f t="shared" si="11"/>
        <v>1.2328097992535183</v>
      </c>
      <c r="E103">
        <f t="shared" si="12"/>
        <v>3.7671902007464819</v>
      </c>
      <c r="F103">
        <f t="shared" si="13"/>
        <v>771.5205531128795</v>
      </c>
      <c r="G103" s="2">
        <f t="shared" si="14"/>
        <v>3.7671902007464819</v>
      </c>
      <c r="I103">
        <v>101</v>
      </c>
      <c r="J103" s="2">
        <f t="shared" si="19"/>
        <v>0.4931640625</v>
      </c>
      <c r="K103" s="2">
        <f t="shared" si="15"/>
        <v>4.5068359375</v>
      </c>
      <c r="L103">
        <f t="shared" si="16"/>
        <v>913861.38613861392</v>
      </c>
      <c r="M103">
        <f t="shared" si="17"/>
        <v>13.725434182631821</v>
      </c>
      <c r="N103" s="1">
        <f t="shared" si="18"/>
        <v>-24.126640277743896</v>
      </c>
    </row>
    <row r="104" spans="1:14" x14ac:dyDescent="0.3">
      <c r="A104">
        <v>51</v>
      </c>
      <c r="B104">
        <f>-4.4616*10^-2*'tableau arduino'!A104+12.649</f>
        <v>10.373583999999999</v>
      </c>
      <c r="C104">
        <f t="shared" si="10"/>
        <v>32002.97032082815</v>
      </c>
      <c r="D104">
        <f t="shared" si="11"/>
        <v>1.2122064466824558</v>
      </c>
      <c r="E104">
        <f t="shared" si="12"/>
        <v>3.7877935533175444</v>
      </c>
      <c r="F104">
        <f t="shared" si="13"/>
        <v>775.7401197194331</v>
      </c>
      <c r="G104" s="2">
        <f t="shared" si="14"/>
        <v>3.7877935533175444</v>
      </c>
      <c r="I104">
        <v>102</v>
      </c>
      <c r="J104" s="2">
        <f t="shared" si="19"/>
        <v>0.498046875</v>
      </c>
      <c r="K104" s="2">
        <f t="shared" si="15"/>
        <v>4.501953125</v>
      </c>
      <c r="L104">
        <f t="shared" si="16"/>
        <v>903921.56862745096</v>
      </c>
      <c r="M104">
        <f t="shared" si="17"/>
        <v>13.714497875242552</v>
      </c>
      <c r="N104" s="1">
        <f t="shared" si="18"/>
        <v>-23.881519527580977</v>
      </c>
    </row>
    <row r="105" spans="1:14" x14ac:dyDescent="0.3">
      <c r="A105">
        <v>51.5</v>
      </c>
      <c r="B105">
        <f>-4.4616*10^-2*'tableau arduino'!A105+12.649</f>
        <v>10.351275999999999</v>
      </c>
      <c r="C105">
        <f t="shared" si="10"/>
        <v>31296.95226305733</v>
      </c>
      <c r="D105">
        <f t="shared" si="11"/>
        <v>1.1918384899122778</v>
      </c>
      <c r="E105">
        <f t="shared" si="12"/>
        <v>3.8081615100877224</v>
      </c>
      <c r="F105">
        <f t="shared" si="13"/>
        <v>779.91147726596557</v>
      </c>
      <c r="G105" s="2">
        <f t="shared" si="14"/>
        <v>3.8081615100877224</v>
      </c>
      <c r="I105">
        <v>103</v>
      </c>
      <c r="J105" s="2">
        <f t="shared" si="19"/>
        <v>0.5029296875</v>
      </c>
      <c r="K105" s="2">
        <f t="shared" si="15"/>
        <v>4.4970703125</v>
      </c>
      <c r="L105">
        <f t="shared" si="16"/>
        <v>894174.75728155335</v>
      </c>
      <c r="M105">
        <f t="shared" si="17"/>
        <v>13.703656512995899</v>
      </c>
      <c r="N105" s="1">
        <f t="shared" si="18"/>
        <v>-23.638526828848388</v>
      </c>
    </row>
    <row r="106" spans="1:14" x14ac:dyDescent="0.3">
      <c r="A106">
        <v>52</v>
      </c>
      <c r="B106">
        <f>-4.4616*10^-2*'tableau arduino'!A106+12.649</f>
        <v>10.328968</v>
      </c>
      <c r="C106">
        <f t="shared" si="10"/>
        <v>30606.50968134086</v>
      </c>
      <c r="D106">
        <f t="shared" si="11"/>
        <v>1.1717068986842953</v>
      </c>
      <c r="E106">
        <f t="shared" si="12"/>
        <v>3.8282931013157047</v>
      </c>
      <c r="F106">
        <f t="shared" si="13"/>
        <v>784.03442714945629</v>
      </c>
      <c r="G106" s="2">
        <f t="shared" si="14"/>
        <v>3.8282931013157047</v>
      </c>
      <c r="I106">
        <v>104</v>
      </c>
      <c r="J106" s="2">
        <f t="shared" si="19"/>
        <v>0.5078125</v>
      </c>
      <c r="K106" s="2">
        <f t="shared" si="15"/>
        <v>4.4921875</v>
      </c>
      <c r="L106">
        <f t="shared" si="16"/>
        <v>884615.38461538462</v>
      </c>
      <c r="M106">
        <f t="shared" si="17"/>
        <v>13.692908235871942</v>
      </c>
      <c r="N106" s="1">
        <f t="shared" si="18"/>
        <v>-23.397620492019513</v>
      </c>
    </row>
    <row r="107" spans="1:14" x14ac:dyDescent="0.3">
      <c r="A107">
        <v>52.5</v>
      </c>
      <c r="B107">
        <f>-4.4616*10^-2*'tableau arduino'!A107+12.649</f>
        <v>10.306659999999999</v>
      </c>
      <c r="C107">
        <f t="shared" si="10"/>
        <v>29931.298964843689</v>
      </c>
      <c r="D107">
        <f t="shared" si="11"/>
        <v>1.1518125041196727</v>
      </c>
      <c r="E107">
        <f t="shared" si="12"/>
        <v>3.8481874958803273</v>
      </c>
      <c r="F107">
        <f t="shared" si="13"/>
        <v>788.10879915629107</v>
      </c>
      <c r="G107" s="2">
        <f t="shared" si="14"/>
        <v>3.8481874958803273</v>
      </c>
      <c r="I107">
        <v>105</v>
      </c>
      <c r="J107" s="2">
        <f t="shared" si="19"/>
        <v>0.5126953125</v>
      </c>
      <c r="K107" s="2">
        <f t="shared" si="15"/>
        <v>4.4873046875</v>
      </c>
      <c r="L107">
        <f t="shared" si="16"/>
        <v>875238.09523809527</v>
      </c>
      <c r="M107">
        <f t="shared" si="17"/>
        <v>13.682251237168392</v>
      </c>
      <c r="N107" s="1">
        <f t="shared" si="18"/>
        <v>-23.158760022601609</v>
      </c>
    </row>
    <row r="108" spans="1:14" x14ac:dyDescent="0.3">
      <c r="A108">
        <v>53</v>
      </c>
      <c r="B108">
        <f>-4.4616*10^-2*'tableau arduino'!A108+12.649</f>
        <v>10.284351999999998</v>
      </c>
      <c r="C108">
        <f t="shared" si="10"/>
        <v>29270.984083135238</v>
      </c>
      <c r="D108">
        <f t="shared" si="11"/>
        <v>1.132156001238098</v>
      </c>
      <c r="E108">
        <f t="shared" si="12"/>
        <v>3.8678439987619022</v>
      </c>
      <c r="F108">
        <f t="shared" si="13"/>
        <v>792.1344509464376</v>
      </c>
      <c r="G108" s="2">
        <f t="shared" si="14"/>
        <v>3.8678439987619022</v>
      </c>
      <c r="I108">
        <v>106</v>
      </c>
      <c r="J108" s="2">
        <f t="shared" si="19"/>
        <v>0.517578125</v>
      </c>
      <c r="K108" s="2">
        <f t="shared" si="15"/>
        <v>4.482421875</v>
      </c>
      <c r="L108">
        <f t="shared" si="16"/>
        <v>866037.73584905663</v>
      </c>
      <c r="M108">
        <f t="shared" si="17"/>
        <v>13.671683761478652</v>
      </c>
      <c r="N108" s="1">
        <f t="shared" si="18"/>
        <v>-22.921906075817045</v>
      </c>
    </row>
    <row r="109" spans="1:14" x14ac:dyDescent="0.3">
      <c r="A109">
        <v>53.5</v>
      </c>
      <c r="B109">
        <f>-4.4616*10^-2*'tableau arduino'!A109+12.649</f>
        <v>10.262043999999999</v>
      </c>
      <c r="C109">
        <f t="shared" si="10"/>
        <v>28625.236418957815</v>
      </c>
      <c r="D109">
        <f t="shared" si="11"/>
        <v>1.1127379515836131</v>
      </c>
      <c r="E109">
        <f t="shared" si="12"/>
        <v>3.8872620484163871</v>
      </c>
      <c r="F109">
        <f t="shared" si="13"/>
        <v>796.1112675156761</v>
      </c>
      <c r="G109" s="2">
        <f t="shared" si="14"/>
        <v>3.8872620484163871</v>
      </c>
      <c r="I109">
        <v>107</v>
      </c>
      <c r="J109" s="2">
        <f t="shared" si="19"/>
        <v>0.5224609375</v>
      </c>
      <c r="K109" s="2">
        <f t="shared" si="15"/>
        <v>4.4775390625</v>
      </c>
      <c r="L109">
        <f t="shared" si="16"/>
        <v>857009.34579439252</v>
      </c>
      <c r="M109">
        <f t="shared" si="17"/>
        <v>13.661204102764787</v>
      </c>
      <c r="N109" s="1">
        <f t="shared" si="18"/>
        <v>-22.68702041341195</v>
      </c>
    </row>
    <row r="110" spans="1:14" x14ac:dyDescent="0.3">
      <c r="A110">
        <v>54</v>
      </c>
      <c r="B110">
        <f>-4.4616*10^-2*'tableau arduino'!A110+12.649</f>
        <v>10.239735999999999</v>
      </c>
      <c r="C110">
        <f t="shared" si="10"/>
        <v>27993.734604684338</v>
      </c>
      <c r="D110">
        <f t="shared" si="11"/>
        <v>1.0935587859493483</v>
      </c>
      <c r="E110">
        <f t="shared" si="12"/>
        <v>3.9064412140506519</v>
      </c>
      <c r="F110">
        <f t="shared" si="13"/>
        <v>800.03916063757356</v>
      </c>
      <c r="G110" s="2">
        <f t="shared" si="14"/>
        <v>3.9064412140506519</v>
      </c>
      <c r="I110">
        <v>108</v>
      </c>
      <c r="J110" s="2">
        <f t="shared" si="19"/>
        <v>0.52734375</v>
      </c>
      <c r="K110" s="2">
        <f t="shared" si="15"/>
        <v>4.47265625</v>
      </c>
      <c r="L110">
        <f t="shared" si="16"/>
        <v>848148.1481481482</v>
      </c>
      <c r="M110">
        <f t="shared" si="17"/>
        <v>13.650810602520139</v>
      </c>
      <c r="N110" s="1">
        <f t="shared" si="18"/>
        <v>-22.454065862473989</v>
      </c>
    </row>
    <row r="111" spans="1:14" x14ac:dyDescent="0.3">
      <c r="A111">
        <v>54.5</v>
      </c>
      <c r="B111">
        <f>-4.4616*10^-2*'tableau arduino'!A111+12.649</f>
        <v>10.217428</v>
      </c>
      <c r="C111">
        <f t="shared" si="10"/>
        <v>27376.164362384465</v>
      </c>
      <c r="D111">
        <f t="shared" si="11"/>
        <v>1.0746188071929781</v>
      </c>
      <c r="E111">
        <f t="shared" si="12"/>
        <v>3.9253811928070217</v>
      </c>
      <c r="F111">
        <f t="shared" si="13"/>
        <v>803.918068286878</v>
      </c>
      <c r="G111" s="2">
        <f t="shared" si="14"/>
        <v>3.9253811928070217</v>
      </c>
      <c r="I111">
        <v>109</v>
      </c>
      <c r="J111" s="2">
        <f t="shared" si="19"/>
        <v>0.5322265625</v>
      </c>
      <c r="K111" s="2">
        <f t="shared" si="15"/>
        <v>4.4677734375</v>
      </c>
      <c r="L111">
        <f t="shared" si="16"/>
        <v>839449.54128440365</v>
      </c>
      <c r="M111">
        <f t="shared" si="17"/>
        <v>13.640501648016606</v>
      </c>
      <c r="N111" s="1">
        <f t="shared" si="18"/>
        <v>-22.223006276147728</v>
      </c>
    </row>
    <row r="112" spans="1:14" x14ac:dyDescent="0.3">
      <c r="A112">
        <v>55</v>
      </c>
      <c r="B112">
        <f>-4.4616*10^-2*'tableau arduino'!A112+12.649</f>
        <v>10.195119999999999</v>
      </c>
      <c r="C112">
        <f t="shared" si="10"/>
        <v>26772.218347418271</v>
      </c>
      <c r="D112">
        <f t="shared" si="11"/>
        <v>1.0559181931347617</v>
      </c>
      <c r="E112">
        <f t="shared" si="12"/>
        <v>3.9440818068652383</v>
      </c>
      <c r="F112">
        <f t="shared" si="13"/>
        <v>807.74795404600081</v>
      </c>
      <c r="G112" s="2">
        <f t="shared" si="14"/>
        <v>3.9440818068652383</v>
      </c>
      <c r="I112">
        <v>110</v>
      </c>
      <c r="J112" s="2">
        <f t="shared" si="19"/>
        <v>0.537109375</v>
      </c>
      <c r="K112" s="2">
        <f t="shared" si="15"/>
        <v>4.462890625</v>
      </c>
      <c r="L112">
        <f t="shared" si="16"/>
        <v>830909.09090909094</v>
      </c>
      <c r="M112">
        <f t="shared" si="17"/>
        <v>13.630275670631962</v>
      </c>
      <c r="N112" s="1">
        <f t="shared" si="18"/>
        <v>-21.993806496144042</v>
      </c>
    </row>
    <row r="113" spans="1:14" x14ac:dyDescent="0.3">
      <c r="A113">
        <v>55.5</v>
      </c>
      <c r="B113">
        <f>-4.4616*10^-2*'tableau arduino'!A113+12.649</f>
        <v>10.172812</v>
      </c>
      <c r="C113">
        <f t="shared" si="10"/>
        <v>26181.595995481221</v>
      </c>
      <c r="D113">
        <f t="shared" si="11"/>
        <v>1.0374569995302179</v>
      </c>
      <c r="E113">
        <f t="shared" si="12"/>
        <v>3.9625430004697821</v>
      </c>
      <c r="F113">
        <f t="shared" si="13"/>
        <v>811.52880649621136</v>
      </c>
      <c r="G113" s="2">
        <f t="shared" si="14"/>
        <v>3.9625430004697821</v>
      </c>
      <c r="I113">
        <v>111</v>
      </c>
      <c r="J113" s="2">
        <f t="shared" si="19"/>
        <v>0.5419921875</v>
      </c>
      <c r="K113" s="2">
        <f t="shared" si="15"/>
        <v>4.4580078125</v>
      </c>
      <c r="L113">
        <f t="shared" si="16"/>
        <v>822522.52252252249</v>
      </c>
      <c r="M113">
        <f t="shared" si="17"/>
        <v>13.620131144252863</v>
      </c>
      <c r="N113" s="1">
        <f t="shared" si="18"/>
        <v>-21.766432316946023</v>
      </c>
    </row>
    <row r="114" spans="1:14" x14ac:dyDescent="0.3">
      <c r="A114">
        <v>56</v>
      </c>
      <c r="B114">
        <f>-4.4616*10^-2*'tableau arduino'!A114+12.649</f>
        <v>10.150504</v>
      </c>
      <c r="C114">
        <f t="shared" si="10"/>
        <v>25604.003373022682</v>
      </c>
      <c r="D114">
        <f t="shared" si="11"/>
        <v>1.0192351631095353</v>
      </c>
      <c r="E114">
        <f t="shared" si="12"/>
        <v>3.9807648368904647</v>
      </c>
      <c r="F114">
        <f t="shared" si="13"/>
        <v>815.26063859516717</v>
      </c>
      <c r="G114" s="2">
        <f t="shared" si="14"/>
        <v>3.9807648368904647</v>
      </c>
      <c r="I114">
        <v>112</v>
      </c>
      <c r="J114" s="2">
        <f t="shared" si="19"/>
        <v>0.546875</v>
      </c>
      <c r="K114" s="2">
        <f t="shared" si="15"/>
        <v>4.453125</v>
      </c>
      <c r="L114">
        <f t="shared" si="16"/>
        <v>814285.71428571432</v>
      </c>
      <c r="M114">
        <f t="shared" si="17"/>
        <v>13.610066583749465</v>
      </c>
      <c r="N114" s="1">
        <f t="shared" si="18"/>
        <v>-21.540850451619722</v>
      </c>
    </row>
    <row r="115" spans="1:14" x14ac:dyDescent="0.3">
      <c r="A115">
        <v>56.5</v>
      </c>
      <c r="B115">
        <f>-4.4616*10^-2*'tableau arduino'!A115+12.649</f>
        <v>10.128195999999999</v>
      </c>
      <c r="C115">
        <f t="shared" si="10"/>
        <v>25039.153030965081</v>
      </c>
      <c r="D115">
        <f t="shared" si="11"/>
        <v>1.0012525046760476</v>
      </c>
      <c r="E115">
        <f t="shared" si="12"/>
        <v>3.9987474953239524</v>
      </c>
      <c r="F115">
        <f t="shared" si="13"/>
        <v>818.9434870423454</v>
      </c>
      <c r="G115" s="2">
        <f t="shared" si="14"/>
        <v>3.9987474953239524</v>
      </c>
      <c r="I115">
        <v>113</v>
      </c>
      <c r="J115" s="2">
        <f t="shared" si="19"/>
        <v>0.5517578125</v>
      </c>
      <c r="K115" s="2">
        <f t="shared" si="15"/>
        <v>4.4482421875</v>
      </c>
      <c r="L115">
        <f t="shared" si="16"/>
        <v>806194.69026548672</v>
      </c>
      <c r="M115">
        <f t="shared" si="17"/>
        <v>13.600080543517846</v>
      </c>
      <c r="N115" s="1">
        <f t="shared" si="18"/>
        <v>-21.317028499144858</v>
      </c>
    </row>
    <row r="116" spans="1:14" x14ac:dyDescent="0.3">
      <c r="A116">
        <v>57</v>
      </c>
      <c r="B116">
        <f>-4.4616*10^-2*'tableau arduino'!A116+12.649</f>
        <v>10.105888</v>
      </c>
      <c r="C116">
        <f t="shared" si="10"/>
        <v>24486.763861649702</v>
      </c>
      <c r="D116">
        <f t="shared" si="11"/>
        <v>0.98350873225620383</v>
      </c>
      <c r="E116">
        <f t="shared" si="12"/>
        <v>4.0164912677437963</v>
      </c>
      <c r="F116">
        <f t="shared" si="13"/>
        <v>822.5774116339295</v>
      </c>
      <c r="G116" s="2">
        <f t="shared" si="14"/>
        <v>4.0164912677437963</v>
      </c>
      <c r="I116">
        <v>114</v>
      </c>
      <c r="J116" s="2">
        <f t="shared" si="19"/>
        <v>0.556640625</v>
      </c>
      <c r="K116" s="2">
        <f t="shared" si="15"/>
        <v>4.443359375</v>
      </c>
      <c r="L116">
        <f t="shared" si="16"/>
        <v>798245.61403508775</v>
      </c>
      <c r="M116">
        <f t="shared" si="17"/>
        <v>13.590171616086629</v>
      </c>
      <c r="N116" s="1">
        <f t="shared" si="18"/>
        <v>-21.094934913184275</v>
      </c>
    </row>
    <row r="117" spans="1:14" x14ac:dyDescent="0.3">
      <c r="A117">
        <v>57.5</v>
      </c>
      <c r="B117">
        <f>-4.4616*10^-2*'tableau arduino'!A117+12.649</f>
        <v>10.08358</v>
      </c>
      <c r="C117">
        <f t="shared" si="10"/>
        <v>23946.560958938411</v>
      </c>
      <c r="D117">
        <f t="shared" si="11"/>
        <v>0.9660034442936879</v>
      </c>
      <c r="E117">
        <f t="shared" si="12"/>
        <v>4.0339965557063122</v>
      </c>
      <c r="F117">
        <f t="shared" si="13"/>
        <v>826.16249460865276</v>
      </c>
      <c r="G117" s="2">
        <f t="shared" si="14"/>
        <v>4.0339965557063122</v>
      </c>
      <c r="I117">
        <v>115</v>
      </c>
      <c r="J117" s="2">
        <f t="shared" si="19"/>
        <v>0.5615234375</v>
      </c>
      <c r="K117" s="2">
        <f t="shared" si="15"/>
        <v>4.4384765625</v>
      </c>
      <c r="L117">
        <f t="shared" si="16"/>
        <v>790434.78260869568</v>
      </c>
      <c r="M117">
        <f t="shared" si="17"/>
        <v>13.580338430784456</v>
      </c>
      <c r="N117" s="1">
        <f t="shared" si="18"/>
        <v>-20.874538972217529</v>
      </c>
    </row>
    <row r="118" spans="1:14" x14ac:dyDescent="0.3">
      <c r="A118">
        <v>58</v>
      </c>
      <c r="B118">
        <f>-4.4616*10^-2*'tableau arduino'!A118+12.649</f>
        <v>10.061271999999999</v>
      </c>
      <c r="C118">
        <f t="shared" si="10"/>
        <v>23418.275481402063</v>
      </c>
      <c r="D118">
        <f t="shared" si="11"/>
        <v>0.94873613288053804</v>
      </c>
      <c r="E118">
        <f t="shared" si="12"/>
        <v>4.0512638671194621</v>
      </c>
      <c r="F118">
        <f t="shared" si="13"/>
        <v>829.69883998606588</v>
      </c>
      <c r="G118" s="2">
        <f t="shared" si="14"/>
        <v>4.0512638671194621</v>
      </c>
      <c r="I118">
        <v>116</v>
      </c>
      <c r="J118" s="2">
        <f t="shared" si="19"/>
        <v>0.56640625</v>
      </c>
      <c r="K118" s="2">
        <f t="shared" si="15"/>
        <v>4.43359375</v>
      </c>
      <c r="L118">
        <f t="shared" si="16"/>
        <v>782758.62068965519</v>
      </c>
      <c r="M118">
        <f t="shared" si="17"/>
        <v>13.570579652465158</v>
      </c>
      <c r="N118" s="1">
        <f t="shared" si="18"/>
        <v>-20.655810750967341</v>
      </c>
    </row>
    <row r="119" spans="1:14" x14ac:dyDescent="0.3">
      <c r="A119">
        <v>58.5</v>
      </c>
      <c r="B119">
        <f>-4.4616*10^-2*'tableau arduino'!A119+12.649</f>
        <v>10.038964</v>
      </c>
      <c r="C119">
        <f t="shared" si="10"/>
        <v>22901.644518526726</v>
      </c>
      <c r="D119">
        <f t="shared" si="11"/>
        <v>0.93170618701828811</v>
      </c>
      <c r="E119">
        <f t="shared" si="12"/>
        <v>4.0682938129817119</v>
      </c>
      <c r="F119">
        <f t="shared" si="13"/>
        <v>833.18657289865462</v>
      </c>
      <c r="G119" s="2">
        <f t="shared" si="14"/>
        <v>4.0682938129817119</v>
      </c>
      <c r="I119">
        <v>117</v>
      </c>
      <c r="J119" s="2">
        <f t="shared" si="19"/>
        <v>0.5712890625</v>
      </c>
      <c r="K119" s="2">
        <f t="shared" si="15"/>
        <v>4.4287109375</v>
      </c>
      <c r="L119">
        <f t="shared" si="16"/>
        <v>775213.67521367525</v>
      </c>
      <c r="M119">
        <f t="shared" si="17"/>
        <v>13.560893980287609</v>
      </c>
      <c r="N119" s="1">
        <f t="shared" si="18"/>
        <v>-20.438721093052052</v>
      </c>
    </row>
    <row r="120" spans="1:14" x14ac:dyDescent="0.3">
      <c r="A120">
        <v>59</v>
      </c>
      <c r="B120">
        <f>-4.4616*10^-2*'tableau arduino'!A120+12.649</f>
        <v>10.016655999999999</v>
      </c>
      <c r="C120">
        <f t="shared" si="10"/>
        <v>22396.410959871551</v>
      </c>
      <c r="D120">
        <f t="shared" si="11"/>
        <v>0.91491289590241165</v>
      </c>
      <c r="E120">
        <f t="shared" si="12"/>
        <v>4.085087104097588</v>
      </c>
      <c r="F120">
        <f t="shared" si="13"/>
        <v>836.62583891918598</v>
      </c>
      <c r="G120" s="2">
        <f t="shared" si="14"/>
        <v>4.085087104097588</v>
      </c>
      <c r="I120">
        <v>118</v>
      </c>
      <c r="J120" s="2">
        <f t="shared" si="19"/>
        <v>0.576171875</v>
      </c>
      <c r="K120" s="2">
        <f t="shared" si="15"/>
        <v>4.423828125</v>
      </c>
      <c r="L120">
        <f t="shared" si="16"/>
        <v>767796.6101694915</v>
      </c>
      <c r="M120">
        <f t="shared" si="17"/>
        <v>13.551280146547542</v>
      </c>
      <c r="N120" s="1">
        <f t="shared" si="18"/>
        <v>-20.223241584802388</v>
      </c>
    </row>
    <row r="121" spans="1:14" x14ac:dyDescent="0.3">
      <c r="A121">
        <v>59.5</v>
      </c>
      <c r="B121">
        <f>-4.4616*10^-2*'tableau arduino'!A121+12.649</f>
        <v>9.9943479999999987</v>
      </c>
      <c r="C121">
        <f t="shared" si="10"/>
        <v>21902.323367113488</v>
      </c>
      <c r="D121">
        <f t="shared" si="11"/>
        <v>0.89835545222357271</v>
      </c>
      <c r="E121">
        <f t="shared" si="12"/>
        <v>4.1016445477764272</v>
      </c>
      <c r="F121">
        <f t="shared" si="13"/>
        <v>840.01680338461233</v>
      </c>
      <c r="G121" s="2">
        <f t="shared" si="14"/>
        <v>4.1016445477764272</v>
      </c>
      <c r="I121">
        <v>119</v>
      </c>
      <c r="J121" s="2">
        <f t="shared" si="19"/>
        <v>0.5810546875</v>
      </c>
      <c r="K121" s="2">
        <f t="shared" si="15"/>
        <v>4.4189453125</v>
      </c>
      <c r="L121">
        <f t="shared" si="16"/>
        <v>760504.20168067224</v>
      </c>
      <c r="M121">
        <f t="shared" si="17"/>
        <v>13.541736915558625</v>
      </c>
      <c r="N121" s="1">
        <f t="shared" si="18"/>
        <v>-20.00934453018257</v>
      </c>
    </row>
    <row r="122" spans="1:14" x14ac:dyDescent="0.3">
      <c r="A122">
        <v>60</v>
      </c>
      <c r="B122">
        <f>-4.4616*10^-2*'tableau arduino'!A122+12.649</f>
        <v>9.9720399999999998</v>
      </c>
      <c r="C122">
        <f t="shared" si="10"/>
        <v>21419.135848914502</v>
      </c>
      <c r="D122">
        <f t="shared" si="11"/>
        <v>0.88203295547939742</v>
      </c>
      <c r="E122">
        <f t="shared" si="12"/>
        <v>4.1179670445206025</v>
      </c>
      <c r="F122">
        <f t="shared" si="13"/>
        <v>843.35965071781936</v>
      </c>
      <c r="G122" s="2">
        <f t="shared" si="14"/>
        <v>4.1179670445206025</v>
      </c>
      <c r="I122">
        <v>120</v>
      </c>
      <c r="J122" s="2">
        <f t="shared" si="19"/>
        <v>0.5859375</v>
      </c>
      <c r="K122" s="2">
        <f t="shared" si="15"/>
        <v>4.4140625</v>
      </c>
      <c r="L122">
        <f t="shared" si="16"/>
        <v>753333.33333333337</v>
      </c>
      <c r="M122">
        <f t="shared" si="17"/>
        <v>13.532263082580359</v>
      </c>
      <c r="N122" s="1">
        <f t="shared" si="18"/>
        <v>-19.797002926760801</v>
      </c>
    </row>
    <row r="123" spans="1:14" x14ac:dyDescent="0.3">
      <c r="A123">
        <v>60.5</v>
      </c>
      <c r="B123">
        <f>-4.4616*10^-2*'tableau arduino'!A123+12.649</f>
        <v>9.9497319999999991</v>
      </c>
      <c r="C123">
        <f t="shared" si="10"/>
        <v>20946.607938549318</v>
      </c>
      <c r="D123">
        <f t="shared" si="11"/>
        <v>0.86594441529074928</v>
      </c>
      <c r="E123">
        <f t="shared" si="12"/>
        <v>4.1340555847092508</v>
      </c>
      <c r="F123">
        <f t="shared" si="13"/>
        <v>846.65458374845457</v>
      </c>
      <c r="G123" s="2">
        <f t="shared" si="14"/>
        <v>4.1340555847092508</v>
      </c>
      <c r="I123">
        <v>121</v>
      </c>
      <c r="J123" s="2">
        <f t="shared" si="19"/>
        <v>0.5908203125</v>
      </c>
      <c r="K123" s="2">
        <f t="shared" si="15"/>
        <v>4.4091796875</v>
      </c>
      <c r="L123">
        <f t="shared" si="16"/>
        <v>746280.99173553719</v>
      </c>
      <c r="M123">
        <f t="shared" si="17"/>
        <v>13.522857472790474</v>
      </c>
      <c r="N123" s="1">
        <f t="shared" si="18"/>
        <v>-19.586190442676944</v>
      </c>
    </row>
    <row r="124" spans="1:14" x14ac:dyDescent="0.3">
      <c r="A124">
        <v>61</v>
      </c>
      <c r="B124">
        <f>-4.4616*10^-2*'tableau arduino'!A124+12.649</f>
        <v>9.9274239999999985</v>
      </c>
      <c r="C124">
        <f t="shared" si="10"/>
        <v>20484.504474233174</v>
      </c>
      <c r="D124">
        <f t="shared" si="11"/>
        <v>0.85008875471675249</v>
      </c>
      <c r="E124">
        <f t="shared" si="12"/>
        <v>4.1499112452832474</v>
      </c>
      <c r="F124">
        <f t="shared" si="13"/>
        <v>849.90182303400911</v>
      </c>
      <c r="G124" s="2">
        <f t="shared" si="14"/>
        <v>4.1499112452832474</v>
      </c>
      <c r="I124">
        <v>122</v>
      </c>
      <c r="J124" s="2">
        <f t="shared" si="19"/>
        <v>0.595703125</v>
      </c>
      <c r="K124" s="2">
        <f t="shared" si="15"/>
        <v>4.404296875</v>
      </c>
      <c r="L124">
        <f t="shared" si="16"/>
        <v>739344.26229508198</v>
      </c>
      <c r="M124">
        <f t="shared" si="17"/>
        <v>13.513518940299596</v>
      </c>
      <c r="N124" s="1">
        <f t="shared" si="18"/>
        <v>-19.376881394557934</v>
      </c>
    </row>
    <row r="125" spans="1:14" x14ac:dyDescent="0.3">
      <c r="A125">
        <v>61.5</v>
      </c>
      <c r="B125">
        <f>-4.4616*10^-2*'tableau arduino'!A125+12.649</f>
        <v>9.9051159999999996</v>
      </c>
      <c r="C125">
        <f t="shared" si="10"/>
        <v>20032.595482089331</v>
      </c>
      <c r="D125">
        <f t="shared" si="11"/>
        <v>0.83446481356301649</v>
      </c>
      <c r="E125">
        <f t="shared" si="12"/>
        <v>4.1655351864369834</v>
      </c>
      <c r="F125">
        <f t="shared" si="13"/>
        <v>853.10160618229418</v>
      </c>
      <c r="G125" s="2">
        <f t="shared" si="14"/>
        <v>4.1655351864369834</v>
      </c>
      <c r="I125">
        <v>123</v>
      </c>
      <c r="J125" s="2">
        <f t="shared" si="19"/>
        <v>0.6005859375</v>
      </c>
      <c r="K125" s="2">
        <f t="shared" si="15"/>
        <v>4.3994140625</v>
      </c>
      <c r="L125">
        <f t="shared" si="16"/>
        <v>732520.32520325202</v>
      </c>
      <c r="M125">
        <f t="shared" si="17"/>
        <v>13.504246367206148</v>
      </c>
      <c r="N125" s="1">
        <f t="shared" si="18"/>
        <v>-19.169050726334707</v>
      </c>
    </row>
    <row r="126" spans="1:14" x14ac:dyDescent="0.3">
      <c r="A126">
        <v>62</v>
      </c>
      <c r="B126">
        <f>-4.4616*10^-2*'tableau arduino'!A126+12.649</f>
        <v>9.8828079999999989</v>
      </c>
      <c r="C126">
        <f t="shared" si="10"/>
        <v>19590.656061698453</v>
      </c>
      <c r="D126">
        <f t="shared" si="11"/>
        <v>0.81907135167781697</v>
      </c>
      <c r="E126">
        <f t="shared" si="12"/>
        <v>4.1809286483221832</v>
      </c>
      <c r="F126">
        <f t="shared" si="13"/>
        <v>856.25418717638308</v>
      </c>
      <c r="G126" s="2">
        <f t="shared" si="14"/>
        <v>4.1809286483221832</v>
      </c>
      <c r="I126">
        <v>124</v>
      </c>
      <c r="J126" s="2">
        <f t="shared" si="19"/>
        <v>0.60546875</v>
      </c>
      <c r="K126" s="2">
        <f t="shared" si="15"/>
        <v>4.39453125</v>
      </c>
      <c r="L126">
        <f t="shared" si="16"/>
        <v>725806.45161290327</v>
      </c>
      <c r="M126">
        <f t="shared" si="17"/>
        <v>13.495038662689502</v>
      </c>
      <c r="N126" s="1">
        <f t="shared" si="18"/>
        <v>-18.96267398891661</v>
      </c>
    </row>
    <row r="127" spans="1:14" x14ac:dyDescent="0.3">
      <c r="A127">
        <v>62.5</v>
      </c>
      <c r="B127">
        <f>-4.4616*10^-2*'tableau arduino'!A127+12.649</f>
        <v>9.8605</v>
      </c>
      <c r="C127">
        <f t="shared" si="10"/>
        <v>19158.46627417321</v>
      </c>
      <c r="D127">
        <f t="shared" si="11"/>
        <v>0.80390705223123859</v>
      </c>
      <c r="E127">
        <f t="shared" si="12"/>
        <v>4.1960929477687614</v>
      </c>
      <c r="F127">
        <f t="shared" si="13"/>
        <v>859.35983570304234</v>
      </c>
      <c r="G127" s="2">
        <f t="shared" si="14"/>
        <v>4.1960929477687614</v>
      </c>
      <c r="I127">
        <v>125</v>
      </c>
      <c r="J127" s="2">
        <f t="shared" si="19"/>
        <v>0.6103515625</v>
      </c>
      <c r="K127" s="2">
        <f t="shared" si="15"/>
        <v>4.3896484375</v>
      </c>
      <c r="L127">
        <f t="shared" si="16"/>
        <v>719200</v>
      </c>
      <c r="M127">
        <f t="shared" si="17"/>
        <v>13.485894762139548</v>
      </c>
      <c r="N127" s="1">
        <f t="shared" si="18"/>
        <v>-18.757727320682019</v>
      </c>
    </row>
    <row r="128" spans="1:14" x14ac:dyDescent="0.3">
      <c r="A128">
        <v>63</v>
      </c>
      <c r="B128">
        <f>-4.4616*10^-2*'tableau arduino'!A128+12.649</f>
        <v>9.8381919999999994</v>
      </c>
      <c r="C128">
        <f t="shared" si="10"/>
        <v>18735.811032701564</v>
      </c>
      <c r="D128">
        <f t="shared" si="11"/>
        <v>0.78897052497251441</v>
      </c>
      <c r="E128">
        <f t="shared" si="12"/>
        <v>4.2110294750274857</v>
      </c>
      <c r="F128">
        <f t="shared" si="13"/>
        <v>862.41883648562907</v>
      </c>
      <c r="G128" s="2">
        <f t="shared" si="14"/>
        <v>4.2110294750274857</v>
      </c>
      <c r="I128">
        <v>126</v>
      </c>
      <c r="J128" s="2">
        <f t="shared" si="19"/>
        <v>0.615234375</v>
      </c>
      <c r="K128" s="2">
        <f t="shared" si="15"/>
        <v>4.384765625</v>
      </c>
      <c r="L128">
        <f t="shared" si="16"/>
        <v>712698.41269841266</v>
      </c>
      <c r="M128">
        <f t="shared" si="17"/>
        <v>13.476813626320951</v>
      </c>
      <c r="N128" s="1">
        <f t="shared" si="18"/>
        <v>-18.554187428746449</v>
      </c>
    </row>
    <row r="129" spans="1:14" x14ac:dyDescent="0.3">
      <c r="A129">
        <v>63.5</v>
      </c>
      <c r="B129">
        <f>-4.4616*10^-2*'tableau arduino'!A129+12.649</f>
        <v>9.8158840000000005</v>
      </c>
      <c r="C129">
        <f t="shared" si="10"/>
        <v>18322.479995505335</v>
      </c>
      <c r="D129">
        <f t="shared" si="11"/>
        <v>0.77426030946111601</v>
      </c>
      <c r="E129">
        <f t="shared" si="12"/>
        <v>4.2257396905388838</v>
      </c>
      <c r="F129">
        <f t="shared" si="13"/>
        <v>865.43148862236342</v>
      </c>
      <c r="G129" s="2">
        <f t="shared" si="14"/>
        <v>4.2257396905388838</v>
      </c>
      <c r="I129">
        <v>127</v>
      </c>
      <c r="J129" s="2">
        <f t="shared" si="19"/>
        <v>0.6201171875</v>
      </c>
      <c r="K129" s="2">
        <f t="shared" si="15"/>
        <v>4.3798828125</v>
      </c>
      <c r="L129">
        <f t="shared" si="16"/>
        <v>706299.21259842522</v>
      </c>
      <c r="M129">
        <f t="shared" si="17"/>
        <v>13.467794240570433</v>
      </c>
      <c r="N129" s="1">
        <f t="shared" si="18"/>
        <v>-18.352031570970805</v>
      </c>
    </row>
    <row r="130" spans="1:14" x14ac:dyDescent="0.3">
      <c r="A130">
        <v>64</v>
      </c>
      <c r="B130">
        <f>-4.4616*10^-2*'tableau arduino'!A130+12.649</f>
        <v>9.7935759999999998</v>
      </c>
      <c r="C130">
        <f t="shared" si="10"/>
        <v>17918.267461159656</v>
      </c>
      <c r="D130">
        <f t="shared" si="11"/>
        <v>0.75977487826734058</v>
      </c>
      <c r="E130">
        <f t="shared" si="12"/>
        <v>4.2402251217326592</v>
      </c>
      <c r="F130">
        <f t="shared" si="13"/>
        <v>868.3981049308486</v>
      </c>
      <c r="G130" s="2">
        <f t="shared" si="14"/>
        <v>4.2402251217326592</v>
      </c>
      <c r="I130">
        <v>128</v>
      </c>
      <c r="J130" s="2">
        <f t="shared" si="19"/>
        <v>0.625</v>
      </c>
      <c r="K130" s="2">
        <f t="shared" si="15"/>
        <v>4.375</v>
      </c>
      <c r="L130">
        <f t="shared" si="16"/>
        <v>700000</v>
      </c>
      <c r="M130">
        <f t="shared" si="17"/>
        <v>13.458835614025542</v>
      </c>
      <c r="N130" s="1">
        <f t="shared" si="18"/>
        <v>-18.151237538675431</v>
      </c>
    </row>
    <row r="131" spans="1:14" x14ac:dyDescent="0.3">
      <c r="A131">
        <v>64.5</v>
      </c>
      <c r="B131">
        <f>-4.4616*10^-2*'tableau arduino'!A131+12.649</f>
        <v>9.7712679999999992</v>
      </c>
      <c r="C131">
        <f t="shared" ref="C131:C194" si="20">EXP(B131)</f>
        <v>17522.972266222307</v>
      </c>
      <c r="D131">
        <f t="shared" ref="D131:D194" si="21">5*C131/(100000+C131)</f>
        <v>0.74551264013846963</v>
      </c>
      <c r="E131">
        <f t="shared" ref="E131:E194" si="22">5-D131</f>
        <v>4.25448735986153</v>
      </c>
      <c r="F131">
        <f t="shared" ref="F131:F194" si="23">E131/5*1024</f>
        <v>871.31901129964137</v>
      </c>
      <c r="G131" s="2">
        <f t="shared" ref="G131:G194" si="24">F131/1024*5</f>
        <v>4.25448735986153</v>
      </c>
      <c r="I131">
        <v>129</v>
      </c>
      <c r="J131" s="2">
        <f t="shared" si="19"/>
        <v>0.6298828125</v>
      </c>
      <c r="K131" s="2">
        <f t="shared" ref="K131:K194" si="25">5-J131</f>
        <v>4.3701171875</v>
      </c>
      <c r="L131">
        <f t="shared" ref="L131:L194" si="26">K131*100000/(5-K131)</f>
        <v>693798.44961240306</v>
      </c>
      <c r="M131">
        <f t="shared" ref="M131:M194" si="27">LN(L131)</f>
        <v>13.449936778883412</v>
      </c>
      <c r="N131" s="1">
        <f t="shared" ref="N131:N194" si="28">(M131-12.649)/(-4.4616*10^-2)</f>
        <v>-17.951783640026292</v>
      </c>
    </row>
    <row r="132" spans="1:14" x14ac:dyDescent="0.3">
      <c r="A132">
        <v>65</v>
      </c>
      <c r="B132">
        <f>-4.4616*10^-2*'tableau arduino'!A132+12.649</f>
        <v>9.7489600000000003</v>
      </c>
      <c r="C132">
        <f t="shared" si="20"/>
        <v>17136.397685121075</v>
      </c>
      <c r="D132">
        <f t="shared" si="21"/>
        <v>0.73147194312676811</v>
      </c>
      <c r="E132">
        <f t="shared" si="22"/>
        <v>4.2685280568732322</v>
      </c>
      <c r="F132">
        <f t="shared" si="23"/>
        <v>874.19454604763791</v>
      </c>
      <c r="G132" s="2">
        <f t="shared" si="24"/>
        <v>4.2685280568732322</v>
      </c>
      <c r="I132">
        <v>130</v>
      </c>
      <c r="J132" s="2">
        <f t="shared" ref="J132:J195" si="29">I132/1024*5</f>
        <v>0.634765625</v>
      </c>
      <c r="K132" s="2">
        <f t="shared" si="25"/>
        <v>4.365234375</v>
      </c>
      <c r="L132">
        <f t="shared" si="26"/>
        <v>687692.30769230775</v>
      </c>
      <c r="M132">
        <f t="shared" si="27"/>
        <v>13.44109678968816</v>
      </c>
      <c r="N132" s="1">
        <f t="shared" si="28"/>
        <v>-17.75364868406314</v>
      </c>
    </row>
    <row r="133" spans="1:14" x14ac:dyDescent="0.3">
      <c r="A133">
        <v>65.5</v>
      </c>
      <c r="B133">
        <f>-4.4616*10^-2*'tableau arduino'!A133+12.649</f>
        <v>9.7266519999999996</v>
      </c>
      <c r="C133">
        <f t="shared" si="20"/>
        <v>16758.351332249775</v>
      </c>
      <c r="D133">
        <f t="shared" si="21"/>
        <v>0.71765107767588687</v>
      </c>
      <c r="E133">
        <f t="shared" si="22"/>
        <v>4.2823489223241129</v>
      </c>
      <c r="F133">
        <f t="shared" si="23"/>
        <v>877.02505929197832</v>
      </c>
      <c r="G133" s="2">
        <f t="shared" si="24"/>
        <v>4.2823489223241129</v>
      </c>
      <c r="I133">
        <v>131</v>
      </c>
      <c r="J133" s="2">
        <f t="shared" si="29"/>
        <v>0.6396484375</v>
      </c>
      <c r="K133" s="2">
        <f t="shared" si="25"/>
        <v>4.3603515625</v>
      </c>
      <c r="L133">
        <f t="shared" si="26"/>
        <v>681679.38931297709</v>
      </c>
      <c r="M133">
        <f t="shared" si="27"/>
        <v>13.432314722645575</v>
      </c>
      <c r="N133" s="1">
        <f t="shared" si="28"/>
        <v>-17.556811965339254</v>
      </c>
    </row>
    <row r="134" spans="1:14" x14ac:dyDescent="0.3">
      <c r="A134">
        <v>66</v>
      </c>
      <c r="B134">
        <f>-4.4616*10^-2*'tableau arduino'!A134+12.649</f>
        <v>9.704343999999999</v>
      </c>
      <c r="C134">
        <f t="shared" si="20"/>
        <v>16388.645066224344</v>
      </c>
      <c r="D134">
        <f t="shared" si="21"/>
        <v>0.70404827966247552</v>
      </c>
      <c r="E134">
        <f t="shared" si="22"/>
        <v>4.2959517203375244</v>
      </c>
      <c r="F134">
        <f t="shared" si="23"/>
        <v>879.81091232512495</v>
      </c>
      <c r="G134" s="2">
        <f t="shared" si="24"/>
        <v>4.2959517203375244</v>
      </c>
      <c r="I134">
        <v>132</v>
      </c>
      <c r="J134" s="2">
        <f t="shared" si="29"/>
        <v>0.64453125</v>
      </c>
      <c r="K134" s="2">
        <f t="shared" si="25"/>
        <v>4.35546875</v>
      </c>
      <c r="L134">
        <f t="shared" si="26"/>
        <v>675757.5757575758</v>
      </c>
      <c r="M134">
        <f t="shared" si="27"/>
        <v>13.423589674963868</v>
      </c>
      <c r="N134" s="1">
        <f t="shared" si="28"/>
        <v>-17.361253249145342</v>
      </c>
    </row>
    <row r="135" spans="1:14" x14ac:dyDescent="0.3">
      <c r="A135">
        <v>66.5</v>
      </c>
      <c r="B135">
        <f>-4.4616*10^-2*'tableau arduino'!A135+12.649</f>
        <v>9.6820360000000001</v>
      </c>
      <c r="C135">
        <f t="shared" si="20"/>
        <v>16027.09489625091</v>
      </c>
      <c r="D135">
        <f t="shared" si="21"/>
        <v>0.69066173339003345</v>
      </c>
      <c r="E135">
        <f t="shared" si="22"/>
        <v>4.3093382666099664</v>
      </c>
      <c r="F135">
        <f t="shared" si="23"/>
        <v>882.55247700172117</v>
      </c>
      <c r="G135" s="2">
        <f t="shared" si="24"/>
        <v>4.3093382666099664</v>
      </c>
      <c r="I135">
        <v>133</v>
      </c>
      <c r="J135" s="2">
        <f t="shared" si="29"/>
        <v>0.6494140625</v>
      </c>
      <c r="K135" s="2">
        <f t="shared" si="25"/>
        <v>4.3505859375</v>
      </c>
      <c r="L135">
        <f t="shared" si="26"/>
        <v>669924.81203007523</v>
      </c>
      <c r="M135">
        <f t="shared" si="27"/>
        <v>13.414920764219284</v>
      </c>
      <c r="N135" s="1">
        <f t="shared" si="28"/>
        <v>-17.166952757290765</v>
      </c>
    </row>
    <row r="136" spans="1:14" x14ac:dyDescent="0.3">
      <c r="A136">
        <v>67</v>
      </c>
      <c r="B136">
        <f>-4.4616*10^-2*'tableau arduino'!A136+12.649</f>
        <v>9.6597279999999994</v>
      </c>
      <c r="C136">
        <f t="shared" si="20"/>
        <v>15673.520890559461</v>
      </c>
      <c r="D136">
        <f t="shared" si="21"/>
        <v>0.67748957453229186</v>
      </c>
      <c r="E136">
        <f t="shared" si="22"/>
        <v>4.3225104254677085</v>
      </c>
      <c r="F136">
        <f t="shared" si="23"/>
        <v>885.25013513578665</v>
      </c>
      <c r="G136" s="2">
        <f t="shared" si="24"/>
        <v>4.3225104254677085</v>
      </c>
      <c r="I136">
        <v>134</v>
      </c>
      <c r="J136" s="2">
        <f t="shared" si="29"/>
        <v>0.654296875</v>
      </c>
      <c r="K136" s="2">
        <f t="shared" si="25"/>
        <v>4.345703125</v>
      </c>
      <c r="L136">
        <f t="shared" si="26"/>
        <v>664179.10447761195</v>
      </c>
      <c r="M136">
        <f t="shared" si="27"/>
        <v>13.406307127745503</v>
      </c>
      <c r="N136" s="1">
        <f t="shared" si="28"/>
        <v>-16.973891154417785</v>
      </c>
    </row>
    <row r="137" spans="1:14" x14ac:dyDescent="0.3">
      <c r="A137">
        <v>67.5</v>
      </c>
      <c r="B137">
        <f>-4.4616*10^-2*'tableau arduino'!A137+12.649</f>
        <v>9.6374199999999988</v>
      </c>
      <c r="C137">
        <f t="shared" si="20"/>
        <v>15327.747086857829</v>
      </c>
      <c r="D137">
        <f t="shared" si="21"/>
        <v>0.66452989302365828</v>
      </c>
      <c r="E137">
        <f t="shared" si="22"/>
        <v>4.3354701069763415</v>
      </c>
      <c r="F137">
        <f t="shared" si="23"/>
        <v>887.90427790875469</v>
      </c>
      <c r="G137" s="2">
        <f t="shared" si="24"/>
        <v>4.3354701069763415</v>
      </c>
      <c r="I137">
        <v>135</v>
      </c>
      <c r="J137" s="2">
        <f t="shared" si="29"/>
        <v>0.6591796875</v>
      </c>
      <c r="K137" s="2">
        <f t="shared" si="25"/>
        <v>4.3408203125</v>
      </c>
      <c r="L137">
        <f t="shared" si="26"/>
        <v>658518.51851851854</v>
      </c>
      <c r="M137">
        <f t="shared" si="27"/>
        <v>13.397747922045703</v>
      </c>
      <c r="N137" s="1">
        <f t="shared" si="28"/>
        <v>-16.782049534823912</v>
      </c>
    </row>
    <row r="138" spans="1:14" x14ac:dyDescent="0.3">
      <c r="A138">
        <v>68</v>
      </c>
      <c r="B138">
        <f>-4.4616*10^-2*'tableau arduino'!A138+12.649</f>
        <v>9.6151119999999999</v>
      </c>
      <c r="C138">
        <f t="shared" si="20"/>
        <v>14989.601404760879</v>
      </c>
      <c r="D138">
        <f t="shared" si="21"/>
        <v>0.65178073589444885</v>
      </c>
      <c r="E138">
        <f t="shared" si="22"/>
        <v>4.348219264105551</v>
      </c>
      <c r="F138">
        <f t="shared" si="23"/>
        <v>890.51530528881688</v>
      </c>
      <c r="G138" s="2">
        <f t="shared" si="24"/>
        <v>4.348219264105551</v>
      </c>
      <c r="I138">
        <v>136</v>
      </c>
      <c r="J138" s="2">
        <f t="shared" si="29"/>
        <v>0.6640625</v>
      </c>
      <c r="K138" s="2">
        <f t="shared" si="25"/>
        <v>4.3359375</v>
      </c>
      <c r="L138">
        <f t="shared" si="26"/>
        <v>652941.17647058819</v>
      </c>
      <c r="M138">
        <f t="shared" si="27"/>
        <v>13.389242322226346</v>
      </c>
      <c r="N138" s="1">
        <f t="shared" si="28"/>
        <v>-16.591409409771099</v>
      </c>
    </row>
    <row r="139" spans="1:14" x14ac:dyDescent="0.3">
      <c r="A139">
        <v>68.5</v>
      </c>
      <c r="B139">
        <f>-4.4616*10^-2*'tableau arduino'!A139+12.649</f>
        <v>9.5928039999999992</v>
      </c>
      <c r="C139">
        <f t="shared" si="20"/>
        <v>14658.915560151621</v>
      </c>
      <c r="D139">
        <f t="shared" si="21"/>
        <v>0.63924011004889347</v>
      </c>
      <c r="E139">
        <f t="shared" si="22"/>
        <v>4.3607598899511064</v>
      </c>
      <c r="F139">
        <f t="shared" si="23"/>
        <v>893.08362546198657</v>
      </c>
      <c r="G139" s="2">
        <f t="shared" si="24"/>
        <v>4.3607598899511064</v>
      </c>
      <c r="I139">
        <v>137</v>
      </c>
      <c r="J139" s="2">
        <f t="shared" si="29"/>
        <v>0.6689453125</v>
      </c>
      <c r="K139" s="2">
        <f t="shared" si="25"/>
        <v>4.3310546875</v>
      </c>
      <c r="L139">
        <f t="shared" si="26"/>
        <v>647445.25547445251</v>
      </c>
      <c r="M139">
        <f t="shared" si="27"/>
        <v>13.380789521451684</v>
      </c>
      <c r="N139" s="1">
        <f t="shared" si="28"/>
        <v>-16.401952695259201</v>
      </c>
    </row>
    <row r="140" spans="1:14" x14ac:dyDescent="0.3">
      <c r="A140">
        <v>69</v>
      </c>
      <c r="B140">
        <f>-4.4616*10^-2*'tableau arduino'!A140+12.649</f>
        <v>9.5704959999999986</v>
      </c>
      <c r="C140">
        <f t="shared" si="20"/>
        <v>14335.524981431838</v>
      </c>
      <c r="D140">
        <f t="shared" si="21"/>
        <v>0.62690598498410433</v>
      </c>
      <c r="E140">
        <f t="shared" si="22"/>
        <v>4.3730940150158961</v>
      </c>
      <c r="F140">
        <f t="shared" si="23"/>
        <v>895.60965427525548</v>
      </c>
      <c r="G140" s="2">
        <f t="shared" si="24"/>
        <v>4.3730940150158961</v>
      </c>
      <c r="I140">
        <v>138</v>
      </c>
      <c r="J140" s="2">
        <f t="shared" si="29"/>
        <v>0.673828125</v>
      </c>
      <c r="K140" s="2">
        <f t="shared" si="25"/>
        <v>4.326171875</v>
      </c>
      <c r="L140">
        <f t="shared" si="26"/>
        <v>642028.98550724634</v>
      </c>
      <c r="M140">
        <f t="shared" si="27"/>
        <v>13.372388730418105</v>
      </c>
      <c r="N140" s="1">
        <f t="shared" si="28"/>
        <v>-16.213661700244451</v>
      </c>
    </row>
    <row r="141" spans="1:14" x14ac:dyDescent="0.3">
      <c r="A141">
        <v>69.5</v>
      </c>
      <c r="B141">
        <f>-4.4616*10^-2*'tableau arduino'!A141+12.649</f>
        <v>9.5481879999999997</v>
      </c>
      <c r="C141">
        <f t="shared" si="20"/>
        <v>14019.268727620054</v>
      </c>
      <c r="D141">
        <f t="shared" si="21"/>
        <v>0.61477629544838597</v>
      </c>
      <c r="E141">
        <f t="shared" si="22"/>
        <v>4.3852237045516143</v>
      </c>
      <c r="F141">
        <f t="shared" si="23"/>
        <v>898.09381469217055</v>
      </c>
      <c r="G141" s="2">
        <f t="shared" si="24"/>
        <v>4.3852237045516143</v>
      </c>
      <c r="I141">
        <v>139</v>
      </c>
      <c r="J141" s="2">
        <f t="shared" si="29"/>
        <v>0.6787109375</v>
      </c>
      <c r="K141" s="2">
        <f t="shared" si="25"/>
        <v>4.3212890625</v>
      </c>
      <c r="L141">
        <f t="shared" si="26"/>
        <v>636690.64748201438</v>
      </c>
      <c r="M141">
        <f t="shared" si="27"/>
        <v>13.364039176847466</v>
      </c>
      <c r="N141" s="1">
        <f t="shared" si="28"/>
        <v>-16.026519115283023</v>
      </c>
    </row>
    <row r="142" spans="1:14" x14ac:dyDescent="0.3">
      <c r="A142">
        <v>70</v>
      </c>
      <c r="B142">
        <f>-4.4616*10^-2*'tableau arduino'!A142+12.649</f>
        <v>9.525879999999999</v>
      </c>
      <c r="C142">
        <f t="shared" si="20"/>
        <v>13709.989408256381</v>
      </c>
      <c r="D142">
        <f t="shared" si="21"/>
        <v>0.60284894403749323</v>
      </c>
      <c r="E142">
        <f t="shared" si="22"/>
        <v>4.3971510559625067</v>
      </c>
      <c r="F142">
        <f t="shared" si="23"/>
        <v>900.53653626112134</v>
      </c>
      <c r="G142" s="2">
        <f t="shared" si="24"/>
        <v>4.3971510559625067</v>
      </c>
      <c r="I142">
        <v>140</v>
      </c>
      <c r="J142" s="2">
        <f t="shared" si="29"/>
        <v>0.68359375</v>
      </c>
      <c r="K142" s="2">
        <f t="shared" si="25"/>
        <v>4.31640625</v>
      </c>
      <c r="L142">
        <f t="shared" si="26"/>
        <v>631428.57142857148</v>
      </c>
      <c r="M142">
        <f t="shared" si="27"/>
        <v>13.355740104998567</v>
      </c>
      <c r="N142" s="1">
        <f t="shared" si="28"/>
        <v>-15.840508001581675</v>
      </c>
    </row>
    <row r="143" spans="1:14" x14ac:dyDescent="0.3">
      <c r="A143">
        <v>70.5</v>
      </c>
      <c r="B143">
        <f>-4.4616*10^-2*'tableau arduino'!A143+12.649</f>
        <v>9.5035719999999984</v>
      </c>
      <c r="C143">
        <f t="shared" si="20"/>
        <v>13407.533105074544</v>
      </c>
      <c r="D143">
        <f t="shared" si="21"/>
        <v>0.59112180372763123</v>
      </c>
      <c r="E143">
        <f t="shared" si="22"/>
        <v>4.4088781962723687</v>
      </c>
      <c r="F143">
        <f t="shared" si="23"/>
        <v>902.93825459658115</v>
      </c>
      <c r="G143" s="2">
        <f t="shared" si="24"/>
        <v>4.4088781962723687</v>
      </c>
      <c r="I143">
        <v>141</v>
      </c>
      <c r="J143" s="2">
        <f t="shared" si="29"/>
        <v>0.6884765625</v>
      </c>
      <c r="K143" s="2">
        <f t="shared" si="25"/>
        <v>4.3115234375</v>
      </c>
      <c r="L143">
        <f t="shared" si="26"/>
        <v>626241.13475177309</v>
      </c>
      <c r="M143">
        <f t="shared" si="27"/>
        <v>13.34749077519602</v>
      </c>
      <c r="N143" s="1">
        <f t="shared" si="28"/>
        <v>-15.655611780437978</v>
      </c>
    </row>
    <row r="144" spans="1:14" x14ac:dyDescent="0.3">
      <c r="A144">
        <v>71</v>
      </c>
      <c r="B144">
        <f>-4.4616*10^-2*'tableau arduino'!A144+12.649</f>
        <v>9.4812639999999995</v>
      </c>
      <c r="C144">
        <f t="shared" si="20"/>
        <v>13111.749295401687</v>
      </c>
      <c r="D144">
        <f t="shared" si="21"/>
        <v>0.57959272034415954</v>
      </c>
      <c r="E144">
        <f t="shared" si="22"/>
        <v>4.4204072796558407</v>
      </c>
      <c r="F144">
        <f t="shared" si="23"/>
        <v>905.29941087351619</v>
      </c>
      <c r="G144" s="2">
        <f t="shared" si="24"/>
        <v>4.4204072796558407</v>
      </c>
      <c r="I144">
        <v>142</v>
      </c>
      <c r="J144" s="2">
        <f t="shared" si="29"/>
        <v>0.693359375</v>
      </c>
      <c r="K144" s="2">
        <f t="shared" si="25"/>
        <v>4.306640625</v>
      </c>
      <c r="L144">
        <f t="shared" si="26"/>
        <v>621126.76056338032</v>
      </c>
      <c r="M144">
        <f t="shared" si="27"/>
        <v>13.339290463375759</v>
      </c>
      <c r="N144" s="1">
        <f t="shared" si="28"/>
        <v>-15.471814223053615</v>
      </c>
    </row>
    <row r="145" spans="1:14" x14ac:dyDescent="0.3">
      <c r="A145">
        <v>71.5</v>
      </c>
      <c r="B145">
        <f>-4.4616*10^-2*'tableau arduino'!A145+12.649</f>
        <v>9.4589559999999988</v>
      </c>
      <c r="C145">
        <f t="shared" si="20"/>
        <v>12822.490777248053</v>
      </c>
      <c r="D145">
        <f t="shared" si="21"/>
        <v>0.56825951496516047</v>
      </c>
      <c r="E145">
        <f t="shared" si="22"/>
        <v>4.4317404850348394</v>
      </c>
      <c r="F145">
        <f t="shared" si="23"/>
        <v>907.62045133513516</v>
      </c>
      <c r="G145" s="2">
        <f t="shared" si="24"/>
        <v>4.4317404850348394</v>
      </c>
      <c r="I145">
        <v>143</v>
      </c>
      <c r="J145" s="2">
        <f t="shared" si="29"/>
        <v>0.6982421875</v>
      </c>
      <c r="K145" s="2">
        <f t="shared" si="25"/>
        <v>4.3017578125</v>
      </c>
      <c r="L145">
        <f t="shared" si="26"/>
        <v>616083.91608391609</v>
      </c>
      <c r="M145">
        <f t="shared" si="27"/>
        <v>13.331138460646502</v>
      </c>
      <c r="N145" s="1">
        <f t="shared" si="28"/>
        <v>-15.289099440705183</v>
      </c>
    </row>
    <row r="146" spans="1:14" x14ac:dyDescent="0.3">
      <c r="A146">
        <v>72</v>
      </c>
      <c r="B146">
        <f>-4.4616*10^-2*'tableau arduino'!A146+12.649</f>
        <v>9.4366479999999999</v>
      </c>
      <c r="C146">
        <f t="shared" si="20"/>
        <v>12539.613596049519</v>
      </c>
      <c r="D146">
        <f t="shared" si="21"/>
        <v>0.55711998625920722</v>
      </c>
      <c r="E146">
        <f t="shared" si="22"/>
        <v>4.4428800137407931</v>
      </c>
      <c r="F146">
        <f t="shared" si="23"/>
        <v>909.90182681411443</v>
      </c>
      <c r="G146" s="2">
        <f t="shared" si="24"/>
        <v>4.4428800137407931</v>
      </c>
      <c r="I146">
        <v>144</v>
      </c>
      <c r="J146" s="2">
        <f t="shared" si="29"/>
        <v>0.703125</v>
      </c>
      <c r="K146" s="2">
        <f t="shared" si="25"/>
        <v>4.296875</v>
      </c>
      <c r="L146">
        <f t="shared" si="26"/>
        <v>611111.11111111112</v>
      </c>
      <c r="M146">
        <f t="shared" si="27"/>
        <v>13.323034072866481</v>
      </c>
      <c r="N146" s="1">
        <f t="shared" si="28"/>
        <v>-15.107451875257343</v>
      </c>
    </row>
    <row r="147" spans="1:14" x14ac:dyDescent="0.3">
      <c r="A147">
        <v>72.5</v>
      </c>
      <c r="B147">
        <f>-4.4616*10^-2*'tableau arduino'!A147+12.649</f>
        <v>9.4143399999999993</v>
      </c>
      <c r="C147">
        <f t="shared" si="20"/>
        <v>12262.976973025885</v>
      </c>
      <c r="D147">
        <f t="shared" si="21"/>
        <v>0.54617191275679366</v>
      </c>
      <c r="E147">
        <f t="shared" si="22"/>
        <v>4.4538280872432061</v>
      </c>
      <c r="F147">
        <f t="shared" si="23"/>
        <v>912.14399226740863</v>
      </c>
      <c r="G147" s="2">
        <f t="shared" si="24"/>
        <v>4.4538280872432061</v>
      </c>
      <c r="I147">
        <v>145</v>
      </c>
      <c r="J147" s="2">
        <f t="shared" si="29"/>
        <v>0.7080078125</v>
      </c>
      <c r="K147" s="2">
        <f t="shared" si="25"/>
        <v>4.2919921875</v>
      </c>
      <c r="L147">
        <f t="shared" si="26"/>
        <v>606206.89655172417</v>
      </c>
      <c r="M147">
        <f t="shared" si="27"/>
        <v>13.31497662023483</v>
      </c>
      <c r="N147" s="1">
        <f t="shared" si="28"/>
        <v>-14.926856290004286</v>
      </c>
    </row>
    <row r="148" spans="1:14" x14ac:dyDescent="0.3">
      <c r="A148">
        <v>73</v>
      </c>
      <c r="B148">
        <f>-4.4616*10^-2*'tableau arduino'!A148+12.649</f>
        <v>9.3920320000000004</v>
      </c>
      <c r="C148">
        <f t="shared" si="20"/>
        <v>11992.443235120043</v>
      </c>
      <c r="D148">
        <f t="shared" si="21"/>
        <v>0.53541305505509762</v>
      </c>
      <c r="E148">
        <f t="shared" si="22"/>
        <v>4.4645869449449025</v>
      </c>
      <c r="F148">
        <f t="shared" si="23"/>
        <v>914.34740632471608</v>
      </c>
      <c r="G148" s="2">
        <f t="shared" si="24"/>
        <v>4.4645869449449025</v>
      </c>
      <c r="I148">
        <v>146</v>
      </c>
      <c r="J148" s="2">
        <f t="shared" si="29"/>
        <v>0.712890625</v>
      </c>
      <c r="K148" s="2">
        <f t="shared" si="25"/>
        <v>4.287109375</v>
      </c>
      <c r="L148">
        <f t="shared" si="26"/>
        <v>601369.8630136986</v>
      </c>
      <c r="M148">
        <f t="shared" si="27"/>
        <v>13.306965436897009</v>
      </c>
      <c r="N148" s="1">
        <f t="shared" si="28"/>
        <v>-14.747297760825939</v>
      </c>
    </row>
    <row r="149" spans="1:14" x14ac:dyDescent="0.3">
      <c r="A149">
        <v>73.5</v>
      </c>
      <c r="B149">
        <f>-4.4616*10^-2*'tableau arduino'!A149+12.649</f>
        <v>9.3697239999999997</v>
      </c>
      <c r="C149">
        <f t="shared" si="20"/>
        <v>11727.877746482387</v>
      </c>
      <c r="D149">
        <f t="shared" si="21"/>
        <v>0.52484115795583641</v>
      </c>
      <c r="E149">
        <f t="shared" si="22"/>
        <v>4.4751588420441637</v>
      </c>
      <c r="F149">
        <f t="shared" si="23"/>
        <v>916.51253085064468</v>
      </c>
      <c r="G149" s="2">
        <f t="shared" si="24"/>
        <v>4.4751588420441637</v>
      </c>
      <c r="I149">
        <v>147</v>
      </c>
      <c r="J149" s="2">
        <f t="shared" si="29"/>
        <v>0.7177734375</v>
      </c>
      <c r="K149" s="2">
        <f t="shared" si="25"/>
        <v>4.2822265625</v>
      </c>
      <c r="L149">
        <f t="shared" si="26"/>
        <v>596598.63945578237</v>
      </c>
      <c r="M149">
        <f t="shared" si="27"/>
        <v>13.298999870563675</v>
      </c>
      <c r="N149" s="1">
        <f t="shared" si="28"/>
        <v>-14.568761667645591</v>
      </c>
    </row>
    <row r="150" spans="1:14" x14ac:dyDescent="0.3">
      <c r="A150">
        <v>74</v>
      </c>
      <c r="B150">
        <f>-4.4616*10^-2*'tableau arduino'!A150+12.649</f>
        <v>9.3474159999999991</v>
      </c>
      <c r="C150">
        <f t="shared" si="20"/>
        <v>11469.148841467084</v>
      </c>
      <c r="D150">
        <f t="shared" si="21"/>
        <v>0.51445395253617032</v>
      </c>
      <c r="E150">
        <f t="shared" si="22"/>
        <v>4.4855460474638296</v>
      </c>
      <c r="F150">
        <f t="shared" si="23"/>
        <v>918.63983052059234</v>
      </c>
      <c r="G150" s="2">
        <f t="shared" si="24"/>
        <v>4.4855460474638296</v>
      </c>
      <c r="I150">
        <v>148</v>
      </c>
      <c r="J150" s="2">
        <f t="shared" si="29"/>
        <v>0.72265625</v>
      </c>
      <c r="K150" s="2">
        <f t="shared" si="25"/>
        <v>4.27734375</v>
      </c>
      <c r="L150">
        <f t="shared" si="26"/>
        <v>591891.89189189184</v>
      </c>
      <c r="M150">
        <f t="shared" si="27"/>
        <v>13.291079282142505</v>
      </c>
      <c r="N150" s="1">
        <f t="shared" si="28"/>
        <v>-14.391233686177733</v>
      </c>
    </row>
    <row r="151" spans="1:14" x14ac:dyDescent="0.3">
      <c r="A151">
        <v>74.5</v>
      </c>
      <c r="B151">
        <f>-4.4616*10^-2*'tableau arduino'!A151+12.649</f>
        <v>9.3251080000000002</v>
      </c>
      <c r="C151">
        <f t="shared" si="20"/>
        <v>11216.127759106286</v>
      </c>
      <c r="D151">
        <f t="shared" si="21"/>
        <v>0.50424915815269056</v>
      </c>
      <c r="E151">
        <f t="shared" si="22"/>
        <v>4.4957508418473093</v>
      </c>
      <c r="F151">
        <f t="shared" si="23"/>
        <v>920.72977241032891</v>
      </c>
      <c r="G151" s="2">
        <f t="shared" si="24"/>
        <v>4.4957508418473093</v>
      </c>
      <c r="I151">
        <v>149</v>
      </c>
      <c r="J151" s="2">
        <f t="shared" si="29"/>
        <v>0.7275390625</v>
      </c>
      <c r="K151" s="2">
        <f t="shared" si="25"/>
        <v>4.2724609375</v>
      </c>
      <c r="L151">
        <f t="shared" si="26"/>
        <v>587248.32214765099</v>
      </c>
      <c r="M151">
        <f t="shared" si="27"/>
        <v>13.283203045382384</v>
      </c>
      <c r="N151" s="1">
        <f t="shared" si="28"/>
        <v>-14.214699779953051</v>
      </c>
    </row>
    <row r="152" spans="1:14" x14ac:dyDescent="0.3">
      <c r="A152">
        <v>75</v>
      </c>
      <c r="B152">
        <f>-4.4616*10^-2*'tableau arduino'!A152+12.649</f>
        <v>9.3027999999999995</v>
      </c>
      <c r="C152">
        <f t="shared" si="20"/>
        <v>10968.688579029931</v>
      </c>
      <c r="D152">
        <f t="shared" si="21"/>
        <v>0.49422448437868244</v>
      </c>
      <c r="E152">
        <f t="shared" si="22"/>
        <v>4.505775515621318</v>
      </c>
      <c r="F152">
        <f t="shared" si="23"/>
        <v>922.78282559924594</v>
      </c>
      <c r="G152" s="2">
        <f t="shared" si="24"/>
        <v>4.505775515621318</v>
      </c>
      <c r="I152">
        <v>150</v>
      </c>
      <c r="J152" s="2">
        <f t="shared" si="29"/>
        <v>0.732421875</v>
      </c>
      <c r="K152" s="2">
        <f t="shared" si="25"/>
        <v>4.267578125</v>
      </c>
      <c r="L152">
        <f t="shared" si="26"/>
        <v>582666.66666666663</v>
      </c>
      <c r="M152">
        <f t="shared" si="27"/>
        <v>13.275370546529508</v>
      </c>
      <c r="N152" s="1">
        <f t="shared" si="28"/>
        <v>-14.039146192610485</v>
      </c>
    </row>
    <row r="153" spans="1:14" x14ac:dyDescent="0.3">
      <c r="A153">
        <v>75.5</v>
      </c>
      <c r="B153">
        <f>-4.4616*10^-2*'tableau arduino'!A153+12.649</f>
        <v>9.2804919999999989</v>
      </c>
      <c r="C153">
        <f t="shared" si="20"/>
        <v>10726.708158799385</v>
      </c>
      <c r="D153">
        <f t="shared" si="21"/>
        <v>0.48437763287497049</v>
      </c>
      <c r="E153">
        <f t="shared" si="22"/>
        <v>4.5156223671250295</v>
      </c>
      <c r="F153">
        <f t="shared" si="23"/>
        <v>924.79946078720604</v>
      </c>
      <c r="G153" s="2">
        <f t="shared" si="24"/>
        <v>4.5156223671250295</v>
      </c>
      <c r="I153">
        <v>151</v>
      </c>
      <c r="J153" s="2">
        <f t="shared" si="29"/>
        <v>0.7373046875</v>
      </c>
      <c r="K153" s="2">
        <f t="shared" si="25"/>
        <v>4.2626953125</v>
      </c>
      <c r="L153">
        <f t="shared" si="26"/>
        <v>578145.69536423846</v>
      </c>
      <c r="M153">
        <f t="shared" si="27"/>
        <v>13.267581183994906</v>
      </c>
      <c r="N153" s="1">
        <f t="shared" si="28"/>
        <v>-13.864559440445293</v>
      </c>
    </row>
    <row r="154" spans="1:14" x14ac:dyDescent="0.3">
      <c r="A154">
        <v>76</v>
      </c>
      <c r="B154">
        <f>-4.4616*10^-2*'tableau arduino'!A154+12.649</f>
        <v>9.258184</v>
      </c>
      <c r="C154">
        <f t="shared" si="20"/>
        <v>10490.066072623385</v>
      </c>
      <c r="D154">
        <f t="shared" si="21"/>
        <v>0.47470629919473617</v>
      </c>
      <c r="E154">
        <f t="shared" si="22"/>
        <v>4.5252937008052641</v>
      </c>
      <c r="F154">
        <f t="shared" si="23"/>
        <v>926.78014992491808</v>
      </c>
      <c r="G154" s="2">
        <f t="shared" si="24"/>
        <v>4.5252937008052641</v>
      </c>
      <c r="I154">
        <v>152</v>
      </c>
      <c r="J154" s="2">
        <f t="shared" si="29"/>
        <v>0.7421875</v>
      </c>
      <c r="K154" s="2">
        <f t="shared" si="25"/>
        <v>4.2578125</v>
      </c>
      <c r="L154">
        <f t="shared" si="26"/>
        <v>573684.21052631584</v>
      </c>
      <c r="M154">
        <f t="shared" si="27"/>
        <v>13.259834368032932</v>
      </c>
      <c r="N154" s="1">
        <f t="shared" si="28"/>
        <v>-13.690926305202904</v>
      </c>
    </row>
    <row r="155" spans="1:14" x14ac:dyDescent="0.3">
      <c r="A155">
        <v>76.5</v>
      </c>
      <c r="B155">
        <f>-4.4616*10^-2*'tableau arduino'!A155+12.649</f>
        <v>9.2358759999999993</v>
      </c>
      <c r="C155">
        <f t="shared" si="20"/>
        <v>10258.64455142599</v>
      </c>
      <c r="D155">
        <f t="shared" si="21"/>
        <v>0.46520817452282537</v>
      </c>
      <c r="E155">
        <f t="shared" si="22"/>
        <v>4.5347918254771749</v>
      </c>
      <c r="F155">
        <f t="shared" si="23"/>
        <v>928.72536585772536</v>
      </c>
      <c r="G155" s="2">
        <f t="shared" si="24"/>
        <v>4.5347918254771749</v>
      </c>
      <c r="I155">
        <v>153</v>
      </c>
      <c r="J155" s="2">
        <f t="shared" si="29"/>
        <v>0.7470703125</v>
      </c>
      <c r="K155" s="2">
        <f t="shared" si="25"/>
        <v>4.2529296875</v>
      </c>
      <c r="L155">
        <f t="shared" si="26"/>
        <v>569281.04575163394</v>
      </c>
      <c r="M155">
        <f t="shared" si="27"/>
        <v>13.252129520430296</v>
      </c>
      <c r="N155" s="1">
        <f t="shared" si="28"/>
        <v>-13.518233827109045</v>
      </c>
    </row>
    <row r="156" spans="1:14" x14ac:dyDescent="0.3">
      <c r="A156">
        <v>77</v>
      </c>
      <c r="B156">
        <f>-4.4616*10^-2*'tableau arduino'!A156+12.649</f>
        <v>9.2135679999999986</v>
      </c>
      <c r="C156">
        <f t="shared" si="20"/>
        <v>10032.328424236845</v>
      </c>
      <c r="D156">
        <f t="shared" si="21"/>
        <v>0.45588094735015272</v>
      </c>
      <c r="E156">
        <f t="shared" si="22"/>
        <v>4.5441190526498474</v>
      </c>
      <c r="F156">
        <f t="shared" si="23"/>
        <v>930.63558198268879</v>
      </c>
      <c r="G156" s="2">
        <f t="shared" si="24"/>
        <v>4.5441190526498474</v>
      </c>
      <c r="I156">
        <v>154</v>
      </c>
      <c r="J156" s="2">
        <f t="shared" si="29"/>
        <v>0.751953125</v>
      </c>
      <c r="K156" s="2">
        <f t="shared" si="25"/>
        <v>4.248046875</v>
      </c>
      <c r="L156">
        <f t="shared" si="26"/>
        <v>564935.06493506499</v>
      </c>
      <c r="M156">
        <f t="shared" si="27"/>
        <v>13.24446607420523</v>
      </c>
      <c r="N156" s="1">
        <f t="shared" si="28"/>
        <v>-13.346469298126916</v>
      </c>
    </row>
    <row r="157" spans="1:14" x14ac:dyDescent="0.3">
      <c r="A157">
        <v>77.5</v>
      </c>
      <c r="B157">
        <f>-4.4616*10^-2*'tableau arduino'!A157+12.649</f>
        <v>9.1912599999999998</v>
      </c>
      <c r="C157">
        <f t="shared" si="20"/>
        <v>9811.0050608742749</v>
      </c>
      <c r="D157">
        <f t="shared" si="21"/>
        <v>0.44672230508388006</v>
      </c>
      <c r="E157">
        <f t="shared" si="22"/>
        <v>4.5532776949161198</v>
      </c>
      <c r="F157">
        <f t="shared" si="23"/>
        <v>932.51127191882131</v>
      </c>
      <c r="G157" s="2">
        <f t="shared" si="24"/>
        <v>4.5532776949161198</v>
      </c>
      <c r="I157">
        <v>155</v>
      </c>
      <c r="J157" s="2">
        <f t="shared" si="29"/>
        <v>0.7568359375</v>
      </c>
      <c r="K157" s="2">
        <f t="shared" si="25"/>
        <v>4.2431640625</v>
      </c>
      <c r="L157">
        <f t="shared" si="26"/>
        <v>560645.16129032255</v>
      </c>
      <c r="M157">
        <f t="shared" si="27"/>
        <v>13.236843473316373</v>
      </c>
      <c r="N157" s="1">
        <f t="shared" si="28"/>
        <v>-13.175620255432447</v>
      </c>
    </row>
    <row r="158" spans="1:14" x14ac:dyDescent="0.3">
      <c r="A158">
        <v>78</v>
      </c>
      <c r="B158">
        <f>-4.4616*10^-2*'tableau arduino'!A158+12.649</f>
        <v>9.1689519999999991</v>
      </c>
      <c r="C158">
        <f t="shared" si="20"/>
        <v>9594.5643158928615</v>
      </c>
      <c r="D158">
        <f t="shared" si="21"/>
        <v>0.4377299355941463</v>
      </c>
      <c r="E158">
        <f t="shared" si="22"/>
        <v>4.5622700644058538</v>
      </c>
      <c r="F158">
        <f t="shared" si="23"/>
        <v>934.35290919031888</v>
      </c>
      <c r="G158" s="2">
        <f t="shared" si="24"/>
        <v>4.5622700644058538</v>
      </c>
      <c r="I158">
        <v>156</v>
      </c>
      <c r="J158" s="2">
        <f t="shared" si="29"/>
        <v>0.76171875</v>
      </c>
      <c r="K158" s="2">
        <f t="shared" si="25"/>
        <v>4.23828125</v>
      </c>
      <c r="L158">
        <f t="shared" si="26"/>
        <v>556410.25641025638</v>
      </c>
      <c r="M158">
        <f t="shared" si="27"/>
        <v>13.229261172381042</v>
      </c>
      <c r="N158" s="1">
        <f t="shared" si="28"/>
        <v>-13.005674475099582</v>
      </c>
    </row>
    <row r="159" spans="1:14" x14ac:dyDescent="0.3">
      <c r="A159">
        <v>78.5</v>
      </c>
      <c r="B159">
        <f>-4.4616*10^-2*'tableau arduino'!A159+12.649</f>
        <v>9.1466439999999984</v>
      </c>
      <c r="C159">
        <f t="shared" si="20"/>
        <v>9382.898473767722</v>
      </c>
      <c r="D159">
        <f t="shared" si="21"/>
        <v>0.42890152869819659</v>
      </c>
      <c r="E159">
        <f t="shared" si="22"/>
        <v>4.571098471301803</v>
      </c>
      <c r="F159">
        <f t="shared" si="23"/>
        <v>936.1609669226093</v>
      </c>
      <c r="G159" s="2">
        <f t="shared" si="24"/>
        <v>4.571098471301803</v>
      </c>
      <c r="I159">
        <v>157</v>
      </c>
      <c r="J159" s="2">
        <f t="shared" si="29"/>
        <v>0.7666015625</v>
      </c>
      <c r="K159" s="2">
        <f t="shared" si="25"/>
        <v>4.2333984375</v>
      </c>
      <c r="L159">
        <f t="shared" si="26"/>
        <v>552229.29936305736</v>
      </c>
      <c r="M159">
        <f t="shared" si="27"/>
        <v>13.221718636402462</v>
      </c>
      <c r="N159" s="1">
        <f t="shared" si="28"/>
        <v>-12.836619965986715</v>
      </c>
    </row>
    <row r="160" spans="1:14" x14ac:dyDescent="0.3">
      <c r="A160">
        <v>79</v>
      </c>
      <c r="B160">
        <f>-4.4616*10^-2*'tableau arduino'!A160+12.649</f>
        <v>9.1243359999999996</v>
      </c>
      <c r="C160">
        <f t="shared" si="20"/>
        <v>9175.9021952879575</v>
      </c>
      <c r="D160">
        <f t="shared" si="21"/>
        <v>0.42023477758281308</v>
      </c>
      <c r="E160">
        <f t="shared" si="22"/>
        <v>4.579765222417187</v>
      </c>
      <c r="F160">
        <f t="shared" si="23"/>
        <v>937.93591755103989</v>
      </c>
      <c r="G160" s="2">
        <f t="shared" si="24"/>
        <v>4.579765222417187</v>
      </c>
      <c r="I160">
        <v>158</v>
      </c>
      <c r="J160" s="2">
        <f t="shared" si="29"/>
        <v>0.771484375</v>
      </c>
      <c r="K160" s="2">
        <f t="shared" si="25"/>
        <v>4.228515625</v>
      </c>
      <c r="L160">
        <f t="shared" si="26"/>
        <v>548101.26582278486</v>
      </c>
      <c r="M160">
        <f t="shared" si="27"/>
        <v>13.214215340505698</v>
      </c>
      <c r="N160" s="1">
        <f t="shared" si="28"/>
        <v>-12.668444963817882</v>
      </c>
    </row>
    <row r="161" spans="1:14" x14ac:dyDescent="0.3">
      <c r="A161">
        <v>79.5</v>
      </c>
      <c r="B161">
        <f>-4.4616*10^-2*'tableau arduino'!A161+12.649</f>
        <v>9.1020279999999989</v>
      </c>
      <c r="C161">
        <f t="shared" si="20"/>
        <v>8973.4724651326924</v>
      </c>
      <c r="D161">
        <f t="shared" si="21"/>
        <v>0.41172738016602417</v>
      </c>
      <c r="E161">
        <f t="shared" si="22"/>
        <v>4.5882726198339761</v>
      </c>
      <c r="F161">
        <f t="shared" si="23"/>
        <v>939.67823254199834</v>
      </c>
      <c r="G161" s="2">
        <f t="shared" si="24"/>
        <v>4.5882726198339761</v>
      </c>
      <c r="I161">
        <v>159</v>
      </c>
      <c r="J161" s="2">
        <f t="shared" si="29"/>
        <v>0.7763671875</v>
      </c>
      <c r="K161" s="2">
        <f t="shared" si="25"/>
        <v>4.2236328125</v>
      </c>
      <c r="L161">
        <f t="shared" si="26"/>
        <v>544025.15723270446</v>
      </c>
      <c r="M161">
        <f t="shared" si="27"/>
        <v>13.206750769681877</v>
      </c>
      <c r="N161" s="1">
        <f t="shared" si="28"/>
        <v>-12.501137925450013</v>
      </c>
    </row>
    <row r="162" spans="1:14" x14ac:dyDescent="0.3">
      <c r="A162">
        <v>80</v>
      </c>
      <c r="B162">
        <f>-4.4616*10^-2*'tableau arduino'!A162+12.649</f>
        <v>9.07972</v>
      </c>
      <c r="C162">
        <f t="shared" si="20"/>
        <v>8775.5085406038106</v>
      </c>
      <c r="D162">
        <f t="shared" si="21"/>
        <v>0.40337704039913003</v>
      </c>
      <c r="E162">
        <f t="shared" si="22"/>
        <v>4.5966229596008699</v>
      </c>
      <c r="F162">
        <f t="shared" si="23"/>
        <v>941.38838212625819</v>
      </c>
      <c r="G162" s="2">
        <f t="shared" si="24"/>
        <v>4.5966229596008699</v>
      </c>
      <c r="I162">
        <v>160</v>
      </c>
      <c r="J162" s="2">
        <f t="shared" si="29"/>
        <v>0.78125</v>
      </c>
      <c r="K162" s="2">
        <f t="shared" si="25"/>
        <v>4.21875</v>
      </c>
      <c r="L162">
        <f t="shared" si="26"/>
        <v>540000</v>
      </c>
      <c r="M162">
        <f t="shared" si="27"/>
        <v>13.199324418540456</v>
      </c>
      <c r="N162" s="1">
        <f t="shared" si="28"/>
        <v>-12.334687523320273</v>
      </c>
    </row>
    <row r="163" spans="1:14" x14ac:dyDescent="0.3">
      <c r="A163">
        <v>80.5</v>
      </c>
      <c r="B163">
        <f>-4.4616*10^-2*'tableau arduino'!A163+12.649</f>
        <v>9.0574119999999994</v>
      </c>
      <c r="C163">
        <f t="shared" si="20"/>
        <v>8581.9119014894695</v>
      </c>
      <c r="D163">
        <f t="shared" si="21"/>
        <v>0.3951814695101048</v>
      </c>
      <c r="E163">
        <f t="shared" si="22"/>
        <v>4.6048185304898954</v>
      </c>
      <c r="F163">
        <f t="shared" si="23"/>
        <v>943.06683504433056</v>
      </c>
      <c r="G163" s="2">
        <f t="shared" si="24"/>
        <v>4.6048185304898954</v>
      </c>
      <c r="I163">
        <v>161</v>
      </c>
      <c r="J163" s="2">
        <f t="shared" si="29"/>
        <v>0.7861328125</v>
      </c>
      <c r="K163" s="2">
        <f t="shared" si="25"/>
        <v>4.2138671875</v>
      </c>
      <c r="L163">
        <f t="shared" si="26"/>
        <v>536024.84472049691</v>
      </c>
      <c r="M163">
        <f t="shared" si="27"/>
        <v>13.191935791069193</v>
      </c>
      <c r="N163" s="1">
        <f t="shared" si="28"/>
        <v>-12.169082640066213</v>
      </c>
    </row>
    <row r="164" spans="1:14" x14ac:dyDescent="0.3">
      <c r="A164">
        <v>81</v>
      </c>
      <c r="B164">
        <f>-4.4616*10^-2*'tableau arduino'!A164+12.649</f>
        <v>9.0351040000000005</v>
      </c>
      <c r="C164">
        <f t="shared" si="20"/>
        <v>8392.586201033906</v>
      </c>
      <c r="D164">
        <f t="shared" si="21"/>
        <v>0.38713838718952226</v>
      </c>
      <c r="E164">
        <f t="shared" si="22"/>
        <v>4.6128616128104776</v>
      </c>
      <c r="F164">
        <f t="shared" si="23"/>
        <v>944.71405830358583</v>
      </c>
      <c r="G164" s="2">
        <f t="shared" si="24"/>
        <v>4.6128616128104776</v>
      </c>
      <c r="I164">
        <v>162</v>
      </c>
      <c r="J164" s="2">
        <f t="shared" si="29"/>
        <v>0.791015625</v>
      </c>
      <c r="K164" s="2">
        <f t="shared" si="25"/>
        <v>4.208984375</v>
      </c>
      <c r="L164">
        <f t="shared" si="26"/>
        <v>532098.76543209876</v>
      </c>
      <c r="M164">
        <f t="shared" si="27"/>
        <v>13.184584400401537</v>
      </c>
      <c r="N164" s="1">
        <f t="shared" si="28"/>
        <v>-12.004312363312216</v>
      </c>
    </row>
    <row r="165" spans="1:14" x14ac:dyDescent="0.3">
      <c r="A165">
        <v>81.5</v>
      </c>
      <c r="B165">
        <f>-4.4616*10^-2*'tableau arduino'!A165+12.649</f>
        <v>9.0127959999999998</v>
      </c>
      <c r="C165">
        <f t="shared" si="20"/>
        <v>8207.4372179886705</v>
      </c>
      <c r="D165">
        <f t="shared" si="21"/>
        <v>0.37924552272014467</v>
      </c>
      <c r="E165">
        <f t="shared" si="22"/>
        <v>4.6207544772798554</v>
      </c>
      <c r="F165">
        <f t="shared" si="23"/>
        <v>946.33051694691437</v>
      </c>
      <c r="G165" s="2">
        <f t="shared" si="24"/>
        <v>4.6207544772798554</v>
      </c>
      <c r="I165">
        <v>163</v>
      </c>
      <c r="J165" s="2">
        <f t="shared" si="29"/>
        <v>0.7958984375</v>
      </c>
      <c r="K165" s="2">
        <f t="shared" si="25"/>
        <v>4.2041015625</v>
      </c>
      <c r="L165">
        <f t="shared" si="26"/>
        <v>528220.85889570555</v>
      </c>
      <c r="M165">
        <f t="shared" si="27"/>
        <v>13.177269768591197</v>
      </c>
      <c r="N165" s="1">
        <f t="shared" si="28"/>
        <v>-11.840365980616768</v>
      </c>
    </row>
    <row r="166" spans="1:14" x14ac:dyDescent="0.3">
      <c r="A166">
        <v>82</v>
      </c>
      <c r="B166">
        <f>-4.4616*10^-2*'tableau arduino'!A166+12.649</f>
        <v>8.9904879999999991</v>
      </c>
      <c r="C166">
        <f t="shared" si="20"/>
        <v>8026.3728097218827</v>
      </c>
      <c r="D166">
        <f t="shared" si="21"/>
        <v>0.37150061605139562</v>
      </c>
      <c r="E166">
        <f t="shared" si="22"/>
        <v>4.6284993839486042</v>
      </c>
      <c r="F166">
        <f t="shared" si="23"/>
        <v>947.91667383267418</v>
      </c>
      <c r="G166" s="2">
        <f t="shared" si="24"/>
        <v>4.6284993839486042</v>
      </c>
      <c r="I166">
        <v>164</v>
      </c>
      <c r="J166" s="2">
        <f t="shared" si="29"/>
        <v>0.80078125</v>
      </c>
      <c r="K166" s="2">
        <f t="shared" si="25"/>
        <v>4.19921875</v>
      </c>
      <c r="L166">
        <f t="shared" si="26"/>
        <v>524390.24390243902</v>
      </c>
      <c r="M166">
        <f t="shared" si="27"/>
        <v>13.169991426393583</v>
      </c>
      <c r="N166" s="1">
        <f t="shared" si="28"/>
        <v>-11.677232974573785</v>
      </c>
    </row>
    <row r="167" spans="1:14" x14ac:dyDescent="0.3">
      <c r="A167">
        <v>82.5</v>
      </c>
      <c r="B167">
        <f>-4.4616*10^-2*'tableau arduino'!A167+12.649</f>
        <v>8.9681800000000003</v>
      </c>
      <c r="C167">
        <f t="shared" si="20"/>
        <v>7849.3028663617852</v>
      </c>
      <c r="D167">
        <f t="shared" si="21"/>
        <v>0.3639014188199256</v>
      </c>
      <c r="E167">
        <f t="shared" si="22"/>
        <v>4.6360985811800743</v>
      </c>
      <c r="F167">
        <f t="shared" si="23"/>
        <v>949.4729894256792</v>
      </c>
      <c r="G167" s="2">
        <f t="shared" si="24"/>
        <v>4.6360985811800743</v>
      </c>
      <c r="I167">
        <v>165</v>
      </c>
      <c r="J167" s="2">
        <f t="shared" si="29"/>
        <v>0.8056640625</v>
      </c>
      <c r="K167" s="2">
        <f t="shared" si="25"/>
        <v>4.1943359375</v>
      </c>
      <c r="L167">
        <f t="shared" si="26"/>
        <v>520606.06060606061</v>
      </c>
      <c r="M167">
        <f t="shared" si="27"/>
        <v>13.162748913053903</v>
      </c>
      <c r="N167" s="1">
        <f t="shared" si="28"/>
        <v>-11.514903018063121</v>
      </c>
    </row>
    <row r="168" spans="1:14" x14ac:dyDescent="0.3">
      <c r="A168">
        <v>83</v>
      </c>
      <c r="B168">
        <f>-4.4616*10^-2*'tableau arduino'!A168+12.649</f>
        <v>8.9458719999999996</v>
      </c>
      <c r="C168">
        <f t="shared" si="20"/>
        <v>7676.1392659519506</v>
      </c>
      <c r="D168">
        <f t="shared" si="21"/>
        <v>0.35644569531753295</v>
      </c>
      <c r="E168">
        <f t="shared" si="22"/>
        <v>4.6435543046824668</v>
      </c>
      <c r="F168">
        <f t="shared" si="23"/>
        <v>950.99992159896919</v>
      </c>
      <c r="G168" s="2">
        <f t="shared" si="24"/>
        <v>4.6435543046824668</v>
      </c>
      <c r="I168">
        <v>166</v>
      </c>
      <c r="J168" s="2">
        <f t="shared" si="29"/>
        <v>0.810546875</v>
      </c>
      <c r="K168" s="2">
        <f t="shared" si="25"/>
        <v>4.189453125</v>
      </c>
      <c r="L168">
        <f t="shared" si="26"/>
        <v>516867.46987951809</v>
      </c>
      <c r="M168">
        <f t="shared" si="27"/>
        <v>13.155541776101648</v>
      </c>
      <c r="N168" s="1">
        <f t="shared" si="28"/>
        <v>-11.353365969644278</v>
      </c>
    </row>
    <row r="169" spans="1:14" x14ac:dyDescent="0.3">
      <c r="A169">
        <v>83.5</v>
      </c>
      <c r="B169">
        <f>-4.4616*10^-2*'tableau arduino'!A169+12.649</f>
        <v>8.9235639999999989</v>
      </c>
      <c r="C169">
        <f t="shared" si="20"/>
        <v>7506.7958305959319</v>
      </c>
      <c r="D169">
        <f t="shared" si="21"/>
        <v>0.34913122340771746</v>
      </c>
      <c r="E169">
        <f t="shared" si="22"/>
        <v>4.6508687765922829</v>
      </c>
      <c r="F169">
        <f t="shared" si="23"/>
        <v>952.49792544609954</v>
      </c>
      <c r="G169" s="2">
        <f t="shared" si="24"/>
        <v>4.6508687765922829</v>
      </c>
      <c r="I169">
        <v>167</v>
      </c>
      <c r="J169" s="2">
        <f t="shared" si="29"/>
        <v>0.8154296875</v>
      </c>
      <c r="K169" s="2">
        <f t="shared" si="25"/>
        <v>4.1845703125</v>
      </c>
      <c r="L169">
        <f t="shared" si="26"/>
        <v>513173.65269461076</v>
      </c>
      <c r="M169">
        <f t="shared" si="27"/>
        <v>13.148369571151253</v>
      </c>
      <c r="N169" s="1">
        <f t="shared" si="28"/>
        <v>-11.192611869088534</v>
      </c>
    </row>
    <row r="170" spans="1:14" x14ac:dyDescent="0.3">
      <c r="A170">
        <v>84</v>
      </c>
      <c r="B170">
        <f>-4.4616*10^-2*'tableau arduino'!A170+12.649</f>
        <v>8.9012560000000001</v>
      </c>
      <c r="C170">
        <f t="shared" si="20"/>
        <v>7341.1882835692822</v>
      </c>
      <c r="D170">
        <f t="shared" si="21"/>
        <v>0.34195579539214954</v>
      </c>
      <c r="E170">
        <f t="shared" si="22"/>
        <v>4.6580442046078501</v>
      </c>
      <c r="F170">
        <f t="shared" si="23"/>
        <v>953.96745310368772</v>
      </c>
      <c r="G170" s="2">
        <f t="shared" si="24"/>
        <v>4.6580442046078501</v>
      </c>
      <c r="I170">
        <v>168</v>
      </c>
      <c r="J170" s="2">
        <f t="shared" si="29"/>
        <v>0.8203125</v>
      </c>
      <c r="K170" s="2">
        <f t="shared" si="25"/>
        <v>4.1796875</v>
      </c>
      <c r="L170">
        <f t="shared" si="26"/>
        <v>509523.80952380953</v>
      </c>
      <c r="M170">
        <f t="shared" si="27"/>
        <v>13.141231861708711</v>
      </c>
      <c r="N170" s="1">
        <f t="shared" si="28"/>
        <v>-11.032630933044466</v>
      </c>
    </row>
    <row r="171" spans="1:14" x14ac:dyDescent="0.3">
      <c r="A171">
        <v>84.5</v>
      </c>
      <c r="B171">
        <f>-4.4616*10^-2*'tableau arduino'!A171+12.649</f>
        <v>8.8789479999999994</v>
      </c>
      <c r="C171">
        <f t="shared" si="20"/>
        <v>7179.2342073777263</v>
      </c>
      <c r="D171">
        <f t="shared" si="21"/>
        <v>0.33491721882836245</v>
      </c>
      <c r="E171">
        <f t="shared" si="22"/>
        <v>4.6650827811716375</v>
      </c>
      <c r="F171">
        <f t="shared" si="23"/>
        <v>955.40895358395142</v>
      </c>
      <c r="G171" s="2">
        <f t="shared" si="24"/>
        <v>4.6650827811716375</v>
      </c>
      <c r="I171">
        <v>169</v>
      </c>
      <c r="J171" s="2">
        <f t="shared" si="29"/>
        <v>0.8251953125</v>
      </c>
      <c r="K171" s="2">
        <f t="shared" si="25"/>
        <v>4.1748046875</v>
      </c>
      <c r="L171">
        <f t="shared" si="26"/>
        <v>505917.1597633136</v>
      </c>
      <c r="M171">
        <f t="shared" si="27"/>
        <v>13.134128218983916</v>
      </c>
      <c r="N171" s="1">
        <f t="shared" si="28"/>
        <v>-10.873413550831918</v>
      </c>
    </row>
    <row r="172" spans="1:14" x14ac:dyDescent="0.3">
      <c r="A172">
        <v>85</v>
      </c>
      <c r="B172">
        <f>-4.4616*10^-2*'tableau arduino'!A172+12.649</f>
        <v>8.8566399999999987</v>
      </c>
      <c r="C172">
        <f t="shared" si="20"/>
        <v>7020.8530027407342</v>
      </c>
      <c r="D172">
        <f t="shared" si="21"/>
        <v>0.32801331729999078</v>
      </c>
      <c r="E172">
        <f t="shared" si="22"/>
        <v>4.6719866827000089</v>
      </c>
      <c r="F172">
        <f t="shared" si="23"/>
        <v>956.82287261696183</v>
      </c>
      <c r="G172" s="2">
        <f t="shared" si="24"/>
        <v>4.6719866827000089</v>
      </c>
      <c r="I172">
        <v>170</v>
      </c>
      <c r="J172" s="2">
        <f t="shared" si="29"/>
        <v>0.830078125</v>
      </c>
      <c r="K172" s="2">
        <f t="shared" si="25"/>
        <v>4.169921875</v>
      </c>
      <c r="L172">
        <f t="shared" si="26"/>
        <v>502352.9411764706</v>
      </c>
      <c r="M172">
        <f t="shared" si="27"/>
        <v>13.127058221708536</v>
      </c>
      <c r="N172" s="1">
        <f t="shared" si="28"/>
        <v>-10.714950280359888</v>
      </c>
    </row>
    <row r="173" spans="1:14" x14ac:dyDescent="0.3">
      <c r="A173">
        <v>85.5</v>
      </c>
      <c r="B173">
        <f>-4.4616*10^-2*'tableau arduino'!A173+12.649</f>
        <v>8.8343319999999999</v>
      </c>
      <c r="C173">
        <f t="shared" si="20"/>
        <v>6865.9658484798356</v>
      </c>
      <c r="D173">
        <f t="shared" si="21"/>
        <v>0.32124193114086302</v>
      </c>
      <c r="E173">
        <f t="shared" si="22"/>
        <v>4.6787580688591373</v>
      </c>
      <c r="F173">
        <f t="shared" si="23"/>
        <v>958.20965250235133</v>
      </c>
      <c r="G173" s="2">
        <f t="shared" si="24"/>
        <v>4.6787580688591373</v>
      </c>
      <c r="I173">
        <v>171</v>
      </c>
      <c r="J173" s="2">
        <f t="shared" si="29"/>
        <v>0.8349609375</v>
      </c>
      <c r="K173" s="2">
        <f t="shared" si="25"/>
        <v>4.1650390625</v>
      </c>
      <c r="L173">
        <f t="shared" si="26"/>
        <v>498830.40935672517</v>
      </c>
      <c r="M173">
        <f t="shared" si="27"/>
        <v>13.120021455959249</v>
      </c>
      <c r="N173" s="1">
        <f t="shared" si="28"/>
        <v>-10.557231844164637</v>
      </c>
    </row>
    <row r="174" spans="1:14" x14ac:dyDescent="0.3">
      <c r="A174">
        <v>86</v>
      </c>
      <c r="B174">
        <f>-4.4616*10^-2*'tableau arduino'!A174+12.649</f>
        <v>8.8120239999999992</v>
      </c>
      <c r="C174">
        <f t="shared" si="20"/>
        <v>6714.4956622918471</v>
      </c>
      <c r="D174">
        <f t="shared" si="21"/>
        <v>0.31460091811427876</v>
      </c>
      <c r="E174">
        <f t="shared" si="22"/>
        <v>4.6853990818857216</v>
      </c>
      <c r="F174">
        <f t="shared" si="23"/>
        <v>959.56973197019579</v>
      </c>
      <c r="G174" s="2">
        <f t="shared" si="24"/>
        <v>4.6853990818857216</v>
      </c>
      <c r="I174">
        <v>172</v>
      </c>
      <c r="J174" s="2">
        <f t="shared" si="29"/>
        <v>0.83984375</v>
      </c>
      <c r="K174" s="2">
        <f t="shared" si="25"/>
        <v>4.16015625</v>
      </c>
      <c r="L174">
        <f t="shared" si="26"/>
        <v>495348.83720930235</v>
      </c>
      <c r="M174">
        <f t="shared" si="27"/>
        <v>13.11301751498609</v>
      </c>
      <c r="N174" s="1">
        <f t="shared" si="28"/>
        <v>-10.400249125562382</v>
      </c>
    </row>
    <row r="175" spans="1:14" x14ac:dyDescent="0.3">
      <c r="A175">
        <v>86.5</v>
      </c>
      <c r="B175">
        <f>-4.4616*10^-2*'tableau arduino'!A175+12.649</f>
        <v>8.7897159999999985</v>
      </c>
      <c r="C175">
        <f t="shared" si="20"/>
        <v>6566.367062387586</v>
      </c>
      <c r="D175">
        <f t="shared" si="21"/>
        <v>0.30808815404880097</v>
      </c>
      <c r="E175">
        <f t="shared" si="22"/>
        <v>4.691911845951199</v>
      </c>
      <c r="F175">
        <f t="shared" si="23"/>
        <v>960.90354605080552</v>
      </c>
      <c r="G175" s="2">
        <f t="shared" si="24"/>
        <v>4.691911845951199</v>
      </c>
      <c r="I175">
        <v>173</v>
      </c>
      <c r="J175" s="2">
        <f t="shared" si="29"/>
        <v>0.8447265625</v>
      </c>
      <c r="K175" s="2">
        <f t="shared" si="25"/>
        <v>4.1552734375</v>
      </c>
      <c r="L175">
        <f t="shared" si="26"/>
        <v>491907.51445086708</v>
      </c>
      <c r="M175">
        <f t="shared" si="27"/>
        <v>13.106045999045824</v>
      </c>
      <c r="N175" s="1">
        <f t="shared" si="28"/>
        <v>-10.243993164914485</v>
      </c>
    </row>
    <row r="176" spans="1:14" x14ac:dyDescent="0.3">
      <c r="A176">
        <v>87</v>
      </c>
      <c r="B176">
        <f>-4.4616*10^-2*'tableau arduino'!A176+12.649</f>
        <v>8.7674079999999996</v>
      </c>
      <c r="C176">
        <f t="shared" si="20"/>
        <v>6421.5063299767689</v>
      </c>
      <c r="D176">
        <f t="shared" si="21"/>
        <v>0.30170153343187373</v>
      </c>
      <c r="E176">
        <f t="shared" si="22"/>
        <v>4.6982984665681267</v>
      </c>
      <c r="F176">
        <f t="shared" si="23"/>
        <v>962.21152595315232</v>
      </c>
      <c r="G176" s="2">
        <f t="shared" si="24"/>
        <v>4.6982984665681267</v>
      </c>
      <c r="I176">
        <v>174</v>
      </c>
      <c r="J176" s="2">
        <f t="shared" si="29"/>
        <v>0.849609375</v>
      </c>
      <c r="K176" s="2">
        <f t="shared" si="25"/>
        <v>4.150390625</v>
      </c>
      <c r="L176">
        <f t="shared" si="26"/>
        <v>488505.74712643679</v>
      </c>
      <c r="M176">
        <f t="shared" si="27"/>
        <v>13.099106515240061</v>
      </c>
      <c r="N176" s="1">
        <f t="shared" si="28"/>
        <v>-10.08845515599924</v>
      </c>
    </row>
    <row r="177" spans="1:14" x14ac:dyDescent="0.3">
      <c r="A177">
        <v>87.5</v>
      </c>
      <c r="B177">
        <f>-4.4616*10^-2*'tableau arduino'!A177+12.649</f>
        <v>8.745099999999999</v>
      </c>
      <c r="C177">
        <f t="shared" si="20"/>
        <v>6279.8413725805294</v>
      </c>
      <c r="D177">
        <f t="shared" si="21"/>
        <v>0.29543896996259</v>
      </c>
      <c r="E177">
        <f t="shared" si="22"/>
        <v>4.7045610300374099</v>
      </c>
      <c r="F177">
        <f t="shared" si="23"/>
        <v>963.4940989516615</v>
      </c>
      <c r="G177" s="2">
        <f t="shared" si="24"/>
        <v>4.7045610300374099</v>
      </c>
      <c r="I177">
        <v>175</v>
      </c>
      <c r="J177" s="2">
        <f t="shared" si="29"/>
        <v>0.8544921875</v>
      </c>
      <c r="K177" s="2">
        <f t="shared" si="25"/>
        <v>4.1455078125</v>
      </c>
      <c r="L177">
        <f t="shared" si="26"/>
        <v>485142.85714285716</v>
      </c>
      <c r="M177">
        <f t="shared" si="27"/>
        <v>13.092198677358061</v>
      </c>
      <c r="N177" s="1">
        <f t="shared" si="28"/>
        <v>-9.9336264424883876</v>
      </c>
    </row>
    <row r="178" spans="1:14" x14ac:dyDescent="0.3">
      <c r="A178">
        <v>88</v>
      </c>
      <c r="B178">
        <f>-4.4616*10^-2*'tableau arduino'!A178+12.649</f>
        <v>8.7227920000000001</v>
      </c>
      <c r="C178">
        <f t="shared" si="20"/>
        <v>6141.3016881534159</v>
      </c>
      <c r="D178">
        <f t="shared" si="21"/>
        <v>0.289298397064922</v>
      </c>
      <c r="E178">
        <f t="shared" si="22"/>
        <v>4.7107016029350781</v>
      </c>
      <c r="F178">
        <f t="shared" si="23"/>
        <v>964.75168828110395</v>
      </c>
      <c r="G178" s="2">
        <f t="shared" si="24"/>
        <v>4.7107016029350781</v>
      </c>
      <c r="I178">
        <v>176</v>
      </c>
      <c r="J178" s="2">
        <f t="shared" si="29"/>
        <v>0.859375</v>
      </c>
      <c r="K178" s="2">
        <f t="shared" si="25"/>
        <v>4.140625</v>
      </c>
      <c r="L178">
        <f t="shared" si="26"/>
        <v>481818.18181818182</v>
      </c>
      <c r="M178">
        <f t="shared" si="27"/>
        <v>13.08532210572398</v>
      </c>
      <c r="N178" s="1">
        <f t="shared" si="28"/>
        <v>-9.7794985145235174</v>
      </c>
    </row>
    <row r="179" spans="1:14" x14ac:dyDescent="0.3">
      <c r="A179">
        <v>88.5</v>
      </c>
      <c r="B179">
        <f>-4.4616*10^-2*'tableau arduino'!A179+12.649</f>
        <v>8.7004839999999994</v>
      </c>
      <c r="C179">
        <f t="shared" si="20"/>
        <v>6005.8183299967241</v>
      </c>
      <c r="D179">
        <f t="shared" si="21"/>
        <v>0.2832777683627033</v>
      </c>
      <c r="E179">
        <f t="shared" si="22"/>
        <v>4.7167222316372968</v>
      </c>
      <c r="F179">
        <f t="shared" si="23"/>
        <v>965.98471303931842</v>
      </c>
      <c r="G179" s="2">
        <f t="shared" si="24"/>
        <v>4.7167222316372968</v>
      </c>
      <c r="I179">
        <v>177</v>
      </c>
      <c r="J179" s="2">
        <f t="shared" si="29"/>
        <v>0.8642578125</v>
      </c>
      <c r="K179" s="2">
        <f t="shared" si="25"/>
        <v>4.1357421875</v>
      </c>
      <c r="L179">
        <f t="shared" si="26"/>
        <v>478531.0734463277</v>
      </c>
      <c r="M179">
        <f t="shared" si="27"/>
        <v>13.078476427048454</v>
      </c>
      <c r="N179" s="1">
        <f t="shared" si="28"/>
        <v>-9.6260630053894261</v>
      </c>
    </row>
    <row r="180" spans="1:14" x14ac:dyDescent="0.3">
      <c r="A180">
        <v>89</v>
      </c>
      <c r="B180">
        <f>-4.4616*10^-2*'tableau arduino'!A180+12.649</f>
        <v>8.6781760000000006</v>
      </c>
      <c r="C180">
        <f t="shared" si="20"/>
        <v>5873.3238724460525</v>
      </c>
      <c r="D180">
        <f t="shared" si="21"/>
        <v>0.27737505811766661</v>
      </c>
      <c r="E180">
        <f t="shared" si="22"/>
        <v>4.7226249418823336</v>
      </c>
      <c r="F180">
        <f t="shared" si="23"/>
        <v>967.1935880975019</v>
      </c>
      <c r="G180" s="2">
        <f t="shared" si="24"/>
        <v>4.7226249418823336</v>
      </c>
      <c r="I180">
        <v>178</v>
      </c>
      <c r="J180" s="2">
        <f t="shared" si="29"/>
        <v>0.869140625</v>
      </c>
      <c r="K180" s="2">
        <f t="shared" si="25"/>
        <v>4.130859375</v>
      </c>
      <c r="L180">
        <f t="shared" si="26"/>
        <v>475280.89887640451</v>
      </c>
      <c r="M180">
        <f t="shared" si="27"/>
        <v>13.071661274284367</v>
      </c>
      <c r="N180" s="1">
        <f t="shared" si="28"/>
        <v>-9.4733116882815001</v>
      </c>
    </row>
    <row r="181" spans="1:14" x14ac:dyDescent="0.3">
      <c r="A181">
        <v>89.5</v>
      </c>
      <c r="B181">
        <f>-4.4616*10^-2*'tableau arduino'!A181+12.649</f>
        <v>8.6558679999999999</v>
      </c>
      <c r="C181">
        <f t="shared" si="20"/>
        <v>5743.7523773156572</v>
      </c>
      <c r="D181">
        <f t="shared" si="21"/>
        <v>0.27158826163179628</v>
      </c>
      <c r="E181">
        <f t="shared" si="22"/>
        <v>4.7284117383682034</v>
      </c>
      <c r="F181">
        <f t="shared" si="23"/>
        <v>968.37872401780805</v>
      </c>
      <c r="G181" s="2">
        <f t="shared" si="24"/>
        <v>4.7284117383682034</v>
      </c>
      <c r="I181">
        <v>179</v>
      </c>
      <c r="J181" s="2">
        <f t="shared" si="29"/>
        <v>0.8740234375</v>
      </c>
      <c r="K181" s="2">
        <f t="shared" si="25"/>
        <v>4.1259765625</v>
      </c>
      <c r="L181">
        <f t="shared" si="26"/>
        <v>472067.03910614527</v>
      </c>
      <c r="M181">
        <f t="shared" si="27"/>
        <v>13.064876286486648</v>
      </c>
      <c r="N181" s="1">
        <f t="shared" si="28"/>
        <v>-9.3212364731631823</v>
      </c>
    </row>
    <row r="182" spans="1:14" x14ac:dyDescent="0.3">
      <c r="A182">
        <v>90</v>
      </c>
      <c r="B182">
        <f>-4.4616*10^-2*'tableau arduino'!A182+12.649</f>
        <v>8.6335599999999992</v>
      </c>
      <c r="C182">
        <f t="shared" si="20"/>
        <v>5617.0393610832316</v>
      </c>
      <c r="D182">
        <f t="shared" si="21"/>
        <v>0.26591539561527161</v>
      </c>
      <c r="E182">
        <f t="shared" si="22"/>
        <v>4.7340846043847282</v>
      </c>
      <c r="F182">
        <f t="shared" si="23"/>
        <v>969.54052697799239</v>
      </c>
      <c r="G182" s="2">
        <f t="shared" si="24"/>
        <v>4.7340846043847282</v>
      </c>
      <c r="I182">
        <v>180</v>
      </c>
      <c r="J182" s="2">
        <f t="shared" si="29"/>
        <v>0.87890625</v>
      </c>
      <c r="K182" s="2">
        <f t="shared" si="25"/>
        <v>4.12109375</v>
      </c>
      <c r="L182">
        <f t="shared" si="26"/>
        <v>468888.88888888888</v>
      </c>
      <c r="M182">
        <f t="shared" si="27"/>
        <v>13.058121108675975</v>
      </c>
      <c r="N182" s="1">
        <f t="shared" si="28"/>
        <v>-9.1698294037111268</v>
      </c>
    </row>
    <row r="183" spans="1:14" x14ac:dyDescent="0.3">
      <c r="A183">
        <v>90.5</v>
      </c>
      <c r="B183">
        <f>-4.4616*10^-2*'tableau arduino'!A183+12.649</f>
        <v>8.6112520000000004</v>
      </c>
      <c r="C183">
        <f t="shared" si="20"/>
        <v>5493.1217627985197</v>
      </c>
      <c r="D183">
        <f t="shared" si="21"/>
        <v>0.26035449852123127</v>
      </c>
      <c r="E183">
        <f t="shared" si="22"/>
        <v>4.7396455014787691</v>
      </c>
      <c r="F183">
        <f t="shared" si="23"/>
        <v>970.67939870285193</v>
      </c>
      <c r="G183" s="2">
        <f t="shared" si="24"/>
        <v>4.7396455014787691</v>
      </c>
      <c r="I183">
        <v>181</v>
      </c>
      <c r="J183" s="2">
        <f t="shared" si="29"/>
        <v>0.8837890625</v>
      </c>
      <c r="K183" s="2">
        <f t="shared" si="25"/>
        <v>4.1162109375</v>
      </c>
      <c r="L183">
        <f t="shared" si="26"/>
        <v>465745.85635359114</v>
      </c>
      <c r="M183">
        <f t="shared" si="27"/>
        <v>13.051395391706258</v>
      </c>
      <c r="N183" s="1">
        <f t="shared" si="28"/>
        <v>-9.019082654345052</v>
      </c>
    </row>
    <row r="184" spans="1:14" x14ac:dyDescent="0.3">
      <c r="A184">
        <v>91</v>
      </c>
      <c r="B184">
        <f>-4.4616*10^-2*'tableau arduino'!A184+12.649</f>
        <v>8.5889439999999997</v>
      </c>
      <c r="C184">
        <f t="shared" si="20"/>
        <v>5371.9379126999056</v>
      </c>
      <c r="D184">
        <f t="shared" si="21"/>
        <v>0.25490363084859119</v>
      </c>
      <c r="E184">
        <f t="shared" si="22"/>
        <v>4.7450963691514092</v>
      </c>
      <c r="F184">
        <f t="shared" si="23"/>
        <v>971.7957364022086</v>
      </c>
      <c r="G184" s="2">
        <f t="shared" si="24"/>
        <v>4.7450963691514092</v>
      </c>
      <c r="I184">
        <v>182</v>
      </c>
      <c r="J184" s="2">
        <f t="shared" si="29"/>
        <v>0.888671875</v>
      </c>
      <c r="K184" s="2">
        <f t="shared" si="25"/>
        <v>4.111328125</v>
      </c>
      <c r="L184">
        <f t="shared" si="26"/>
        <v>462637.36263736262</v>
      </c>
      <c r="M184">
        <f t="shared" si="27"/>
        <v>13.04469879213576</v>
      </c>
      <c r="N184" s="1">
        <f t="shared" si="28"/>
        <v>-8.8689885273390914</v>
      </c>
    </row>
    <row r="185" spans="1:14" x14ac:dyDescent="0.3">
      <c r="A185">
        <v>91.5</v>
      </c>
      <c r="B185">
        <f>-4.4616*10^-2*'tableau arduino'!A185+12.649</f>
        <v>8.566635999999999</v>
      </c>
      <c r="C185">
        <f t="shared" si="20"/>
        <v>5253.4275015234325</v>
      </c>
      <c r="D185">
        <f t="shared" si="21"/>
        <v>0.24956087541412342</v>
      </c>
      <c r="E185">
        <f t="shared" si="22"/>
        <v>4.7504391245858768</v>
      </c>
      <c r="F185">
        <f t="shared" si="23"/>
        <v>972.88993271518757</v>
      </c>
      <c r="G185" s="2">
        <f t="shared" si="24"/>
        <v>4.7504391245858768</v>
      </c>
      <c r="I185">
        <v>183</v>
      </c>
      <c r="J185" s="2">
        <f t="shared" si="29"/>
        <v>0.8935546875</v>
      </c>
      <c r="K185" s="2">
        <f t="shared" si="25"/>
        <v>4.1064453125</v>
      </c>
      <c r="L185">
        <f t="shared" si="26"/>
        <v>459562.84153005463</v>
      </c>
      <c r="M185">
        <f t="shared" si="27"/>
        <v>13.038030972101755</v>
      </c>
      <c r="N185" s="1">
        <f t="shared" si="28"/>
        <v>-8.7195394500124515</v>
      </c>
    </row>
    <row r="186" spans="1:14" x14ac:dyDescent="0.3">
      <c r="A186">
        <v>92</v>
      </c>
      <c r="B186">
        <f>-4.4616*10^-2*'tableau arduino'!A186+12.649</f>
        <v>8.5443280000000001</v>
      </c>
      <c r="C186">
        <f t="shared" si="20"/>
        <v>5137.5315504888122</v>
      </c>
      <c r="D186">
        <f t="shared" si="21"/>
        <v>0.24432433759497593</v>
      </c>
      <c r="E186">
        <f t="shared" si="22"/>
        <v>4.7556756624050243</v>
      </c>
      <c r="F186">
        <f t="shared" si="23"/>
        <v>973.96237566054901</v>
      </c>
      <c r="G186" s="2">
        <f t="shared" si="24"/>
        <v>4.7556756624050243</v>
      </c>
      <c r="I186">
        <v>184</v>
      </c>
      <c r="J186" s="2">
        <f t="shared" si="29"/>
        <v>0.8984375</v>
      </c>
      <c r="K186" s="2">
        <f t="shared" si="25"/>
        <v>4.1015625</v>
      </c>
      <c r="L186">
        <f t="shared" si="26"/>
        <v>456521.73913043475</v>
      </c>
      <c r="M186">
        <f t="shared" si="27"/>
        <v>13.031391599198603</v>
      </c>
      <c r="N186" s="1">
        <f t="shared" si="28"/>
        <v>-8.5707279719966785</v>
      </c>
    </row>
    <row r="187" spans="1:14" x14ac:dyDescent="0.3">
      <c r="A187">
        <v>92.5</v>
      </c>
      <c r="B187">
        <f>-4.4616*10^-2*'tableau arduino'!A187+12.649</f>
        <v>8.5220199999999995</v>
      </c>
      <c r="C187">
        <f t="shared" si="20"/>
        <v>5024.1923819475787</v>
      </c>
      <c r="D187">
        <f t="shared" si="21"/>
        <v>0.23919214554280058</v>
      </c>
      <c r="E187">
        <f t="shared" si="22"/>
        <v>4.760807854457199</v>
      </c>
      <c r="F187">
        <f t="shared" si="23"/>
        <v>975.01344859283438</v>
      </c>
      <c r="G187" s="2">
        <f t="shared" si="24"/>
        <v>4.760807854457199</v>
      </c>
      <c r="I187">
        <v>185</v>
      </c>
      <c r="J187" s="2">
        <f t="shared" si="29"/>
        <v>0.9033203125</v>
      </c>
      <c r="K187" s="2">
        <f t="shared" si="25"/>
        <v>4.0966796875</v>
      </c>
      <c r="L187">
        <f t="shared" si="26"/>
        <v>453513.51351351349</v>
      </c>
      <c r="M187">
        <f t="shared" si="27"/>
        <v>13.02478034635911</v>
      </c>
      <c r="N187" s="1">
        <f t="shared" si="28"/>
        <v>-8.4225467625764523</v>
      </c>
    </row>
    <row r="188" spans="1:14" x14ac:dyDescent="0.3">
      <c r="A188">
        <v>93</v>
      </c>
      <c r="B188">
        <f>-4.4616*10^-2*'tableau arduino'!A188+12.649</f>
        <v>8.4997119999999988</v>
      </c>
      <c r="C188">
        <f t="shared" si="20"/>
        <v>4913.3535906788502</v>
      </c>
      <c r="D188">
        <f t="shared" si="21"/>
        <v>0.23416245037063532</v>
      </c>
      <c r="E188">
        <f t="shared" si="22"/>
        <v>4.7658375496293646</v>
      </c>
      <c r="F188">
        <f t="shared" si="23"/>
        <v>976.04353016409391</v>
      </c>
      <c r="G188" s="2">
        <f t="shared" si="24"/>
        <v>4.7658375496293646</v>
      </c>
      <c r="I188">
        <v>186</v>
      </c>
      <c r="J188" s="2">
        <f t="shared" si="29"/>
        <v>0.908203125</v>
      </c>
      <c r="K188" s="2">
        <f t="shared" si="25"/>
        <v>4.091796875</v>
      </c>
      <c r="L188">
        <f t="shared" si="26"/>
        <v>450537.63440860214</v>
      </c>
      <c r="M188">
        <f t="shared" si="27"/>
        <v>13.018196891739111</v>
      </c>
      <c r="N188" s="1">
        <f t="shared" si="28"/>
        <v>-8.2749886081027331</v>
      </c>
    </row>
    <row r="189" spans="1:14" x14ac:dyDescent="0.3">
      <c r="A189">
        <v>93.5</v>
      </c>
      <c r="B189">
        <f>-4.4616*10^-2*'tableau arduino'!A189+12.649</f>
        <v>8.4774039999999999</v>
      </c>
      <c r="C189">
        <f t="shared" si="20"/>
        <v>4804.9600158182548</v>
      </c>
      <c r="D189">
        <f t="shared" si="21"/>
        <v>0.22923342631365157</v>
      </c>
      <c r="E189">
        <f t="shared" si="22"/>
        <v>4.7707665736863483</v>
      </c>
      <c r="F189">
        <f t="shared" si="23"/>
        <v>977.05299429096408</v>
      </c>
      <c r="G189" s="2">
        <f t="shared" si="24"/>
        <v>4.7707665736863483</v>
      </c>
      <c r="I189">
        <v>187</v>
      </c>
      <c r="J189" s="2">
        <f t="shared" si="29"/>
        <v>0.9130859375</v>
      </c>
      <c r="K189" s="2">
        <f t="shared" si="25"/>
        <v>4.0869140625</v>
      </c>
      <c r="L189">
        <f t="shared" si="26"/>
        <v>447593.58288770053</v>
      </c>
      <c r="M189">
        <f t="shared" si="27"/>
        <v>13.011640918605117</v>
      </c>
      <c r="N189" s="1">
        <f t="shared" si="28"/>
        <v>-8.1280464094745852</v>
      </c>
    </row>
    <row r="190" spans="1:14" x14ac:dyDescent="0.3">
      <c r="A190">
        <v>94</v>
      </c>
      <c r="B190">
        <f>-4.4616*10^-2*'tableau arduino'!A190+12.649</f>
        <v>8.4550959999999993</v>
      </c>
      <c r="C190">
        <f t="shared" si="20"/>
        <v>4698.9577134061365</v>
      </c>
      <c r="D190">
        <f t="shared" si="21"/>
        <v>0.2244032708648665</v>
      </c>
      <c r="E190">
        <f t="shared" si="22"/>
        <v>4.7755967291351338</v>
      </c>
      <c r="F190">
        <f t="shared" si="23"/>
        <v>978.04221012687537</v>
      </c>
      <c r="G190" s="2">
        <f t="shared" si="24"/>
        <v>4.7755967291351338</v>
      </c>
      <c r="I190">
        <v>188</v>
      </c>
      <c r="J190" s="2">
        <f t="shared" si="29"/>
        <v>0.91796875</v>
      </c>
      <c r="K190" s="2">
        <f t="shared" si="25"/>
        <v>4.08203125</v>
      </c>
      <c r="L190">
        <f t="shared" si="26"/>
        <v>444680.85106382979</v>
      </c>
      <c r="M190">
        <f t="shared" si="27"/>
        <v>13.00511211522498</v>
      </c>
      <c r="N190" s="1">
        <f t="shared" si="28"/>
        <v>-7.9817131796884775</v>
      </c>
    </row>
    <row r="191" spans="1:14" x14ac:dyDescent="0.3">
      <c r="A191">
        <v>94.5</v>
      </c>
      <c r="B191">
        <f>-4.4616*10^-2*'tableau arduino'!A191+12.649</f>
        <v>8.4327879999999986</v>
      </c>
      <c r="C191">
        <f t="shared" si="20"/>
        <v>4595.2939295414526</v>
      </c>
      <c r="D191">
        <f t="shared" si="21"/>
        <v>0.21967020488689393</v>
      </c>
      <c r="E191">
        <f t="shared" si="22"/>
        <v>4.7803297951131061</v>
      </c>
      <c r="F191">
        <f t="shared" si="23"/>
        <v>979.01154203916417</v>
      </c>
      <c r="G191" s="2">
        <f t="shared" si="24"/>
        <v>4.7803297951131061</v>
      </c>
      <c r="I191">
        <v>189</v>
      </c>
      <c r="J191" s="2">
        <f t="shared" si="29"/>
        <v>0.9228515625</v>
      </c>
      <c r="K191" s="2">
        <f t="shared" si="25"/>
        <v>4.0771484375</v>
      </c>
      <c r="L191">
        <f t="shared" si="26"/>
        <v>441798.94179894181</v>
      </c>
      <c r="M191">
        <f t="shared" si="27"/>
        <v>12.998610174761442</v>
      </c>
      <c r="N191" s="1">
        <f t="shared" si="28"/>
        <v>-7.8359820414524579</v>
      </c>
    </row>
    <row r="192" spans="1:14" x14ac:dyDescent="0.3">
      <c r="A192">
        <v>95</v>
      </c>
      <c r="B192">
        <f>-4.4616*10^-2*'tableau arduino'!A192+12.649</f>
        <v>8.4104799999999997</v>
      </c>
      <c r="C192">
        <f t="shared" si="20"/>
        <v>4493.9170741278431</v>
      </c>
      <c r="D192">
        <f t="shared" si="21"/>
        <v>0.2150324727007728</v>
      </c>
      <c r="E192">
        <f t="shared" si="22"/>
        <v>4.7849675272992274</v>
      </c>
      <c r="F192">
        <f t="shared" si="23"/>
        <v>979.96134959088181</v>
      </c>
      <c r="G192" s="2">
        <f t="shared" si="24"/>
        <v>4.7849675272992274</v>
      </c>
      <c r="I192">
        <v>190</v>
      </c>
      <c r="J192" s="2">
        <f t="shared" si="29"/>
        <v>0.927734375</v>
      </c>
      <c r="K192" s="2">
        <f t="shared" si="25"/>
        <v>4.072265625</v>
      </c>
      <c r="L192">
        <f t="shared" si="26"/>
        <v>438947.36842105264</v>
      </c>
      <c r="M192">
        <f t="shared" si="27"/>
        <v>12.992134795168489</v>
      </c>
      <c r="N192" s="1">
        <f t="shared" si="28"/>
        <v>-7.6908462248630594</v>
      </c>
    </row>
    <row r="193" spans="1:14" x14ac:dyDescent="0.3">
      <c r="A193">
        <v>95.5</v>
      </c>
      <c r="B193">
        <f>-4.4616*10^-2*'tableau arduino'!A193+12.649</f>
        <v>8.3881720000000008</v>
      </c>
      <c r="C193">
        <f t="shared" si="20"/>
        <v>4394.7766951988997</v>
      </c>
      <c r="D193">
        <f t="shared" si="21"/>
        <v>0.21048834215289886</v>
      </c>
      <c r="E193">
        <f t="shared" si="22"/>
        <v>4.7895116578471013</v>
      </c>
      <c r="F193">
        <f t="shared" si="23"/>
        <v>980.89198752708637</v>
      </c>
      <c r="G193" s="2">
        <f t="shared" si="24"/>
        <v>4.7895116578471013</v>
      </c>
      <c r="I193">
        <v>191</v>
      </c>
      <c r="J193" s="2">
        <f t="shared" si="29"/>
        <v>0.9326171875</v>
      </c>
      <c r="K193" s="2">
        <f t="shared" si="25"/>
        <v>4.0673828125</v>
      </c>
      <c r="L193">
        <f t="shared" si="26"/>
        <v>436125.65445026179</v>
      </c>
      <c r="M193">
        <f t="shared" si="27"/>
        <v>12.985685679090441</v>
      </c>
      <c r="N193" s="1">
        <f t="shared" si="28"/>
        <v>-7.5462990651434865</v>
      </c>
    </row>
    <row r="194" spans="1:14" x14ac:dyDescent="0.3">
      <c r="A194">
        <v>96</v>
      </c>
      <c r="B194">
        <f>-4.4616*10^-2*'tableau arduino'!A194+12.649</f>
        <v>8.3658639999999984</v>
      </c>
      <c r="C194">
        <f t="shared" si="20"/>
        <v>4297.823453809875</v>
      </c>
      <c r="D194">
        <f t="shared" si="21"/>
        <v>0.20603610466105468</v>
      </c>
      <c r="E194">
        <f t="shared" si="22"/>
        <v>4.793963895338945</v>
      </c>
      <c r="F194">
        <f t="shared" si="23"/>
        <v>981.80380576541597</v>
      </c>
      <c r="G194" s="2">
        <f t="shared" si="24"/>
        <v>4.793963895338945</v>
      </c>
      <c r="I194">
        <v>192</v>
      </c>
      <c r="J194" s="2">
        <f t="shared" si="29"/>
        <v>0.9375</v>
      </c>
      <c r="K194" s="2">
        <f t="shared" si="25"/>
        <v>4.0625</v>
      </c>
      <c r="L194">
        <f t="shared" si="26"/>
        <v>433333.33333333331</v>
      </c>
      <c r="M194">
        <f t="shared" si="27"/>
        <v>12.979262533763656</v>
      </c>
      <c r="N194" s="1">
        <f t="shared" si="28"/>
        <v>-7.4023340004405753</v>
      </c>
    </row>
    <row r="195" spans="1:14" x14ac:dyDescent="0.3">
      <c r="A195">
        <v>96.5</v>
      </c>
      <c r="B195">
        <f>-4.4616*10^-2*'tableau arduino'!A195+12.649</f>
        <v>8.3435559999999995</v>
      </c>
      <c r="C195">
        <f t="shared" ref="C195:C258" si="30">EXP(B195)</f>
        <v>4203.0090994833427</v>
      </c>
      <c r="D195">
        <f t="shared" ref="D195:D258" si="31">5*C195/(100000+C195)</f>
        <v>0.20167407524050965</v>
      </c>
      <c r="E195">
        <f t="shared" ref="E195:E258" si="32">5-D195</f>
        <v>4.7983259247594905</v>
      </c>
      <c r="F195">
        <f t="shared" ref="F195:F258" si="33">E195/5*1024</f>
        <v>982.69714939074368</v>
      </c>
      <c r="G195" s="2">
        <f t="shared" ref="G195:G258" si="34">F195/1024*5</f>
        <v>4.7983259247594905</v>
      </c>
      <c r="I195">
        <v>193</v>
      </c>
      <c r="J195" s="2">
        <f t="shared" si="29"/>
        <v>0.9423828125</v>
      </c>
      <c r="K195" s="2">
        <f t="shared" ref="K195:K258" si="35">5-J195</f>
        <v>4.0576171875</v>
      </c>
      <c r="L195">
        <f t="shared" ref="L195:L258" si="36">K195*100000/(5-K195)</f>
        <v>430569.94818652852</v>
      </c>
      <c r="M195">
        <f t="shared" ref="M195:M258" si="37">LN(L195)</f>
        <v>12.972865070920792</v>
      </c>
      <c r="N195" s="1">
        <f t="shared" ref="N195:N258" si="38">(M195-12.649)/(-4.4616*10^-2)</f>
        <v>-7.2589445696788699</v>
      </c>
    </row>
    <row r="196" spans="1:14" x14ac:dyDescent="0.3">
      <c r="A196">
        <v>97</v>
      </c>
      <c r="B196">
        <f>-4.4616*10^-2*'tableau arduino'!A196+12.649</f>
        <v>8.3212480000000006</v>
      </c>
      <c r="C196">
        <f t="shared" si="30"/>
        <v>4110.2864461964118</v>
      </c>
      <c r="D196">
        <f t="shared" si="31"/>
        <v>0.19740059251112446</v>
      </c>
      <c r="E196">
        <f t="shared" si="32"/>
        <v>4.8025994074888754</v>
      </c>
      <c r="F196">
        <f t="shared" si="33"/>
        <v>983.57235865372172</v>
      </c>
      <c r="G196" s="2">
        <f t="shared" si="34"/>
        <v>4.8025994074888754</v>
      </c>
      <c r="I196">
        <v>194</v>
      </c>
      <c r="J196" s="2">
        <f t="shared" ref="J196:J259" si="39">I196/1024*5</f>
        <v>0.947265625</v>
      </c>
      <c r="K196" s="2">
        <f t="shared" si="35"/>
        <v>4.052734375</v>
      </c>
      <c r="L196">
        <f t="shared" si="36"/>
        <v>427835.05154639174</v>
      </c>
      <c r="M196">
        <f t="shared" si="37"/>
        <v>12.966493006697544</v>
      </c>
      <c r="N196" s="1">
        <f t="shared" si="38"/>
        <v>-7.1161244104703378</v>
      </c>
    </row>
    <row r="197" spans="1:14" x14ac:dyDescent="0.3">
      <c r="A197">
        <v>97.5</v>
      </c>
      <c r="B197">
        <f>-4.4616*10^-2*'tableau arduino'!A197+12.649</f>
        <v>8.2989399999999982</v>
      </c>
      <c r="C197">
        <f t="shared" si="30"/>
        <v>4019.609348897824</v>
      </c>
      <c r="D197">
        <f t="shared" si="31"/>
        <v>0.19321401868639179</v>
      </c>
      <c r="E197">
        <f t="shared" si="32"/>
        <v>4.8067859813136078</v>
      </c>
      <c r="F197">
        <f t="shared" si="33"/>
        <v>984.42976897302685</v>
      </c>
      <c r="G197" s="2">
        <f t="shared" si="34"/>
        <v>4.8067859813136078</v>
      </c>
      <c r="I197">
        <v>195</v>
      </c>
      <c r="J197" s="2">
        <f t="shared" si="39"/>
        <v>0.9521484375</v>
      </c>
      <c r="K197" s="2">
        <f t="shared" si="35"/>
        <v>4.0478515625</v>
      </c>
      <c r="L197">
        <f t="shared" si="36"/>
        <v>425128.20512820513</v>
      </c>
      <c r="M197">
        <f t="shared" si="37"/>
        <v>12.960146061541776</v>
      </c>
      <c r="N197" s="1">
        <f t="shared" si="38"/>
        <v>-6.9738672570776616</v>
      </c>
    </row>
    <row r="198" spans="1:14" x14ac:dyDescent="0.3">
      <c r="A198">
        <v>98</v>
      </c>
      <c r="B198">
        <f>-4.4616*10^-2*'tableau arduino'!A198+12.649</f>
        <v>8.2766319999999993</v>
      </c>
      <c r="C198">
        <f t="shared" si="30"/>
        <v>3930.9326805431033</v>
      </c>
      <c r="D198">
        <f t="shared" si="31"/>
        <v>0.18911273954529864</v>
      </c>
      <c r="E198">
        <f t="shared" si="32"/>
        <v>4.8108872604547015</v>
      </c>
      <c r="F198">
        <f t="shared" si="33"/>
        <v>985.26971094112287</v>
      </c>
      <c r="G198" s="2">
        <f t="shared" si="34"/>
        <v>4.8108872604547015</v>
      </c>
      <c r="I198">
        <v>196</v>
      </c>
      <c r="J198" s="2">
        <f t="shared" si="39"/>
        <v>0.95703125</v>
      </c>
      <c r="K198" s="2">
        <f t="shared" si="35"/>
        <v>4.04296875</v>
      </c>
      <c r="L198">
        <f t="shared" si="36"/>
        <v>422448.97959183675</v>
      </c>
      <c r="M198">
        <f t="shared" si="37"/>
        <v>12.953823960124971</v>
      </c>
      <c r="N198" s="1">
        <f t="shared" si="38"/>
        <v>-6.8321669384295385</v>
      </c>
    </row>
    <row r="199" spans="1:14" x14ac:dyDescent="0.3">
      <c r="A199">
        <v>98.5</v>
      </c>
      <c r="B199">
        <f>-4.4616*10^-2*'tableau arduino'!A199+12.649</f>
        <v>8.2543240000000004</v>
      </c>
      <c r="C199">
        <f t="shared" si="30"/>
        <v>3844.2123096362047</v>
      </c>
      <c r="D199">
        <f t="shared" si="31"/>
        <v>0.18509516438787035</v>
      </c>
      <c r="E199">
        <f t="shared" si="32"/>
        <v>4.81490483561213</v>
      </c>
      <c r="F199">
        <f t="shared" si="33"/>
        <v>986.0925103333642</v>
      </c>
      <c r="G199" s="2">
        <f t="shared" si="34"/>
        <v>4.81490483561213</v>
      </c>
      <c r="I199">
        <v>197</v>
      </c>
      <c r="J199" s="2">
        <f t="shared" si="39"/>
        <v>0.9619140625</v>
      </c>
      <c r="K199" s="2">
        <f t="shared" si="35"/>
        <v>4.0380859375</v>
      </c>
      <c r="L199">
        <f t="shared" si="36"/>
        <v>419796.95431472082</v>
      </c>
      <c r="M199">
        <f t="shared" si="37"/>
        <v>12.94752643125593</v>
      </c>
      <c r="N199" s="1">
        <f t="shared" si="38"/>
        <v>-6.6910173761863749</v>
      </c>
    </row>
    <row r="200" spans="1:14" x14ac:dyDescent="0.3">
      <c r="A200">
        <v>99</v>
      </c>
      <c r="B200">
        <f>-4.4616*10^-2*'tableau arduino'!A200+12.649</f>
        <v>8.2320159999999998</v>
      </c>
      <c r="C200">
        <f t="shared" si="30"/>
        <v>3759.4050782667573</v>
      </c>
      <c r="D200">
        <f t="shared" si="31"/>
        <v>0.18115972597525018</v>
      </c>
      <c r="E200">
        <f t="shared" si="32"/>
        <v>4.8188402740247502</v>
      </c>
      <c r="F200">
        <f t="shared" si="33"/>
        <v>986.89848812026889</v>
      </c>
      <c r="G200" s="2">
        <f t="shared" si="34"/>
        <v>4.8188402740247502</v>
      </c>
      <c r="I200">
        <v>198</v>
      </c>
      <c r="J200" s="2">
        <f t="shared" si="39"/>
        <v>0.966796875</v>
      </c>
      <c r="K200" s="2">
        <f t="shared" si="35"/>
        <v>4.033203125</v>
      </c>
      <c r="L200">
        <f t="shared" si="36"/>
        <v>417171.71717171714</v>
      </c>
      <c r="M200">
        <f t="shared" si="37"/>
        <v>12.941253207796672</v>
      </c>
      <c r="N200" s="1">
        <f t="shared" si="38"/>
        <v>-6.5504125828553184</v>
      </c>
    </row>
    <row r="201" spans="1:14" x14ac:dyDescent="0.3">
      <c r="A201">
        <v>99.5</v>
      </c>
      <c r="B201">
        <f>-4.4616*10^-2*'tableau arduino'!A201+12.649</f>
        <v>8.2097079999999991</v>
      </c>
      <c r="C201">
        <f t="shared" si="30"/>
        <v>3676.4687806317766</v>
      </c>
      <c r="D201">
        <f t="shared" si="31"/>
        <v>0.17730488045511983</v>
      </c>
      <c r="E201">
        <f t="shared" si="32"/>
        <v>4.8226951195448802</v>
      </c>
      <c r="F201">
        <f t="shared" si="33"/>
        <v>987.68796048279148</v>
      </c>
      <c r="G201" s="2">
        <f t="shared" si="34"/>
        <v>4.8226951195448802</v>
      </c>
      <c r="I201">
        <v>199</v>
      </c>
      <c r="J201" s="2">
        <f t="shared" si="39"/>
        <v>0.9716796875</v>
      </c>
      <c r="K201" s="2">
        <f t="shared" si="35"/>
        <v>4.0283203125</v>
      </c>
      <c r="L201">
        <f t="shared" si="36"/>
        <v>414572.86432160804</v>
      </c>
      <c r="M201">
        <f t="shared" si="37"/>
        <v>12.935004026580417</v>
      </c>
      <c r="N201" s="1">
        <f t="shared" si="38"/>
        <v>-6.4103466599519914</v>
      </c>
    </row>
    <row r="202" spans="1:14" x14ac:dyDescent="0.3">
      <c r="A202">
        <v>100</v>
      </c>
      <c r="B202">
        <f>-4.4616*10^-2*'tableau arduino'!A202+12.649</f>
        <v>8.1874000000000002</v>
      </c>
      <c r="C202">
        <f t="shared" si="30"/>
        <v>3595.3621420311961</v>
      </c>
      <c r="D202">
        <f t="shared" si="31"/>
        <v>0.17352910727325258</v>
      </c>
      <c r="E202">
        <f t="shared" si="32"/>
        <v>4.8264708927267472</v>
      </c>
      <c r="F202">
        <f t="shared" si="33"/>
        <v>988.46123883043788</v>
      </c>
      <c r="G202" s="2">
        <f t="shared" si="34"/>
        <v>4.8264708927267472</v>
      </c>
      <c r="I202">
        <v>200</v>
      </c>
      <c r="J202" s="2">
        <f t="shared" si="39"/>
        <v>0.9765625</v>
      </c>
      <c r="K202" s="2">
        <f t="shared" si="35"/>
        <v>4.0234375</v>
      </c>
      <c r="L202">
        <f t="shared" si="36"/>
        <v>412000</v>
      </c>
      <c r="M202">
        <f t="shared" si="37"/>
        <v>12.928778628331663</v>
      </c>
      <c r="N202" s="1">
        <f t="shared" si="38"/>
        <v>-6.2708137962090813</v>
      </c>
    </row>
    <row r="203" spans="1:14" x14ac:dyDescent="0.3">
      <c r="A203">
        <v>100.5</v>
      </c>
      <c r="B203">
        <f>-4.4616*10^-2*'tableau arduino'!A203+12.649</f>
        <v>8.1650919999999996</v>
      </c>
      <c r="C203">
        <f t="shared" si="30"/>
        <v>3516.0447983267723</v>
      </c>
      <c r="D203">
        <f t="shared" si="31"/>
        <v>0.16983090907196283</v>
      </c>
      <c r="E203">
        <f t="shared" si="32"/>
        <v>4.8301690909280373</v>
      </c>
      <c r="F203">
        <f t="shared" si="33"/>
        <v>989.21862982206198</v>
      </c>
      <c r="G203" s="2">
        <f t="shared" si="34"/>
        <v>4.8301690909280373</v>
      </c>
      <c r="I203">
        <v>201</v>
      </c>
      <c r="J203" s="2">
        <f t="shared" si="39"/>
        <v>0.9814453125</v>
      </c>
      <c r="K203" s="2">
        <f t="shared" si="35"/>
        <v>4.0185546875</v>
      </c>
      <c r="L203">
        <f t="shared" si="36"/>
        <v>409452.73631840799</v>
      </c>
      <c r="M203">
        <f t="shared" si="37"/>
        <v>12.922576757588223</v>
      </c>
      <c r="N203" s="1">
        <f t="shared" si="38"/>
        <v>-6.1318082658289299</v>
      </c>
    </row>
    <row r="204" spans="1:14" x14ac:dyDescent="0.3">
      <c r="A204">
        <v>101</v>
      </c>
      <c r="B204">
        <f>-4.4616*10^-2*'tableau arduino'!A204+12.649</f>
        <v>8.1427839999999989</v>
      </c>
      <c r="C204">
        <f t="shared" si="30"/>
        <v>3438.4772758542008</v>
      </c>
      <c r="D204">
        <f t="shared" si="31"/>
        <v>0.16620881157619524</v>
      </c>
      <c r="E204">
        <f t="shared" si="32"/>
        <v>4.8337911884238052</v>
      </c>
      <c r="F204">
        <f t="shared" si="33"/>
        <v>989.96043538919525</v>
      </c>
      <c r="G204" s="2">
        <f t="shared" si="34"/>
        <v>4.8337911884238052</v>
      </c>
      <c r="I204">
        <v>202</v>
      </c>
      <c r="J204" s="2">
        <f t="shared" si="39"/>
        <v>0.986328125</v>
      </c>
      <c r="K204" s="2">
        <f t="shared" si="35"/>
        <v>4.013671875</v>
      </c>
      <c r="L204">
        <f t="shared" si="36"/>
        <v>406930.69306930696</v>
      </c>
      <c r="M204">
        <f t="shared" si="37"/>
        <v>12.916398162625203</v>
      </c>
      <c r="N204" s="1">
        <f t="shared" si="38"/>
        <v>-5.9933244267797203</v>
      </c>
    </row>
    <row r="205" spans="1:14" x14ac:dyDescent="0.3">
      <c r="A205">
        <v>101.5</v>
      </c>
      <c r="B205">
        <f>-4.4616*10^-2*'tableau arduino'!A205+12.649</f>
        <v>8.120476</v>
      </c>
      <c r="C205">
        <f t="shared" si="30"/>
        <v>3362.6209717783399</v>
      </c>
      <c r="D205">
        <f t="shared" si="31"/>
        <v>0.1626613634679627</v>
      </c>
      <c r="E205">
        <f t="shared" si="32"/>
        <v>4.8373386365320377</v>
      </c>
      <c r="F205">
        <f t="shared" si="33"/>
        <v>990.68695276176129</v>
      </c>
      <c r="G205" s="2">
        <f t="shared" si="34"/>
        <v>4.8373386365320377</v>
      </c>
      <c r="I205">
        <v>203</v>
      </c>
      <c r="J205" s="2">
        <f t="shared" si="39"/>
        <v>0.9912109375</v>
      </c>
      <c r="K205" s="2">
        <f t="shared" si="35"/>
        <v>4.0087890625</v>
      </c>
      <c r="L205">
        <f t="shared" si="36"/>
        <v>404433.4975369458</v>
      </c>
      <c r="M205">
        <f t="shared" si="37"/>
        <v>12.91024259538087</v>
      </c>
      <c r="N205" s="1">
        <f t="shared" si="38"/>
        <v>-5.8553567191337423</v>
      </c>
    </row>
    <row r="206" spans="1:14" x14ac:dyDescent="0.3">
      <c r="A206">
        <v>102</v>
      </c>
      <c r="B206">
        <f>-4.4616*10^-2*'tableau arduino'!A206+12.649</f>
        <v>8.0981679999999994</v>
      </c>
      <c r="C206">
        <f t="shared" si="30"/>
        <v>3288.4381348818133</v>
      </c>
      <c r="D206">
        <f t="shared" si="31"/>
        <v>0.15918713624982514</v>
      </c>
      <c r="E206">
        <f t="shared" si="32"/>
        <v>4.8408128637501751</v>
      </c>
      <c r="F206">
        <f t="shared" si="33"/>
        <v>991.39847449603587</v>
      </c>
      <c r="G206" s="2">
        <f t="shared" si="34"/>
        <v>4.8408128637501751</v>
      </c>
      <c r="I206">
        <v>204</v>
      </c>
      <c r="J206" s="2">
        <f t="shared" si="39"/>
        <v>0.99609375</v>
      </c>
      <c r="K206" s="2">
        <f t="shared" si="35"/>
        <v>4.00390625</v>
      </c>
      <c r="L206">
        <f t="shared" si="36"/>
        <v>401960.78431372548</v>
      </c>
      <c r="M206">
        <f t="shared" si="37"/>
        <v>12.904109811384311</v>
      </c>
      <c r="N206" s="1">
        <f t="shared" si="38"/>
        <v>-5.7178996634461132</v>
      </c>
    </row>
    <row r="207" spans="1:14" x14ac:dyDescent="0.3">
      <c r="A207">
        <v>102.5</v>
      </c>
      <c r="B207">
        <f>-4.4616*10^-2*'tableau arduino'!A207+12.649</f>
        <v>8.0758599999999987</v>
      </c>
      <c r="C207">
        <f t="shared" si="30"/>
        <v>3215.8918467774947</v>
      </c>
      <c r="D207">
        <f t="shared" si="31"/>
        <v>0.15578472409807978</v>
      </c>
      <c r="E207">
        <f t="shared" si="32"/>
        <v>4.8442152759019201</v>
      </c>
      <c r="F207">
        <f t="shared" si="33"/>
        <v>992.09528850471327</v>
      </c>
      <c r="G207" s="2">
        <f t="shared" si="34"/>
        <v>4.8442152759019201</v>
      </c>
      <c r="I207">
        <v>205</v>
      </c>
      <c r="J207" s="2">
        <f t="shared" si="39"/>
        <v>1.0009765625</v>
      </c>
      <c r="K207" s="2">
        <f t="shared" si="35"/>
        <v>3.9990234375</v>
      </c>
      <c r="L207">
        <f t="shared" si="36"/>
        <v>399512.19512195123</v>
      </c>
      <c r="M207">
        <f t="shared" si="37"/>
        <v>12.89799956968489</v>
      </c>
      <c r="N207" s="1">
        <f t="shared" si="38"/>
        <v>-5.5809478591736328</v>
      </c>
    </row>
    <row r="208" spans="1:14" x14ac:dyDescent="0.3">
      <c r="A208">
        <v>103</v>
      </c>
      <c r="B208">
        <f>-4.4616*10^-2*'tableau arduino'!A208+12.649</f>
        <v>8.0535519999999998</v>
      </c>
      <c r="C208">
        <f t="shared" si="30"/>
        <v>3144.9460035354059</v>
      </c>
      <c r="D208">
        <f t="shared" si="31"/>
        <v>0.15245274370629897</v>
      </c>
      <c r="E208">
        <f t="shared" si="32"/>
        <v>4.8475472562937014</v>
      </c>
      <c r="F208">
        <f t="shared" si="33"/>
        <v>992.7776780889501</v>
      </c>
      <c r="G208" s="2">
        <f t="shared" si="34"/>
        <v>4.8475472562937014</v>
      </c>
      <c r="I208">
        <v>206</v>
      </c>
      <c r="J208" s="2">
        <f t="shared" si="39"/>
        <v>1.005859375</v>
      </c>
      <c r="K208" s="2">
        <f t="shared" si="35"/>
        <v>3.994140625</v>
      </c>
      <c r="L208">
        <f t="shared" si="36"/>
        <v>397087.37864077667</v>
      </c>
      <c r="M208">
        <f t="shared" si="37"/>
        <v>12.891911632783394</v>
      </c>
      <c r="N208" s="1">
        <f t="shared" si="38"/>
        <v>-5.4444959831314979</v>
      </c>
    </row>
    <row r="209" spans="1:14" x14ac:dyDescent="0.3">
      <c r="A209">
        <v>103.5</v>
      </c>
      <c r="B209">
        <f>-4.4616*10^-2*'tableau arduino'!A209+12.649</f>
        <v>8.0312439999999992</v>
      </c>
      <c r="C209">
        <f t="shared" si="30"/>
        <v>3075.5652977149493</v>
      </c>
      <c r="D209">
        <f t="shared" si="31"/>
        <v>0.14918983411983922</v>
      </c>
      <c r="E209">
        <f t="shared" si="32"/>
        <v>4.8508101658801603</v>
      </c>
      <c r="F209">
        <f t="shared" si="33"/>
        <v>993.44592197225688</v>
      </c>
      <c r="G209" s="2">
        <f t="shared" si="34"/>
        <v>4.8508101658801603</v>
      </c>
      <c r="I209">
        <v>207</v>
      </c>
      <c r="J209" s="2">
        <f t="shared" si="39"/>
        <v>1.0107421875</v>
      </c>
      <c r="K209" s="2">
        <f t="shared" si="35"/>
        <v>3.9892578125</v>
      </c>
      <c r="L209">
        <f t="shared" si="36"/>
        <v>394685.99033816427</v>
      </c>
      <c r="M209">
        <f t="shared" si="37"/>
        <v>12.885845766564863</v>
      </c>
      <c r="N209" s="1">
        <f t="shared" si="38"/>
        <v>-5.3085387879878025</v>
      </c>
    </row>
    <row r="210" spans="1:14" x14ac:dyDescent="0.3">
      <c r="A210">
        <v>104</v>
      </c>
      <c r="B210">
        <f>-4.4616*10^-2*'tableau arduino'!A210+12.649</f>
        <v>8.0089359999999985</v>
      </c>
      <c r="C210">
        <f t="shared" si="30"/>
        <v>3007.7152007935756</v>
      </c>
      <c r="D210">
        <f t="shared" si="31"/>
        <v>0.14599465656191954</v>
      </c>
      <c r="E210">
        <f t="shared" si="32"/>
        <v>4.8540053434380805</v>
      </c>
      <c r="F210">
        <f t="shared" si="33"/>
        <v>994.10029433611885</v>
      </c>
      <c r="G210" s="2">
        <f t="shared" si="34"/>
        <v>4.8540053434380805</v>
      </c>
      <c r="I210">
        <v>208</v>
      </c>
      <c r="J210" s="2">
        <f t="shared" si="39"/>
        <v>1.015625</v>
      </c>
      <c r="K210" s="2">
        <f t="shared" si="35"/>
        <v>3.984375</v>
      </c>
      <c r="L210">
        <f t="shared" si="36"/>
        <v>392307.69230769231</v>
      </c>
      <c r="M210">
        <f t="shared" si="37"/>
        <v>12.879801740233017</v>
      </c>
      <c r="N210" s="1">
        <f t="shared" si="38"/>
        <v>-5.1730711007938321</v>
      </c>
    </row>
    <row r="211" spans="1:14" x14ac:dyDescent="0.3">
      <c r="A211">
        <v>104.5</v>
      </c>
      <c r="B211">
        <f>-4.4616*10^-2*'tableau arduino'!A211+12.649</f>
        <v>7.9866279999999996</v>
      </c>
      <c r="C211">
        <f t="shared" si="30"/>
        <v>2941.3619459830406</v>
      </c>
      <c r="D211">
        <f t="shared" si="31"/>
        <v>0.14286589425184004</v>
      </c>
      <c r="E211">
        <f t="shared" si="32"/>
        <v>4.8571341057481598</v>
      </c>
      <c r="F211">
        <f t="shared" si="33"/>
        <v>994.74106485722314</v>
      </c>
      <c r="G211" s="2">
        <f t="shared" si="34"/>
        <v>4.8571341057481598</v>
      </c>
      <c r="I211">
        <v>209</v>
      </c>
      <c r="J211" s="2">
        <f t="shared" si="39"/>
        <v>1.0205078125</v>
      </c>
      <c r="K211" s="2">
        <f t="shared" si="35"/>
        <v>3.9794921875</v>
      </c>
      <c r="L211">
        <f t="shared" si="36"/>
        <v>389952.15311004786</v>
      </c>
      <c r="M211">
        <f t="shared" si="37"/>
        <v>12.873779326246281</v>
      </c>
      <c r="N211" s="1">
        <f t="shared" si="38"/>
        <v>-5.0380878215501479</v>
      </c>
    </row>
    <row r="212" spans="1:14" x14ac:dyDescent="0.3">
      <c r="A212">
        <v>105</v>
      </c>
      <c r="B212">
        <f>-4.4616*10^-2*'tableau arduino'!A212+12.649</f>
        <v>7.9643199999999998</v>
      </c>
      <c r="C212">
        <f t="shared" si="30"/>
        <v>2876.4725114247635</v>
      </c>
      <c r="D212">
        <f t="shared" si="31"/>
        <v>0.13980225221589521</v>
      </c>
      <c r="E212">
        <f t="shared" si="32"/>
        <v>4.8601977477841052</v>
      </c>
      <c r="F212">
        <f t="shared" si="33"/>
        <v>995.36849874618474</v>
      </c>
      <c r="G212" s="2">
        <f t="shared" si="34"/>
        <v>4.8601977477841052</v>
      </c>
      <c r="I212">
        <v>210</v>
      </c>
      <c r="J212" s="2">
        <f t="shared" si="39"/>
        <v>1.025390625</v>
      </c>
      <c r="K212" s="2">
        <f t="shared" si="35"/>
        <v>3.974609375</v>
      </c>
      <c r="L212">
        <f t="shared" si="36"/>
        <v>387619.04761904763</v>
      </c>
      <c r="M212">
        <f t="shared" si="37"/>
        <v>12.867778300255299</v>
      </c>
      <c r="N212" s="1">
        <f t="shared" si="38"/>
        <v>-4.9035839218060815</v>
      </c>
    </row>
    <row r="213" spans="1:14" x14ac:dyDescent="0.3">
      <c r="A213">
        <v>105.5</v>
      </c>
      <c r="B213">
        <f>-4.4616*10^-2*'tableau arduino'!A213+12.649</f>
        <v>7.9420119999999992</v>
      </c>
      <c r="C213">
        <f t="shared" si="30"/>
        <v>2813.014603755938</v>
      </c>
      <c r="D213">
        <f t="shared" si="31"/>
        <v>0.13680245709151564</v>
      </c>
      <c r="E213">
        <f t="shared" si="32"/>
        <v>4.8631975429084839</v>
      </c>
      <c r="F213">
        <f t="shared" si="33"/>
        <v>995.98285678765751</v>
      </c>
      <c r="G213" s="2">
        <f t="shared" si="34"/>
        <v>4.8631975429084839</v>
      </c>
      <c r="I213">
        <v>211</v>
      </c>
      <c r="J213" s="2">
        <f t="shared" si="39"/>
        <v>1.0302734375</v>
      </c>
      <c r="K213" s="2">
        <f t="shared" si="35"/>
        <v>3.9697265625</v>
      </c>
      <c r="L213">
        <f t="shared" si="36"/>
        <v>385308.05687203794</v>
      </c>
      <c r="M213">
        <f t="shared" si="37"/>
        <v>12.861798441041973</v>
      </c>
      <c r="N213" s="1">
        <f t="shared" si="38"/>
        <v>-4.7695544432933001</v>
      </c>
    </row>
    <row r="214" spans="1:14" x14ac:dyDescent="0.3">
      <c r="A214">
        <v>106</v>
      </c>
      <c r="B214">
        <f>-4.4616*10^-2*'tableau arduino'!A214+12.649</f>
        <v>7.9197039999999994</v>
      </c>
      <c r="C214">
        <f t="shared" si="30"/>
        <v>2750.9566420381757</v>
      </c>
      <c r="D214">
        <f t="shared" si="31"/>
        <v>0.13386525692514503</v>
      </c>
      <c r="E214">
        <f t="shared" si="32"/>
        <v>4.8661347430748547</v>
      </c>
      <c r="F214">
        <f t="shared" si="33"/>
        <v>996.58439538173025</v>
      </c>
      <c r="G214" s="2">
        <f t="shared" si="34"/>
        <v>4.8661347430748547</v>
      </c>
      <c r="I214">
        <v>212</v>
      </c>
      <c r="J214" s="2">
        <f t="shared" si="39"/>
        <v>1.03515625</v>
      </c>
      <c r="K214" s="2">
        <f t="shared" si="35"/>
        <v>3.96484375</v>
      </c>
      <c r="L214">
        <f t="shared" si="36"/>
        <v>383018.86792452831</v>
      </c>
      <c r="M214">
        <f t="shared" si="37"/>
        <v>12.855839530459894</v>
      </c>
      <c r="N214" s="1">
        <f t="shared" si="38"/>
        <v>-4.6359944965907998</v>
      </c>
    </row>
    <row r="215" spans="1:14" x14ac:dyDescent="0.3">
      <c r="A215">
        <v>106.5</v>
      </c>
      <c r="B215">
        <f>-4.4616*10^-2*'tableau arduino'!A215+12.649</f>
        <v>7.8973959999999996</v>
      </c>
      <c r="C215">
        <f t="shared" si="30"/>
        <v>2690.2677420406831</v>
      </c>
      <c r="D215">
        <f t="shared" si="31"/>
        <v>0.13098942096434452</v>
      </c>
      <c r="E215">
        <f t="shared" si="32"/>
        <v>4.8690105790356553</v>
      </c>
      <c r="F215">
        <f t="shared" si="33"/>
        <v>997.1733665865022</v>
      </c>
      <c r="G215" s="2">
        <f t="shared" si="34"/>
        <v>4.8690105790356553</v>
      </c>
      <c r="I215">
        <v>213</v>
      </c>
      <c r="J215" s="2">
        <f t="shared" si="39"/>
        <v>1.0400390625</v>
      </c>
      <c r="K215" s="2">
        <f t="shared" si="35"/>
        <v>3.9599609375</v>
      </c>
      <c r="L215">
        <f t="shared" si="36"/>
        <v>380751.17370892019</v>
      </c>
      <c r="M215">
        <f t="shared" si="37"/>
        <v>12.849901353376216</v>
      </c>
      <c r="N215" s="1">
        <f t="shared" si="38"/>
        <v>-4.5028992598219739</v>
      </c>
    </row>
    <row r="216" spans="1:14" x14ac:dyDescent="0.3">
      <c r="A216">
        <v>107</v>
      </c>
      <c r="B216">
        <f>-4.4616*10^-2*'tableau arduino'!A216+12.649</f>
        <v>7.8750879999999999</v>
      </c>
      <c r="C216">
        <f t="shared" si="30"/>
        <v>2630.9177008701972</v>
      </c>
      <c r="D216">
        <f t="shared" si="31"/>
        <v>0.12817373944459479</v>
      </c>
      <c r="E216">
        <f t="shared" si="32"/>
        <v>4.8718262605554052</v>
      </c>
      <c r="F216">
        <f t="shared" si="33"/>
        <v>997.75001816174699</v>
      </c>
      <c r="G216" s="2">
        <f t="shared" si="34"/>
        <v>4.8718262605554052</v>
      </c>
      <c r="I216">
        <v>214</v>
      </c>
      <c r="J216" s="2">
        <f t="shared" si="39"/>
        <v>1.044921875</v>
      </c>
      <c r="K216" s="2">
        <f t="shared" si="35"/>
        <v>3.955078125</v>
      </c>
      <c r="L216">
        <f t="shared" si="36"/>
        <v>378504.67289719626</v>
      </c>
      <c r="M216">
        <f t="shared" si="37"/>
        <v>12.843983697614862</v>
      </c>
      <c r="N216" s="1">
        <f t="shared" si="38"/>
        <v>-4.370263977381712</v>
      </c>
    </row>
    <row r="217" spans="1:14" x14ac:dyDescent="0.3">
      <c r="A217">
        <v>107.5</v>
      </c>
      <c r="B217">
        <f>-4.4616*10^-2*'tableau arduino'!A217+12.649</f>
        <v>7.8527799999999992</v>
      </c>
      <c r="C217">
        <f t="shared" si="30"/>
        <v>2572.8769819399809</v>
      </c>
      <c r="D217">
        <f t="shared" si="31"/>
        <v>0.12541702337124597</v>
      </c>
      <c r="E217">
        <f t="shared" si="32"/>
        <v>4.8745829766287541</v>
      </c>
      <c r="F217">
        <f t="shared" si="33"/>
        <v>998.31459361356883</v>
      </c>
      <c r="G217" s="2">
        <f t="shared" si="34"/>
        <v>4.8745829766287541</v>
      </c>
      <c r="I217">
        <v>215</v>
      </c>
      <c r="J217" s="2">
        <f t="shared" si="39"/>
        <v>1.0498046875</v>
      </c>
      <c r="K217" s="2">
        <f t="shared" si="35"/>
        <v>3.9501953125</v>
      </c>
      <c r="L217">
        <f t="shared" si="36"/>
        <v>376279.06976744183</v>
      </c>
      <c r="M217">
        <f t="shared" si="37"/>
        <v>12.838086353901057</v>
      </c>
      <c r="N217" s="1">
        <f t="shared" si="38"/>
        <v>-4.2380839586932364</v>
      </c>
    </row>
    <row r="218" spans="1:14" x14ac:dyDescent="0.3">
      <c r="A218">
        <v>108</v>
      </c>
      <c r="B218">
        <f>-4.4616*10^-2*'tableau arduino'!A218+12.649</f>
        <v>7.8304719999999994</v>
      </c>
      <c r="C218">
        <f t="shared" si="30"/>
        <v>2516.116700270431</v>
      </c>
      <c r="D218">
        <f t="shared" si="31"/>
        <v>0.12271810429704824</v>
      </c>
      <c r="E218">
        <f t="shared" si="32"/>
        <v>4.8772818957029518</v>
      </c>
      <c r="F218">
        <f t="shared" si="33"/>
        <v>998.86733223996453</v>
      </c>
      <c r="G218" s="2">
        <f t="shared" si="34"/>
        <v>4.8772818957029518</v>
      </c>
      <c r="I218">
        <v>216</v>
      </c>
      <c r="J218" s="2">
        <f t="shared" si="39"/>
        <v>1.0546875</v>
      </c>
      <c r="K218" s="2">
        <f t="shared" si="35"/>
        <v>3.9453125</v>
      </c>
      <c r="L218">
        <f t="shared" si="36"/>
        <v>374074.0740740741</v>
      </c>
      <c r="M218">
        <f t="shared" si="37"/>
        <v>12.832209115807158</v>
      </c>
      <c r="N218" s="1">
        <f t="shared" si="38"/>
        <v>-4.1063545769938852</v>
      </c>
    </row>
    <row r="219" spans="1:14" x14ac:dyDescent="0.3">
      <c r="A219">
        <v>108.5</v>
      </c>
      <c r="B219">
        <f>-4.4616*10^-2*'tableau arduino'!A219+12.649</f>
        <v>7.8081639999999997</v>
      </c>
      <c r="C219">
        <f t="shared" si="30"/>
        <v>2460.608608113952</v>
      </c>
      <c r="D219">
        <f t="shared" si="31"/>
        <v>0.12007583409567479</v>
      </c>
      <c r="E219">
        <f t="shared" si="32"/>
        <v>4.8799241659043249</v>
      </c>
      <c r="F219">
        <f t="shared" si="33"/>
        <v>999.40846917720569</v>
      </c>
      <c r="G219" s="2">
        <f t="shared" si="34"/>
        <v>4.8799241659043249</v>
      </c>
      <c r="I219">
        <v>217</v>
      </c>
      <c r="J219" s="2">
        <f t="shared" si="39"/>
        <v>1.0595703125</v>
      </c>
      <c r="K219" s="2">
        <f t="shared" si="35"/>
        <v>3.9404296875</v>
      </c>
      <c r="L219">
        <f t="shared" si="36"/>
        <v>371889.40092165896</v>
      </c>
      <c r="M219">
        <f t="shared" si="37"/>
        <v>12.826351779699717</v>
      </c>
      <c r="N219" s="1">
        <f t="shared" si="38"/>
        <v>-3.9750712681486005</v>
      </c>
    </row>
    <row r="220" spans="1:14" x14ac:dyDescent="0.3">
      <c r="A220">
        <v>109</v>
      </c>
      <c r="B220">
        <f>-4.4616*10^-2*'tableau arduino'!A220+12.649</f>
        <v>7.7858559999999999</v>
      </c>
      <c r="C220">
        <f t="shared" si="30"/>
        <v>2406.3250808969774</v>
      </c>
      <c r="D220">
        <f t="shared" si="31"/>
        <v>0.11748908473163523</v>
      </c>
      <c r="E220">
        <f t="shared" si="32"/>
        <v>4.882510915268365</v>
      </c>
      <c r="F220">
        <f t="shared" si="33"/>
        <v>999.93823544696113</v>
      </c>
      <c r="G220" s="2">
        <f t="shared" si="34"/>
        <v>4.882510915268365</v>
      </c>
      <c r="I220">
        <v>218</v>
      </c>
      <c r="J220" s="2">
        <f t="shared" si="39"/>
        <v>1.064453125</v>
      </c>
      <c r="K220" s="2">
        <f t="shared" si="35"/>
        <v>3.935546875</v>
      </c>
      <c r="L220">
        <f t="shared" si="36"/>
        <v>369724.77064220182</v>
      </c>
      <c r="M220">
        <f t="shared" si="37"/>
        <v>12.820514144687767</v>
      </c>
      <c r="N220" s="1">
        <f t="shared" si="38"/>
        <v>-3.844229529490939</v>
      </c>
    </row>
    <row r="221" spans="1:14" x14ac:dyDescent="0.3">
      <c r="A221">
        <v>109.5</v>
      </c>
      <c r="B221">
        <f>-4.4616*10^-2*'tableau arduino'!A221+12.649</f>
        <v>7.7635479999999992</v>
      </c>
      <c r="C221">
        <f t="shared" si="30"/>
        <v>2353.2391034721127</v>
      </c>
      <c r="D221">
        <f t="shared" si="31"/>
        <v>0.11495674802695542</v>
      </c>
      <c r="E221">
        <f t="shared" si="32"/>
        <v>4.8850432519730447</v>
      </c>
      <c r="F221">
        <f t="shared" si="33"/>
        <v>1000.4568580040795</v>
      </c>
      <c r="G221" s="2">
        <f t="shared" si="34"/>
        <v>4.8850432519730447</v>
      </c>
      <c r="I221">
        <v>219</v>
      </c>
      <c r="J221" s="2">
        <f t="shared" si="39"/>
        <v>1.0693359375</v>
      </c>
      <c r="K221" s="2">
        <f t="shared" si="35"/>
        <v>3.9306640625</v>
      </c>
      <c r="L221">
        <f t="shared" si="36"/>
        <v>367579.90867579909</v>
      </c>
      <c r="M221">
        <f t="shared" si="37"/>
        <v>12.814696012572291</v>
      </c>
      <c r="N221" s="1">
        <f t="shared" si="38"/>
        <v>-3.7138249186904289</v>
      </c>
    </row>
    <row r="222" spans="1:14" x14ac:dyDescent="0.3">
      <c r="A222">
        <v>110</v>
      </c>
      <c r="B222">
        <f>-4.4616*10^-2*'tableau arduino'!A222+12.649</f>
        <v>7.7412399999999995</v>
      </c>
      <c r="C222">
        <f t="shared" si="30"/>
        <v>2301.3242566735835</v>
      </c>
      <c r="D222">
        <f t="shared" si="31"/>
        <v>0.1124777354249868</v>
      </c>
      <c r="E222">
        <f t="shared" si="32"/>
        <v>4.8875222645750132</v>
      </c>
      <c r="F222">
        <f t="shared" si="33"/>
        <v>1000.9645597849627</v>
      </c>
      <c r="G222" s="2">
        <f t="shared" si="34"/>
        <v>4.8875222645750132</v>
      </c>
      <c r="I222">
        <v>220</v>
      </c>
      <c r="J222" s="2">
        <f t="shared" si="39"/>
        <v>1.07421875</v>
      </c>
      <c r="K222" s="2">
        <f t="shared" si="35"/>
        <v>3.92578125</v>
      </c>
      <c r="L222">
        <f t="shared" si="36"/>
        <v>365454.54545454547</v>
      </c>
      <c r="M222">
        <f t="shared" si="37"/>
        <v>12.808897187796834</v>
      </c>
      <c r="N222" s="1">
        <f t="shared" si="38"/>
        <v>-3.5838530526455741</v>
      </c>
    </row>
    <row r="223" spans="1:14" x14ac:dyDescent="0.3">
      <c r="A223">
        <v>110.5</v>
      </c>
      <c r="B223">
        <f>-4.4616*10^-2*'tableau arduino'!A223+12.649</f>
        <v>7.7189319999999997</v>
      </c>
      <c r="C223">
        <f t="shared" si="30"/>
        <v>2250.554704169263</v>
      </c>
      <c r="D223">
        <f t="shared" si="31"/>
        <v>0.11005097775168826</v>
      </c>
      <c r="E223">
        <f t="shared" si="32"/>
        <v>4.8899490222483113</v>
      </c>
      <c r="F223">
        <f t="shared" si="33"/>
        <v>1001.4615597564541</v>
      </c>
      <c r="G223" s="2">
        <f t="shared" si="34"/>
        <v>4.8899490222483113</v>
      </c>
      <c r="I223">
        <v>221</v>
      </c>
      <c r="J223" s="2">
        <f t="shared" si="39"/>
        <v>1.0791015625</v>
      </c>
      <c r="K223" s="2">
        <f t="shared" si="35"/>
        <v>3.9208984375</v>
      </c>
      <c r="L223">
        <f t="shared" si="36"/>
        <v>363348.41628959274</v>
      </c>
      <c r="M223">
        <f t="shared" si="37"/>
        <v>12.803117477399237</v>
      </c>
      <c r="N223" s="1">
        <f t="shared" si="38"/>
        <v>-3.4543096064021377</v>
      </c>
    </row>
    <row r="224" spans="1:14" x14ac:dyDescent="0.3">
      <c r="A224">
        <v>111</v>
      </c>
      <c r="B224">
        <f>-4.4616*10^-2*'tableau arduino'!A224+12.649</f>
        <v>7.6966239999999999</v>
      </c>
      <c r="C224">
        <f t="shared" si="30"/>
        <v>2200.9051796027761</v>
      </c>
      <c r="D224">
        <f t="shared" si="31"/>
        <v>0.10767542497471108</v>
      </c>
      <c r="E224">
        <f t="shared" si="32"/>
        <v>4.8923245750252891</v>
      </c>
      <c r="F224">
        <f t="shared" si="33"/>
        <v>1001.9480729651792</v>
      </c>
      <c r="G224" s="2">
        <f t="shared" si="34"/>
        <v>4.8923245750252891</v>
      </c>
      <c r="I224">
        <v>222</v>
      </c>
      <c r="J224" s="2">
        <f t="shared" si="39"/>
        <v>1.083984375</v>
      </c>
      <c r="K224" s="2">
        <f t="shared" si="35"/>
        <v>3.916015625</v>
      </c>
      <c r="L224">
        <f t="shared" si="36"/>
        <v>361261.26126126124</v>
      </c>
      <c r="M224">
        <f t="shared" si="37"/>
        <v>12.797356690964463</v>
      </c>
      <c r="N224" s="1">
        <f t="shared" si="38"/>
        <v>-3.3251903120957511</v>
      </c>
    </row>
    <row r="225" spans="1:14" x14ac:dyDescent="0.3">
      <c r="A225">
        <v>111.5</v>
      </c>
      <c r="B225">
        <f>-4.4616*10^-2*'tableau arduino'!A225+12.649</f>
        <v>7.6743159999999992</v>
      </c>
      <c r="C225">
        <f t="shared" si="30"/>
        <v>2152.3509740192526</v>
      </c>
      <c r="D225">
        <f t="shared" si="31"/>
        <v>0.10535004596059994</v>
      </c>
      <c r="E225">
        <f t="shared" si="32"/>
        <v>4.8946499540393997</v>
      </c>
      <c r="F225">
        <f t="shared" si="33"/>
        <v>1002.424310587269</v>
      </c>
      <c r="G225" s="2">
        <f t="shared" si="34"/>
        <v>4.8946499540393997</v>
      </c>
      <c r="I225">
        <v>223</v>
      </c>
      <c r="J225" s="2">
        <f t="shared" si="39"/>
        <v>1.0888671875</v>
      </c>
      <c r="K225" s="2">
        <f t="shared" si="35"/>
        <v>3.9111328125</v>
      </c>
      <c r="L225">
        <f t="shared" si="36"/>
        <v>359192.82511210762</v>
      </c>
      <c r="M225">
        <f t="shared" si="37"/>
        <v>12.791614640578469</v>
      </c>
      <c r="N225" s="1">
        <f t="shared" si="38"/>
        <v>-3.1964909579180181</v>
      </c>
    </row>
    <row r="226" spans="1:14" x14ac:dyDescent="0.3">
      <c r="A226">
        <v>112</v>
      </c>
      <c r="B226">
        <f>-4.4616*10^-2*'tableau arduino'!A226+12.649</f>
        <v>7.6520079999999995</v>
      </c>
      <c r="C226">
        <f t="shared" si="30"/>
        <v>2104.8679235684895</v>
      </c>
      <c r="D226">
        <f t="shared" si="31"/>
        <v>0.10307382823040853</v>
      </c>
      <c r="E226">
        <f t="shared" si="32"/>
        <v>4.8969261717695911</v>
      </c>
      <c r="F226">
        <f t="shared" si="33"/>
        <v>1002.8904799784123</v>
      </c>
      <c r="G226" s="2">
        <f t="shared" si="34"/>
        <v>4.8969261717695911</v>
      </c>
      <c r="I226">
        <v>224</v>
      </c>
      <c r="J226" s="2">
        <f t="shared" si="39"/>
        <v>1.09375</v>
      </c>
      <c r="K226" s="2">
        <f t="shared" si="35"/>
        <v>3.90625</v>
      </c>
      <c r="L226">
        <f t="shared" si="36"/>
        <v>357142.85714285716</v>
      </c>
      <c r="M226">
        <f t="shared" si="37"/>
        <v>12.785891140783116</v>
      </c>
      <c r="N226" s="1">
        <f t="shared" si="38"/>
        <v>-3.0682073871059048</v>
      </c>
    </row>
    <row r="227" spans="1:14" x14ac:dyDescent="0.3">
      <c r="A227">
        <v>112.5</v>
      </c>
      <c r="B227">
        <f>-4.4616*10^-2*'tableau arduino'!A227+12.649</f>
        <v>7.6296999999999997</v>
      </c>
      <c r="C227">
        <f t="shared" si="30"/>
        <v>2058.4323974793783</v>
      </c>
      <c r="D227">
        <f t="shared" si="31"/>
        <v>0.10084577771401362</v>
      </c>
      <c r="E227">
        <f t="shared" si="32"/>
        <v>4.8991542222859863</v>
      </c>
      <c r="F227">
        <f t="shared" si="33"/>
        <v>1003.34678472417</v>
      </c>
      <c r="G227" s="2">
        <f t="shared" si="34"/>
        <v>4.8991542222859863</v>
      </c>
      <c r="I227">
        <v>225</v>
      </c>
      <c r="J227" s="2">
        <f t="shared" si="39"/>
        <v>1.0986328125</v>
      </c>
      <c r="K227" s="2">
        <f t="shared" si="35"/>
        <v>3.9013671875</v>
      </c>
      <c r="L227">
        <f t="shared" si="36"/>
        <v>355111.11111111112</v>
      </c>
      <c r="M227">
        <f t="shared" si="37"/>
        <v>12.780186008532082</v>
      </c>
      <c r="N227" s="1">
        <f t="shared" si="38"/>
        <v>-2.9403354969536282</v>
      </c>
    </row>
    <row r="228" spans="1:14" x14ac:dyDescent="0.3">
      <c r="A228">
        <v>113</v>
      </c>
      <c r="B228">
        <f>-4.4616*10^-2*'tableau arduino'!A228+12.649</f>
        <v>7.6073919999999999</v>
      </c>
      <c r="C228">
        <f t="shared" si="30"/>
        <v>2013.0212862996439</v>
      </c>
      <c r="D228">
        <f t="shared" si="31"/>
        <v>9.8664918503398591E-2</v>
      </c>
      <c r="E228">
        <f t="shared" si="32"/>
        <v>4.901335081496601</v>
      </c>
      <c r="F228">
        <f t="shared" si="33"/>
        <v>1003.7934246905039</v>
      </c>
      <c r="G228" s="2">
        <f t="shared" si="34"/>
        <v>4.901335081496601</v>
      </c>
      <c r="I228">
        <v>226</v>
      </c>
      <c r="J228" s="2">
        <f t="shared" si="39"/>
        <v>1.103515625</v>
      </c>
      <c r="K228" s="2">
        <f t="shared" si="35"/>
        <v>3.896484375</v>
      </c>
      <c r="L228">
        <f t="shared" si="36"/>
        <v>353097.34513274336</v>
      </c>
      <c r="M228">
        <f t="shared" si="37"/>
        <v>12.774499063147751</v>
      </c>
      <c r="N228" s="1">
        <f t="shared" si="38"/>
        <v>-2.8128712378463221</v>
      </c>
    </row>
    <row r="229" spans="1:14" x14ac:dyDescent="0.3">
      <c r="A229">
        <v>113.5</v>
      </c>
      <c r="B229">
        <f>-4.4616*10^-2*'tableau arduino'!A229+12.649</f>
        <v>7.5850839999999993</v>
      </c>
      <c r="C229">
        <f t="shared" si="30"/>
        <v>1968.6119903950187</v>
      </c>
      <c r="D229">
        <f t="shared" si="31"/>
        <v>9.6530292605162327E-2</v>
      </c>
      <c r="E229">
        <f t="shared" si="32"/>
        <v>4.9034697073948372</v>
      </c>
      <c r="F229">
        <f t="shared" si="33"/>
        <v>1004.2305960744627</v>
      </c>
      <c r="G229" s="2">
        <f t="shared" si="34"/>
        <v>4.9034697073948372</v>
      </c>
      <c r="I229">
        <v>227</v>
      </c>
      <c r="J229" s="2">
        <f t="shared" si="39"/>
        <v>1.1083984375</v>
      </c>
      <c r="K229" s="2">
        <f t="shared" si="35"/>
        <v>3.8916015625</v>
      </c>
      <c r="L229">
        <f t="shared" si="36"/>
        <v>351101.32158590306</v>
      </c>
      <c r="M229">
        <f t="shared" si="37"/>
        <v>12.76883012627904</v>
      </c>
      <c r="N229" s="1">
        <f t="shared" si="38"/>
        <v>-2.6858106123148846</v>
      </c>
    </row>
    <row r="230" spans="1:14" x14ac:dyDescent="0.3">
      <c r="A230">
        <v>114</v>
      </c>
      <c r="B230">
        <f>-4.4616*10^-2*'tableau arduino'!A230+12.649</f>
        <v>7.5627759999999995</v>
      </c>
      <c r="C230">
        <f t="shared" si="30"/>
        <v>1925.1824087021459</v>
      </c>
      <c r="D230">
        <f t="shared" si="31"/>
        <v>9.4440959692497828E-2</v>
      </c>
      <c r="E230">
        <f t="shared" si="32"/>
        <v>4.9055590403075024</v>
      </c>
      <c r="F230">
        <f t="shared" si="33"/>
        <v>1004.6584914549765</v>
      </c>
      <c r="G230" s="2">
        <f t="shared" si="34"/>
        <v>4.9055590403075024</v>
      </c>
      <c r="I230">
        <v>228</v>
      </c>
      <c r="J230" s="2">
        <f t="shared" si="39"/>
        <v>1.11328125</v>
      </c>
      <c r="K230" s="2">
        <f t="shared" si="35"/>
        <v>3.88671875</v>
      </c>
      <c r="L230">
        <f t="shared" si="36"/>
        <v>349122.80701754388</v>
      </c>
      <c r="M230">
        <f t="shared" si="37"/>
        <v>12.763179021860172</v>
      </c>
      <c r="N230" s="1">
        <f t="shared" si="38"/>
        <v>-2.5591496741118069</v>
      </c>
    </row>
    <row r="231" spans="1:14" x14ac:dyDescent="0.3">
      <c r="A231">
        <v>114.5</v>
      </c>
      <c r="B231">
        <f>-4.4616*10^-2*'tableau arduino'!A231+12.649</f>
        <v>7.5404679999999997</v>
      </c>
      <c r="C231">
        <f t="shared" si="30"/>
        <v>1882.7109277295881</v>
      </c>
      <c r="D231">
        <f t="shared" si="31"/>
        <v>9.2395996856870416E-2</v>
      </c>
      <c r="E231">
        <f t="shared" si="32"/>
        <v>4.9076040031431294</v>
      </c>
      <c r="F231">
        <f t="shared" si="33"/>
        <v>1005.0772998437129</v>
      </c>
      <c r="G231" s="2">
        <f t="shared" si="34"/>
        <v>4.9076040031431294</v>
      </c>
      <c r="I231">
        <v>229</v>
      </c>
      <c r="J231" s="2">
        <f t="shared" si="39"/>
        <v>1.1181640625</v>
      </c>
      <c r="K231" s="2">
        <f t="shared" si="35"/>
        <v>3.8818359375</v>
      </c>
      <c r="L231">
        <f t="shared" si="36"/>
        <v>347161.57205240172</v>
      </c>
      <c r="M231">
        <f t="shared" si="37"/>
        <v>12.757545576070321</v>
      </c>
      <c r="N231" s="1">
        <f t="shared" si="38"/>
        <v>-2.4328845273068311</v>
      </c>
    </row>
    <row r="232" spans="1:14" x14ac:dyDescent="0.3">
      <c r="A232">
        <v>115</v>
      </c>
      <c r="B232">
        <f>-4.4616*10^-2*'tableau arduino'!A232+12.649</f>
        <v>7.51816</v>
      </c>
      <c r="C232">
        <f t="shared" si="30"/>
        <v>1841.1764108015013</v>
      </c>
      <c r="D232">
        <f t="shared" si="31"/>
        <v>9.039449835961548E-2</v>
      </c>
      <c r="E232">
        <f t="shared" si="32"/>
        <v>4.9096055016403843</v>
      </c>
      <c r="F232">
        <f t="shared" si="33"/>
        <v>1005.4872067359507</v>
      </c>
      <c r="G232" s="2">
        <f t="shared" si="34"/>
        <v>4.9096055016403843</v>
      </c>
      <c r="I232">
        <v>230</v>
      </c>
      <c r="J232" s="2">
        <f t="shared" si="39"/>
        <v>1.123046875</v>
      </c>
      <c r="K232" s="2">
        <f t="shared" si="35"/>
        <v>3.876953125</v>
      </c>
      <c r="L232">
        <f t="shared" si="36"/>
        <v>345217.39130434784</v>
      </c>
      <c r="M232">
        <f t="shared" si="37"/>
        <v>12.751929617294168</v>
      </c>
      <c r="N232" s="1">
        <f t="shared" si="38"/>
        <v>-2.3070113254027516</v>
      </c>
    </row>
    <row r="233" spans="1:14" x14ac:dyDescent="0.3">
      <c r="A233">
        <v>115.5</v>
      </c>
      <c r="B233">
        <f>-4.4616*10^-2*'tableau arduino'!A233+12.649</f>
        <v>7.4958519999999993</v>
      </c>
      <c r="C233">
        <f t="shared" si="30"/>
        <v>1800.558187538596</v>
      </c>
      <c r="D233">
        <f t="shared" si="31"/>
        <v>8.8435575383662396E-2</v>
      </c>
      <c r="E233">
        <f t="shared" si="32"/>
        <v>4.9115644246163379</v>
      </c>
      <c r="F233">
        <f t="shared" si="33"/>
        <v>1005.888394161426</v>
      </c>
      <c r="G233" s="2">
        <f t="shared" si="34"/>
        <v>4.9115644246163379</v>
      </c>
      <c r="I233">
        <v>231</v>
      </c>
      <c r="J233" s="2">
        <f t="shared" si="39"/>
        <v>1.1279296875</v>
      </c>
      <c r="K233" s="2">
        <f t="shared" si="35"/>
        <v>3.8720703125</v>
      </c>
      <c r="L233">
        <f t="shared" si="36"/>
        <v>343290.04329004331</v>
      </c>
      <c r="M233">
        <f t="shared" si="37"/>
        <v>12.746330976083282</v>
      </c>
      <c r="N233" s="1">
        <f t="shared" si="38"/>
        <v>-2.1815262704698544</v>
      </c>
    </row>
    <row r="234" spans="1:14" x14ac:dyDescent="0.3">
      <c r="A234">
        <v>116</v>
      </c>
      <c r="B234">
        <f>-4.4616*10^-2*'tableau arduino'!A234+12.649</f>
        <v>7.4735439999999995</v>
      </c>
      <c r="C234">
        <f t="shared" si="30"/>
        <v>1760.8360435711668</v>
      </c>
      <c r="D234">
        <f t="shared" si="31"/>
        <v>8.6518355785580689E-2</v>
      </c>
      <c r="E234">
        <f t="shared" si="32"/>
        <v>4.9134816442144196</v>
      </c>
      <c r="F234">
        <f t="shared" si="33"/>
        <v>1006.2810407351132</v>
      </c>
      <c r="G234" s="2">
        <f t="shared" si="34"/>
        <v>4.9134816442144196</v>
      </c>
      <c r="I234">
        <v>232</v>
      </c>
      <c r="J234" s="2">
        <f t="shared" si="39"/>
        <v>1.1328125</v>
      </c>
      <c r="K234" s="2">
        <f t="shared" si="35"/>
        <v>3.8671875</v>
      </c>
      <c r="L234">
        <f t="shared" si="36"/>
        <v>341379.31034482759</v>
      </c>
      <c r="M234">
        <f t="shared" si="37"/>
        <v>12.740749485118345</v>
      </c>
      <c r="N234" s="1">
        <f t="shared" si="38"/>
        <v>-2.0564256122993005</v>
      </c>
    </row>
    <row r="235" spans="1:14" x14ac:dyDescent="0.3">
      <c r="A235">
        <v>116.5</v>
      </c>
      <c r="B235">
        <f>-4.4616*10^-2*'tableau arduino'!A235+12.649</f>
        <v>7.4512359999999997</v>
      </c>
      <c r="C235">
        <f t="shared" si="30"/>
        <v>1721.9902104790481</v>
      </c>
      <c r="D235">
        <f t="shared" si="31"/>
        <v>8.4641983848132318E-2</v>
      </c>
      <c r="E235">
        <f t="shared" si="32"/>
        <v>4.9153580161518677</v>
      </c>
      <c r="F235">
        <f t="shared" si="33"/>
        <v>1006.6653217079025</v>
      </c>
      <c r="G235" s="2">
        <f t="shared" si="34"/>
        <v>4.9153580161518677</v>
      </c>
      <c r="I235">
        <v>233</v>
      </c>
      <c r="J235" s="2">
        <f t="shared" si="39"/>
        <v>1.1376953125</v>
      </c>
      <c r="K235" s="2">
        <f t="shared" si="35"/>
        <v>3.8623046875</v>
      </c>
      <c r="L235">
        <f t="shared" si="36"/>
        <v>339484.97854077251</v>
      </c>
      <c r="M235">
        <f t="shared" si="37"/>
        <v>12.735184979172182</v>
      </c>
      <c r="N235" s="1">
        <f t="shared" si="38"/>
        <v>-1.9317056475744736</v>
      </c>
    </row>
    <row r="236" spans="1:14" x14ac:dyDescent="0.3">
      <c r="A236">
        <v>117</v>
      </c>
      <c r="B236">
        <f>-4.4616*10^-2*'tableau arduino'!A236+12.649</f>
        <v>7.428928</v>
      </c>
      <c r="C236">
        <f t="shared" si="30"/>
        <v>1684.0013559535198</v>
      </c>
      <c r="D236">
        <f t="shared" si="31"/>
        <v>8.2805620033506028E-2</v>
      </c>
      <c r="E236">
        <f t="shared" si="32"/>
        <v>4.9171943799664941</v>
      </c>
      <c r="F236">
        <f t="shared" si="33"/>
        <v>1007.041409017138</v>
      </c>
      <c r="G236" s="2">
        <f t="shared" si="34"/>
        <v>4.9171943799664941</v>
      </c>
      <c r="I236">
        <v>234</v>
      </c>
      <c r="J236" s="2">
        <f t="shared" si="39"/>
        <v>1.142578125</v>
      </c>
      <c r="K236" s="2">
        <f t="shared" si="35"/>
        <v>3.857421875</v>
      </c>
      <c r="L236">
        <f t="shared" si="36"/>
        <v>337606.83760683762</v>
      </c>
      <c r="M236">
        <f t="shared" si="37"/>
        <v>12.729637295073594</v>
      </c>
      <c r="N236" s="1">
        <f t="shared" si="38"/>
        <v>-1.807362719060319</v>
      </c>
    </row>
    <row r="237" spans="1:14" x14ac:dyDescent="0.3">
      <c r="A237">
        <v>117.5</v>
      </c>
      <c r="B237">
        <f>-4.4616*10^-2*'tableau arduino'!A237+12.649</f>
        <v>7.4066199999999993</v>
      </c>
      <c r="C237">
        <f t="shared" si="30"/>
        <v>1646.8505741762435</v>
      </c>
      <c r="D237">
        <f t="shared" si="31"/>
        <v>8.1008440737397117E-2</v>
      </c>
      <c r="E237">
        <f t="shared" si="32"/>
        <v>4.9189915592626026</v>
      </c>
      <c r="F237">
        <f t="shared" si="33"/>
        <v>1007.409471336981</v>
      </c>
      <c r="G237" s="2">
        <f t="shared" si="34"/>
        <v>4.9189915592626026</v>
      </c>
      <c r="I237">
        <v>235</v>
      </c>
      <c r="J237" s="2">
        <f t="shared" si="39"/>
        <v>1.1474609375</v>
      </c>
      <c r="K237" s="2">
        <f t="shared" si="35"/>
        <v>3.8525390625</v>
      </c>
      <c r="L237">
        <f t="shared" si="36"/>
        <v>335744.68085106381</v>
      </c>
      <c r="M237">
        <f t="shared" si="37"/>
        <v>12.724106271671944</v>
      </c>
      <c r="N237" s="1">
        <f t="shared" si="38"/>
        <v>-1.6833932148096038</v>
      </c>
    </row>
    <row r="238" spans="1:14" x14ac:dyDescent="0.3">
      <c r="A238">
        <v>118</v>
      </c>
      <c r="B238">
        <f>-4.4616*10^-2*'tableau arduino'!A238+12.649</f>
        <v>7.3843119999999995</v>
      </c>
      <c r="C238">
        <f t="shared" si="30"/>
        <v>1610.5193764104563</v>
      </c>
      <c r="D238">
        <f t="shared" si="31"/>
        <v>7.924963804408762E-2</v>
      </c>
      <c r="E238">
        <f t="shared" si="32"/>
        <v>4.9207503619559123</v>
      </c>
      <c r="F238">
        <f t="shared" si="33"/>
        <v>1007.7696741285708</v>
      </c>
      <c r="G238" s="2">
        <f t="shared" si="34"/>
        <v>4.9207503619559123</v>
      </c>
      <c r="I238">
        <v>236</v>
      </c>
      <c r="J238" s="2">
        <f t="shared" si="39"/>
        <v>1.15234375</v>
      </c>
      <c r="K238" s="2">
        <f t="shared" si="35"/>
        <v>3.84765625</v>
      </c>
      <c r="L238">
        <f t="shared" si="36"/>
        <v>333898.30508474575</v>
      </c>
      <c r="M238">
        <f t="shared" si="37"/>
        <v>12.718591749802497</v>
      </c>
      <c r="N238" s="1">
        <f t="shared" si="38"/>
        <v>-1.559793567386101</v>
      </c>
    </row>
    <row r="239" spans="1:14" x14ac:dyDescent="0.3">
      <c r="A239">
        <v>118.5</v>
      </c>
      <c r="B239">
        <f>-4.4616*10^-2*'tableau arduino'!A239+12.649</f>
        <v>7.3620039999999998</v>
      </c>
      <c r="C239">
        <f t="shared" si="30"/>
        <v>1574.989681799718</v>
      </c>
      <c r="D239">
        <f t="shared" si="31"/>
        <v>7.7528419482671418E-2</v>
      </c>
      <c r="E239">
        <f t="shared" si="32"/>
        <v>4.9224715805173282</v>
      </c>
      <c r="F239">
        <f t="shared" si="33"/>
        <v>1008.1221796899488</v>
      </c>
      <c r="G239" s="2">
        <f t="shared" si="34"/>
        <v>4.9224715805173282</v>
      </c>
      <c r="I239">
        <v>237</v>
      </c>
      <c r="J239" s="2">
        <f t="shared" si="39"/>
        <v>1.1572265625</v>
      </c>
      <c r="K239" s="2">
        <f t="shared" si="35"/>
        <v>3.8427734375</v>
      </c>
      <c r="L239">
        <f t="shared" si="36"/>
        <v>332067.51054852322</v>
      </c>
      <c r="M239">
        <f t="shared" si="37"/>
        <v>12.7130935722525</v>
      </c>
      <c r="N239" s="1">
        <f t="shared" si="38"/>
        <v>-1.4365602531042927</v>
      </c>
    </row>
    <row r="240" spans="1:14" x14ac:dyDescent="0.3">
      <c r="A240">
        <v>119</v>
      </c>
      <c r="B240">
        <f>-4.4616*10^-2*'tableau arduino'!A240+12.649</f>
        <v>7.339696</v>
      </c>
      <c r="C240">
        <f t="shared" si="30"/>
        <v>1540.2438083696638</v>
      </c>
      <c r="D240">
        <f t="shared" si="31"/>
        <v>7.5844007784562059E-2</v>
      </c>
      <c r="E240">
        <f t="shared" si="32"/>
        <v>4.9241559922154376</v>
      </c>
      <c r="F240">
        <f t="shared" si="33"/>
        <v>1008.4671472057216</v>
      </c>
      <c r="G240" s="2">
        <f t="shared" si="34"/>
        <v>4.9241559922154376</v>
      </c>
      <c r="I240">
        <v>238</v>
      </c>
      <c r="J240" s="2">
        <f t="shared" si="39"/>
        <v>1.162109375</v>
      </c>
      <c r="K240" s="2">
        <f t="shared" si="35"/>
        <v>3.837890625</v>
      </c>
      <c r="L240">
        <f t="shared" si="36"/>
        <v>330252.10084033612</v>
      </c>
      <c r="M240">
        <f t="shared" si="37"/>
        <v>12.70761158372796</v>
      </c>
      <c r="N240" s="1">
        <f t="shared" si="38"/>
        <v>-1.3136897912847645</v>
      </c>
    </row>
    <row r="241" spans="1:14" x14ac:dyDescent="0.3">
      <c r="A241">
        <v>119.5</v>
      </c>
      <c r="B241">
        <f>-4.4616*10^-2*'tableau arduino'!A241+12.649</f>
        <v>7.3173879999999993</v>
      </c>
      <c r="C241">
        <f t="shared" si="30"/>
        <v>1506.264464228256</v>
      </c>
      <c r="D241">
        <f t="shared" si="31"/>
        <v>7.4195640642409688E-2</v>
      </c>
      <c r="E241">
        <f t="shared" si="32"/>
        <v>4.9258043593575902</v>
      </c>
      <c r="F241">
        <f t="shared" si="33"/>
        <v>1008.8047327964345</v>
      </c>
      <c r="G241" s="2">
        <f t="shared" si="34"/>
        <v>4.9258043593575902</v>
      </c>
      <c r="I241">
        <v>239</v>
      </c>
      <c r="J241" s="2">
        <f t="shared" si="39"/>
        <v>1.1669921875</v>
      </c>
      <c r="K241" s="2">
        <f t="shared" si="35"/>
        <v>3.8330078125</v>
      </c>
      <c r="L241">
        <f t="shared" si="36"/>
        <v>328451.88284518826</v>
      </c>
      <c r="M241">
        <f t="shared" si="37"/>
        <v>12.702145630821127</v>
      </c>
      <c r="N241" s="1">
        <f t="shared" si="38"/>
        <v>-1.1911787435253622</v>
      </c>
    </row>
    <row r="242" spans="1:14" x14ac:dyDescent="0.3">
      <c r="A242">
        <v>120</v>
      </c>
      <c r="B242">
        <f>-4.4616*10^-2*'tableau arduino'!A242+12.649</f>
        <v>7.2950799999999996</v>
      </c>
      <c r="C242">
        <f t="shared" si="30"/>
        <v>1473.034738960177</v>
      </c>
      <c r="D242">
        <f t="shared" si="31"/>
        <v>7.2582570470547433E-2</v>
      </c>
      <c r="E242">
        <f t="shared" si="32"/>
        <v>4.9274174295294522</v>
      </c>
      <c r="F242">
        <f t="shared" si="33"/>
        <v>1009.1350895676318</v>
      </c>
      <c r="G242" s="2">
        <f t="shared" si="34"/>
        <v>4.9274174295294522</v>
      </c>
      <c r="I242">
        <v>240</v>
      </c>
      <c r="J242" s="2">
        <f t="shared" si="39"/>
        <v>1.171875</v>
      </c>
      <c r="K242" s="2">
        <f t="shared" si="35"/>
        <v>3.828125</v>
      </c>
      <c r="L242">
        <f t="shared" si="36"/>
        <v>326666.66666666669</v>
      </c>
      <c r="M242">
        <f t="shared" si="37"/>
        <v>12.696695561978645</v>
      </c>
      <c r="N242" s="1">
        <f t="shared" si="38"/>
        <v>-1.0690237129874012</v>
      </c>
    </row>
    <row r="243" spans="1:14" x14ac:dyDescent="0.3">
      <c r="A243">
        <v>120.5</v>
      </c>
      <c r="B243">
        <f>-4.4616*10^-2*'tableau arduino'!A243+12.649</f>
        <v>7.2727719999999998</v>
      </c>
      <c r="C243">
        <f t="shared" si="30"/>
        <v>1440.5380952110584</v>
      </c>
      <c r="D243">
        <f t="shared" si="31"/>
        <v>7.1004064167078051E-2</v>
      </c>
      <c r="E243">
        <f t="shared" si="32"/>
        <v>4.9289959358329218</v>
      </c>
      <c r="F243">
        <f t="shared" si="33"/>
        <v>1009.4583676585823</v>
      </c>
      <c r="G243" s="2">
        <f t="shared" si="34"/>
        <v>4.9289959358329218</v>
      </c>
      <c r="I243">
        <v>241</v>
      </c>
      <c r="J243" s="2">
        <f t="shared" si="39"/>
        <v>1.1767578125</v>
      </c>
      <c r="K243" s="2">
        <f t="shared" si="35"/>
        <v>3.8232421875</v>
      </c>
      <c r="L243">
        <f t="shared" si="36"/>
        <v>324896.26556016598</v>
      </c>
      <c r="M243">
        <f t="shared" si="37"/>
        <v>12.691261227470376</v>
      </c>
      <c r="N243" s="1">
        <f t="shared" si="38"/>
        <v>-0.94722134369680477</v>
      </c>
    </row>
    <row r="244" spans="1:14" x14ac:dyDescent="0.3">
      <c r="A244">
        <v>121</v>
      </c>
      <c r="B244">
        <f>-4.4616*10^-2*'tableau arduino'!A244+12.649</f>
        <v>7.250464</v>
      </c>
      <c r="C244">
        <f t="shared" si="30"/>
        <v>1408.7583604573804</v>
      </c>
      <c r="D244">
        <f t="shared" si="31"/>
        <v>6.9459402877705564E-2</v>
      </c>
      <c r="E244">
        <f t="shared" si="32"/>
        <v>4.9305405971222944</v>
      </c>
      <c r="F244">
        <f t="shared" si="33"/>
        <v>1009.7747142906459</v>
      </c>
      <c r="G244" s="2">
        <f t="shared" si="34"/>
        <v>4.9305405971222944</v>
      </c>
      <c r="I244">
        <v>242</v>
      </c>
      <c r="J244" s="2">
        <f t="shared" si="39"/>
        <v>1.181640625</v>
      </c>
      <c r="K244" s="2">
        <f t="shared" si="35"/>
        <v>3.818359375</v>
      </c>
      <c r="L244">
        <f t="shared" si="36"/>
        <v>323140.49586776859</v>
      </c>
      <c r="M244">
        <f t="shared" si="37"/>
        <v>12.685842479358852</v>
      </c>
      <c r="N244" s="1">
        <f t="shared" si="38"/>
        <v>-0.82576831985953691</v>
      </c>
    </row>
    <row r="245" spans="1:14" x14ac:dyDescent="0.3">
      <c r="A245">
        <v>121.5</v>
      </c>
      <c r="B245">
        <f>-4.4616*10^-2*'tableau arduino'!A245+12.649</f>
        <v>7.2281559999999994</v>
      </c>
      <c r="C245">
        <f t="shared" si="30"/>
        <v>1377.6797189579313</v>
      </c>
      <c r="D245">
        <f t="shared" si="31"/>
        <v>6.7947881761408119E-2</v>
      </c>
      <c r="E245">
        <f t="shared" si="32"/>
        <v>4.9320521182385919</v>
      </c>
      <c r="F245">
        <f t="shared" si="33"/>
        <v>1010.0842738152636</v>
      </c>
      <c r="G245" s="2">
        <f t="shared" si="34"/>
        <v>4.9320521182385919</v>
      </c>
      <c r="I245">
        <v>243</v>
      </c>
      <c r="J245" s="2">
        <f t="shared" si="39"/>
        <v>1.1865234375</v>
      </c>
      <c r="K245" s="2">
        <f t="shared" si="35"/>
        <v>3.8134765625</v>
      </c>
      <c r="L245">
        <f t="shared" si="36"/>
        <v>321399.17695473251</v>
      </c>
      <c r="M245">
        <f t="shared" si="37"/>
        <v>12.680439171469366</v>
      </c>
      <c r="N245" s="1">
        <f t="shared" si="38"/>
        <v>-0.7046613651911281</v>
      </c>
    </row>
    <row r="246" spans="1:14" x14ac:dyDescent="0.3">
      <c r="A246">
        <v>122</v>
      </c>
      <c r="B246">
        <f>-4.4616*10^-2*'tableau arduino'!A246+12.649</f>
        <v>7.2058479999999996</v>
      </c>
      <c r="C246">
        <f t="shared" si="30"/>
        <v>1347.2867038828317</v>
      </c>
      <c r="D246">
        <f t="shared" si="31"/>
        <v>6.6468809758042313E-2</v>
      </c>
      <c r="E246">
        <f t="shared" si="32"/>
        <v>4.9335311902419576</v>
      </c>
      <c r="F246">
        <f t="shared" si="33"/>
        <v>1010.3871877615529</v>
      </c>
      <c r="G246" s="2">
        <f t="shared" si="34"/>
        <v>4.9335311902419576</v>
      </c>
      <c r="I246">
        <v>244</v>
      </c>
      <c r="J246" s="2">
        <f t="shared" si="39"/>
        <v>1.19140625</v>
      </c>
      <c r="K246" s="2">
        <f t="shared" si="35"/>
        <v>3.80859375</v>
      </c>
      <c r="L246">
        <f t="shared" si="36"/>
        <v>319672.13114754099</v>
      </c>
      <c r="M246">
        <f t="shared" si="37"/>
        <v>12.675051159360663</v>
      </c>
      <c r="N246" s="1">
        <f t="shared" si="38"/>
        <v>-0.58389724225981821</v>
      </c>
    </row>
    <row r="247" spans="1:14" x14ac:dyDescent="0.3">
      <c r="A247">
        <v>122.5</v>
      </c>
      <c r="B247">
        <f>-4.4616*10^-2*'tableau arduino'!A247+12.649</f>
        <v>7.1835399999999998</v>
      </c>
      <c r="C247">
        <f t="shared" si="30"/>
        <v>1317.5641896161885</v>
      </c>
      <c r="D247">
        <f t="shared" si="31"/>
        <v>6.5021509357960999E-2</v>
      </c>
      <c r="E247">
        <f t="shared" si="32"/>
        <v>4.9349784906420391</v>
      </c>
      <c r="F247">
        <f t="shared" si="33"/>
        <v>1010.6835948834896</v>
      </c>
      <c r="G247" s="2">
        <f t="shared" si="34"/>
        <v>4.9349784906420391</v>
      </c>
      <c r="I247">
        <v>245</v>
      </c>
      <c r="J247" s="2">
        <f t="shared" si="39"/>
        <v>1.1962890625</v>
      </c>
      <c r="K247" s="2">
        <f t="shared" si="35"/>
        <v>3.8037109375</v>
      </c>
      <c r="L247">
        <f t="shared" si="36"/>
        <v>317959.18367346941</v>
      </c>
      <c r="M247">
        <f t="shared" si="37"/>
        <v>12.669678300296249</v>
      </c>
      <c r="N247" s="1">
        <f t="shared" si="38"/>
        <v>-0.4634727518435155</v>
      </c>
    </row>
    <row r="248" spans="1:14" x14ac:dyDescent="0.3">
      <c r="A248">
        <v>123</v>
      </c>
      <c r="B248">
        <f>-4.4616*10^-2*'tableau arduino'!A248+12.649</f>
        <v>7.161232</v>
      </c>
      <c r="C248">
        <f t="shared" si="30"/>
        <v>1288.4973842285724</v>
      </c>
      <c r="D248">
        <f t="shared" si="31"/>
        <v>6.3605316373722895E-2</v>
      </c>
      <c r="E248">
        <f t="shared" si="32"/>
        <v>4.9363946836262773</v>
      </c>
      <c r="F248">
        <f t="shared" si="33"/>
        <v>1010.9736312066616</v>
      </c>
      <c r="G248" s="2">
        <f t="shared" si="34"/>
        <v>4.9363946836262773</v>
      </c>
      <c r="I248">
        <v>246</v>
      </c>
      <c r="J248" s="2">
        <f t="shared" si="39"/>
        <v>1.201171875</v>
      </c>
      <c r="K248" s="2">
        <f t="shared" si="35"/>
        <v>3.798828125</v>
      </c>
      <c r="L248">
        <f t="shared" si="36"/>
        <v>316260.16260162601</v>
      </c>
      <c r="M248">
        <f t="shared" si="37"/>
        <v>12.664320453216257</v>
      </c>
      <c r="N248" s="1">
        <f t="shared" si="38"/>
        <v>-0.34338473229913713</v>
      </c>
    </row>
    <row r="249" spans="1:14" x14ac:dyDescent="0.3">
      <c r="A249">
        <v>123.5</v>
      </c>
      <c r="B249">
        <f>-4.4616*10^-2*'tableau arduino'!A249+12.649</f>
        <v>7.1389239999999994</v>
      </c>
      <c r="C249">
        <f t="shared" si="30"/>
        <v>1260.0718221155521</v>
      </c>
      <c r="D249">
        <f t="shared" si="31"/>
        <v>6.2219579713963226E-2</v>
      </c>
      <c r="E249">
        <f t="shared" si="32"/>
        <v>4.9377804202860371</v>
      </c>
      <c r="F249">
        <f t="shared" si="33"/>
        <v>1011.2574300745804</v>
      </c>
      <c r="G249" s="2">
        <f t="shared" si="34"/>
        <v>4.9377804202860371</v>
      </c>
      <c r="I249">
        <v>247</v>
      </c>
      <c r="J249" s="2">
        <f t="shared" si="39"/>
        <v>1.2060546875</v>
      </c>
      <c r="K249" s="2">
        <f t="shared" si="35"/>
        <v>3.7939453125</v>
      </c>
      <c r="L249">
        <f t="shared" si="36"/>
        <v>314574.89878542512</v>
      </c>
      <c r="M249">
        <f t="shared" si="37"/>
        <v>12.658977478709899</v>
      </c>
      <c r="N249" s="1">
        <f t="shared" si="38"/>
        <v>-0.22363005894520804</v>
      </c>
    </row>
    <row r="250" spans="1:14" x14ac:dyDescent="0.3">
      <c r="A250">
        <v>124</v>
      </c>
      <c r="B250">
        <f>-4.4616*10^-2*'tableau arduino'!A250+12.649</f>
        <v>7.1166159999999996</v>
      </c>
      <c r="C250">
        <f t="shared" si="30"/>
        <v>1232.2733567986395</v>
      </c>
      <c r="D250">
        <f t="shared" si="31"/>
        <v>6.0863661159491364E-2</v>
      </c>
      <c r="E250">
        <f t="shared" si="32"/>
        <v>4.939136338840509</v>
      </c>
      <c r="F250">
        <f t="shared" si="33"/>
        <v>1011.5351221945363</v>
      </c>
      <c r="G250" s="2">
        <f t="shared" si="34"/>
        <v>4.939136338840509</v>
      </c>
      <c r="I250">
        <v>248</v>
      </c>
      <c r="J250" s="2">
        <f t="shared" si="39"/>
        <v>1.2109375</v>
      </c>
      <c r="K250" s="2">
        <f t="shared" si="35"/>
        <v>3.7890625</v>
      </c>
      <c r="L250">
        <f t="shared" si="36"/>
        <v>312903.22580645164</v>
      </c>
      <c r="M250">
        <f t="shared" si="37"/>
        <v>12.653649238988464</v>
      </c>
      <c r="N250" s="1">
        <f t="shared" si="38"/>
        <v>-0.10420564345672279</v>
      </c>
    </row>
    <row r="251" spans="1:14" x14ac:dyDescent="0.3">
      <c r="A251">
        <v>124.5</v>
      </c>
      <c r="B251">
        <f>-4.4616*10^-2*'tableau arduino'!A251+12.649</f>
        <v>7.0943079999999998</v>
      </c>
      <c r="C251">
        <f t="shared" si="30"/>
        <v>1205.0881538850383</v>
      </c>
      <c r="D251">
        <f t="shared" si="31"/>
        <v>5.9536935141673387E-2</v>
      </c>
      <c r="E251">
        <f t="shared" si="32"/>
        <v>4.940463064858327</v>
      </c>
      <c r="F251">
        <f t="shared" si="33"/>
        <v>1011.8068356829854</v>
      </c>
      <c r="G251" s="2">
        <f t="shared" si="34"/>
        <v>4.940463064858327</v>
      </c>
      <c r="I251">
        <v>249</v>
      </c>
      <c r="J251" s="2">
        <f t="shared" si="39"/>
        <v>1.2158203125</v>
      </c>
      <c r="K251" s="2">
        <f t="shared" si="35"/>
        <v>3.7841796875</v>
      </c>
      <c r="L251">
        <f t="shared" si="36"/>
        <v>311244.97991967871</v>
      </c>
      <c r="M251">
        <f t="shared" si="37"/>
        <v>12.648335597858868</v>
      </c>
      <c r="N251" s="1">
        <f t="shared" si="38"/>
        <v>1.4891566727889183E-2</v>
      </c>
    </row>
    <row r="252" spans="1:14" x14ac:dyDescent="0.3">
      <c r="A252">
        <v>125</v>
      </c>
      <c r="B252">
        <f>-4.4616*10^-2*'tableau arduino'!A252+12.649</f>
        <v>7.0720000000000001</v>
      </c>
      <c r="C252">
        <f t="shared" si="30"/>
        <v>1178.5026841827219</v>
      </c>
      <c r="D252">
        <f t="shared" si="31"/>
        <v>5.8238788523155213E-2</v>
      </c>
      <c r="E252">
        <f t="shared" si="32"/>
        <v>4.9417612114768446</v>
      </c>
      <c r="F252">
        <f t="shared" si="33"/>
        <v>1012.0726961104577</v>
      </c>
      <c r="G252" s="2">
        <f t="shared" si="34"/>
        <v>4.9417612114768446</v>
      </c>
      <c r="I252">
        <v>250</v>
      </c>
      <c r="J252" s="2">
        <f t="shared" si="39"/>
        <v>1.220703125</v>
      </c>
      <c r="K252" s="2">
        <f t="shared" si="35"/>
        <v>3.779296875</v>
      </c>
      <c r="L252">
        <f t="shared" si="36"/>
        <v>309600</v>
      </c>
      <c r="M252">
        <f t="shared" si="37"/>
        <v>12.64303642069771</v>
      </c>
      <c r="N252" s="1">
        <f t="shared" si="38"/>
        <v>0.13366458898801306</v>
      </c>
    </row>
    <row r="253" spans="1:14" x14ac:dyDescent="0.3">
      <c r="A253">
        <v>125.5</v>
      </c>
      <c r="B253">
        <f>-4.4616*10^-2*'tableau arduino'!A253+12.649</f>
        <v>7.0496919999999994</v>
      </c>
      <c r="C253">
        <f t="shared" si="30"/>
        <v>1152.5037169673919</v>
      </c>
      <c r="D253">
        <f t="shared" si="31"/>
        <v>5.6968620380973833E-2</v>
      </c>
      <c r="E253">
        <f t="shared" si="32"/>
        <v>4.9430313796190264</v>
      </c>
      <c r="F253">
        <f t="shared" si="33"/>
        <v>1012.3328265459766</v>
      </c>
      <c r="G253" s="2">
        <f t="shared" si="34"/>
        <v>4.9430313796190264</v>
      </c>
      <c r="I253">
        <v>251</v>
      </c>
      <c r="J253" s="2">
        <f t="shared" si="39"/>
        <v>1.2255859375</v>
      </c>
      <c r="K253" s="2">
        <f t="shared" si="35"/>
        <v>3.7744140625</v>
      </c>
      <c r="L253">
        <f t="shared" si="36"/>
        <v>307968.12749003986</v>
      </c>
      <c r="M253">
        <f t="shared" si="37"/>
        <v>12.637751574425867</v>
      </c>
      <c r="N253" s="1">
        <f t="shared" si="38"/>
        <v>0.25211640609047264</v>
      </c>
    </row>
    <row r="254" spans="1:14" x14ac:dyDescent="0.3">
      <c r="A254">
        <v>126</v>
      </c>
      <c r="B254">
        <f>-4.4616*10^-2*'tableau arduino'!A254+12.649</f>
        <v>7.0273839999999996</v>
      </c>
      <c r="C254">
        <f t="shared" si="30"/>
        <v>1127.078313397981</v>
      </c>
      <c r="D254">
        <f t="shared" si="31"/>
        <v>5.5725841792101799E-2</v>
      </c>
      <c r="E254">
        <f t="shared" si="32"/>
        <v>4.9442741582078984</v>
      </c>
      <c r="F254">
        <f t="shared" si="33"/>
        <v>1012.5873476009776</v>
      </c>
      <c r="G254" s="2">
        <f t="shared" si="34"/>
        <v>4.9442741582078984</v>
      </c>
      <c r="I254">
        <v>252</v>
      </c>
      <c r="J254" s="2">
        <f t="shared" si="39"/>
        <v>1.23046875</v>
      </c>
      <c r="K254" s="2">
        <f t="shared" si="35"/>
        <v>3.76953125</v>
      </c>
      <c r="L254">
        <f t="shared" si="36"/>
        <v>306349.20634920633</v>
      </c>
      <c r="M254">
        <f t="shared" si="37"/>
        <v>12.632480927483581</v>
      </c>
      <c r="N254" s="1">
        <f t="shared" si="38"/>
        <v>0.37024996674776711</v>
      </c>
    </row>
    <row r="255" spans="1:14" x14ac:dyDescent="0.3">
      <c r="A255">
        <v>126.5</v>
      </c>
      <c r="B255">
        <f>-4.4616*10^-2*'tableau arduino'!A255+12.649</f>
        <v>7.0050759999999999</v>
      </c>
      <c r="C255">
        <f t="shared" si="30"/>
        <v>1102.213820077405</v>
      </c>
      <c r="D255">
        <f t="shared" si="31"/>
        <v>5.4509875621463477E-2</v>
      </c>
      <c r="E255">
        <f t="shared" si="32"/>
        <v>4.9454901243785363</v>
      </c>
      <c r="F255">
        <f t="shared" si="33"/>
        <v>1012.8363774727243</v>
      </c>
      <c r="G255" s="2">
        <f t="shared" si="34"/>
        <v>4.9454901243785363</v>
      </c>
      <c r="I255">
        <v>253</v>
      </c>
      <c r="J255" s="2">
        <f t="shared" si="39"/>
        <v>1.2353515625</v>
      </c>
      <c r="K255" s="2">
        <f t="shared" si="35"/>
        <v>3.7646484375</v>
      </c>
      <c r="L255">
        <f t="shared" si="36"/>
        <v>304743.08300395258</v>
      </c>
      <c r="M255">
        <f t="shared" si="37"/>
        <v>12.627224349806038</v>
      </c>
      <c r="N255" s="1">
        <f t="shared" si="38"/>
        <v>0.4880681861655185</v>
      </c>
    </row>
    <row r="256" spans="1:14" x14ac:dyDescent="0.3">
      <c r="A256">
        <v>127</v>
      </c>
      <c r="B256">
        <f>-4.4616*10^-2*'tableau arduino'!A256+12.649</f>
        <v>6.9827680000000001</v>
      </c>
      <c r="C256">
        <f t="shared" si="30"/>
        <v>1077.8978627553836</v>
      </c>
      <c r="D256">
        <f t="shared" si="31"/>
        <v>5.3320156312459344E-2</v>
      </c>
      <c r="E256">
        <f t="shared" si="32"/>
        <v>4.9466798436875408</v>
      </c>
      <c r="F256">
        <f t="shared" si="33"/>
        <v>1013.0800319872084</v>
      </c>
      <c r="G256" s="2">
        <f t="shared" si="34"/>
        <v>4.9466798436875408</v>
      </c>
      <c r="I256">
        <v>254</v>
      </c>
      <c r="J256" s="2">
        <f t="shared" si="39"/>
        <v>1.240234375</v>
      </c>
      <c r="K256" s="2">
        <f t="shared" si="35"/>
        <v>3.759765625</v>
      </c>
      <c r="L256">
        <f t="shared" si="36"/>
        <v>303149.60629921261</v>
      </c>
      <c r="M256">
        <f t="shared" si="37"/>
        <v>12.621981712799421</v>
      </c>
      <c r="N256" s="1">
        <f t="shared" si="38"/>
        <v>0.60557394657920871</v>
      </c>
    </row>
    <row r="257" spans="1:14" x14ac:dyDescent="0.3">
      <c r="A257">
        <v>127.5</v>
      </c>
      <c r="B257">
        <f>-4.4616*10^-2*'tableau arduino'!A257+12.649</f>
        <v>6.9604599999999994</v>
      </c>
      <c r="C257">
        <f t="shared" si="30"/>
        <v>1054.1183401701755</v>
      </c>
      <c r="D257">
        <f t="shared" si="31"/>
        <v>5.2156129680028654E-2</v>
      </c>
      <c r="E257">
        <f t="shared" si="32"/>
        <v>4.9478438703199714</v>
      </c>
      <c r="F257">
        <f t="shared" si="33"/>
        <v>1013.3184246415301</v>
      </c>
      <c r="G257" s="2">
        <f t="shared" si="34"/>
        <v>4.9478438703199714</v>
      </c>
      <c r="I257">
        <v>255</v>
      </c>
      <c r="J257" s="2">
        <f t="shared" si="39"/>
        <v>1.2451171875</v>
      </c>
      <c r="K257" s="2">
        <f t="shared" si="35"/>
        <v>3.7548828125</v>
      </c>
      <c r="L257">
        <f t="shared" si="36"/>
        <v>301568.62745098042</v>
      </c>
      <c r="M257">
        <f t="shared" si="37"/>
        <v>12.616752889317446</v>
      </c>
      <c r="N257" s="1">
        <f t="shared" si="38"/>
        <v>0.72277009778000756</v>
      </c>
    </row>
    <row r="258" spans="1:14" x14ac:dyDescent="0.3">
      <c r="A258">
        <v>128</v>
      </c>
      <c r="B258">
        <f>-4.4616*10^-2*'tableau arduino'!A258+12.649</f>
        <v>6.9381519999999997</v>
      </c>
      <c r="C258">
        <f t="shared" si="30"/>
        <v>1030.8634180261779</v>
      </c>
      <c r="D258">
        <f t="shared" si="31"/>
        <v>5.101725270627791E-2</v>
      </c>
      <c r="E258">
        <f t="shared" si="32"/>
        <v>4.948982747293722</v>
      </c>
      <c r="F258">
        <f t="shared" si="33"/>
        <v>1013.5516666457543</v>
      </c>
      <c r="G258" s="2">
        <f t="shared" si="34"/>
        <v>4.948982747293722</v>
      </c>
      <c r="I258">
        <v>256</v>
      </c>
      <c r="J258" s="2">
        <f t="shared" si="39"/>
        <v>1.25</v>
      </c>
      <c r="K258" s="2">
        <f t="shared" si="35"/>
        <v>3.75</v>
      </c>
      <c r="L258">
        <f t="shared" si="36"/>
        <v>300000</v>
      </c>
      <c r="M258">
        <f t="shared" si="37"/>
        <v>12.611537753638338</v>
      </c>
      <c r="N258" s="1">
        <f t="shared" si="38"/>
        <v>0.8396594576309262</v>
      </c>
    </row>
    <row r="259" spans="1:14" x14ac:dyDescent="0.3">
      <c r="A259">
        <v>128.5</v>
      </c>
      <c r="B259">
        <f>-4.4616*10^-2*'tableau arduino'!A259+12.649</f>
        <v>6.9158439999999999</v>
      </c>
      <c r="C259">
        <f t="shared" ref="C259:C322" si="40">EXP(B259)</f>
        <v>1008.1215231043766</v>
      </c>
      <c r="D259">
        <f t="shared" ref="D259:D322" si="41">5*C259/(100000+C259)</f>
        <v>4.9902993338698076E-2</v>
      </c>
      <c r="E259">
        <f t="shared" ref="E259:E322" si="42">5-D259</f>
        <v>4.9500970066613021</v>
      </c>
      <c r="F259">
        <f t="shared" ref="F259:F322" si="43">E259/5*1024</f>
        <v>1013.7798669642347</v>
      </c>
      <c r="G259" s="2">
        <f t="shared" ref="G259:G322" si="44">F259/1024*5</f>
        <v>4.9500970066613021</v>
      </c>
      <c r="I259">
        <v>257</v>
      </c>
      <c r="J259" s="2">
        <f t="shared" si="39"/>
        <v>1.2548828125</v>
      </c>
      <c r="K259" s="2">
        <f t="shared" ref="K259:K322" si="45">5-J259</f>
        <v>3.7451171875</v>
      </c>
      <c r="L259">
        <f t="shared" ref="L259:L322" si="46">K259*100000/(5-K259)</f>
        <v>298443.57976653695</v>
      </c>
      <c r="M259">
        <f t="shared" ref="M259:M322" si="47">LN(L259)</f>
        <v>12.606336181442265</v>
      </c>
      <c r="N259" s="1">
        <f t="shared" ref="N259:N322" si="48">(M259-12.649)/(-4.4616*10^-2)</f>
        <v>0.95624481257249871</v>
      </c>
    </row>
    <row r="260" spans="1:14" x14ac:dyDescent="0.3">
      <c r="A260">
        <v>129</v>
      </c>
      <c r="B260">
        <f>-4.4616*10^-2*'tableau arduino'!A260+12.649</f>
        <v>6.8935359999999992</v>
      </c>
      <c r="C260">
        <f t="shared" si="40"/>
        <v>985.88133750273278</v>
      </c>
      <c r="D260">
        <f t="shared" si="41"/>
        <v>4.8812830290990879E-2</v>
      </c>
      <c r="E260">
        <f t="shared" si="42"/>
        <v>4.9511871697090095</v>
      </c>
      <c r="F260">
        <f t="shared" si="43"/>
        <v>1014.0031323564051</v>
      </c>
      <c r="G260" s="2">
        <f t="shared" si="44"/>
        <v>4.9511871697090095</v>
      </c>
      <c r="I260">
        <v>258</v>
      </c>
      <c r="J260" s="2">
        <f t="shared" ref="J260:J323" si="49">I260/1024*5</f>
        <v>1.259765625</v>
      </c>
      <c r="K260" s="2">
        <f t="shared" si="45"/>
        <v>3.740234375</v>
      </c>
      <c r="L260">
        <f t="shared" si="46"/>
        <v>296899.22480620153</v>
      </c>
      <c r="M260">
        <f t="shared" si="47"/>
        <v>12.601148049789202</v>
      </c>
      <c r="N260" s="1">
        <f t="shared" si="48"/>
        <v>1.0725289181189888</v>
      </c>
    </row>
    <row r="261" spans="1:14" x14ac:dyDescent="0.3">
      <c r="A261">
        <v>129.5</v>
      </c>
      <c r="B261">
        <f>-4.4616*10^-2*'tableau arduino'!A261+12.649</f>
        <v>6.8712279999999994</v>
      </c>
      <c r="C261">
        <f t="shared" si="40"/>
        <v>964.13179300363515</v>
      </c>
      <c r="D261">
        <f t="shared" si="41"/>
        <v>4.7746252846520551E-2</v>
      </c>
      <c r="E261">
        <f t="shared" si="42"/>
        <v>4.9522537471534793</v>
      </c>
      <c r="F261">
        <f t="shared" si="43"/>
        <v>1014.2215674170326</v>
      </c>
      <c r="G261" s="2">
        <f t="shared" si="44"/>
        <v>4.9522537471534793</v>
      </c>
      <c r="I261">
        <v>259</v>
      </c>
      <c r="J261" s="2">
        <f t="shared" si="49"/>
        <v>1.2646484375</v>
      </c>
      <c r="K261" s="2">
        <f t="shared" si="45"/>
        <v>3.7353515625</v>
      </c>
      <c r="L261">
        <f t="shared" si="46"/>
        <v>295366.79536679538</v>
      </c>
      <c r="M261">
        <f t="shared" si="47"/>
        <v>12.595973237097226</v>
      </c>
      <c r="N261" s="1">
        <f t="shared" si="48"/>
        <v>1.1885144993449206</v>
      </c>
    </row>
    <row r="262" spans="1:14" x14ac:dyDescent="0.3">
      <c r="A262">
        <v>130</v>
      </c>
      <c r="B262">
        <f>-4.4616*10^-2*'tableau arduino'!A262+12.649</f>
        <v>6.8489199999999997</v>
      </c>
      <c r="C262">
        <f t="shared" si="40"/>
        <v>942.86206556560137</v>
      </c>
      <c r="D262">
        <f t="shared" si="41"/>
        <v>4.6702760664403514E-2</v>
      </c>
      <c r="E262">
        <f t="shared" si="42"/>
        <v>4.9532972393355967</v>
      </c>
      <c r="F262">
        <f t="shared" si="43"/>
        <v>1014.4352746159302</v>
      </c>
      <c r="G262" s="2">
        <f t="shared" si="44"/>
        <v>4.9532972393355967</v>
      </c>
      <c r="I262">
        <v>260</v>
      </c>
      <c r="J262" s="2">
        <f t="shared" si="49"/>
        <v>1.26953125</v>
      </c>
      <c r="K262" s="2">
        <f t="shared" si="45"/>
        <v>3.73046875</v>
      </c>
      <c r="L262">
        <f t="shared" si="46"/>
        <v>293846.15384615387</v>
      </c>
      <c r="M262">
        <f t="shared" si="47"/>
        <v>12.590811623121221</v>
      </c>
      <c r="N262" s="1">
        <f t="shared" si="48"/>
        <v>1.3042042513622538</v>
      </c>
    </row>
    <row r="263" spans="1:14" x14ac:dyDescent="0.3">
      <c r="A263">
        <v>130.5</v>
      </c>
      <c r="B263">
        <f>-4.4616*10^-2*'tableau arduino'!A263+12.649</f>
        <v>6.8266119999999999</v>
      </c>
      <c r="C263">
        <f t="shared" si="40"/>
        <v>922.06156993650825</v>
      </c>
      <c r="D263">
        <f t="shared" si="41"/>
        <v>4.5681863588247357E-2</v>
      </c>
      <c r="E263">
        <f t="shared" si="42"/>
        <v>4.9543181364117528</v>
      </c>
      <c r="F263">
        <f t="shared" si="43"/>
        <v>1014.644354337127</v>
      </c>
      <c r="G263" s="2">
        <f t="shared" si="44"/>
        <v>4.9543181364117528</v>
      </c>
      <c r="I263">
        <v>261</v>
      </c>
      <c r="J263" s="2">
        <f t="shared" si="49"/>
        <v>1.2744140625</v>
      </c>
      <c r="K263" s="2">
        <f t="shared" si="45"/>
        <v>3.7255859375</v>
      </c>
      <c r="L263">
        <f t="shared" si="46"/>
        <v>292337.16475095786</v>
      </c>
      <c r="M263">
        <f t="shared" si="47"/>
        <v>12.585663088931993</v>
      </c>
      <c r="N263" s="1">
        <f t="shared" si="48"/>
        <v>1.4196008397885609</v>
      </c>
    </row>
    <row r="264" spans="1:14" x14ac:dyDescent="0.3">
      <c r="A264">
        <v>131</v>
      </c>
      <c r="B264">
        <f>-4.4616*10^-2*'tableau arduino'!A264+12.649</f>
        <v>6.8043039999999992</v>
      </c>
      <c r="C264">
        <f t="shared" si="40"/>
        <v>901.71995438565386</v>
      </c>
      <c r="D264">
        <f t="shared" si="41"/>
        <v>4.4683081457545612E-2</v>
      </c>
      <c r="E264">
        <f t="shared" si="42"/>
        <v>4.9553169185424544</v>
      </c>
      <c r="F264">
        <f t="shared" si="43"/>
        <v>1014.8489049174947</v>
      </c>
      <c r="G264" s="2">
        <f t="shared" si="44"/>
        <v>4.9553169185424544</v>
      </c>
      <c r="I264">
        <v>262</v>
      </c>
      <c r="J264" s="2">
        <f t="shared" si="49"/>
        <v>1.279296875</v>
      </c>
      <c r="K264" s="2">
        <f t="shared" si="45"/>
        <v>3.720703125</v>
      </c>
      <c r="L264">
        <f t="shared" si="46"/>
        <v>290839.69465648854</v>
      </c>
      <c r="M264">
        <f t="shared" si="47"/>
        <v>12.580527516895778</v>
      </c>
      <c r="N264" s="1">
        <f t="shared" si="48"/>
        <v>1.5347069012063248</v>
      </c>
    </row>
    <row r="265" spans="1:14" x14ac:dyDescent="0.3">
      <c r="A265">
        <v>131.5</v>
      </c>
      <c r="B265">
        <f>-4.4616*10^-2*'tableau arduino'!A265+12.649</f>
        <v>6.7819959999999995</v>
      </c>
      <c r="C265">
        <f t="shared" si="40"/>
        <v>881.82709555204121</v>
      </c>
      <c r="D265">
        <f t="shared" si="41"/>
        <v>4.3705943921733437E-2</v>
      </c>
      <c r="E265">
        <f t="shared" si="42"/>
        <v>4.9562940560782662</v>
      </c>
      <c r="F265">
        <f t="shared" si="43"/>
        <v>1015.049022684829</v>
      </c>
      <c r="G265" s="2">
        <f t="shared" si="44"/>
        <v>4.9562940560782662</v>
      </c>
      <c r="I265">
        <v>263</v>
      </c>
      <c r="J265" s="2">
        <f t="shared" si="49"/>
        <v>1.2841796875</v>
      </c>
      <c r="K265" s="2">
        <f t="shared" si="45"/>
        <v>3.7158203125</v>
      </c>
      <c r="L265">
        <f t="shared" si="46"/>
        <v>289353.61216730037</v>
      </c>
      <c r="M265">
        <f t="shared" si="47"/>
        <v>12.575404790654149</v>
      </c>
      <c r="N265" s="1">
        <f t="shared" si="48"/>
        <v>1.6495250436132793</v>
      </c>
    </row>
    <row r="266" spans="1:14" x14ac:dyDescent="0.3">
      <c r="A266">
        <v>132</v>
      </c>
      <c r="B266">
        <f>-4.4616*10^-2*'tableau arduino'!A266+12.649</f>
        <v>6.7596879999999997</v>
      </c>
      <c r="C266">
        <f t="shared" si="40"/>
        <v>862.37309340630543</v>
      </c>
      <c r="D266">
        <f t="shared" si="41"/>
        <v>4.2749990256905901E-2</v>
      </c>
      <c r="E266">
        <f t="shared" si="42"/>
        <v>4.9572500097430945</v>
      </c>
      <c r="F266">
        <f t="shared" si="43"/>
        <v>1015.2448019953857</v>
      </c>
      <c r="G266" s="2">
        <f t="shared" si="44"/>
        <v>4.9572500097430945</v>
      </c>
      <c r="I266">
        <v>264</v>
      </c>
      <c r="J266" s="2">
        <f t="shared" si="49"/>
        <v>1.2890625</v>
      </c>
      <c r="K266" s="2">
        <f t="shared" si="45"/>
        <v>3.7109375</v>
      </c>
      <c r="L266">
        <f t="shared" si="46"/>
        <v>287878.7878787879</v>
      </c>
      <c r="M266">
        <f t="shared" si="47"/>
        <v>12.570294795104289</v>
      </c>
      <c r="N266" s="1">
        <f t="shared" si="48"/>
        <v>1.7640578468645873</v>
      </c>
    </row>
    <row r="267" spans="1:14" x14ac:dyDescent="0.3">
      <c r="A267">
        <v>132.5</v>
      </c>
      <c r="B267">
        <f>-4.4616*10^-2*'tableau arduino'!A267+12.649</f>
        <v>6.7373799999999999</v>
      </c>
      <c r="C267">
        <f t="shared" si="40"/>
        <v>843.34826632379361</v>
      </c>
      <c r="D267">
        <f t="shared" si="41"/>
        <v>4.1814769185199004E-2</v>
      </c>
      <c r="E267">
        <f t="shared" si="42"/>
        <v>4.9581852308148013</v>
      </c>
      <c r="F267">
        <f t="shared" si="43"/>
        <v>1015.4363352708713</v>
      </c>
      <c r="G267" s="2">
        <f t="shared" si="44"/>
        <v>4.9581852308148013</v>
      </c>
      <c r="I267">
        <v>265</v>
      </c>
      <c r="J267" s="2">
        <f t="shared" si="49"/>
        <v>1.2939453125</v>
      </c>
      <c r="K267" s="2">
        <f t="shared" si="45"/>
        <v>3.7060546875</v>
      </c>
      <c r="L267">
        <f t="shared" si="46"/>
        <v>286415.09433962265</v>
      </c>
      <c r="M267">
        <f t="shared" si="47"/>
        <v>12.565197416379636</v>
      </c>
      <c r="N267" s="1">
        <f t="shared" si="48"/>
        <v>1.8783078631065782</v>
      </c>
    </row>
    <row r="268" spans="1:14" x14ac:dyDescent="0.3">
      <c r="A268">
        <v>133</v>
      </c>
      <c r="B268">
        <f>-4.4616*10^-2*'tableau arduino'!A268+12.649</f>
        <v>6.7150719999999993</v>
      </c>
      <c r="C268">
        <f t="shared" si="40"/>
        <v>824.74314626633429</v>
      </c>
      <c r="D268">
        <f t="shared" si="41"/>
        <v>4.0899838696830615E-2</v>
      </c>
      <c r="E268">
        <f t="shared" si="42"/>
        <v>4.9591001613031693</v>
      </c>
      <c r="F268">
        <f t="shared" si="43"/>
        <v>1015.6237130348891</v>
      </c>
      <c r="G268" s="2">
        <f t="shared" si="44"/>
        <v>4.9591001613031693</v>
      </c>
      <c r="I268">
        <v>266</v>
      </c>
      <c r="J268" s="2">
        <f t="shared" si="49"/>
        <v>1.298828125</v>
      </c>
      <c r="K268" s="2">
        <f t="shared" si="45"/>
        <v>3.701171875</v>
      </c>
      <c r="L268">
        <f t="shared" si="46"/>
        <v>284962.40601503762</v>
      </c>
      <c r="M268">
        <f t="shared" si="47"/>
        <v>12.5601125418309</v>
      </c>
      <c r="N268" s="1">
        <f t="shared" si="48"/>
        <v>1.9922776172023227</v>
      </c>
    </row>
    <row r="269" spans="1:14" x14ac:dyDescent="0.3">
      <c r="A269">
        <v>133.5</v>
      </c>
      <c r="B269">
        <f>-4.4616*10^-2*'tableau arduino'!A269+12.649</f>
        <v>6.6927639999999995</v>
      </c>
      <c r="C269">
        <f t="shared" si="40"/>
        <v>806.54847407030479</v>
      </c>
      <c r="D269">
        <f t="shared" si="41"/>
        <v>4.000476587479667E-2</v>
      </c>
      <c r="E269">
        <f t="shared" si="42"/>
        <v>4.9599952341252029</v>
      </c>
      <c r="F269">
        <f t="shared" si="43"/>
        <v>1015.8070239488416</v>
      </c>
      <c r="G269" s="2">
        <f t="shared" si="44"/>
        <v>4.9599952341252029</v>
      </c>
      <c r="I269">
        <v>267</v>
      </c>
      <c r="J269" s="2">
        <f t="shared" si="49"/>
        <v>1.3037109375</v>
      </c>
      <c r="K269" s="2">
        <f t="shared" si="45"/>
        <v>3.6962890625</v>
      </c>
      <c r="L269">
        <f t="shared" si="46"/>
        <v>283520.59925093636</v>
      </c>
      <c r="M269">
        <f t="shared" si="47"/>
        <v>12.555040060007428</v>
      </c>
      <c r="N269" s="1">
        <f t="shared" si="48"/>
        <v>2.1059696071492469</v>
      </c>
    </row>
    <row r="270" spans="1:14" x14ac:dyDescent="0.3">
      <c r="A270">
        <v>134</v>
      </c>
      <c r="B270">
        <f>-4.4616*10^-2*'tableau arduino'!A270+12.649</f>
        <v>6.6704559999999997</v>
      </c>
      <c r="C270">
        <f t="shared" si="40"/>
        <v>788.75519483864196</v>
      </c>
      <c r="D270">
        <f t="shared" si="41"/>
        <v>3.9129126722215628E-2</v>
      </c>
      <c r="E270">
        <f t="shared" si="42"/>
        <v>4.9608708732777842</v>
      </c>
      <c r="F270">
        <f t="shared" si="43"/>
        <v>1015.9863548472902</v>
      </c>
      <c r="G270" s="2">
        <f t="shared" si="44"/>
        <v>4.9608708732777842</v>
      </c>
      <c r="I270">
        <v>268</v>
      </c>
      <c r="J270" s="2">
        <f t="shared" si="49"/>
        <v>1.30859375</v>
      </c>
      <c r="K270" s="2">
        <f t="shared" si="45"/>
        <v>3.69140625</v>
      </c>
      <c r="L270">
        <f t="shared" si="46"/>
        <v>282089.55223880598</v>
      </c>
      <c r="M270">
        <f t="shared" si="47"/>
        <v>12.549979860638905</v>
      </c>
      <c r="N270" s="1">
        <f t="shared" si="48"/>
        <v>2.2193863044892987</v>
      </c>
    </row>
    <row r="271" spans="1:14" x14ac:dyDescent="0.3">
      <c r="A271">
        <v>134.5</v>
      </c>
      <c r="B271">
        <f>-4.4616*10^-2*'tableau arduino'!A271+12.649</f>
        <v>6.6481479999999999</v>
      </c>
      <c r="C271">
        <f t="shared" si="40"/>
        <v>771.35445343451738</v>
      </c>
      <c r="D271">
        <f t="shared" si="41"/>
        <v>3.8272505992313167E-2</v>
      </c>
      <c r="E271">
        <f t="shared" si="42"/>
        <v>4.961727494007687</v>
      </c>
      <c r="F271">
        <f t="shared" si="43"/>
        <v>1016.1617907727743</v>
      </c>
      <c r="G271" s="2">
        <f t="shared" si="44"/>
        <v>4.961727494007687</v>
      </c>
      <c r="I271">
        <v>269</v>
      </c>
      <c r="J271" s="2">
        <f t="shared" si="49"/>
        <v>1.3134765625</v>
      </c>
      <c r="K271" s="2">
        <f t="shared" si="45"/>
        <v>3.6865234375</v>
      </c>
      <c r="L271">
        <f t="shared" si="46"/>
        <v>280669.14498141262</v>
      </c>
      <c r="M271">
        <f t="shared" si="47"/>
        <v>12.544931834617413</v>
      </c>
      <c r="N271" s="1">
        <f t="shared" si="48"/>
        <v>2.3325301547109936</v>
      </c>
    </row>
    <row r="272" spans="1:14" x14ac:dyDescent="0.3">
      <c r="A272">
        <v>135</v>
      </c>
      <c r="B272">
        <f>-4.4616*10^-2*'tableau arduino'!A272+12.649</f>
        <v>6.6258399999999993</v>
      </c>
      <c r="C272">
        <f t="shared" si="40"/>
        <v>754.33759007442234</v>
      </c>
      <c r="D272">
        <f t="shared" si="41"/>
        <v>3.7434497021036149E-2</v>
      </c>
      <c r="E272">
        <f t="shared" si="42"/>
        <v>4.9625655029789639</v>
      </c>
      <c r="F272">
        <f t="shared" si="43"/>
        <v>1016.3334150100918</v>
      </c>
      <c r="G272" s="2">
        <f t="shared" si="44"/>
        <v>4.9625655029789639</v>
      </c>
      <c r="I272">
        <v>270</v>
      </c>
      <c r="J272" s="2">
        <f t="shared" si="49"/>
        <v>1.318359375</v>
      </c>
      <c r="K272" s="2">
        <f t="shared" si="45"/>
        <v>3.681640625</v>
      </c>
      <c r="L272">
        <f t="shared" si="46"/>
        <v>279259.25925925927</v>
      </c>
      <c r="M272">
        <f t="shared" si="47"/>
        <v>12.539895873979809</v>
      </c>
      <c r="N272" s="1">
        <f t="shared" si="48"/>
        <v>2.4454035776445706</v>
      </c>
    </row>
    <row r="273" spans="1:14" x14ac:dyDescent="0.3">
      <c r="A273">
        <v>135.5</v>
      </c>
      <c r="B273">
        <f>-4.4616*10^-2*'tableau arduino'!A273+12.649</f>
        <v>6.6035319999999995</v>
      </c>
      <c r="C273">
        <f t="shared" si="40"/>
        <v>737.69613601847698</v>
      </c>
      <c r="D273">
        <f t="shared" si="41"/>
        <v>3.6614701562284177E-2</v>
      </c>
      <c r="E273">
        <f t="shared" si="42"/>
        <v>4.963385298437716</v>
      </c>
      <c r="F273">
        <f t="shared" si="43"/>
        <v>1016.5013091200442</v>
      </c>
      <c r="G273" s="2">
        <f t="shared" si="44"/>
        <v>4.963385298437716</v>
      </c>
      <c r="I273">
        <v>271</v>
      </c>
      <c r="J273" s="2">
        <f t="shared" si="49"/>
        <v>1.3232421875</v>
      </c>
      <c r="K273" s="2">
        <f t="shared" si="45"/>
        <v>3.6767578125</v>
      </c>
      <c r="L273">
        <f t="shared" si="46"/>
        <v>277859.77859778597</v>
      </c>
      <c r="M273">
        <f t="shared" si="47"/>
        <v>12.534871871890422</v>
      </c>
      <c r="N273" s="1">
        <f t="shared" si="48"/>
        <v>2.5580089678495872</v>
      </c>
    </row>
    <row r="274" spans="1:14" x14ac:dyDescent="0.3">
      <c r="A274">
        <v>136</v>
      </c>
      <c r="B274">
        <f>-4.4616*10^-2*'tableau arduino'!A274+12.649</f>
        <v>6.5812239999999997</v>
      </c>
      <c r="C274">
        <f t="shared" si="40"/>
        <v>721.42180935581018</v>
      </c>
      <c r="D274">
        <f t="shared" si="41"/>
        <v>3.5812729625744756E-2</v>
      </c>
      <c r="E274">
        <f t="shared" si="42"/>
        <v>4.9641872703742553</v>
      </c>
      <c r="F274">
        <f t="shared" si="43"/>
        <v>1016.6655529726474</v>
      </c>
      <c r="G274" s="2">
        <f t="shared" si="44"/>
        <v>4.9641872703742553</v>
      </c>
      <c r="I274">
        <v>272</v>
      </c>
      <c r="J274" s="2">
        <f t="shared" si="49"/>
        <v>1.328125</v>
      </c>
      <c r="K274" s="2">
        <f t="shared" si="45"/>
        <v>3.671875</v>
      </c>
      <c r="L274">
        <f t="shared" si="46"/>
        <v>276470.5882352941</v>
      </c>
      <c r="M274">
        <f t="shared" si="47"/>
        <v>12.529859722624071</v>
      </c>
      <c r="N274" s="1">
        <f t="shared" si="48"/>
        <v>2.6703486949957025</v>
      </c>
    </row>
    <row r="275" spans="1:14" x14ac:dyDescent="0.3">
      <c r="A275">
        <v>136.5</v>
      </c>
      <c r="B275">
        <f>-4.4616*10^-2*'tableau arduino'!A275+12.649</f>
        <v>6.558916</v>
      </c>
      <c r="C275">
        <f t="shared" si="40"/>
        <v>705.50651088292454</v>
      </c>
      <c r="D275">
        <f t="shared" si="41"/>
        <v>3.5028199317317502E-2</v>
      </c>
      <c r="E275">
        <f t="shared" si="42"/>
        <v>4.9649718006826822</v>
      </c>
      <c r="F275">
        <f t="shared" si="43"/>
        <v>1016.8262247798133</v>
      </c>
      <c r="G275" s="2">
        <f t="shared" si="44"/>
        <v>4.9649718006826822</v>
      </c>
      <c r="I275">
        <v>273</v>
      </c>
      <c r="J275" s="2">
        <f t="shared" si="49"/>
        <v>1.3330078125</v>
      </c>
      <c r="K275" s="2">
        <f t="shared" si="45"/>
        <v>3.6669921875</v>
      </c>
      <c r="L275">
        <f t="shared" si="46"/>
        <v>275091.5750915751</v>
      </c>
      <c r="M275">
        <f t="shared" si="47"/>
        <v>12.524859321549403</v>
      </c>
      <c r="N275" s="1">
        <f t="shared" si="48"/>
        <v>2.7824251042360557</v>
      </c>
    </row>
    <row r="276" spans="1:14" x14ac:dyDescent="0.3">
      <c r="A276">
        <v>137</v>
      </c>
      <c r="B276">
        <f>-4.4616*10^-2*'tableau arduino'!A276+12.649</f>
        <v>6.5366079999999993</v>
      </c>
      <c r="C276">
        <f t="shared" si="40"/>
        <v>689.9423200729841</v>
      </c>
      <c r="D276">
        <f t="shared" si="41"/>
        <v>3.4260736682110562E-2</v>
      </c>
      <c r="E276">
        <f t="shared" si="42"/>
        <v>4.9657392633178894</v>
      </c>
      <c r="F276">
        <f t="shared" si="43"/>
        <v>1016.9834011275037</v>
      </c>
      <c r="G276" s="2">
        <f t="shared" si="44"/>
        <v>4.9657392633178894</v>
      </c>
      <c r="I276">
        <v>274</v>
      </c>
      <c r="J276" s="2">
        <f t="shared" si="49"/>
        <v>1.337890625</v>
      </c>
      <c r="K276" s="2">
        <f t="shared" si="45"/>
        <v>3.662109375</v>
      </c>
      <c r="L276">
        <f t="shared" si="46"/>
        <v>273722.62773722626</v>
      </c>
      <c r="M276">
        <f t="shared" si="47"/>
        <v>12.519870565112514</v>
      </c>
      <c r="N276" s="1">
        <f t="shared" si="48"/>
        <v>2.8942405165744347</v>
      </c>
    </row>
    <row r="277" spans="1:14" x14ac:dyDescent="0.3">
      <c r="A277">
        <v>137.5</v>
      </c>
      <c r="B277">
        <f>-4.4616*10^-2*'tableau arduino'!A277+12.649</f>
        <v>6.5142999999999995</v>
      </c>
      <c r="C277">
        <f t="shared" si="40"/>
        <v>674.72149113402838</v>
      </c>
      <c r="D277">
        <f t="shared" si="41"/>
        <v>3.3509975549991869E-2</v>
      </c>
      <c r="E277">
        <f t="shared" si="42"/>
        <v>4.9664900244500085</v>
      </c>
      <c r="F277">
        <f t="shared" si="43"/>
        <v>1017.1371570073618</v>
      </c>
      <c r="G277" s="2">
        <f t="shared" si="44"/>
        <v>4.9664900244500085</v>
      </c>
      <c r="I277">
        <v>275</v>
      </c>
      <c r="J277" s="2">
        <f t="shared" si="49"/>
        <v>1.3427734375</v>
      </c>
      <c r="K277" s="2">
        <f t="shared" si="45"/>
        <v>3.6572265625</v>
      </c>
      <c r="L277">
        <f t="shared" si="46"/>
        <v>272363.63636363635</v>
      </c>
      <c r="M277">
        <f t="shared" si="47"/>
        <v>12.514893350820877</v>
      </c>
      <c r="N277" s="1">
        <f t="shared" si="48"/>
        <v>3.0057972292254367</v>
      </c>
    </row>
    <row r="278" spans="1:14" x14ac:dyDescent="0.3">
      <c r="A278">
        <v>138</v>
      </c>
      <c r="B278">
        <f>-4.4616*10^-2*'tableau arduino'!A278+12.649</f>
        <v>6.4919919999999998</v>
      </c>
      <c r="C278">
        <f t="shared" si="40"/>
        <v>659.83644915413959</v>
      </c>
      <c r="D278">
        <f t="shared" si="41"/>
        <v>3.2775557383676053E-2</v>
      </c>
      <c r="E278">
        <f t="shared" si="42"/>
        <v>4.9672244426163239</v>
      </c>
      <c r="F278">
        <f t="shared" si="43"/>
        <v>1017.2875658478231</v>
      </c>
      <c r="G278" s="2">
        <f t="shared" si="44"/>
        <v>4.9672244426163239</v>
      </c>
      <c r="I278">
        <v>276</v>
      </c>
      <c r="J278" s="2">
        <f t="shared" si="49"/>
        <v>1.34765625</v>
      </c>
      <c r="K278" s="2">
        <f t="shared" si="45"/>
        <v>3.65234375</v>
      </c>
      <c r="L278">
        <f t="shared" si="46"/>
        <v>271014.49275362317</v>
      </c>
      <c r="M278">
        <f t="shared" si="47"/>
        <v>12.509927577227556</v>
      </c>
      <c r="N278" s="1">
        <f t="shared" si="48"/>
        <v>3.1170975159683381</v>
      </c>
    </row>
    <row r="279" spans="1:14" x14ac:dyDescent="0.3">
      <c r="A279">
        <v>138.5</v>
      </c>
      <c r="B279">
        <f>-4.4616*10^-2*'tableau arduino'!A279+12.649</f>
        <v>6.469684</v>
      </c>
      <c r="C279">
        <f t="shared" si="40"/>
        <v>645.27978633165799</v>
      </c>
      <c r="D279">
        <f t="shared" si="41"/>
        <v>3.2057131129327517E-2</v>
      </c>
      <c r="E279">
        <f t="shared" si="42"/>
        <v>4.9679428688706722</v>
      </c>
      <c r="F279">
        <f t="shared" si="43"/>
        <v>1017.4346995447137</v>
      </c>
      <c r="G279" s="2">
        <f t="shared" si="44"/>
        <v>4.9679428688706722</v>
      </c>
      <c r="I279">
        <v>277</v>
      </c>
      <c r="J279" s="2">
        <f t="shared" si="49"/>
        <v>1.3525390625</v>
      </c>
      <c r="K279" s="2">
        <f t="shared" si="45"/>
        <v>3.6474609375</v>
      </c>
      <c r="L279">
        <f t="shared" si="46"/>
        <v>269675.0902527076</v>
      </c>
      <c r="M279">
        <f t="shared" si="47"/>
        <v>12.504973143915707</v>
      </c>
      <c r="N279" s="1">
        <f t="shared" si="48"/>
        <v>3.2281436274944344</v>
      </c>
    </row>
    <row r="280" spans="1:14" x14ac:dyDescent="0.3">
      <c r="A280">
        <v>139</v>
      </c>
      <c r="B280">
        <f>-4.4616*10^-2*'tableau arduino'!A280+12.649</f>
        <v>6.4473759999999993</v>
      </c>
      <c r="C280">
        <f t="shared" si="40"/>
        <v>631.0442582885579</v>
      </c>
      <c r="D280">
        <f t="shared" si="41"/>
        <v>3.1354353069658294E-2</v>
      </c>
      <c r="E280">
        <f t="shared" si="42"/>
        <v>4.9686456469303417</v>
      </c>
      <c r="F280">
        <f t="shared" si="43"/>
        <v>1017.578628491334</v>
      </c>
      <c r="G280" s="2">
        <f t="shared" si="44"/>
        <v>4.9686456469303417</v>
      </c>
      <c r="I280">
        <v>278</v>
      </c>
      <c r="J280" s="2">
        <f t="shared" si="49"/>
        <v>1.357421875</v>
      </c>
      <c r="K280" s="2">
        <f t="shared" si="45"/>
        <v>3.642578125</v>
      </c>
      <c r="L280">
        <f t="shared" si="46"/>
        <v>268345.32374100719</v>
      </c>
      <c r="M280">
        <f t="shared" si="47"/>
        <v>12.500029951483352</v>
      </c>
      <c r="N280" s="1">
        <f t="shared" si="48"/>
        <v>3.3389377917484082</v>
      </c>
    </row>
    <row r="281" spans="1:14" x14ac:dyDescent="0.3">
      <c r="A281">
        <v>139.5</v>
      </c>
      <c r="B281">
        <f>-4.4616*10^-2*'tableau arduino'!A281+12.649</f>
        <v>6.4250679999999996</v>
      </c>
      <c r="C281">
        <f t="shared" si="40"/>
        <v>617.12278046515905</v>
      </c>
      <c r="D281">
        <f t="shared" si="41"/>
        <v>3.0666886679499326E-2</v>
      </c>
      <c r="E281">
        <f t="shared" si="42"/>
        <v>4.9693331133205003</v>
      </c>
      <c r="F281">
        <f t="shared" si="43"/>
        <v>1017.7194216080385</v>
      </c>
      <c r="G281" s="2">
        <f t="shared" si="44"/>
        <v>4.9693331133205003</v>
      </c>
      <c r="I281">
        <v>279</v>
      </c>
      <c r="J281" s="2">
        <f t="shared" si="49"/>
        <v>1.3623046875</v>
      </c>
      <c r="K281" s="2">
        <f t="shared" si="45"/>
        <v>3.6376953125</v>
      </c>
      <c r="L281">
        <f t="shared" si="46"/>
        <v>267025.08960573474</v>
      </c>
      <c r="M281">
        <f t="shared" si="47"/>
        <v>12.495097901528423</v>
      </c>
      <c r="N281" s="1">
        <f t="shared" si="48"/>
        <v>3.4494822142634081</v>
      </c>
    </row>
    <row r="282" spans="1:14" x14ac:dyDescent="0.3">
      <c r="A282">
        <v>140</v>
      </c>
      <c r="B282">
        <f>-4.4616*10^-2*'tableau arduino'!A282+12.649</f>
        <v>6.4027599999999998</v>
      </c>
      <c r="C282">
        <f t="shared" si="40"/>
        <v>603.50842459436785</v>
      </c>
      <c r="D282">
        <f t="shared" si="41"/>
        <v>2.9994402483821788E-2</v>
      </c>
      <c r="E282">
        <f t="shared" si="42"/>
        <v>4.9700055975161783</v>
      </c>
      <c r="F282">
        <f t="shared" si="43"/>
        <v>1017.8571463713133</v>
      </c>
      <c r="G282" s="2">
        <f t="shared" si="44"/>
        <v>4.9700055975161783</v>
      </c>
      <c r="I282">
        <v>280</v>
      </c>
      <c r="J282" s="2">
        <f t="shared" si="49"/>
        <v>1.3671875</v>
      </c>
      <c r="K282" s="2">
        <f t="shared" si="45"/>
        <v>3.6328125</v>
      </c>
      <c r="L282">
        <f t="shared" si="46"/>
        <v>265714.28571428574</v>
      </c>
      <c r="M282">
        <f t="shared" si="47"/>
        <v>12.49017689663407</v>
      </c>
      <c r="N282" s="1">
        <f t="shared" si="48"/>
        <v>3.5597790784904317</v>
      </c>
    </row>
    <row r="283" spans="1:14" x14ac:dyDescent="0.3">
      <c r="A283">
        <v>140.5</v>
      </c>
      <c r="B283">
        <f>-4.4616*10^-2*'tableau arduino'!A283+12.649</f>
        <v>6.380452</v>
      </c>
      <c r="C283">
        <f t="shared" si="40"/>
        <v>590.1944152537061</v>
      </c>
      <c r="D283">
        <f t="shared" si="41"/>
        <v>2.9336577918185624E-2</v>
      </c>
      <c r="E283">
        <f t="shared" si="42"/>
        <v>4.970663422081814</v>
      </c>
      <c r="F283">
        <f t="shared" si="43"/>
        <v>1017.9918688423555</v>
      </c>
      <c r="G283" s="2">
        <f t="shared" si="44"/>
        <v>4.970663422081814</v>
      </c>
      <c r="I283">
        <v>281</v>
      </c>
      <c r="J283" s="2">
        <f t="shared" si="49"/>
        <v>1.3720703125</v>
      </c>
      <c r="K283" s="2">
        <f t="shared" si="45"/>
        <v>3.6279296875</v>
      </c>
      <c r="L283">
        <f t="shared" si="46"/>
        <v>264412.81138790038</v>
      </c>
      <c r="M283">
        <f t="shared" si="47"/>
        <v>12.485266840354242</v>
      </c>
      <c r="N283" s="1">
        <f t="shared" si="48"/>
        <v>3.6698305461214979</v>
      </c>
    </row>
    <row r="284" spans="1:14" x14ac:dyDescent="0.3">
      <c r="A284">
        <v>141</v>
      </c>
      <c r="B284">
        <f>-4.4616*10^-2*'tableau arduino'!A284+12.649</f>
        <v>6.3581439999999994</v>
      </c>
      <c r="C284">
        <f t="shared" si="40"/>
        <v>577.17412649340258</v>
      </c>
      <c r="D284">
        <f t="shared" si="41"/>
        <v>2.8693097191590664E-2</v>
      </c>
      <c r="E284">
        <f t="shared" si="42"/>
        <v>4.9713069028084096</v>
      </c>
      <c r="F284">
        <f t="shared" si="43"/>
        <v>1018.1236536951623</v>
      </c>
      <c r="G284" s="2">
        <f t="shared" si="44"/>
        <v>4.9713069028084096</v>
      </c>
      <c r="I284">
        <v>282</v>
      </c>
      <c r="J284" s="2">
        <f t="shared" si="49"/>
        <v>1.376953125</v>
      </c>
      <c r="K284" s="2">
        <f t="shared" si="45"/>
        <v>3.623046875</v>
      </c>
      <c r="L284">
        <f t="shared" si="46"/>
        <v>263120.56737588655</v>
      </c>
      <c r="M284">
        <f t="shared" si="47"/>
        <v>12.480367637199496</v>
      </c>
      <c r="N284" s="1">
        <f t="shared" si="48"/>
        <v>3.7796387574077261</v>
      </c>
    </row>
    <row r="285" spans="1:14" x14ac:dyDescent="0.3">
      <c r="A285">
        <v>141.5</v>
      </c>
      <c r="B285">
        <f>-4.4616*10^-2*'tableau arduino'!A285+12.649</f>
        <v>6.3358359999999996</v>
      </c>
      <c r="C285">
        <f t="shared" si="40"/>
        <v>564.44107853887499</v>
      </c>
      <c r="D285">
        <f t="shared" si="41"/>
        <v>2.8063651151705674E-2</v>
      </c>
      <c r="E285">
        <f t="shared" si="42"/>
        <v>4.9719363488482946</v>
      </c>
      <c r="F285">
        <f t="shared" si="43"/>
        <v>1018.2525642441308</v>
      </c>
      <c r="G285" s="2">
        <f t="shared" si="44"/>
        <v>4.9719363488482946</v>
      </c>
      <c r="I285">
        <v>283</v>
      </c>
      <c r="J285" s="2">
        <f t="shared" si="49"/>
        <v>1.3818359375</v>
      </c>
      <c r="K285" s="2">
        <f t="shared" si="45"/>
        <v>3.6181640625</v>
      </c>
      <c r="L285">
        <f t="shared" si="46"/>
        <v>261837.4558303887</v>
      </c>
      <c r="M285">
        <f t="shared" si="47"/>
        <v>12.475479192623078</v>
      </c>
      <c r="N285" s="1">
        <f t="shared" si="48"/>
        <v>3.8892058314712386</v>
      </c>
    </row>
    <row r="286" spans="1:14" x14ac:dyDescent="0.3">
      <c r="A286">
        <v>142</v>
      </c>
      <c r="B286">
        <f>-4.4616*10^-2*'tableau arduino'!A286+12.649</f>
        <v>6.3135279999999998</v>
      </c>
      <c r="C286">
        <f t="shared" si="40"/>
        <v>551.98893456595408</v>
      </c>
      <c r="D286">
        <f t="shared" si="41"/>
        <v>2.7447937152449562E-2</v>
      </c>
      <c r="E286">
        <f t="shared" si="42"/>
        <v>4.9725520628475506</v>
      </c>
      <c r="F286">
        <f t="shared" si="43"/>
        <v>1018.3786624711784</v>
      </c>
      <c r="G286" s="2">
        <f t="shared" si="44"/>
        <v>4.9725520628475506</v>
      </c>
      <c r="I286">
        <v>284</v>
      </c>
      <c r="J286" s="2">
        <f t="shared" si="49"/>
        <v>1.38671875</v>
      </c>
      <c r="K286" s="2">
        <f t="shared" si="45"/>
        <v>3.61328125</v>
      </c>
      <c r="L286">
        <f t="shared" si="46"/>
        <v>260563.38028169013</v>
      </c>
      <c r="M286">
        <f t="shared" si="47"/>
        <v>12.470601413007238</v>
      </c>
      <c r="N286" s="1">
        <f t="shared" si="48"/>
        <v>3.9985338666120134</v>
      </c>
    </row>
    <row r="287" spans="1:14" x14ac:dyDescent="0.3">
      <c r="A287">
        <v>142.5</v>
      </c>
      <c r="B287">
        <f>-4.4616*10^-2*'tableau arduino'!A287+12.649</f>
        <v>6.29122</v>
      </c>
      <c r="C287">
        <f t="shared" si="40"/>
        <v>539.81149754725357</v>
      </c>
      <c r="D287">
        <f t="shared" si="41"/>
        <v>2.684565892389915E-2</v>
      </c>
      <c r="E287">
        <f t="shared" si="42"/>
        <v>4.9731543410761008</v>
      </c>
      <c r="F287">
        <f t="shared" si="43"/>
        <v>1018.5020090523855</v>
      </c>
      <c r="G287" s="2">
        <f t="shared" si="44"/>
        <v>4.9731543410761008</v>
      </c>
      <c r="I287">
        <v>285</v>
      </c>
      <c r="J287" s="2">
        <f t="shared" si="49"/>
        <v>1.3916015625</v>
      </c>
      <c r="K287" s="2">
        <f t="shared" si="45"/>
        <v>3.6083984375</v>
      </c>
      <c r="L287">
        <f t="shared" si="46"/>
        <v>259298.24561403508</v>
      </c>
      <c r="M287">
        <f t="shared" si="47"/>
        <v>12.465734205649779</v>
      </c>
      <c r="N287" s="1">
        <f t="shared" si="48"/>
        <v>4.1076249406091954</v>
      </c>
    </row>
    <row r="288" spans="1:14" x14ac:dyDescent="0.3">
      <c r="A288">
        <v>143</v>
      </c>
      <c r="B288">
        <f>-4.4616*10^-2*'tableau arduino'!A288+12.649</f>
        <v>6.2689119999999994</v>
      </c>
      <c r="C288">
        <f t="shared" si="40"/>
        <v>527.90270716811074</v>
      </c>
      <c r="D288">
        <f t="shared" si="41"/>
        <v>2.625652644449673E-2</v>
      </c>
      <c r="E288">
        <f t="shared" si="42"/>
        <v>4.9737434735555031</v>
      </c>
      <c r="F288">
        <f t="shared" si="43"/>
        <v>1018.622663384167</v>
      </c>
      <c r="G288" s="2">
        <f t="shared" si="44"/>
        <v>4.9737434735555031</v>
      </c>
      <c r="I288">
        <v>286</v>
      </c>
      <c r="J288" s="2">
        <f t="shared" si="49"/>
        <v>1.396484375</v>
      </c>
      <c r="K288" s="2">
        <f t="shared" si="45"/>
        <v>3.603515625</v>
      </c>
      <c r="L288">
        <f t="shared" si="46"/>
        <v>258041.95804195805</v>
      </c>
      <c r="M288">
        <f t="shared" si="47"/>
        <v>12.460877478750849</v>
      </c>
      <c r="N288" s="1">
        <f t="shared" si="48"/>
        <v>4.2164811110173579</v>
      </c>
    </row>
    <row r="289" spans="1:14" x14ac:dyDescent="0.3">
      <c r="A289">
        <v>143.5</v>
      </c>
      <c r="B289">
        <f>-4.4616*10^-2*'tableau arduino'!A289+12.649</f>
        <v>6.2466039999999996</v>
      </c>
      <c r="C289">
        <f t="shared" si="40"/>
        <v>516.25663681056631</v>
      </c>
      <c r="D289">
        <f t="shared" si="41"/>
        <v>2.5680255815530708E-2</v>
      </c>
      <c r="E289">
        <f t="shared" si="42"/>
        <v>4.9743197441844691</v>
      </c>
      <c r="F289">
        <f t="shared" si="43"/>
        <v>1018.7406836089792</v>
      </c>
      <c r="G289" s="2">
        <f t="shared" si="44"/>
        <v>4.9743197441844691</v>
      </c>
      <c r="I289">
        <v>287</v>
      </c>
      <c r="J289" s="2">
        <f t="shared" si="49"/>
        <v>1.4013671875</v>
      </c>
      <c r="K289" s="2">
        <f t="shared" si="45"/>
        <v>3.5986328125</v>
      </c>
      <c r="L289">
        <f t="shared" si="46"/>
        <v>256794.42508710801</v>
      </c>
      <c r="M289">
        <f t="shared" si="47"/>
        <v>12.456031141399944</v>
      </c>
      <c r="N289" s="1">
        <f t="shared" si="48"/>
        <v>4.3251044154575835</v>
      </c>
    </row>
    <row r="290" spans="1:14" x14ac:dyDescent="0.3">
      <c r="A290">
        <v>144</v>
      </c>
      <c r="B290">
        <f>-4.4616*10^-2*'tableau arduino'!A290+12.649</f>
        <v>6.2242959999999998</v>
      </c>
      <c r="C290">
        <f t="shared" si="40"/>
        <v>504.86749060387609</v>
      </c>
      <c r="D290">
        <f t="shared" si="41"/>
        <v>2.5116569137861696E-2</v>
      </c>
      <c r="E290">
        <f t="shared" si="42"/>
        <v>4.9748834308621381</v>
      </c>
      <c r="F290">
        <f t="shared" si="43"/>
        <v>1018.8561266405659</v>
      </c>
      <c r="G290" s="2">
        <f t="shared" si="44"/>
        <v>4.9748834308621381</v>
      </c>
      <c r="I290">
        <v>288</v>
      </c>
      <c r="J290" s="2">
        <f t="shared" si="49"/>
        <v>1.40625</v>
      </c>
      <c r="K290" s="2">
        <f t="shared" si="45"/>
        <v>3.59375</v>
      </c>
      <c r="L290">
        <f t="shared" si="46"/>
        <v>255555.55555555556</v>
      </c>
      <c r="M290">
        <f t="shared" si="47"/>
        <v>12.451195103563158</v>
      </c>
      <c r="N290" s="1">
        <f t="shared" si="48"/>
        <v>4.4334968719033725</v>
      </c>
    </row>
    <row r="291" spans="1:14" x14ac:dyDescent="0.3">
      <c r="A291">
        <v>144.5</v>
      </c>
      <c r="B291">
        <f>-4.4616*10^-2*'tableau arduino'!A291+12.649</f>
        <v>6.2019880000000001</v>
      </c>
      <c r="C291">
        <f t="shared" si="40"/>
        <v>493.72960054009718</v>
      </c>
      <c r="D291">
        <f t="shared" si="41"/>
        <v>2.4565194390866931E-2</v>
      </c>
      <c r="E291">
        <f t="shared" si="42"/>
        <v>4.9754348056091331</v>
      </c>
      <c r="F291">
        <f t="shared" si="43"/>
        <v>1018.9690481887504</v>
      </c>
      <c r="G291" s="2">
        <f t="shared" si="44"/>
        <v>4.9754348056091331</v>
      </c>
      <c r="I291">
        <v>289</v>
      </c>
      <c r="J291" s="2">
        <f t="shared" si="49"/>
        <v>1.4111328125</v>
      </c>
      <c r="K291" s="2">
        <f t="shared" si="45"/>
        <v>3.5888671875</v>
      </c>
      <c r="L291">
        <f t="shared" si="46"/>
        <v>254325.25951557094</v>
      </c>
      <c r="M291">
        <f t="shared" si="47"/>
        <v>12.446369276070634</v>
      </c>
      <c r="N291" s="1">
        <f t="shared" si="48"/>
        <v>4.5416604789619299</v>
      </c>
    </row>
    <row r="292" spans="1:14" x14ac:dyDescent="0.3">
      <c r="A292">
        <v>145</v>
      </c>
      <c r="B292">
        <f>-4.4616*10^-2*'tableau arduino'!A292+12.649</f>
        <v>6.1796799999999994</v>
      </c>
      <c r="C292">
        <f t="shared" si="40"/>
        <v>482.83742365330306</v>
      </c>
      <c r="D292">
        <f t="shared" si="41"/>
        <v>2.4025865313574681E-2</v>
      </c>
      <c r="E292">
        <f t="shared" si="42"/>
        <v>4.9759741346864255</v>
      </c>
      <c r="F292">
        <f t="shared" si="43"/>
        <v>1019.07950278378</v>
      </c>
      <c r="G292" s="2">
        <f t="shared" si="44"/>
        <v>4.9759741346864255</v>
      </c>
      <c r="I292">
        <v>290</v>
      </c>
      <c r="J292" s="2">
        <f t="shared" si="49"/>
        <v>1.416015625</v>
      </c>
      <c r="K292" s="2">
        <f t="shared" si="45"/>
        <v>3.583984375</v>
      </c>
      <c r="L292">
        <f t="shared" si="46"/>
        <v>253103.44827586206</v>
      </c>
      <c r="M292">
        <f t="shared" si="47"/>
        <v>12.441553570604224</v>
      </c>
      <c r="N292" s="1">
        <f t="shared" si="48"/>
        <v>4.6495972161505961</v>
      </c>
    </row>
    <row r="293" spans="1:14" x14ac:dyDescent="0.3">
      <c r="A293">
        <v>145.5</v>
      </c>
      <c r="B293">
        <f>-4.4616*10^-2*'tableau arduino'!A293+12.649</f>
        <v>6.1573719999999996</v>
      </c>
      <c r="C293">
        <f t="shared" si="40"/>
        <v>472.18553926103152</v>
      </c>
      <c r="D293">
        <f t="shared" si="41"/>
        <v>2.3498321287960727E-2</v>
      </c>
      <c r="E293">
        <f t="shared" si="42"/>
        <v>4.9765016787120393</v>
      </c>
      <c r="F293">
        <f t="shared" si="43"/>
        <v>1019.1875438002256</v>
      </c>
      <c r="G293" s="2">
        <f t="shared" si="44"/>
        <v>4.9765016787120393</v>
      </c>
      <c r="I293">
        <v>291</v>
      </c>
      <c r="J293" s="2">
        <f t="shared" si="49"/>
        <v>1.4208984375</v>
      </c>
      <c r="K293" s="2">
        <f t="shared" si="45"/>
        <v>3.5791015625</v>
      </c>
      <c r="L293">
        <f t="shared" si="46"/>
        <v>251890.03436426117</v>
      </c>
      <c r="M293">
        <f t="shared" si="47"/>
        <v>12.436747899685388</v>
      </c>
      <c r="N293" s="1">
        <f t="shared" si="48"/>
        <v>4.7573090441682622</v>
      </c>
    </row>
    <row r="294" spans="1:14" x14ac:dyDescent="0.3">
      <c r="A294">
        <v>146</v>
      </c>
      <c r="B294">
        <f>-4.4616*10^-2*'tableau arduino'!A294+12.649</f>
        <v>6.1350639999999999</v>
      </c>
      <c r="C294">
        <f t="shared" si="40"/>
        <v>461.76864626658454</v>
      </c>
      <c r="D294">
        <f t="shared" si="41"/>
        <v>2.2982307224378388E-2</v>
      </c>
      <c r="E294">
        <f t="shared" si="42"/>
        <v>4.9770176927756218</v>
      </c>
      <c r="F294">
        <f t="shared" si="43"/>
        <v>1019.2932234804473</v>
      </c>
      <c r="G294" s="2">
        <f t="shared" si="44"/>
        <v>4.9770176927756218</v>
      </c>
      <c r="I294">
        <v>292</v>
      </c>
      <c r="J294" s="2">
        <f t="shared" si="49"/>
        <v>1.42578125</v>
      </c>
      <c r="K294" s="2">
        <f t="shared" si="45"/>
        <v>3.57421875</v>
      </c>
      <c r="L294">
        <f t="shared" si="46"/>
        <v>250684.9315068493</v>
      </c>
      <c r="M294">
        <f t="shared" si="47"/>
        <v>12.431952176663259</v>
      </c>
      <c r="N294" s="1">
        <f t="shared" si="48"/>
        <v>4.8647979051627246</v>
      </c>
    </row>
    <row r="295" spans="1:14" x14ac:dyDescent="0.3">
      <c r="A295">
        <v>146.5</v>
      </c>
      <c r="B295">
        <f>-4.4616*10^-2*'tableau arduino'!A295+12.649</f>
        <v>6.1127560000000001</v>
      </c>
      <c r="C295">
        <f t="shared" si="40"/>
        <v>451.58156052084661</v>
      </c>
      <c r="D295">
        <f t="shared" si="41"/>
        <v>2.2477573449093693E-2</v>
      </c>
      <c r="E295">
        <f t="shared" si="42"/>
        <v>4.9775224265509062</v>
      </c>
      <c r="F295">
        <f t="shared" si="43"/>
        <v>1019.3965929576256</v>
      </c>
      <c r="G295" s="2">
        <f t="shared" si="44"/>
        <v>4.9775224265509062</v>
      </c>
      <c r="I295">
        <v>293</v>
      </c>
      <c r="J295" s="2">
        <f t="shared" si="49"/>
        <v>1.4306640625</v>
      </c>
      <c r="K295" s="2">
        <f t="shared" si="45"/>
        <v>3.5693359375</v>
      </c>
      <c r="L295">
        <f t="shared" si="46"/>
        <v>249488.05460750853</v>
      </c>
      <c r="M295">
        <f t="shared" si="47"/>
        <v>12.427166315702939</v>
      </c>
      <c r="N295" s="1">
        <f t="shared" si="48"/>
        <v>4.9720657229930989</v>
      </c>
    </row>
    <row r="296" spans="1:14" x14ac:dyDescent="0.3">
      <c r="A296">
        <v>147</v>
      </c>
      <c r="B296">
        <f>-4.4616*10^-2*'tableau arduino'!A296+12.649</f>
        <v>6.0904479999999994</v>
      </c>
      <c r="C296">
        <f t="shared" si="40"/>
        <v>441.6192122423011</v>
      </c>
      <c r="D296">
        <f t="shared" si="41"/>
        <v>2.1983875593896959E-2</v>
      </c>
      <c r="E296">
        <f t="shared" si="42"/>
        <v>4.9780161244061034</v>
      </c>
      <c r="F296">
        <f t="shared" si="43"/>
        <v>1019.49770227837</v>
      </c>
      <c r="G296" s="2">
        <f t="shared" si="44"/>
        <v>4.9780161244061034</v>
      </c>
      <c r="I296">
        <v>294</v>
      </c>
      <c r="J296" s="2">
        <f t="shared" si="49"/>
        <v>1.435546875</v>
      </c>
      <c r="K296" s="2">
        <f t="shared" si="45"/>
        <v>3.564453125</v>
      </c>
      <c r="L296">
        <f t="shared" si="46"/>
        <v>248299.31972789115</v>
      </c>
      <c r="M296">
        <f t="shared" si="47"/>
        <v>12.422390231773983</v>
      </c>
      <c r="N296" s="1">
        <f t="shared" si="48"/>
        <v>5.079114403487897</v>
      </c>
    </row>
    <row r="297" spans="1:14" x14ac:dyDescent="0.3">
      <c r="A297">
        <v>147.5</v>
      </c>
      <c r="B297">
        <f>-4.4616*10^-2*'tableau arduino'!A297+12.649</f>
        <v>6.0681399999999996</v>
      </c>
      <c r="C297">
        <f t="shared" si="40"/>
        <v>431.87664349396658</v>
      </c>
      <c r="D297">
        <f t="shared" si="41"/>
        <v>2.1500974487762087E-2</v>
      </c>
      <c r="E297">
        <f t="shared" si="42"/>
        <v>4.9784990255122379</v>
      </c>
      <c r="F297">
        <f t="shared" si="43"/>
        <v>1019.5966004249063</v>
      </c>
      <c r="G297" s="2">
        <f t="shared" si="44"/>
        <v>4.9784990255122379</v>
      </c>
      <c r="I297">
        <v>295</v>
      </c>
      <c r="J297" s="2">
        <f t="shared" si="49"/>
        <v>1.4404296875</v>
      </c>
      <c r="K297" s="2">
        <f t="shared" si="45"/>
        <v>3.5595703125</v>
      </c>
      <c r="L297">
        <f t="shared" si="46"/>
        <v>247118.64406779662</v>
      </c>
      <c r="M297">
        <f t="shared" si="47"/>
        <v>12.417623840639067</v>
      </c>
      <c r="N297" s="1">
        <f t="shared" si="48"/>
        <v>5.1859458346990426</v>
      </c>
    </row>
    <row r="298" spans="1:14" x14ac:dyDescent="0.3">
      <c r="A298">
        <v>148</v>
      </c>
      <c r="B298">
        <f>-4.4616*10^-2*'tableau arduino'!A298+12.649</f>
        <v>6.0458319999999999</v>
      </c>
      <c r="C298">
        <f t="shared" si="40"/>
        <v>422.34900571599019</v>
      </c>
      <c r="D298">
        <f t="shared" si="41"/>
        <v>2.1028636050524484E-2</v>
      </c>
      <c r="E298">
        <f t="shared" si="42"/>
        <v>4.9789713639494755</v>
      </c>
      <c r="F298">
        <f t="shared" si="43"/>
        <v>1019.6933353368526</v>
      </c>
      <c r="G298" s="2">
        <f t="shared" si="44"/>
        <v>4.9789713639494755</v>
      </c>
      <c r="I298">
        <v>296</v>
      </c>
      <c r="J298" s="2">
        <f t="shared" si="49"/>
        <v>1.4453125</v>
      </c>
      <c r="K298" s="2">
        <f t="shared" si="45"/>
        <v>3.5546875</v>
      </c>
      <c r="L298">
        <f t="shared" si="46"/>
        <v>245945.94594594595</v>
      </c>
      <c r="M298">
        <f t="shared" si="47"/>
        <v>12.412867058842854</v>
      </c>
      <c r="N298" s="1">
        <f t="shared" si="48"/>
        <v>5.2925618871513516</v>
      </c>
    </row>
    <row r="299" spans="1:14" x14ac:dyDescent="0.3">
      <c r="A299">
        <v>148.5</v>
      </c>
      <c r="B299">
        <f>-4.4616*10^-2*'tableau arduino'!A299+12.649</f>
        <v>6.0235240000000001</v>
      </c>
      <c r="C299">
        <f t="shared" si="40"/>
        <v>413.03155731267856</v>
      </c>
      <c r="D299">
        <f t="shared" si="41"/>
        <v>2.0566631188549109E-2</v>
      </c>
      <c r="E299">
        <f t="shared" si="42"/>
        <v>4.9794333688114509</v>
      </c>
      <c r="F299">
        <f t="shared" si="43"/>
        <v>1019.7879539325852</v>
      </c>
      <c r="G299" s="2">
        <f t="shared" si="44"/>
        <v>4.9794333688114509</v>
      </c>
      <c r="I299">
        <v>297</v>
      </c>
      <c r="J299" s="2">
        <f t="shared" si="49"/>
        <v>1.4501953125</v>
      </c>
      <c r="K299" s="2">
        <f t="shared" si="45"/>
        <v>3.5498046875</v>
      </c>
      <c r="L299">
        <f t="shared" si="46"/>
        <v>244781.14478114477</v>
      </c>
      <c r="M299">
        <f t="shared" si="47"/>
        <v>12.408119803701048</v>
      </c>
      <c r="N299" s="1">
        <f t="shared" si="48"/>
        <v>5.3989644140880202</v>
      </c>
    </row>
    <row r="300" spans="1:14" x14ac:dyDescent="0.3">
      <c r="A300">
        <v>149</v>
      </c>
      <c r="B300">
        <f>-4.4616*10^-2*'tableau arduino'!A300+12.649</f>
        <v>6.0012159999999994</v>
      </c>
      <c r="C300">
        <f t="shared" si="40"/>
        <v>403.91966129275909</v>
      </c>
      <c r="D300">
        <f t="shared" si="41"/>
        <v>2.0114735692359442E-2</v>
      </c>
      <c r="E300">
        <f t="shared" si="42"/>
        <v>4.9798852643076401</v>
      </c>
      <c r="F300">
        <f t="shared" si="43"/>
        <v>1019.8805021302047</v>
      </c>
      <c r="G300" s="2">
        <f t="shared" si="44"/>
        <v>4.9798852643076401</v>
      </c>
      <c r="I300">
        <v>298</v>
      </c>
      <c r="J300" s="2">
        <f t="shared" si="49"/>
        <v>1.455078125</v>
      </c>
      <c r="K300" s="2">
        <f t="shared" si="45"/>
        <v>3.544921875</v>
      </c>
      <c r="L300">
        <f t="shared" si="46"/>
        <v>243624.1610738255</v>
      </c>
      <c r="M300">
        <f t="shared" si="47"/>
        <v>12.403381993289621</v>
      </c>
      <c r="N300" s="1">
        <f t="shared" si="48"/>
        <v>5.5051552517119058</v>
      </c>
    </row>
    <row r="301" spans="1:14" x14ac:dyDescent="0.3">
      <c r="A301">
        <v>149.5</v>
      </c>
      <c r="B301">
        <f>-4.4616*10^-2*'tableau arduino'!A301+12.649</f>
        <v>5.9789079999999997</v>
      </c>
      <c r="C301">
        <f t="shared" si="40"/>
        <v>395.0087829617014</v>
      </c>
      <c r="D301">
        <f t="shared" si="41"/>
        <v>1.9672730136198732E-2</v>
      </c>
      <c r="E301">
        <f t="shared" si="42"/>
        <v>4.9803272698638015</v>
      </c>
      <c r="F301">
        <f t="shared" si="43"/>
        <v>1019.9710248681065</v>
      </c>
      <c r="G301" s="2">
        <f t="shared" si="44"/>
        <v>4.9803272698638015</v>
      </c>
      <c r="I301">
        <v>299</v>
      </c>
      <c r="J301" s="2">
        <f t="shared" si="49"/>
        <v>1.4599609375</v>
      </c>
      <c r="K301" s="2">
        <f t="shared" si="45"/>
        <v>3.5400390625</v>
      </c>
      <c r="L301">
        <f t="shared" si="46"/>
        <v>242474.91638795988</v>
      </c>
      <c r="M301">
        <f t="shared" si="47"/>
        <v>12.398653546434216</v>
      </c>
      <c r="N301" s="1">
        <f t="shared" si="48"/>
        <v>5.6111362194231376</v>
      </c>
    </row>
    <row r="302" spans="1:14" x14ac:dyDescent="0.3">
      <c r="A302">
        <v>150</v>
      </c>
      <c r="B302">
        <f>-4.4616*10^-2*'tableau arduino'!A302+12.649</f>
        <v>5.9565999999999999</v>
      </c>
      <c r="C302">
        <f t="shared" si="40"/>
        <v>386.29448766494505</v>
      </c>
      <c r="D302">
        <f t="shared" si="41"/>
        <v>1.924039977949437E-2</v>
      </c>
      <c r="E302">
        <f t="shared" si="42"/>
        <v>4.9807596002205052</v>
      </c>
      <c r="F302">
        <f t="shared" si="43"/>
        <v>1020.0595661251594</v>
      </c>
      <c r="G302" s="2">
        <f t="shared" si="44"/>
        <v>4.9807596002205052</v>
      </c>
      <c r="I302">
        <v>300</v>
      </c>
      <c r="J302" s="2">
        <f t="shared" si="49"/>
        <v>1.46484375</v>
      </c>
      <c r="K302" s="2">
        <f t="shared" si="45"/>
        <v>3.53515625</v>
      </c>
      <c r="L302">
        <f t="shared" si="46"/>
        <v>241333.33333333334</v>
      </c>
      <c r="M302">
        <f t="shared" si="47"/>
        <v>12.393934382699744</v>
      </c>
      <c r="N302" s="1">
        <f t="shared" si="48"/>
        <v>5.7169091200523461</v>
      </c>
    </row>
    <row r="303" spans="1:14" x14ac:dyDescent="0.3">
      <c r="A303">
        <v>150.5</v>
      </c>
      <c r="B303">
        <f>-4.4616*10^-2*'tableau arduino'!A303+12.649</f>
        <v>5.9342920000000001</v>
      </c>
      <c r="C303">
        <f t="shared" si="40"/>
        <v>377.77243858091765</v>
      </c>
      <c r="D303">
        <f t="shared" si="41"/>
        <v>1.8817534470197017E-2</v>
      </c>
      <c r="E303">
        <f t="shared" si="42"/>
        <v>4.9811824655298027</v>
      </c>
      <c r="F303">
        <f t="shared" si="43"/>
        <v>1020.1461689405036</v>
      </c>
      <c r="G303" s="2">
        <f t="shared" si="44"/>
        <v>4.9811824655298027</v>
      </c>
      <c r="I303">
        <v>301</v>
      </c>
      <c r="J303" s="2">
        <f t="shared" si="49"/>
        <v>1.4697265625</v>
      </c>
      <c r="K303" s="2">
        <f t="shared" si="45"/>
        <v>3.5302734375</v>
      </c>
      <c r="L303">
        <f t="shared" si="46"/>
        <v>240199.33554817276</v>
      </c>
      <c r="M303">
        <f t="shared" si="47"/>
        <v>12.389224422380117</v>
      </c>
      <c r="N303" s="1">
        <f t="shared" si="48"/>
        <v>5.8224757400905958</v>
      </c>
    </row>
    <row r="304" spans="1:14" x14ac:dyDescent="0.3">
      <c r="A304">
        <v>151</v>
      </c>
      <c r="B304">
        <f>-4.4616*10^-2*'tableau arduino'!A304+12.649</f>
        <v>5.9119839999999995</v>
      </c>
      <c r="C304">
        <f t="shared" si="40"/>
        <v>369.43839456273901</v>
      </c>
      <c r="D304">
        <f t="shared" si="41"/>
        <v>1.8403928549965486E-2</v>
      </c>
      <c r="E304">
        <f t="shared" si="42"/>
        <v>4.9815960714500349</v>
      </c>
      <c r="F304">
        <f t="shared" si="43"/>
        <v>1020.2308754329672</v>
      </c>
      <c r="G304" s="2">
        <f t="shared" si="44"/>
        <v>4.9815960714500349</v>
      </c>
      <c r="I304">
        <v>302</v>
      </c>
      <c r="J304" s="2">
        <f t="shared" si="49"/>
        <v>1.474609375</v>
      </c>
      <c r="K304" s="2">
        <f t="shared" si="45"/>
        <v>3.525390625</v>
      </c>
      <c r="L304">
        <f t="shared" si="46"/>
        <v>239072.8476821192</v>
      </c>
      <c r="M304">
        <f t="shared" si="47"/>
        <v>12.384523586488186</v>
      </c>
      <c r="N304" s="1">
        <f t="shared" si="48"/>
        <v>5.9278378499151296</v>
      </c>
    </row>
    <row r="305" spans="1:14" x14ac:dyDescent="0.3">
      <c r="A305">
        <v>151.5</v>
      </c>
      <c r="B305">
        <f>-4.4616*10^-2*'tableau arduino'!A305+12.649</f>
        <v>5.8896759999999997</v>
      </c>
      <c r="C305">
        <f t="shared" si="40"/>
        <v>361.28820802754132</v>
      </c>
      <c r="D305">
        <f t="shared" si="41"/>
        <v>1.7999380761168984E-2</v>
      </c>
      <c r="E305">
        <f t="shared" si="42"/>
        <v>4.9820006192388311</v>
      </c>
      <c r="F305">
        <f t="shared" si="43"/>
        <v>1020.3137268201126</v>
      </c>
      <c r="G305" s="2">
        <f t="shared" si="44"/>
        <v>4.9820006192388311</v>
      </c>
      <c r="I305">
        <v>303</v>
      </c>
      <c r="J305" s="2">
        <f t="shared" si="49"/>
        <v>1.4794921875</v>
      </c>
      <c r="K305" s="2">
        <f t="shared" si="45"/>
        <v>3.5205078125</v>
      </c>
      <c r="L305">
        <f t="shared" si="46"/>
        <v>237953.79537953794</v>
      </c>
      <c r="M305">
        <f t="shared" si="47"/>
        <v>12.379831796745808</v>
      </c>
      <c r="N305" s="1">
        <f t="shared" si="48"/>
        <v>6.0329972040118101</v>
      </c>
    </row>
    <row r="306" spans="1:14" x14ac:dyDescent="0.3">
      <c r="A306">
        <v>152</v>
      </c>
      <c r="B306">
        <f>-4.4616*10^-2*'tableau arduino'!A306+12.649</f>
        <v>5.8673679999999999</v>
      </c>
      <c r="C306">
        <f t="shared" si="40"/>
        <v>353.31782289235008</v>
      </c>
      <c r="D306">
        <f t="shared" si="41"/>
        <v>1.7603694155678033E-2</v>
      </c>
      <c r="E306">
        <f t="shared" si="42"/>
        <v>4.9823963058443219</v>
      </c>
      <c r="F306">
        <f t="shared" si="43"/>
        <v>1020.3947634369172</v>
      </c>
      <c r="G306" s="2">
        <f t="shared" si="44"/>
        <v>4.9823963058443219</v>
      </c>
      <c r="I306">
        <v>304</v>
      </c>
      <c r="J306" s="2">
        <f t="shared" si="49"/>
        <v>1.484375</v>
      </c>
      <c r="K306" s="2">
        <f t="shared" si="45"/>
        <v>3.515625</v>
      </c>
      <c r="L306">
        <f t="shared" si="46"/>
        <v>236842.10526315789</v>
      </c>
      <c r="M306">
        <f t="shared" si="47"/>
        <v>12.375148975574108</v>
      </c>
      <c r="N306" s="1">
        <f t="shared" si="48"/>
        <v>6.137955541193544</v>
      </c>
    </row>
    <row r="307" spans="1:14" x14ac:dyDescent="0.3">
      <c r="A307">
        <v>152.5</v>
      </c>
      <c r="B307">
        <f>-4.4616*10^-2*'tableau arduino'!A307+12.649</f>
        <v>5.8450600000000001</v>
      </c>
      <c r="C307">
        <f t="shared" si="40"/>
        <v>345.52327255550478</v>
      </c>
      <c r="D307">
        <f t="shared" si="41"/>
        <v>1.7216676005416046E-2</v>
      </c>
      <c r="E307">
        <f t="shared" si="42"/>
        <v>4.9827833239945836</v>
      </c>
      <c r="F307">
        <f t="shared" si="43"/>
        <v>1020.4740247540907</v>
      </c>
      <c r="G307" s="2">
        <f t="shared" si="44"/>
        <v>4.9827833239945836</v>
      </c>
      <c r="I307">
        <v>305</v>
      </c>
      <c r="J307" s="2">
        <f t="shared" si="49"/>
        <v>1.4892578125</v>
      </c>
      <c r="K307" s="2">
        <f t="shared" si="45"/>
        <v>3.5107421875</v>
      </c>
      <c r="L307">
        <f t="shared" si="46"/>
        <v>235737.70491803277</v>
      </c>
      <c r="M307">
        <f t="shared" si="47"/>
        <v>12.370475046083863</v>
      </c>
      <c r="N307" s="1">
        <f t="shared" si="48"/>
        <v>6.2427145848156789</v>
      </c>
    </row>
    <row r="308" spans="1:14" x14ac:dyDescent="0.3">
      <c r="A308">
        <v>153</v>
      </c>
      <c r="B308">
        <f>-4.4616*10^-2*'tableau arduino'!A308+12.649</f>
        <v>5.8227519999999995</v>
      </c>
      <c r="C308">
        <f t="shared" si="40"/>
        <v>337.90067792260936</v>
      </c>
      <c r="D308">
        <f t="shared" si="41"/>
        <v>1.6838137714643146E-2</v>
      </c>
      <c r="E308">
        <f t="shared" si="42"/>
        <v>4.9831618622853568</v>
      </c>
      <c r="F308">
        <f t="shared" si="43"/>
        <v>1020.5515493960411</v>
      </c>
      <c r="G308" s="2">
        <f t="shared" si="44"/>
        <v>4.9831618622853568</v>
      </c>
      <c r="I308">
        <v>306</v>
      </c>
      <c r="J308" s="2">
        <f t="shared" si="49"/>
        <v>1.494140625</v>
      </c>
      <c r="K308" s="2">
        <f t="shared" si="45"/>
        <v>3.505859375</v>
      </c>
      <c r="L308">
        <f t="shared" si="46"/>
        <v>234640.522875817</v>
      </c>
      <c r="M308">
        <f t="shared" si="47"/>
        <v>12.365809932066071</v>
      </c>
      <c r="N308" s="1">
        <f t="shared" si="48"/>
        <v>6.3472760429874509</v>
      </c>
    </row>
    <row r="309" spans="1:14" x14ac:dyDescent="0.3">
      <c r="A309">
        <v>153.5</v>
      </c>
      <c r="B309">
        <f>-4.4616*10^-2*'tableau arduino'!A309+12.649</f>
        <v>5.8004439999999997</v>
      </c>
      <c r="C309">
        <f t="shared" si="40"/>
        <v>330.44624547603445</v>
      </c>
      <c r="D309">
        <f t="shared" si="41"/>
        <v>1.6467894733944458E-2</v>
      </c>
      <c r="E309">
        <f t="shared" si="42"/>
        <v>4.9835321052660557</v>
      </c>
      <c r="F309">
        <f t="shared" si="43"/>
        <v>1020.6273751584882</v>
      </c>
      <c r="G309" s="2">
        <f t="shared" si="44"/>
        <v>4.9835321052660557</v>
      </c>
      <c r="I309">
        <v>307</v>
      </c>
      <c r="J309" s="2">
        <f t="shared" si="49"/>
        <v>1.4990234375</v>
      </c>
      <c r="K309" s="2">
        <f t="shared" si="45"/>
        <v>3.5009765625</v>
      </c>
      <c r="L309">
        <f t="shared" si="46"/>
        <v>233550.48859934852</v>
      </c>
      <c r="M309">
        <f t="shared" si="47"/>
        <v>12.361153557982652</v>
      </c>
      <c r="N309" s="1">
        <f t="shared" si="48"/>
        <v>6.4516416087804203</v>
      </c>
    </row>
    <row r="310" spans="1:14" x14ac:dyDescent="0.3">
      <c r="A310">
        <v>154</v>
      </c>
      <c r="B310">
        <f>-4.4616*10^-2*'tableau arduino'!A310+12.649</f>
        <v>5.7781359999999999</v>
      </c>
      <c r="C310">
        <f t="shared" si="40"/>
        <v>323.15626538700491</v>
      </c>
      <c r="D310">
        <f t="shared" si="41"/>
        <v>1.6105766475894789E-2</v>
      </c>
      <c r="E310">
        <f t="shared" si="42"/>
        <v>4.9838942335241052</v>
      </c>
      <c r="F310">
        <f t="shared" si="43"/>
        <v>1020.7015390257368</v>
      </c>
      <c r="G310" s="2">
        <f t="shared" si="44"/>
        <v>4.9838942335241052</v>
      </c>
      <c r="I310">
        <v>308</v>
      </c>
      <c r="J310" s="2">
        <f t="shared" si="49"/>
        <v>1.50390625</v>
      </c>
      <c r="K310" s="2">
        <f t="shared" si="45"/>
        <v>3.49609375</v>
      </c>
      <c r="L310">
        <f t="shared" si="46"/>
        <v>232467.53246753247</v>
      </c>
      <c r="M310">
        <f t="shared" si="47"/>
        <v>12.356505848957299</v>
      </c>
      <c r="N310" s="1">
        <f t="shared" si="48"/>
        <v>6.5558129604334709</v>
      </c>
    </row>
    <row r="311" spans="1:14" x14ac:dyDescent="0.3">
      <c r="A311">
        <v>154.5</v>
      </c>
      <c r="B311">
        <f>-4.4616*10^-2*'tableau arduino'!A311+12.649</f>
        <v>5.7558280000000002</v>
      </c>
      <c r="C311">
        <f t="shared" si="40"/>
        <v>316.02710966933984</v>
      </c>
      <c r="D311">
        <f t="shared" si="41"/>
        <v>1.5751576232372461E-2</v>
      </c>
      <c r="E311">
        <f t="shared" si="42"/>
        <v>4.9842484237676272</v>
      </c>
      <c r="F311">
        <f t="shared" si="43"/>
        <v>1020.77407718761</v>
      </c>
      <c r="G311" s="2">
        <f t="shared" si="44"/>
        <v>4.9842484237676272</v>
      </c>
      <c r="I311">
        <v>309</v>
      </c>
      <c r="J311" s="2">
        <f t="shared" si="49"/>
        <v>1.5087890625</v>
      </c>
      <c r="K311" s="2">
        <f t="shared" si="45"/>
        <v>3.4912109375</v>
      </c>
      <c r="L311">
        <f t="shared" si="46"/>
        <v>231391.5857605178</v>
      </c>
      <c r="M311">
        <f t="shared" si="47"/>
        <v>12.35186673076649</v>
      </c>
      <c r="N311" s="1">
        <f t="shared" si="48"/>
        <v>6.6597917615543514</v>
      </c>
    </row>
    <row r="312" spans="1:14" x14ac:dyDescent="0.3">
      <c r="A312">
        <v>155</v>
      </c>
      <c r="B312">
        <f>-4.4616*10^-2*'tableau arduino'!A312+12.649</f>
        <v>5.7335199999999995</v>
      </c>
      <c r="C312">
        <f t="shared" si="40"/>
        <v>309.05523037392135</v>
      </c>
      <c r="D312">
        <f t="shared" si="41"/>
        <v>1.5405151093494617E-2</v>
      </c>
      <c r="E312">
        <f t="shared" si="42"/>
        <v>4.9845948489065055</v>
      </c>
      <c r="F312">
        <f t="shared" si="43"/>
        <v>1020.8450250560524</v>
      </c>
      <c r="G312" s="2">
        <f t="shared" si="44"/>
        <v>4.9845948489065055</v>
      </c>
      <c r="I312">
        <v>310</v>
      </c>
      <c r="J312" s="2">
        <f t="shared" si="49"/>
        <v>1.513671875</v>
      </c>
      <c r="K312" s="2">
        <f t="shared" si="45"/>
        <v>3.486328125</v>
      </c>
      <c r="L312">
        <f t="shared" si="46"/>
        <v>230322.5806451613</v>
      </c>
      <c r="M312">
        <f t="shared" si="47"/>
        <v>12.347236129830621</v>
      </c>
      <c r="N312" s="1">
        <f t="shared" si="48"/>
        <v>6.7635796613183095</v>
      </c>
    </row>
    <row r="313" spans="1:14" x14ac:dyDescent="0.3">
      <c r="A313">
        <v>155.5</v>
      </c>
      <c r="B313">
        <f>-4.4616*10^-2*'tableau arduino'!A313+12.649</f>
        <v>5.7112119999999997</v>
      </c>
      <c r="C313">
        <f t="shared" si="40"/>
        <v>302.23715782299649</v>
      </c>
      <c r="D313">
        <f t="shared" si="41"/>
        <v>1.5066321868147074E-2</v>
      </c>
      <c r="E313">
        <f t="shared" si="42"/>
        <v>4.9849336781318527</v>
      </c>
      <c r="F313">
        <f t="shared" si="43"/>
        <v>1020.9144172814034</v>
      </c>
      <c r="G313" s="2">
        <f t="shared" si="44"/>
        <v>4.9849336781318527</v>
      </c>
      <c r="I313">
        <v>311</v>
      </c>
      <c r="J313" s="2">
        <f t="shared" si="49"/>
        <v>1.5185546875</v>
      </c>
      <c r="K313" s="2">
        <f t="shared" si="45"/>
        <v>3.4814453125</v>
      </c>
      <c r="L313">
        <f t="shared" si="46"/>
        <v>229260.4501607717</v>
      </c>
      <c r="M313">
        <f t="shared" si="47"/>
        <v>12.342613973205291</v>
      </c>
      <c r="N313" s="1">
        <f t="shared" si="48"/>
        <v>6.8671782946635407</v>
      </c>
    </row>
    <row r="314" spans="1:14" x14ac:dyDescent="0.3">
      <c r="A314">
        <v>156</v>
      </c>
      <c r="B314">
        <f>-4.4616*10^-2*'tableau arduino'!A314+12.649</f>
        <v>5.688904</v>
      </c>
      <c r="C314">
        <f t="shared" si="40"/>
        <v>295.56949888342984</v>
      </c>
      <c r="D314">
        <f t="shared" si="41"/>
        <v>1.4734923006081558E-2</v>
      </c>
      <c r="E314">
        <f t="shared" si="42"/>
        <v>4.9852650769939189</v>
      </c>
      <c r="F314">
        <f t="shared" si="43"/>
        <v>1020.9822877683546</v>
      </c>
      <c r="G314" s="2">
        <f t="shared" si="44"/>
        <v>4.9852650769939189</v>
      </c>
      <c r="I314">
        <v>312</v>
      </c>
      <c r="J314" s="2">
        <f t="shared" si="49"/>
        <v>1.5234375</v>
      </c>
      <c r="K314" s="2">
        <f t="shared" si="45"/>
        <v>3.4765625</v>
      </c>
      <c r="L314">
        <f t="shared" si="46"/>
        <v>228205.12820512822</v>
      </c>
      <c r="M314">
        <f t="shared" si="47"/>
        <v>12.338000188572721</v>
      </c>
      <c r="N314" s="1">
        <f t="shared" si="48"/>
        <v>6.9705892824833713</v>
      </c>
    </row>
    <row r="315" spans="1:14" x14ac:dyDescent="0.3">
      <c r="A315">
        <v>156.5</v>
      </c>
      <c r="B315">
        <f>-4.4616*10^-2*'tableau arduino'!A315+12.649</f>
        <v>5.6665960000000002</v>
      </c>
      <c r="C315">
        <f t="shared" si="40"/>
        <v>289.0489352780524</v>
      </c>
      <c r="D315">
        <f t="shared" si="41"/>
        <v>1.4410792521553938E-2</v>
      </c>
      <c r="E315">
        <f t="shared" si="42"/>
        <v>4.985589207478446</v>
      </c>
      <c r="F315">
        <f t="shared" si="43"/>
        <v>1021.0486696915857</v>
      </c>
      <c r="G315" s="2">
        <f t="shared" si="44"/>
        <v>4.985589207478446</v>
      </c>
      <c r="I315">
        <v>313</v>
      </c>
      <c r="J315" s="2">
        <f t="shared" si="49"/>
        <v>1.5283203125</v>
      </c>
      <c r="K315" s="2">
        <f t="shared" si="45"/>
        <v>3.4716796875</v>
      </c>
      <c r="L315">
        <f t="shared" si="46"/>
        <v>227156.54952076677</v>
      </c>
      <c r="M315">
        <f t="shared" si="47"/>
        <v>12.333394704233315</v>
      </c>
      <c r="N315" s="1">
        <f t="shared" si="48"/>
        <v>7.0738142318155761</v>
      </c>
    </row>
    <row r="316" spans="1:14" x14ac:dyDescent="0.3">
      <c r="A316">
        <v>157</v>
      </c>
      <c r="B316">
        <f>-4.4616*10^-2*'tableau arduino'!A316+12.649</f>
        <v>5.6442879999999995</v>
      </c>
      <c r="C316">
        <f t="shared" si="40"/>
        <v>282.67222193426261</v>
      </c>
      <c r="D316">
        <f t="shared" si="41"/>
        <v>1.4093771918476824E-2</v>
      </c>
      <c r="E316">
        <f t="shared" si="42"/>
        <v>4.9859062280815234</v>
      </c>
      <c r="F316">
        <f t="shared" si="43"/>
        <v>1021.113595511096</v>
      </c>
      <c r="G316" s="2">
        <f t="shared" si="44"/>
        <v>4.9859062280815234</v>
      </c>
      <c r="I316">
        <v>314</v>
      </c>
      <c r="J316" s="2">
        <f t="shared" si="49"/>
        <v>1.533203125</v>
      </c>
      <c r="K316" s="2">
        <f t="shared" si="45"/>
        <v>3.466796875</v>
      </c>
      <c r="L316">
        <f t="shared" si="46"/>
        <v>226114.64968152865</v>
      </c>
      <c r="M316">
        <f t="shared" si="47"/>
        <v>12.328797449097337</v>
      </c>
      <c r="N316" s="1">
        <f t="shared" si="48"/>
        <v>7.1768547360288304</v>
      </c>
    </row>
    <row r="317" spans="1:14" x14ac:dyDescent="0.3">
      <c r="A317">
        <v>157.5</v>
      </c>
      <c r="B317">
        <f>-4.4616*10^-2*'tableau arduino'!A317+12.649</f>
        <v>5.6219799999999998</v>
      </c>
      <c r="C317">
        <f t="shared" si="40"/>
        <v>276.43618536905984</v>
      </c>
      <c r="D317">
        <f t="shared" si="41"/>
        <v>1.3783706117060507E-2</v>
      </c>
      <c r="E317">
        <f t="shared" si="42"/>
        <v>4.9862162938829391</v>
      </c>
      <c r="F317">
        <f t="shared" si="43"/>
        <v>1021.1770969872259</v>
      </c>
      <c r="G317" s="2">
        <f t="shared" si="44"/>
        <v>4.9862162938829391</v>
      </c>
      <c r="I317">
        <v>315</v>
      </c>
      <c r="J317" s="2">
        <f t="shared" si="49"/>
        <v>1.5380859375</v>
      </c>
      <c r="K317" s="2">
        <f t="shared" si="45"/>
        <v>3.4619140625</v>
      </c>
      <c r="L317">
        <f t="shared" si="46"/>
        <v>225079.36507936509</v>
      </c>
      <c r="M317">
        <f t="shared" si="47"/>
        <v>12.324208352676722</v>
      </c>
      <c r="N317" s="1">
        <f t="shared" si="48"/>
        <v>7.27971237500621</v>
      </c>
    </row>
    <row r="318" spans="1:14" x14ac:dyDescent="0.3">
      <c r="A318">
        <v>158</v>
      </c>
      <c r="B318">
        <f>-4.4616*10^-2*'tableau arduino'!A318+12.649</f>
        <v>5.599672</v>
      </c>
      <c r="C318">
        <f t="shared" si="40"/>
        <v>270.33772210970386</v>
      </c>
      <c r="D318">
        <f t="shared" si="41"/>
        <v>1.3480443381916233E-2</v>
      </c>
      <c r="E318">
        <f t="shared" si="42"/>
        <v>4.9865195566180835</v>
      </c>
      <c r="F318">
        <f t="shared" si="43"/>
        <v>1021.2392051953835</v>
      </c>
      <c r="G318" s="2">
        <f t="shared" si="44"/>
        <v>4.9865195566180835</v>
      </c>
      <c r="I318">
        <v>316</v>
      </c>
      <c r="J318" s="2">
        <f t="shared" si="49"/>
        <v>1.54296875</v>
      </c>
      <c r="K318" s="2">
        <f t="shared" si="45"/>
        <v>3.45703125</v>
      </c>
      <c r="L318">
        <f t="shared" si="46"/>
        <v>224050.6329113924</v>
      </c>
      <c r="M318">
        <f t="shared" si="47"/>
        <v>12.319627345077036</v>
      </c>
      <c r="N318" s="1">
        <f t="shared" si="48"/>
        <v>7.3823887153255159</v>
      </c>
    </row>
    <row r="319" spans="1:14" x14ac:dyDescent="0.3">
      <c r="A319">
        <v>158.5</v>
      </c>
      <c r="B319">
        <f>-4.4616*10^-2*'tableau arduino'!A319+12.649</f>
        <v>5.5773640000000002</v>
      </c>
      <c r="C319">
        <f t="shared" si="40"/>
        <v>264.37379714921803</v>
      </c>
      <c r="D319">
        <f t="shared" si="41"/>
        <v>1.3183835251596358E-2</v>
      </c>
      <c r="E319">
        <f t="shared" si="42"/>
        <v>4.9868161647484035</v>
      </c>
      <c r="F319">
        <f t="shared" si="43"/>
        <v>1021.299950540473</v>
      </c>
      <c r="G319" s="2">
        <f t="shared" si="44"/>
        <v>4.9868161647484035</v>
      </c>
      <c r="I319">
        <v>317</v>
      </c>
      <c r="J319" s="2">
        <f t="shared" si="49"/>
        <v>1.5478515625</v>
      </c>
      <c r="K319" s="2">
        <f t="shared" si="45"/>
        <v>3.4521484375</v>
      </c>
      <c r="L319">
        <f t="shared" si="46"/>
        <v>223028.39116719243</v>
      </c>
      <c r="M319">
        <f t="shared" si="47"/>
        <v>12.315054356989521</v>
      </c>
      <c r="N319" s="1">
        <f t="shared" si="48"/>
        <v>7.4848853104374804</v>
      </c>
    </row>
    <row r="320" spans="1:14" x14ac:dyDescent="0.3">
      <c r="A320">
        <v>159</v>
      </c>
      <c r="B320">
        <f>-4.4616*10^-2*'tableau arduino'!A320+12.649</f>
        <v>5.5550559999999995</v>
      </c>
      <c r="C320">
        <f t="shared" si="40"/>
        <v>258.54144243596471</v>
      </c>
      <c r="D320">
        <f t="shared" si="41"/>
        <v>1.289373646954598E-2</v>
      </c>
      <c r="E320">
        <f t="shared" si="42"/>
        <v>4.9871062635304542</v>
      </c>
      <c r="F320">
        <f t="shared" si="43"/>
        <v>1021.359362771037</v>
      </c>
      <c r="G320" s="2">
        <f t="shared" si="44"/>
        <v>4.9871062635304542</v>
      </c>
      <c r="I320">
        <v>318</v>
      </c>
      <c r="J320" s="2">
        <f t="shared" si="49"/>
        <v>1.552734375</v>
      </c>
      <c r="K320" s="2">
        <f t="shared" si="45"/>
        <v>3.447265625</v>
      </c>
      <c r="L320">
        <f t="shared" si="46"/>
        <v>222012.5786163522</v>
      </c>
      <c r="M320">
        <f t="shared" si="47"/>
        <v>12.310489319683294</v>
      </c>
      <c r="N320" s="1">
        <f t="shared" si="48"/>
        <v>7.5872037008406297</v>
      </c>
    </row>
    <row r="321" spans="1:14" x14ac:dyDescent="0.3">
      <c r="A321">
        <v>159.5</v>
      </c>
      <c r="B321">
        <f>-4.4616*10^-2*'tableau arduino'!A321+12.649</f>
        <v>5.5327479999999998</v>
      </c>
      <c r="C321">
        <f t="shared" si="40"/>
        <v>252.83775539654317</v>
      </c>
      <c r="D321">
        <f t="shared" si="41"/>
        <v>1.2610004916441035E-2</v>
      </c>
      <c r="E321">
        <f t="shared" si="42"/>
        <v>4.987389995083559</v>
      </c>
      <c r="F321">
        <f t="shared" si="43"/>
        <v>1021.4174709931128</v>
      </c>
      <c r="G321" s="2">
        <f t="shared" si="44"/>
        <v>4.987389995083559</v>
      </c>
      <c r="I321">
        <v>319</v>
      </c>
      <c r="J321" s="2">
        <f t="shared" si="49"/>
        <v>1.5576171875</v>
      </c>
      <c r="K321" s="2">
        <f t="shared" si="45"/>
        <v>3.4423828125</v>
      </c>
      <c r="L321">
        <f t="shared" si="46"/>
        <v>221003.13479623824</v>
      </c>
      <c r="M321">
        <f t="shared" si="47"/>
        <v>12.305932164997653</v>
      </c>
      <c r="N321" s="1">
        <f t="shared" si="48"/>
        <v>7.6893454142537649</v>
      </c>
    </row>
    <row r="322" spans="1:14" x14ac:dyDescent="0.3">
      <c r="A322">
        <v>160</v>
      </c>
      <c r="B322">
        <f>-4.4616*10^-2*'tableau arduino'!A322+12.649</f>
        <v>5.51044</v>
      </c>
      <c r="C322">
        <f t="shared" si="40"/>
        <v>247.25989749127186</v>
      </c>
      <c r="D322">
        <f t="shared" si="41"/>
        <v>1.2332501543888066E-2</v>
      </c>
      <c r="E322">
        <f t="shared" si="42"/>
        <v>4.987667498456112</v>
      </c>
      <c r="F322">
        <f t="shared" si="43"/>
        <v>1021.4743036838117</v>
      </c>
      <c r="G322" s="2">
        <f t="shared" si="44"/>
        <v>4.987667498456112</v>
      </c>
      <c r="I322">
        <v>320</v>
      </c>
      <c r="J322" s="2">
        <f t="shared" si="49"/>
        <v>1.5625</v>
      </c>
      <c r="K322" s="2">
        <f t="shared" si="45"/>
        <v>3.4375</v>
      </c>
      <c r="L322">
        <f t="shared" si="46"/>
        <v>220000</v>
      </c>
      <c r="M322">
        <f t="shared" si="47"/>
        <v>12.301382825334498</v>
      </c>
      <c r="N322" s="1">
        <f t="shared" si="48"/>
        <v>7.7913119657858454</v>
      </c>
    </row>
    <row r="323" spans="1:14" x14ac:dyDescent="0.3">
      <c r="A323">
        <v>160.5</v>
      </c>
      <c r="B323">
        <f>-4.4616*10^-2*'tableau arduino'!A323+12.649</f>
        <v>5.4881319999999993</v>
      </c>
      <c r="C323">
        <f t="shared" ref="C323:C386" si="50">EXP(B323)</f>
        <v>241.8050928015401</v>
      </c>
      <c r="D323">
        <f t="shared" ref="D323:D386" si="51">5*C323/(100000+C323)</f>
        <v>1.2061090309461335E-2</v>
      </c>
      <c r="E323">
        <f t="shared" ref="E323:E386" si="52">5-D323</f>
        <v>4.9879389096905387</v>
      </c>
      <c r="F323">
        <f t="shared" ref="F323:F386" si="53">E323/5*1024</f>
        <v>1021.5298887046223</v>
      </c>
      <c r="G323" s="2">
        <f t="shared" ref="G323:G386" si="54">F323/1024*5</f>
        <v>4.9879389096905387</v>
      </c>
      <c r="I323">
        <v>321</v>
      </c>
      <c r="J323" s="2">
        <f t="shared" si="49"/>
        <v>1.5673828125</v>
      </c>
      <c r="K323" s="2">
        <f t="shared" ref="K323:K386" si="55">5-J323</f>
        <v>3.4326171875</v>
      </c>
      <c r="L323">
        <f t="shared" ref="L323:L386" si="56">K323*100000/(5-K323)</f>
        <v>219003.1152647975</v>
      </c>
      <c r="M323">
        <f t="shared" ref="M323:M386" si="57">LN(L323)</f>
        <v>12.296841233650877</v>
      </c>
      <c r="N323" s="1">
        <f t="shared" ref="N323:N386" si="58">(M323-12.649)/(-4.4616*10^-2)</f>
        <v>7.893104858102971</v>
      </c>
    </row>
    <row r="324" spans="1:14" x14ac:dyDescent="0.3">
      <c r="A324">
        <v>161</v>
      </c>
      <c r="B324">
        <f>-4.4616*10^-2*'tableau arduino'!A324+12.649</f>
        <v>5.4658239999999996</v>
      </c>
      <c r="C324">
        <f t="shared" si="50"/>
        <v>236.47062664832421</v>
      </c>
      <c r="D324">
        <f t="shared" si="51"/>
        <v>1.1795638113053104E-2</v>
      </c>
      <c r="E324">
        <f t="shared" si="52"/>
        <v>4.9882043618869467</v>
      </c>
      <c r="F324">
        <f t="shared" si="53"/>
        <v>1021.5842533144466</v>
      </c>
      <c r="G324" s="2">
        <f t="shared" si="54"/>
        <v>4.9882043618869467</v>
      </c>
      <c r="I324">
        <v>322</v>
      </c>
      <c r="J324" s="2">
        <f t="shared" ref="J324:J387" si="59">I324/1024*5</f>
        <v>1.572265625</v>
      </c>
      <c r="K324" s="2">
        <f t="shared" si="55"/>
        <v>3.427734375</v>
      </c>
      <c r="L324">
        <f t="shared" si="56"/>
        <v>218012.42236024846</v>
      </c>
      <c r="M324">
        <f t="shared" si="57"/>
        <v>12.292307323451631</v>
      </c>
      <c r="N324" s="1">
        <f t="shared" si="58"/>
        <v>7.9947255815933351</v>
      </c>
    </row>
    <row r="325" spans="1:14" x14ac:dyDescent="0.3">
      <c r="A325">
        <v>161.5</v>
      </c>
      <c r="B325">
        <f>-4.4616*10^-2*'tableau arduino'!A325+12.649</f>
        <v>5.4435159999999998</v>
      </c>
      <c r="C325">
        <f t="shared" si="50"/>
        <v>231.25384424117883</v>
      </c>
      <c r="D325">
        <f t="shared" si="51"/>
        <v>1.1536014734513151E-2</v>
      </c>
      <c r="E325">
        <f t="shared" si="52"/>
        <v>4.9884639852654873</v>
      </c>
      <c r="F325">
        <f t="shared" si="53"/>
        <v>1021.6374241823718</v>
      </c>
      <c r="G325" s="2">
        <f t="shared" si="54"/>
        <v>4.9884639852654873</v>
      </c>
      <c r="I325">
        <v>323</v>
      </c>
      <c r="J325" s="2">
        <f t="shared" si="59"/>
        <v>1.5771484375</v>
      </c>
      <c r="K325" s="2">
        <f t="shared" si="55"/>
        <v>3.4228515625</v>
      </c>
      <c r="L325">
        <f t="shared" si="56"/>
        <v>217027.86377708978</v>
      </c>
      <c r="M325">
        <f t="shared" si="57"/>
        <v>12.287781028782161</v>
      </c>
      <c r="N325" s="1">
        <f t="shared" si="58"/>
        <v>8.0961756145292672</v>
      </c>
    </row>
    <row r="326" spans="1:14" x14ac:dyDescent="0.3">
      <c r="A326">
        <v>162</v>
      </c>
      <c r="B326">
        <f>-4.4616*10^-2*'tableau arduino'!A326+12.649</f>
        <v>5.421208</v>
      </c>
      <c r="C326">
        <f t="shared" si="50"/>
        <v>226.15214935703466</v>
      </c>
      <c r="D326">
        <f t="shared" si="51"/>
        <v>1.1282092772554148E-2</v>
      </c>
      <c r="E326">
        <f t="shared" si="52"/>
        <v>4.9887179072274455</v>
      </c>
      <c r="F326">
        <f t="shared" si="53"/>
        <v>1021.6894274001809</v>
      </c>
      <c r="G326" s="2">
        <f t="shared" si="54"/>
        <v>4.9887179072274455</v>
      </c>
      <c r="I326">
        <v>324</v>
      </c>
      <c r="J326" s="2">
        <f t="shared" si="59"/>
        <v>1.58203125</v>
      </c>
      <c r="K326" s="2">
        <f t="shared" si="55"/>
        <v>3.41796875</v>
      </c>
      <c r="L326">
        <f t="shared" si="56"/>
        <v>216049.38271604938</v>
      </c>
      <c r="M326">
        <f t="shared" si="57"/>
        <v>12.283262284221303</v>
      </c>
      <c r="N326" s="1">
        <f t="shared" si="58"/>
        <v>8.1974564232270062</v>
      </c>
    </row>
    <row r="327" spans="1:14" x14ac:dyDescent="0.3">
      <c r="A327">
        <v>162.5</v>
      </c>
      <c r="B327">
        <f>-4.4616*10^-2*'tableau arduino'!A327+12.649</f>
        <v>5.3988999999999994</v>
      </c>
      <c r="C327">
        <f t="shared" si="50"/>
        <v>221.16300304814231</v>
      </c>
      <c r="D327">
        <f t="shared" si="51"/>
        <v>1.1033747584899599E-2</v>
      </c>
      <c r="E327">
        <f t="shared" si="52"/>
        <v>4.9889662524151008</v>
      </c>
      <c r="F327">
        <f t="shared" si="53"/>
        <v>1021.7402884946126</v>
      </c>
      <c r="G327" s="2">
        <f t="shared" si="54"/>
        <v>4.9889662524151008</v>
      </c>
      <c r="I327">
        <v>325</v>
      </c>
      <c r="J327" s="2">
        <f t="shared" si="59"/>
        <v>1.5869140625</v>
      </c>
      <c r="K327" s="2">
        <f t="shared" si="55"/>
        <v>3.4130859375</v>
      </c>
      <c r="L327">
        <f t="shared" si="56"/>
        <v>215076.92307692306</v>
      </c>
      <c r="M327">
        <f t="shared" si="57"/>
        <v>12.278751024874301</v>
      </c>
      <c r="N327" s="1">
        <f t="shared" si="58"/>
        <v>8.2985694622040906</v>
      </c>
    </row>
    <row r="328" spans="1:14" x14ac:dyDescent="0.3">
      <c r="A328">
        <v>163</v>
      </c>
      <c r="B328">
        <f>-4.4616*10^-2*'tableau arduino'!A328+12.649</f>
        <v>5.3765919999999996</v>
      </c>
      <c r="C328">
        <f t="shared" si="50"/>
        <v>216.28392237852137</v>
      </c>
      <c r="D328">
        <f t="shared" si="51"/>
        <v>1.0790857229651511E-2</v>
      </c>
      <c r="E328">
        <f t="shared" si="52"/>
        <v>4.9892091427703482</v>
      </c>
      <c r="F328">
        <f t="shared" si="53"/>
        <v>1021.7900324393673</v>
      </c>
      <c r="G328" s="2">
        <f t="shared" si="54"/>
        <v>4.9892091427703482</v>
      </c>
      <c r="I328">
        <v>326</v>
      </c>
      <c r="J328" s="2">
        <f t="shared" si="59"/>
        <v>1.591796875</v>
      </c>
      <c r="K328" s="2">
        <f t="shared" si="55"/>
        <v>3.408203125</v>
      </c>
      <c r="L328">
        <f t="shared" si="56"/>
        <v>214110.42944785277</v>
      </c>
      <c r="M328">
        <f t="shared" si="57"/>
        <v>12.274247186365894</v>
      </c>
      <c r="N328" s="1">
        <f t="shared" si="58"/>
        <v>8.3995161743344315</v>
      </c>
    </row>
    <row r="329" spans="1:14" x14ac:dyDescent="0.3">
      <c r="A329">
        <v>163.5</v>
      </c>
      <c r="B329">
        <f>-4.4616*10^-2*'tableau arduino'!A329+12.649</f>
        <v>5.3542839999999998</v>
      </c>
      <c r="C329">
        <f t="shared" si="50"/>
        <v>211.51247918828247</v>
      </c>
      <c r="D329">
        <f t="shared" si="51"/>
        <v>1.0553302407855033E-2</v>
      </c>
      <c r="E329">
        <f t="shared" si="52"/>
        <v>4.989446697592145</v>
      </c>
      <c r="F329">
        <f t="shared" si="53"/>
        <v>1021.8386836668712</v>
      </c>
      <c r="G329" s="2">
        <f t="shared" si="54"/>
        <v>4.989446697592145</v>
      </c>
      <c r="I329">
        <v>327</v>
      </c>
      <c r="J329" s="2">
        <f t="shared" si="59"/>
        <v>1.5966796875</v>
      </c>
      <c r="K329" s="2">
        <f t="shared" si="55"/>
        <v>3.4033203125</v>
      </c>
      <c r="L329">
        <f t="shared" si="56"/>
        <v>213149.84709480123</v>
      </c>
      <c r="M329">
        <f t="shared" si="57"/>
        <v>12.269750704833498</v>
      </c>
      <c r="N329" s="1">
        <f t="shared" si="58"/>
        <v>8.5002979910010037</v>
      </c>
    </row>
    <row r="330" spans="1:14" x14ac:dyDescent="0.3">
      <c r="A330">
        <v>164</v>
      </c>
      <c r="B330">
        <f>-4.4616*10^-2*'tableau arduino'!A330+12.649</f>
        <v>5.331976</v>
      </c>
      <c r="C330">
        <f t="shared" si="50"/>
        <v>206.84629888521204</v>
      </c>
      <c r="D330">
        <f t="shared" si="51"/>
        <v>1.0320966407238044E-2</v>
      </c>
      <c r="E330">
        <f t="shared" si="52"/>
        <v>4.9896790335927621</v>
      </c>
      <c r="F330">
        <f t="shared" si="53"/>
        <v>1021.8862660797977</v>
      </c>
      <c r="G330" s="2">
        <f t="shared" si="54"/>
        <v>4.9896790335927621</v>
      </c>
      <c r="I330">
        <v>328</v>
      </c>
      <c r="J330" s="2">
        <f t="shared" si="59"/>
        <v>1.6015625</v>
      </c>
      <c r="K330" s="2">
        <f t="shared" si="55"/>
        <v>3.3984375</v>
      </c>
      <c r="L330">
        <f t="shared" si="56"/>
        <v>212195.12195121951</v>
      </c>
      <c r="M330">
        <f t="shared" si="57"/>
        <v>12.265261516920503</v>
      </c>
      <c r="N330" s="1">
        <f t="shared" si="58"/>
        <v>8.6009163322461823</v>
      </c>
    </row>
    <row r="331" spans="1:14" x14ac:dyDescent="0.3">
      <c r="A331">
        <v>164.5</v>
      </c>
      <c r="B331">
        <f>-4.4616*10^-2*'tableau arduino'!A331+12.649</f>
        <v>5.3096679999999994</v>
      </c>
      <c r="C331">
        <f t="shared" si="50"/>
        <v>202.28305926301431</v>
      </c>
      <c r="D331">
        <f t="shared" si="51"/>
        <v>1.0093735047103531E-2</v>
      </c>
      <c r="E331">
        <f t="shared" si="52"/>
        <v>4.9899062649528965</v>
      </c>
      <c r="F331">
        <f t="shared" si="53"/>
        <v>1021.9328030623532</v>
      </c>
      <c r="G331" s="2">
        <f t="shared" si="54"/>
        <v>4.9899062649528965</v>
      </c>
      <c r="I331">
        <v>329</v>
      </c>
      <c r="J331" s="2">
        <f t="shared" si="59"/>
        <v>1.6064453125</v>
      </c>
      <c r="K331" s="2">
        <f t="shared" si="55"/>
        <v>3.3935546875</v>
      </c>
      <c r="L331">
        <f t="shared" si="56"/>
        <v>211246.20060790275</v>
      </c>
      <c r="M331">
        <f t="shared" si="57"/>
        <v>12.260779559769649</v>
      </c>
      <c r="N331" s="1">
        <f t="shared" si="58"/>
        <v>8.7013726069201738</v>
      </c>
    </row>
    <row r="332" spans="1:14" x14ac:dyDescent="0.3">
      <c r="A332">
        <v>165</v>
      </c>
      <c r="B332">
        <f>-4.4616*10^-2*'tableau arduino'!A332+12.649</f>
        <v>5.2873599999999996</v>
      </c>
      <c r="C332">
        <f t="shared" si="50"/>
        <v>197.82048934562573</v>
      </c>
      <c r="D332">
        <f t="shared" si="51"/>
        <v>9.8714966243532536E-3</v>
      </c>
      <c r="E332">
        <f t="shared" si="52"/>
        <v>4.9901285033756464</v>
      </c>
      <c r="F332">
        <f t="shared" si="53"/>
        <v>1021.9783174913324</v>
      </c>
      <c r="G332" s="2">
        <f t="shared" si="54"/>
        <v>4.9901285033756464</v>
      </c>
      <c r="I332">
        <v>330</v>
      </c>
      <c r="J332" s="2">
        <f t="shared" si="59"/>
        <v>1.611328125</v>
      </c>
      <c r="K332" s="2">
        <f t="shared" si="55"/>
        <v>3.388671875</v>
      </c>
      <c r="L332">
        <f t="shared" si="56"/>
        <v>210303.0303030303</v>
      </c>
      <c r="M332">
        <f t="shared" si="57"/>
        <v>12.256304771016508</v>
      </c>
      <c r="N332" s="1">
        <f t="shared" si="58"/>
        <v>8.8016682128270478</v>
      </c>
    </row>
    <row r="333" spans="1:14" x14ac:dyDescent="0.3">
      <c r="A333">
        <v>165.5</v>
      </c>
      <c r="B333">
        <f>-4.4616*10^-2*'tableau arduino'!A333+12.649</f>
        <v>5.2650519999999998</v>
      </c>
      <c r="C333">
        <f t="shared" si="50"/>
        <v>193.45636825702258</v>
      </c>
      <c r="D333">
        <f t="shared" si="51"/>
        <v>9.6541418606211904E-3</v>
      </c>
      <c r="E333">
        <f t="shared" si="52"/>
        <v>4.9903458581393787</v>
      </c>
      <c r="F333">
        <f t="shared" si="53"/>
        <v>1022.0228317469448</v>
      </c>
      <c r="G333" s="2">
        <f t="shared" si="54"/>
        <v>4.9903458581393787</v>
      </c>
      <c r="I333">
        <v>331</v>
      </c>
      <c r="J333" s="2">
        <f t="shared" si="59"/>
        <v>1.6162109375</v>
      </c>
      <c r="K333" s="2">
        <f t="shared" si="55"/>
        <v>3.3837890625</v>
      </c>
      <c r="L333">
        <f t="shared" si="56"/>
        <v>209365.55891238671</v>
      </c>
      <c r="M333">
        <f t="shared" si="57"/>
        <v>12.251837088783068</v>
      </c>
      <c r="N333" s="1">
        <f t="shared" si="58"/>
        <v>8.9018045368686369</v>
      </c>
    </row>
    <row r="334" spans="1:14" x14ac:dyDescent="0.3">
      <c r="A334">
        <v>166</v>
      </c>
      <c r="B334">
        <f>-4.4616*10^-2*'tableau arduino'!A334+12.649</f>
        <v>5.2427440000000001</v>
      </c>
      <c r="C334">
        <f t="shared" si="50"/>
        <v>189.1885241159641</v>
      </c>
      <c r="D334">
        <f t="shared" si="51"/>
        <v>9.4415638504959862E-3</v>
      </c>
      <c r="E334">
        <f t="shared" si="52"/>
        <v>4.9905584361495041</v>
      </c>
      <c r="F334">
        <f t="shared" si="53"/>
        <v>1022.0663677234185</v>
      </c>
      <c r="G334" s="2">
        <f t="shared" si="54"/>
        <v>4.9905584361495041</v>
      </c>
      <c r="I334">
        <v>332</v>
      </c>
      <c r="J334" s="2">
        <f t="shared" si="59"/>
        <v>1.62109375</v>
      </c>
      <c r="K334" s="2">
        <f t="shared" si="55"/>
        <v>3.37890625</v>
      </c>
      <c r="L334">
        <f t="shared" si="56"/>
        <v>208433.73493975904</v>
      </c>
      <c r="M334">
        <f t="shared" si="57"/>
        <v>12.247376451671409</v>
      </c>
      <c r="N334" s="1">
        <f t="shared" si="58"/>
        <v>9.0017829551862647</v>
      </c>
    </row>
    <row r="335" spans="1:14" x14ac:dyDescent="0.3">
      <c r="A335">
        <v>166.5</v>
      </c>
      <c r="B335">
        <f>-4.4616*10^-2*'tableau arduino'!A335+12.649</f>
        <v>5.2204359999999994</v>
      </c>
      <c r="C335">
        <f t="shared" si="50"/>
        <v>185.01483295511736</v>
      </c>
      <c r="D335">
        <f t="shared" si="51"/>
        <v>9.2336580108115171E-3</v>
      </c>
      <c r="E335">
        <f t="shared" si="52"/>
        <v>4.9907663419891888</v>
      </c>
      <c r="F335">
        <f t="shared" si="53"/>
        <v>1022.1089468393859</v>
      </c>
      <c r="G335" s="2">
        <f t="shared" si="54"/>
        <v>4.9907663419891888</v>
      </c>
      <c r="I335">
        <v>333</v>
      </c>
      <c r="J335" s="2">
        <f t="shared" si="59"/>
        <v>1.6259765625</v>
      </c>
      <c r="K335" s="2">
        <f t="shared" si="55"/>
        <v>3.3740234375</v>
      </c>
      <c r="L335">
        <f t="shared" si="56"/>
        <v>207507.50750750751</v>
      </c>
      <c r="M335">
        <f t="shared" si="57"/>
        <v>12.242922798757455</v>
      </c>
      <c r="N335" s="1">
        <f t="shared" si="58"/>
        <v>9.1016048333007049</v>
      </c>
    </row>
    <row r="336" spans="1:14" x14ac:dyDescent="0.3">
      <c r="A336">
        <v>167</v>
      </c>
      <c r="B336">
        <f>-4.4616*10^-2*'tableau arduino'!A336+12.649</f>
        <v>5.1981279999999996</v>
      </c>
      <c r="C336">
        <f t="shared" si="50"/>
        <v>180.93321766402835</v>
      </c>
      <c r="D336">
        <f t="shared" si="51"/>
        <v>9.030322030985331E-3</v>
      </c>
      <c r="E336">
        <f t="shared" si="52"/>
        <v>4.9909696779690149</v>
      </c>
      <c r="F336">
        <f t="shared" si="53"/>
        <v>1022.1505900480543</v>
      </c>
      <c r="G336" s="2">
        <f t="shared" si="54"/>
        <v>4.9909696779690149</v>
      </c>
      <c r="I336">
        <v>334</v>
      </c>
      <c r="J336" s="2">
        <f t="shared" si="59"/>
        <v>1.630859375</v>
      </c>
      <c r="K336" s="2">
        <f t="shared" si="55"/>
        <v>3.369140625</v>
      </c>
      <c r="L336">
        <f t="shared" si="56"/>
        <v>206586.82634730538</v>
      </c>
      <c r="M336">
        <f t="shared" si="57"/>
        <v>12.238476069584832</v>
      </c>
      <c r="N336" s="1">
        <f t="shared" si="58"/>
        <v>9.2012715262499256</v>
      </c>
    </row>
    <row r="337" spans="1:14" x14ac:dyDescent="0.3">
      <c r="A337">
        <v>167.5</v>
      </c>
      <c r="B337">
        <f>-4.4616*10^-2*'tableau arduino'!A337+12.649</f>
        <v>5.1758199999999999</v>
      </c>
      <c r="C337">
        <f t="shared" si="50"/>
        <v>176.9416469554107</v>
      </c>
      <c r="D337">
        <f t="shared" si="51"/>
        <v>8.8314558243847291E-3</v>
      </c>
      <c r="E337">
        <f t="shared" si="52"/>
        <v>4.9911685441756148</v>
      </c>
      <c r="F337">
        <f t="shared" si="53"/>
        <v>1022.1913178471659</v>
      </c>
      <c r="G337" s="2">
        <f t="shared" si="54"/>
        <v>4.9911685441756148</v>
      </c>
      <c r="I337">
        <v>335</v>
      </c>
      <c r="J337" s="2">
        <f t="shared" si="59"/>
        <v>1.6357421875</v>
      </c>
      <c r="K337" s="2">
        <f t="shared" si="55"/>
        <v>3.3642578125</v>
      </c>
      <c r="L337">
        <f t="shared" si="56"/>
        <v>205671.64179104476</v>
      </c>
      <c r="M337">
        <f t="shared" si="57"/>
        <v>12.234036204158821</v>
      </c>
      <c r="N337" s="1">
        <f t="shared" si="58"/>
        <v>9.3007843787246305</v>
      </c>
    </row>
    <row r="338" spans="1:14" x14ac:dyDescent="0.3">
      <c r="A338">
        <v>168</v>
      </c>
      <c r="B338">
        <f>-4.4616*10^-2*'tableau arduino'!A338+12.649</f>
        <v>5.1535120000000001</v>
      </c>
      <c r="C338">
        <f t="shared" si="50"/>
        <v>173.03813435424064</v>
      </c>
      <c r="D338">
        <f t="shared" si="51"/>
        <v>8.6369614807009325E-3</v>
      </c>
      <c r="E338">
        <f t="shared" si="52"/>
        <v>4.9913630385192986</v>
      </c>
      <c r="F338">
        <f t="shared" si="53"/>
        <v>1022.2311502887524</v>
      </c>
      <c r="G338" s="2">
        <f t="shared" si="54"/>
        <v>4.9913630385192986</v>
      </c>
      <c r="I338">
        <v>336</v>
      </c>
      <c r="J338" s="2">
        <f t="shared" si="59"/>
        <v>1.640625</v>
      </c>
      <c r="K338" s="2">
        <f t="shared" si="55"/>
        <v>3.359375</v>
      </c>
      <c r="L338">
        <f t="shared" si="56"/>
        <v>204761.90476190476</v>
      </c>
      <c r="M338">
        <f t="shared" si="57"/>
        <v>12.229603142940368</v>
      </c>
      <c r="N338" s="1">
        <f t="shared" si="58"/>
        <v>9.4001447252024199</v>
      </c>
    </row>
    <row r="339" spans="1:14" x14ac:dyDescent="0.3">
      <c r="A339">
        <v>168.5</v>
      </c>
      <c r="B339">
        <f>-4.4616*10^-2*'tableau arduino'!A339+12.649</f>
        <v>5.1312039999999994</v>
      </c>
      <c r="C339">
        <f t="shared" si="50"/>
        <v>169.22073720915256</v>
      </c>
      <c r="D339">
        <f t="shared" si="51"/>
        <v>8.4467432193117437E-3</v>
      </c>
      <c r="E339">
        <f t="shared" si="52"/>
        <v>4.991553256780688</v>
      </c>
      <c r="F339">
        <f t="shared" si="53"/>
        <v>1022.2701069886849</v>
      </c>
      <c r="G339" s="2">
        <f t="shared" si="54"/>
        <v>4.991553256780688</v>
      </c>
      <c r="I339">
        <v>337</v>
      </c>
      <c r="J339" s="2">
        <f t="shared" si="59"/>
        <v>1.6455078125</v>
      </c>
      <c r="K339" s="2">
        <f t="shared" si="55"/>
        <v>3.3544921875</v>
      </c>
      <c r="L339">
        <f t="shared" si="56"/>
        <v>203857.56676557864</v>
      </c>
      <c r="M339">
        <f t="shared" si="57"/>
        <v>12.225176826840215</v>
      </c>
      <c r="N339" s="1">
        <f t="shared" si="58"/>
        <v>9.4993538900794317</v>
      </c>
    </row>
    <row r="340" spans="1:14" x14ac:dyDescent="0.3">
      <c r="A340">
        <v>169</v>
      </c>
      <c r="B340">
        <f>-4.4616*10^-2*'tableau arduino'!A340+12.649</f>
        <v>5.1088959999999997</v>
      </c>
      <c r="C340">
        <f t="shared" si="50"/>
        <v>165.48755572564531</v>
      </c>
      <c r="D340">
        <f t="shared" si="51"/>
        <v>8.2607073436136696E-3</v>
      </c>
      <c r="E340">
        <f t="shared" si="52"/>
        <v>4.9917392926563862</v>
      </c>
      <c r="F340">
        <f t="shared" si="53"/>
        <v>1022.3082071360279</v>
      </c>
      <c r="G340" s="2">
        <f t="shared" si="54"/>
        <v>4.9917392926563862</v>
      </c>
      <c r="I340">
        <v>338</v>
      </c>
      <c r="J340" s="2">
        <f t="shared" si="59"/>
        <v>1.650390625</v>
      </c>
      <c r="K340" s="2">
        <f t="shared" si="55"/>
        <v>3.349609375</v>
      </c>
      <c r="L340">
        <f t="shared" si="56"/>
        <v>202958.5798816568</v>
      </c>
      <c r="M340">
        <f t="shared" si="57"/>
        <v>12.220757197213095</v>
      </c>
      <c r="N340" s="1">
        <f t="shared" si="58"/>
        <v>9.5984131878004426</v>
      </c>
    </row>
    <row r="341" spans="1:14" x14ac:dyDescent="0.3">
      <c r="A341">
        <v>169.5</v>
      </c>
      <c r="B341">
        <f>-4.4616*10^-2*'tableau arduino'!A341+12.649</f>
        <v>5.0865879999999999</v>
      </c>
      <c r="C341">
        <f t="shared" si="50"/>
        <v>161.83673202061516</v>
      </c>
      <c r="D341">
        <f t="shared" si="51"/>
        <v>8.0787621963045418E-3</v>
      </c>
      <c r="E341">
        <f t="shared" si="52"/>
        <v>4.9919212378036955</v>
      </c>
      <c r="F341">
        <f t="shared" si="53"/>
        <v>1022.3454695021968</v>
      </c>
      <c r="G341" s="2">
        <f t="shared" si="54"/>
        <v>4.9919212378036955</v>
      </c>
      <c r="I341">
        <v>339</v>
      </c>
      <c r="J341" s="2">
        <f t="shared" si="59"/>
        <v>1.6552734375</v>
      </c>
      <c r="K341" s="2">
        <f t="shared" si="55"/>
        <v>3.3447265625</v>
      </c>
      <c r="L341">
        <f t="shared" si="56"/>
        <v>202064.89675516225</v>
      </c>
      <c r="M341">
        <f t="shared" si="57"/>
        <v>12.216344195852004</v>
      </c>
      <c r="N341" s="1">
        <f t="shared" si="58"/>
        <v>9.697323922987156</v>
      </c>
    </row>
    <row r="342" spans="1:14" x14ac:dyDescent="0.3">
      <c r="A342">
        <v>170</v>
      </c>
      <c r="B342">
        <f>-4.4616*10^-2*'tableau arduino'!A342+12.649</f>
        <v>5.0642800000000001</v>
      </c>
      <c r="C342">
        <f t="shared" si="50"/>
        <v>158.26644919774841</v>
      </c>
      <c r="D342">
        <f t="shared" si="51"/>
        <v>7.9008181155982918E-3</v>
      </c>
      <c r="E342">
        <f t="shared" si="52"/>
        <v>4.9920991818844014</v>
      </c>
      <c r="F342">
        <f t="shared" si="53"/>
        <v>1022.3819124499254</v>
      </c>
      <c r="G342" s="2">
        <f t="shared" si="54"/>
        <v>4.9920991818844014</v>
      </c>
      <c r="I342">
        <v>340</v>
      </c>
      <c r="J342" s="2">
        <f t="shared" si="59"/>
        <v>1.66015625</v>
      </c>
      <c r="K342" s="2">
        <f t="shared" si="55"/>
        <v>3.33984375</v>
      </c>
      <c r="L342">
        <f t="shared" si="56"/>
        <v>201176.4705882353</v>
      </c>
      <c r="M342">
        <f t="shared" si="57"/>
        <v>12.211937764982572</v>
      </c>
      <c r="N342" s="1">
        <f t="shared" si="58"/>
        <v>9.7960873905645283</v>
      </c>
    </row>
    <row r="343" spans="1:14" x14ac:dyDescent="0.3">
      <c r="A343">
        <v>170.5</v>
      </c>
      <c r="B343">
        <f>-4.4616*10^-2*'tableau arduino'!A343+12.649</f>
        <v>5.0419719999999995</v>
      </c>
      <c r="C343">
        <f t="shared" si="50"/>
        <v>154.77493044331089</v>
      </c>
      <c r="D343">
        <f t="shared" si="51"/>
        <v>7.7267873923535279E-3</v>
      </c>
      <c r="E343">
        <f t="shared" si="52"/>
        <v>4.9922732126076461</v>
      </c>
      <c r="F343">
        <f t="shared" si="53"/>
        <v>1022.417553942046</v>
      </c>
      <c r="G343" s="2">
        <f t="shared" si="54"/>
        <v>4.9922732126076461</v>
      </c>
      <c r="I343">
        <v>341</v>
      </c>
      <c r="J343" s="2">
        <f t="shared" si="59"/>
        <v>1.6650390625</v>
      </c>
      <c r="K343" s="2">
        <f t="shared" si="55"/>
        <v>3.3349609375</v>
      </c>
      <c r="L343">
        <f t="shared" si="56"/>
        <v>200293.2551319648</v>
      </c>
      <c r="M343">
        <f t="shared" si="57"/>
        <v>12.207537847257502</v>
      </c>
      <c r="N343" s="1">
        <f t="shared" si="58"/>
        <v>9.8947048758852745</v>
      </c>
    </row>
    <row r="344" spans="1:14" x14ac:dyDescent="0.3">
      <c r="A344">
        <v>171</v>
      </c>
      <c r="B344">
        <f>-4.4616*10^-2*'tableau arduino'!A344+12.649</f>
        <v>5.0196639999999997</v>
      </c>
      <c r="C344">
        <f t="shared" si="50"/>
        <v>151.36043814188602</v>
      </c>
      <c r="D344">
        <f t="shared" si="51"/>
        <v>7.5565842280980906E-3</v>
      </c>
      <c r="E344">
        <f t="shared" si="52"/>
        <v>4.992443415771902</v>
      </c>
      <c r="F344">
        <f t="shared" si="53"/>
        <v>1022.4524115500856</v>
      </c>
      <c r="G344" s="2">
        <f t="shared" si="54"/>
        <v>4.992443415771902</v>
      </c>
      <c r="I344">
        <v>342</v>
      </c>
      <c r="J344" s="2">
        <f t="shared" si="59"/>
        <v>1.669921875</v>
      </c>
      <c r="K344" s="2">
        <f t="shared" si="55"/>
        <v>3.330078125</v>
      </c>
      <c r="L344">
        <f t="shared" si="56"/>
        <v>199415.20467836258</v>
      </c>
      <c r="M344">
        <f t="shared" si="57"/>
        <v>12.203144385751086</v>
      </c>
      <c r="N344" s="1">
        <f t="shared" si="58"/>
        <v>9.9931776548528113</v>
      </c>
    </row>
    <row r="345" spans="1:14" x14ac:dyDescent="0.3">
      <c r="A345">
        <v>171.5</v>
      </c>
      <c r="B345">
        <f>-4.4616*10^-2*'tableau arduino'!A345+12.649</f>
        <v>4.9973559999999999</v>
      </c>
      <c r="C345">
        <f t="shared" si="50"/>
        <v>148.02127301161929</v>
      </c>
      <c r="D345">
        <f t="shared" si="51"/>
        <v>7.3901246939318604E-3</v>
      </c>
      <c r="E345">
        <f t="shared" si="52"/>
        <v>4.9926098753060684</v>
      </c>
      <c r="F345">
        <f t="shared" si="53"/>
        <v>1022.4865024626828</v>
      </c>
      <c r="G345" s="2">
        <f t="shared" si="54"/>
        <v>4.9926098753060684</v>
      </c>
      <c r="I345">
        <v>343</v>
      </c>
      <c r="J345" s="2">
        <f t="shared" si="59"/>
        <v>1.6748046875</v>
      </c>
      <c r="K345" s="2">
        <f t="shared" si="55"/>
        <v>3.3251953125</v>
      </c>
      <c r="L345">
        <f t="shared" si="56"/>
        <v>198542.27405247814</v>
      </c>
      <c r="M345">
        <f t="shared" si="57"/>
        <v>12.198757323953801</v>
      </c>
      <c r="N345" s="1">
        <f t="shared" si="58"/>
        <v>10.091506994042451</v>
      </c>
    </row>
    <row r="346" spans="1:14" x14ac:dyDescent="0.3">
      <c r="A346">
        <v>172</v>
      </c>
      <c r="B346">
        <f>-4.4616*10^-2*'tableau arduino'!A346+12.649</f>
        <v>4.9750480000000001</v>
      </c>
      <c r="C346">
        <f t="shared" si="50"/>
        <v>144.75577325854138</v>
      </c>
      <c r="D346">
        <f t="shared" si="51"/>
        <v>7.2273266902906173E-3</v>
      </c>
      <c r="E346">
        <f t="shared" si="52"/>
        <v>4.9927726733097098</v>
      </c>
      <c r="F346">
        <f t="shared" si="53"/>
        <v>1022.5198434938286</v>
      </c>
      <c r="G346" s="2">
        <f t="shared" si="54"/>
        <v>4.9927726733097098</v>
      </c>
      <c r="I346">
        <v>344</v>
      </c>
      <c r="J346" s="2">
        <f t="shared" si="59"/>
        <v>1.6796875</v>
      </c>
      <c r="K346" s="2">
        <f t="shared" si="55"/>
        <v>3.3203125</v>
      </c>
      <c r="L346">
        <f t="shared" si="56"/>
        <v>197674.41860465117</v>
      </c>
      <c r="M346">
        <f t="shared" si="57"/>
        <v>12.194376605766983</v>
      </c>
      <c r="N346" s="1">
        <f t="shared" si="58"/>
        <v>10.189694150820689</v>
      </c>
    </row>
    <row r="347" spans="1:14" x14ac:dyDescent="0.3">
      <c r="A347">
        <v>172.5</v>
      </c>
      <c r="B347">
        <f>-4.4616*10^-2*'tableau arduino'!A347+12.649</f>
        <v>4.9527399999999995</v>
      </c>
      <c r="C347">
        <f t="shared" si="50"/>
        <v>141.56231374954714</v>
      </c>
      <c r="D347">
        <f t="shared" si="51"/>
        <v>7.0681099075538632E-3</v>
      </c>
      <c r="E347">
        <f t="shared" si="52"/>
        <v>4.9929318900924464</v>
      </c>
      <c r="F347">
        <f t="shared" si="53"/>
        <v>1022.552451090933</v>
      </c>
      <c r="G347" s="2">
        <f t="shared" si="54"/>
        <v>4.9929318900924464</v>
      </c>
      <c r="I347">
        <v>345</v>
      </c>
      <c r="J347" s="2">
        <f t="shared" si="59"/>
        <v>1.6845703125</v>
      </c>
      <c r="K347" s="2">
        <f t="shared" si="55"/>
        <v>3.3154296875</v>
      </c>
      <c r="L347">
        <f t="shared" si="56"/>
        <v>196811.59420289856</v>
      </c>
      <c r="M347">
        <f t="shared" si="57"/>
        <v>12.190002175497565</v>
      </c>
      <c r="N347" s="1">
        <f t="shared" si="58"/>
        <v>10.287740373463208</v>
      </c>
    </row>
    <row r="348" spans="1:14" x14ac:dyDescent="0.3">
      <c r="A348">
        <v>173</v>
      </c>
      <c r="B348">
        <f>-4.4616*10^-2*'tableau arduino'!A348+12.649</f>
        <v>4.9304319999999997</v>
      </c>
      <c r="C348">
        <f t="shared" si="50"/>
        <v>138.43930520362014</v>
      </c>
      <c r="D348">
        <f t="shared" si="51"/>
        <v>6.9123957874798955E-3</v>
      </c>
      <c r="E348">
        <f t="shared" si="52"/>
        <v>4.9930876042125201</v>
      </c>
      <c r="F348">
        <f t="shared" si="53"/>
        <v>1022.5843413427241</v>
      </c>
      <c r="G348" s="2">
        <f t="shared" si="54"/>
        <v>4.9930876042125201</v>
      </c>
      <c r="I348">
        <v>346</v>
      </c>
      <c r="J348" s="2">
        <f t="shared" si="59"/>
        <v>1.689453125</v>
      </c>
      <c r="K348" s="2">
        <f t="shared" si="55"/>
        <v>3.310546875</v>
      </c>
      <c r="L348">
        <f t="shared" si="56"/>
        <v>195953.75722543354</v>
      </c>
      <c r="M348">
        <f t="shared" si="57"/>
        <v>12.1856339778529</v>
      </c>
      <c r="N348" s="1">
        <f t="shared" si="58"/>
        <v>10.385646901270823</v>
      </c>
    </row>
    <row r="349" spans="1:14" x14ac:dyDescent="0.3">
      <c r="A349">
        <v>173.5</v>
      </c>
      <c r="B349">
        <f>-4.4616*10^-2*'tableau arduino'!A349+12.649</f>
        <v>4.9081239999999999</v>
      </c>
      <c r="C349">
        <f t="shared" si="50"/>
        <v>135.38519340089829</v>
      </c>
      <c r="D349">
        <f t="shared" si="51"/>
        <v>6.7601074854516273E-3</v>
      </c>
      <c r="E349">
        <f t="shared" si="52"/>
        <v>4.9932398925145485</v>
      </c>
      <c r="F349">
        <f t="shared" si="53"/>
        <v>1022.6155299869795</v>
      </c>
      <c r="G349" s="2">
        <f t="shared" si="54"/>
        <v>4.9932398925145485</v>
      </c>
      <c r="I349">
        <v>347</v>
      </c>
      <c r="J349" s="2">
        <f t="shared" si="59"/>
        <v>1.6943359375</v>
      </c>
      <c r="K349" s="2">
        <f t="shared" si="55"/>
        <v>3.3056640625</v>
      </c>
      <c r="L349">
        <f t="shared" si="56"/>
        <v>195100.86455331411</v>
      </c>
      <c r="M349">
        <f t="shared" si="57"/>
        <v>12.181271957935644</v>
      </c>
      <c r="N349" s="1">
        <f t="shared" si="58"/>
        <v>10.483414964684302</v>
      </c>
    </row>
    <row r="350" spans="1:14" x14ac:dyDescent="0.3">
      <c r="A350">
        <v>174</v>
      </c>
      <c r="B350">
        <f>-4.4616*10^-2*'tableau arduino'!A350+12.649</f>
        <v>4.8858160000000002</v>
      </c>
      <c r="C350">
        <f t="shared" si="50"/>
        <v>132.3984584091898</v>
      </c>
      <c r="D350">
        <f t="shared" si="51"/>
        <v>6.6111698335170992E-3</v>
      </c>
      <c r="E350">
        <f t="shared" si="52"/>
        <v>4.9933888301664826</v>
      </c>
      <c r="F350">
        <f t="shared" si="53"/>
        <v>1022.6460324180956</v>
      </c>
      <c r="G350" s="2">
        <f t="shared" si="54"/>
        <v>4.9933888301664826</v>
      </c>
      <c r="I350">
        <v>348</v>
      </c>
      <c r="J350" s="2">
        <f t="shared" si="59"/>
        <v>1.69921875</v>
      </c>
      <c r="K350" s="2">
        <f t="shared" si="55"/>
        <v>3.30078125</v>
      </c>
      <c r="L350">
        <f t="shared" si="56"/>
        <v>194252.8735632184</v>
      </c>
      <c r="M350">
        <f t="shared" si="57"/>
        <v>12.176916061238718</v>
      </c>
      <c r="N350" s="1">
        <f t="shared" si="58"/>
        <v>10.581045785397205</v>
      </c>
    </row>
    <row r="351" spans="1:14" x14ac:dyDescent="0.3">
      <c r="A351">
        <v>174.5</v>
      </c>
      <c r="B351">
        <f>-4.4616*10^-2*'tableau arduino'!A351+12.649</f>
        <v>4.8635079999999995</v>
      </c>
      <c r="C351">
        <f t="shared" si="50"/>
        <v>129.47761382755198</v>
      </c>
      <c r="D351">
        <f t="shared" si="51"/>
        <v>6.4655093042087115E-3</v>
      </c>
      <c r="E351">
        <f t="shared" si="52"/>
        <v>4.993534490695791</v>
      </c>
      <c r="F351">
        <f t="shared" si="53"/>
        <v>1022.675863694498</v>
      </c>
      <c r="G351" s="2">
        <f t="shared" si="54"/>
        <v>4.993534490695791</v>
      </c>
      <c r="I351">
        <v>349</v>
      </c>
      <c r="J351" s="2">
        <f t="shared" si="59"/>
        <v>1.7041015625</v>
      </c>
      <c r="K351" s="2">
        <f t="shared" si="55"/>
        <v>3.2958984375</v>
      </c>
      <c r="L351">
        <f t="shared" si="56"/>
        <v>193409.74212034384</v>
      </c>
      <c r="M351">
        <f t="shared" si="57"/>
        <v>12.172566233640332</v>
      </c>
      <c r="N351" s="1">
        <f t="shared" si="58"/>
        <v>10.678540576467354</v>
      </c>
    </row>
    <row r="352" spans="1:14" x14ac:dyDescent="0.3">
      <c r="A352">
        <v>175</v>
      </c>
      <c r="B352">
        <f>-4.4616*10^-2*'tableau arduino'!A352+12.649</f>
        <v>4.8411999999999997</v>
      </c>
      <c r="C352">
        <f t="shared" si="50"/>
        <v>126.62120604655824</v>
      </c>
      <c r="D352">
        <f t="shared" si="51"/>
        <v>6.3230539751256334E-3</v>
      </c>
      <c r="E352">
        <f t="shared" si="52"/>
        <v>4.9936769460248742</v>
      </c>
      <c r="F352">
        <f t="shared" si="53"/>
        <v>1022.7050385458942</v>
      </c>
      <c r="G352" s="2">
        <f t="shared" si="54"/>
        <v>4.9936769460248742</v>
      </c>
      <c r="I352">
        <v>350</v>
      </c>
      <c r="J352" s="2">
        <f t="shared" si="59"/>
        <v>1.708984375</v>
      </c>
      <c r="K352" s="2">
        <f t="shared" si="55"/>
        <v>3.291015625</v>
      </c>
      <c r="L352">
        <f t="shared" si="56"/>
        <v>192571.42857142858</v>
      </c>
      <c r="M352">
        <f t="shared" si="57"/>
        <v>12.168222421399076</v>
      </c>
      <c r="N352" s="1">
        <f t="shared" si="58"/>
        <v>10.77590054242701</v>
      </c>
    </row>
    <row r="353" spans="1:14" x14ac:dyDescent="0.3">
      <c r="A353">
        <v>175.5</v>
      </c>
      <c r="B353">
        <f>-4.4616*10^-2*'tableau arduino'!A353+12.649</f>
        <v>4.818892</v>
      </c>
      <c r="C353">
        <f t="shared" si="50"/>
        <v>123.8278135248833</v>
      </c>
      <c r="D353">
        <f t="shared" si="51"/>
        <v>6.1837334942640119E-3</v>
      </c>
      <c r="E353">
        <f t="shared" si="52"/>
        <v>4.9938162665057364</v>
      </c>
      <c r="F353">
        <f t="shared" si="53"/>
        <v>1022.7335713803748</v>
      </c>
      <c r="G353" s="2">
        <f t="shared" si="54"/>
        <v>4.9938162665057364</v>
      </c>
      <c r="I353">
        <v>351</v>
      </c>
      <c r="J353" s="2">
        <f t="shared" si="59"/>
        <v>1.7138671875</v>
      </c>
      <c r="K353" s="2">
        <f t="shared" si="55"/>
        <v>3.2861328125</v>
      </c>
      <c r="L353">
        <f t="shared" si="56"/>
        <v>191737.89173789174</v>
      </c>
      <c r="M353">
        <f t="shared" si="57"/>
        <v>12.16388457114909</v>
      </c>
      <c r="N353" s="1">
        <f t="shared" si="58"/>
        <v>10.873126879391004</v>
      </c>
    </row>
    <row r="354" spans="1:14" x14ac:dyDescent="0.3">
      <c r="A354">
        <v>176</v>
      </c>
      <c r="B354">
        <f>-4.4616*10^-2*'tableau arduino'!A354+12.649</f>
        <v>4.7965840000000002</v>
      </c>
      <c r="C354">
        <f t="shared" si="50"/>
        <v>121.09604608184866</v>
      </c>
      <c r="D354">
        <f t="shared" si="51"/>
        <v>6.0474790460800015E-3</v>
      </c>
      <c r="E354">
        <f t="shared" si="52"/>
        <v>4.9939525209539202</v>
      </c>
      <c r="F354">
        <f t="shared" si="53"/>
        <v>1022.7614762913629</v>
      </c>
      <c r="G354" s="2">
        <f t="shared" si="54"/>
        <v>4.9939525209539202</v>
      </c>
      <c r="I354">
        <v>352</v>
      </c>
      <c r="J354" s="2">
        <f t="shared" si="59"/>
        <v>1.71875</v>
      </c>
      <c r="K354" s="2">
        <f t="shared" si="55"/>
        <v>3.28125</v>
      </c>
      <c r="L354">
        <f t="shared" si="56"/>
        <v>190909.09090909091</v>
      </c>
      <c r="M354">
        <f t="shared" si="57"/>
        <v>12.159552629895281</v>
      </c>
      <c r="N354" s="1">
        <f t="shared" si="58"/>
        <v>10.970220775164037</v>
      </c>
    </row>
    <row r="355" spans="1:14" x14ac:dyDescent="0.3">
      <c r="A355">
        <v>176.5</v>
      </c>
      <c r="B355">
        <f>-4.4616*10^-2*'tableau arduino'!A355+12.649</f>
        <v>4.7742759999999995</v>
      </c>
      <c r="C355">
        <f t="shared" si="50"/>
        <v>118.42454420557468</v>
      </c>
      <c r="D355">
        <f t="shared" si="51"/>
        <v>5.9142233182707723E-3</v>
      </c>
      <c r="E355">
        <f t="shared" si="52"/>
        <v>4.9940857766817288</v>
      </c>
      <c r="F355">
        <f t="shared" si="53"/>
        <v>1022.788767064418</v>
      </c>
      <c r="G355" s="2">
        <f t="shared" si="54"/>
        <v>4.9940857766817288</v>
      </c>
      <c r="I355">
        <v>353</v>
      </c>
      <c r="J355" s="2">
        <f t="shared" si="59"/>
        <v>1.7236328125</v>
      </c>
      <c r="K355" s="2">
        <f t="shared" si="55"/>
        <v>3.2763671875</v>
      </c>
      <c r="L355">
        <f t="shared" si="56"/>
        <v>190084.98583569404</v>
      </c>
      <c r="M355">
        <f t="shared" si="57"/>
        <v>12.155226545008613</v>
      </c>
      <c r="N355" s="1">
        <f t="shared" si="58"/>
        <v>11.067183409346109</v>
      </c>
    </row>
    <row r="356" spans="1:14" x14ac:dyDescent="0.3">
      <c r="A356">
        <v>177</v>
      </c>
      <c r="B356">
        <f>-4.4616*10^-2*'tableau arduino'!A356+12.649</f>
        <v>4.7519679999999997</v>
      </c>
      <c r="C356">
        <f t="shared" si="50"/>
        <v>115.81197837639611</v>
      </c>
      <c r="D356">
        <f t="shared" si="51"/>
        <v>5.7839004692590351E-3</v>
      </c>
      <c r="E356">
        <f t="shared" si="52"/>
        <v>4.9942160995307407</v>
      </c>
      <c r="F356">
        <f t="shared" si="53"/>
        <v>1022.8154571838957</v>
      </c>
      <c r="G356" s="2">
        <f t="shared" si="54"/>
        <v>4.9942160995307407</v>
      </c>
      <c r="I356">
        <v>354</v>
      </c>
      <c r="J356" s="2">
        <f t="shared" si="59"/>
        <v>1.728515625</v>
      </c>
      <c r="K356" s="2">
        <f t="shared" si="55"/>
        <v>3.271484375</v>
      </c>
      <c r="L356">
        <f t="shared" si="56"/>
        <v>189265.53672316385</v>
      </c>
      <c r="M356">
        <f t="shared" si="57"/>
        <v>12.150906264221465</v>
      </c>
      <c r="N356" s="1">
        <f t="shared" si="58"/>
        <v>11.164015953436751</v>
      </c>
    </row>
    <row r="357" spans="1:14" x14ac:dyDescent="0.3">
      <c r="A357">
        <v>177.5</v>
      </c>
      <c r="B357">
        <f>-4.4616*10^-2*'tableau arduino'!A357+12.649</f>
        <v>4.72966</v>
      </c>
      <c r="C357">
        <f t="shared" si="50"/>
        <v>113.25704840520272</v>
      </c>
      <c r="D357">
        <f t="shared" si="51"/>
        <v>5.6564460963667599E-3</v>
      </c>
      <c r="E357">
        <f t="shared" si="52"/>
        <v>4.9943435539036329</v>
      </c>
      <c r="F357">
        <f t="shared" si="53"/>
        <v>1022.841559839464</v>
      </c>
      <c r="G357" s="2">
        <f t="shared" si="54"/>
        <v>4.9943435539036329</v>
      </c>
      <c r="I357">
        <v>355</v>
      </c>
      <c r="J357" s="2">
        <f t="shared" si="59"/>
        <v>1.7333984375</v>
      </c>
      <c r="K357" s="2">
        <f t="shared" si="55"/>
        <v>3.2666015625</v>
      </c>
      <c r="L357">
        <f t="shared" si="56"/>
        <v>188450.70422535212</v>
      </c>
      <c r="M357">
        <f t="shared" si="57"/>
        <v>12.146591735623041</v>
      </c>
      <c r="N357" s="1">
        <f t="shared" si="58"/>
        <v>11.260719570937749</v>
      </c>
    </row>
    <row r="358" spans="1:14" x14ac:dyDescent="0.3">
      <c r="A358">
        <v>178</v>
      </c>
      <c r="B358">
        <f>-4.4616*10^-2*'tableau arduino'!A358+12.649</f>
        <v>4.7073520000000002</v>
      </c>
      <c r="C358">
        <f t="shared" si="50"/>
        <v>110.75848278637785</v>
      </c>
      <c r="D358">
        <f t="shared" si="51"/>
        <v>5.5317972046641881E-3</v>
      </c>
      <c r="E358">
        <f t="shared" si="52"/>
        <v>4.9944682027953355</v>
      </c>
      <c r="F358">
        <f t="shared" si="53"/>
        <v>1022.8670879324848</v>
      </c>
      <c r="G358" s="2">
        <f t="shared" si="54"/>
        <v>4.9944682027953355</v>
      </c>
      <c r="I358">
        <v>356</v>
      </c>
      <c r="J358" s="2">
        <f t="shared" si="59"/>
        <v>1.73828125</v>
      </c>
      <c r="K358" s="2">
        <f t="shared" si="55"/>
        <v>3.26171875</v>
      </c>
      <c r="L358">
        <f t="shared" si="56"/>
        <v>187640.44943820225</v>
      </c>
      <c r="M358">
        <f t="shared" si="57"/>
        <v>12.142282907654844</v>
      </c>
      <c r="N358" s="1">
        <f t="shared" si="58"/>
        <v>11.357295417454628</v>
      </c>
    </row>
    <row r="359" spans="1:14" x14ac:dyDescent="0.3">
      <c r="A359">
        <v>178.5</v>
      </c>
      <c r="B359">
        <f>-4.4616*10^-2*'tableau arduino'!A359+12.649</f>
        <v>4.6850439999999995</v>
      </c>
      <c r="C359">
        <f t="shared" si="50"/>
        <v>108.31503806501119</v>
      </c>
      <c r="D359">
        <f t="shared" si="51"/>
        <v>5.409892176480329E-3</v>
      </c>
      <c r="E359">
        <f t="shared" si="52"/>
        <v>4.9945901078235195</v>
      </c>
      <c r="F359">
        <f t="shared" si="53"/>
        <v>1022.8920540822568</v>
      </c>
      <c r="G359" s="2">
        <f t="shared" si="54"/>
        <v>4.9945901078235195</v>
      </c>
      <c r="I359">
        <v>357</v>
      </c>
      <c r="J359" s="2">
        <f t="shared" si="59"/>
        <v>1.7431640625</v>
      </c>
      <c r="K359" s="2">
        <f t="shared" si="55"/>
        <v>3.2568359375</v>
      </c>
      <c r="L359">
        <f t="shared" si="56"/>
        <v>186834.73389355742</v>
      </c>
      <c r="M359">
        <f t="shared" si="57"/>
        <v>12.137979729106213</v>
      </c>
      <c r="N359" s="1">
        <f t="shared" si="58"/>
        <v>11.453744640796709</v>
      </c>
    </row>
    <row r="360" spans="1:14" x14ac:dyDescent="0.3">
      <c r="A360">
        <v>179</v>
      </c>
      <c r="B360">
        <f>-4.4616*10^-2*'tableau arduino'!A360+12.649</f>
        <v>4.6627359999999998</v>
      </c>
      <c r="C360">
        <f t="shared" si="50"/>
        <v>105.92549821807208</v>
      </c>
      <c r="D360">
        <f t="shared" si="51"/>
        <v>5.2906707415615274E-3</v>
      </c>
      <c r="E360">
        <f t="shared" si="52"/>
        <v>4.9947093292584386</v>
      </c>
      <c r="F360">
        <f t="shared" si="53"/>
        <v>1022.9164706321283</v>
      </c>
      <c r="G360" s="2">
        <f t="shared" si="54"/>
        <v>4.9947093292584386</v>
      </c>
      <c r="I360">
        <v>358</v>
      </c>
      <c r="J360" s="2">
        <f t="shared" si="59"/>
        <v>1.748046875</v>
      </c>
      <c r="K360" s="2">
        <f t="shared" si="55"/>
        <v>3.251953125</v>
      </c>
      <c r="L360">
        <f t="shared" si="56"/>
        <v>186033.51955307263</v>
      </c>
      <c r="M360">
        <f t="shared" si="57"/>
        <v>12.133682149109918</v>
      </c>
      <c r="N360" s="1">
        <f t="shared" si="58"/>
        <v>11.550068381075883</v>
      </c>
    </row>
    <row r="361" spans="1:14" x14ac:dyDescent="0.3">
      <c r="A361">
        <v>179.5</v>
      </c>
      <c r="B361">
        <f>-4.4616*10^-2*'tableau arduino'!A361+12.649</f>
        <v>4.640428</v>
      </c>
      <c r="C361">
        <f t="shared" si="50"/>
        <v>103.58867404923375</v>
      </c>
      <c r="D361">
        <f t="shared" si="51"/>
        <v>5.1740739478647671E-3</v>
      </c>
      <c r="E361">
        <f t="shared" si="52"/>
        <v>4.994825926052135</v>
      </c>
      <c r="F361">
        <f t="shared" si="53"/>
        <v>1022.9403496554772</v>
      </c>
      <c r="G361" s="2">
        <f t="shared" si="54"/>
        <v>4.994825926052135</v>
      </c>
      <c r="I361">
        <v>359</v>
      </c>
      <c r="J361" s="2">
        <f t="shared" si="59"/>
        <v>1.7529296875</v>
      </c>
      <c r="K361" s="2">
        <f t="shared" si="55"/>
        <v>3.2470703125</v>
      </c>
      <c r="L361">
        <f t="shared" si="56"/>
        <v>185236.76880222841</v>
      </c>
      <c r="M361">
        <f t="shared" si="57"/>
        <v>12.129390117137804</v>
      </c>
      <c r="N361" s="1">
        <f t="shared" si="58"/>
        <v>11.646267770804082</v>
      </c>
    </row>
    <row r="362" spans="1:14" x14ac:dyDescent="0.3">
      <c r="A362">
        <v>180</v>
      </c>
      <c r="B362">
        <f>-4.4616*10^-2*'tableau arduino'!A362+12.649</f>
        <v>4.6181199999999993</v>
      </c>
      <c r="C362">
        <f t="shared" si="50"/>
        <v>101.3034025970493</v>
      </c>
      <c r="D362">
        <f t="shared" si="51"/>
        <v>5.0600441329728503E-3</v>
      </c>
      <c r="E362">
        <f t="shared" si="52"/>
        <v>4.9949399558670269</v>
      </c>
      <c r="F362">
        <f t="shared" si="53"/>
        <v>1022.9637029615672</v>
      </c>
      <c r="G362" s="2">
        <f t="shared" si="54"/>
        <v>4.9949399558670269</v>
      </c>
      <c r="I362">
        <v>360</v>
      </c>
      <c r="J362" s="2">
        <f t="shared" si="59"/>
        <v>1.7578125</v>
      </c>
      <c r="K362" s="2">
        <f t="shared" si="55"/>
        <v>3.2421875</v>
      </c>
      <c r="L362">
        <f t="shared" si="56"/>
        <v>184444.44444444444</v>
      </c>
      <c r="M362">
        <f t="shared" si="57"/>
        <v>12.125103582996507</v>
      </c>
      <c r="N362" s="1">
        <f t="shared" si="58"/>
        <v>11.742343934989508</v>
      </c>
    </row>
    <row r="363" spans="1:14" x14ac:dyDescent="0.3">
      <c r="A363">
        <v>180.5</v>
      </c>
      <c r="B363">
        <f>-4.4616*10^-2*'tableau arduino'!A363+12.649</f>
        <v>4.5958120000000005</v>
      </c>
      <c r="C363">
        <f t="shared" si="50"/>
        <v>99.068546556183904</v>
      </c>
      <c r="D363">
        <f t="shared" si="51"/>
        <v>4.9485248961186395E-3</v>
      </c>
      <c r="E363">
        <f t="shared" si="52"/>
        <v>4.9950514751038817</v>
      </c>
      <c r="F363">
        <f t="shared" si="53"/>
        <v>1022.9865421012749</v>
      </c>
      <c r="G363" s="2">
        <f t="shared" si="54"/>
        <v>4.9950514751038817</v>
      </c>
      <c r="I363">
        <v>361</v>
      </c>
      <c r="J363" s="2">
        <f t="shared" si="59"/>
        <v>1.7626953125</v>
      </c>
      <c r="K363" s="2">
        <f t="shared" si="55"/>
        <v>3.2373046875</v>
      </c>
      <c r="L363">
        <f t="shared" si="56"/>
        <v>183656.50969529085</v>
      </c>
      <c r="M363">
        <f t="shared" si="57"/>
        <v>12.120822496823211</v>
      </c>
      <c r="N363" s="1">
        <f t="shared" si="58"/>
        <v>11.83829799123159</v>
      </c>
    </row>
    <row r="364" spans="1:14" x14ac:dyDescent="0.3">
      <c r="A364">
        <v>181</v>
      </c>
      <c r="B364">
        <f>-4.4616*10^-2*'tableau arduino'!A364+12.649</f>
        <v>4.5735039999999998</v>
      </c>
      <c r="C364">
        <f t="shared" si="50"/>
        <v>96.882993711413917</v>
      </c>
      <c r="D364">
        <f t="shared" si="51"/>
        <v>4.8394610708058002E-3</v>
      </c>
      <c r="E364">
        <f t="shared" si="52"/>
        <v>4.995160538929194</v>
      </c>
      <c r="F364">
        <f t="shared" si="53"/>
        <v>1023.008878372699</v>
      </c>
      <c r="G364" s="2">
        <f t="shared" si="54"/>
        <v>4.995160538929194</v>
      </c>
      <c r="I364">
        <v>362</v>
      </c>
      <c r="J364" s="2">
        <f t="shared" si="59"/>
        <v>1.767578125</v>
      </c>
      <c r="K364" s="2">
        <f t="shared" si="55"/>
        <v>3.232421875</v>
      </c>
      <c r="L364">
        <f t="shared" si="56"/>
        <v>182872.92817679557</v>
      </c>
      <c r="M364">
        <f t="shared" si="57"/>
        <v>12.116546809081466</v>
      </c>
      <c r="N364" s="1">
        <f t="shared" si="58"/>
        <v>11.934131049814704</v>
      </c>
    </row>
    <row r="365" spans="1:14" x14ac:dyDescent="0.3">
      <c r="A365">
        <v>181.5</v>
      </c>
      <c r="B365">
        <f>-4.4616*10^-2*'tableau arduino'!A365+12.649</f>
        <v>4.5511959999999991</v>
      </c>
      <c r="C365">
        <f t="shared" si="50"/>
        <v>94.745656384114696</v>
      </c>
      <c r="D365">
        <f t="shared" si="51"/>
        <v>4.7327986980139625E-3</v>
      </c>
      <c r="E365">
        <f t="shared" si="52"/>
        <v>4.9952672013019859</v>
      </c>
      <c r="F365">
        <f t="shared" si="53"/>
        <v>1023.0307228266468</v>
      </c>
      <c r="G365" s="2">
        <f t="shared" si="54"/>
        <v>4.9952672013019859</v>
      </c>
      <c r="I365">
        <v>363</v>
      </c>
      <c r="J365" s="2">
        <f t="shared" si="59"/>
        <v>1.7724609375</v>
      </c>
      <c r="K365" s="2">
        <f t="shared" si="55"/>
        <v>3.2275390625</v>
      </c>
      <c r="L365">
        <f t="shared" si="56"/>
        <v>182093.66391184574</v>
      </c>
      <c r="M365">
        <f t="shared" si="57"/>
        <v>12.112276470557063</v>
      </c>
      <c r="N365" s="1">
        <f t="shared" si="58"/>
        <v>12.029844213800789</v>
      </c>
    </row>
    <row r="366" spans="1:14" x14ac:dyDescent="0.3">
      <c r="A366">
        <v>182</v>
      </c>
      <c r="B366">
        <f>-4.4616*10^-2*'tableau arduino'!A366+12.649</f>
        <v>4.5288880000000002</v>
      </c>
      <c r="C366">
        <f t="shared" si="50"/>
        <v>92.655470890957702</v>
      </c>
      <c r="D366">
        <f t="shared" si="51"/>
        <v>4.6284849999760399E-3</v>
      </c>
      <c r="E366">
        <f t="shared" si="52"/>
        <v>4.9953715150000235</v>
      </c>
      <c r="F366">
        <f t="shared" si="53"/>
        <v>1023.0520862720048</v>
      </c>
      <c r="G366" s="2">
        <f t="shared" si="54"/>
        <v>4.9953715150000235</v>
      </c>
      <c r="I366">
        <v>364</v>
      </c>
      <c r="J366" s="2">
        <f t="shared" si="59"/>
        <v>1.77734375</v>
      </c>
      <c r="K366" s="2">
        <f t="shared" si="55"/>
        <v>3.22265625</v>
      </c>
      <c r="L366">
        <f t="shared" si="56"/>
        <v>181318.68131868131</v>
      </c>
      <c r="M366">
        <f t="shared" si="57"/>
        <v>12.108011432353958</v>
      </c>
      <c r="N366" s="1">
        <f t="shared" si="58"/>
        <v>12.125438579120516</v>
      </c>
    </row>
    <row r="367" spans="1:14" x14ac:dyDescent="0.3">
      <c r="A367">
        <v>182.5</v>
      </c>
      <c r="B367">
        <f>-4.4616*10^-2*'tableau arduino'!A367+12.649</f>
        <v>4.5065799999999996</v>
      </c>
      <c r="C367">
        <f t="shared" si="50"/>
        <v>90.611397014549397</v>
      </c>
      <c r="D367">
        <f t="shared" si="51"/>
        <v>4.5264683545160212E-3</v>
      </c>
      <c r="E367">
        <f t="shared" si="52"/>
        <v>4.9954735316454837</v>
      </c>
      <c r="F367">
        <f t="shared" si="53"/>
        <v>1023.072979280995</v>
      </c>
      <c r="G367" s="2">
        <f t="shared" si="54"/>
        <v>4.9954735316454837</v>
      </c>
      <c r="I367">
        <v>365</v>
      </c>
      <c r="J367" s="2">
        <f t="shared" si="59"/>
        <v>1.7822265625</v>
      </c>
      <c r="K367" s="2">
        <f t="shared" si="55"/>
        <v>3.2177734375</v>
      </c>
      <c r="L367">
        <f t="shared" si="56"/>
        <v>180547.94520547945</v>
      </c>
      <c r="M367">
        <f t="shared" si="57"/>
        <v>12.103751645890243</v>
      </c>
      <c r="N367" s="1">
        <f t="shared" si="58"/>
        <v>12.220915234663702</v>
      </c>
    </row>
    <row r="368" spans="1:14" x14ac:dyDescent="0.3">
      <c r="A368">
        <v>183</v>
      </c>
      <c r="B368">
        <f>-4.4616*10^-2*'tableau arduino'!A368+12.649</f>
        <v>4.4842720000000007</v>
      </c>
      <c r="C368">
        <f t="shared" si="50"/>
        <v>88.612417485750072</v>
      </c>
      <c r="D368">
        <f t="shared" si="51"/>
        <v>4.4266982699357133E-3</v>
      </c>
      <c r="E368">
        <f t="shared" si="52"/>
        <v>4.9955733017300643</v>
      </c>
      <c r="F368">
        <f t="shared" si="53"/>
        <v>1023.0934121943171</v>
      </c>
      <c r="G368" s="2">
        <f t="shared" si="54"/>
        <v>4.9955733017300643</v>
      </c>
      <c r="I368">
        <v>366</v>
      </c>
      <c r="J368" s="2">
        <f t="shared" si="59"/>
        <v>1.787109375</v>
      </c>
      <c r="K368" s="2">
        <f t="shared" si="55"/>
        <v>3.212890625</v>
      </c>
      <c r="L368">
        <f t="shared" si="56"/>
        <v>179781.42076502732</v>
      </c>
      <c r="M368">
        <f t="shared" si="57"/>
        <v>12.09949706289418</v>
      </c>
      <c r="N368" s="1">
        <f t="shared" si="58"/>
        <v>12.31627526236819</v>
      </c>
    </row>
    <row r="369" spans="1:14" x14ac:dyDescent="0.3">
      <c r="A369">
        <v>183.5</v>
      </c>
      <c r="B369">
        <f>-4.4616*10^-2*'tableau arduino'!A369+12.649</f>
        <v>4.461964</v>
      </c>
      <c r="C369">
        <f t="shared" si="50"/>
        <v>86.657537477410656</v>
      </c>
      <c r="D369">
        <f t="shared" si="51"/>
        <v>4.3291253604388659E-3</v>
      </c>
      <c r="E369">
        <f t="shared" si="52"/>
        <v>4.9956708746395613</v>
      </c>
      <c r="F369">
        <f t="shared" si="53"/>
        <v>1023.1133951261821</v>
      </c>
      <c r="G369" s="2">
        <f t="shared" si="54"/>
        <v>4.9956708746395613</v>
      </c>
      <c r="I369">
        <v>367</v>
      </c>
      <c r="J369" s="2">
        <f t="shared" si="59"/>
        <v>1.7919921875</v>
      </c>
      <c r="K369" s="2">
        <f t="shared" si="55"/>
        <v>3.2080078125</v>
      </c>
      <c r="L369">
        <f t="shared" si="56"/>
        <v>179019.07356948228</v>
      </c>
      <c r="M369">
        <f t="shared" si="57"/>
        <v>12.095247635400268</v>
      </c>
      <c r="N369" s="1">
        <f t="shared" si="58"/>
        <v>12.411519737307943</v>
      </c>
    </row>
    <row r="370" spans="1:14" x14ac:dyDescent="0.3">
      <c r="A370">
        <v>184</v>
      </c>
      <c r="B370">
        <f>-4.4616*10^-2*'tableau arduino'!A370+12.649</f>
        <v>4.4396559999999994</v>
      </c>
      <c r="C370">
        <f t="shared" si="50"/>
        <v>84.745784109280791</v>
      </c>
      <c r="D370">
        <f t="shared" si="51"/>
        <v>4.2337013220817964E-3</v>
      </c>
      <c r="E370">
        <f t="shared" si="52"/>
        <v>4.9957662986779185</v>
      </c>
      <c r="F370">
        <f t="shared" si="53"/>
        <v>1023.1329379692377</v>
      </c>
      <c r="G370" s="2">
        <f t="shared" si="54"/>
        <v>4.9957662986779185</v>
      </c>
      <c r="I370">
        <v>368</v>
      </c>
      <c r="J370" s="2">
        <f t="shared" si="59"/>
        <v>1.796875</v>
      </c>
      <c r="K370" s="2">
        <f t="shared" si="55"/>
        <v>3.203125</v>
      </c>
      <c r="L370">
        <f t="shared" si="56"/>
        <v>178260.86956521738</v>
      </c>
      <c r="M370">
        <f t="shared" si="57"/>
        <v>12.091003315745386</v>
      </c>
      <c r="N370" s="1">
        <f t="shared" si="58"/>
        <v>12.506649727779568</v>
      </c>
    </row>
    <row r="371" spans="1:14" x14ac:dyDescent="0.3">
      <c r="A371">
        <v>184.5</v>
      </c>
      <c r="B371">
        <f>-4.4616*10^-2*'tableau arduino'!A371+12.649</f>
        <v>4.4173480000000005</v>
      </c>
      <c r="C371">
        <f t="shared" si="50"/>
        <v>82.87620596383735</v>
      </c>
      <c r="D371">
        <f t="shared" si="51"/>
        <v>4.1403789092393636E-3</v>
      </c>
      <c r="E371">
        <f t="shared" si="52"/>
        <v>4.9958596210907604</v>
      </c>
      <c r="F371">
        <f t="shared" si="53"/>
        <v>1023.1520503993877</v>
      </c>
      <c r="G371" s="2">
        <f t="shared" si="54"/>
        <v>4.9958596210907604</v>
      </c>
      <c r="I371">
        <v>369</v>
      </c>
      <c r="J371" s="2">
        <f t="shared" si="59"/>
        <v>1.8017578125</v>
      </c>
      <c r="K371" s="2">
        <f t="shared" si="55"/>
        <v>3.1982421875</v>
      </c>
      <c r="L371">
        <f t="shared" si="56"/>
        <v>177506.77506775068</v>
      </c>
      <c r="M371">
        <f t="shared" si="57"/>
        <v>12.086764056564952</v>
      </c>
      <c r="N371" s="1">
        <f t="shared" si="58"/>
        <v>12.601666295388355</v>
      </c>
    </row>
    <row r="372" spans="1:14" x14ac:dyDescent="0.3">
      <c r="A372">
        <v>185</v>
      </c>
      <c r="B372">
        <f>-4.4616*10^-2*'tableau arduino'!A372+12.649</f>
        <v>4.3950399999999998</v>
      </c>
      <c r="C372">
        <f t="shared" si="50"/>
        <v>81.047872612794549</v>
      </c>
      <c r="D372">
        <f t="shared" si="51"/>
        <v>4.0491119115756841E-3</v>
      </c>
      <c r="E372">
        <f t="shared" si="52"/>
        <v>4.9959508880884247</v>
      </c>
      <c r="F372">
        <f t="shared" si="53"/>
        <v>1023.1707418805094</v>
      </c>
      <c r="G372" s="2">
        <f t="shared" si="54"/>
        <v>4.9959508880884247</v>
      </c>
      <c r="I372">
        <v>370</v>
      </c>
      <c r="J372" s="2">
        <f t="shared" si="59"/>
        <v>1.806640625</v>
      </c>
      <c r="K372" s="2">
        <f t="shared" si="55"/>
        <v>3.193359375</v>
      </c>
      <c r="L372">
        <f t="shared" si="56"/>
        <v>176756.75675675675</v>
      </c>
      <c r="M372">
        <f t="shared" si="57"/>
        <v>12.082529810789158</v>
      </c>
      <c r="N372" s="1">
        <f t="shared" si="58"/>
        <v>12.696570495132722</v>
      </c>
    </row>
    <row r="373" spans="1:14" x14ac:dyDescent="0.3">
      <c r="A373">
        <v>185.5</v>
      </c>
      <c r="B373">
        <f>-4.4616*10^-2*'tableau arduino'!A373+12.649</f>
        <v>4.3727319999999992</v>
      </c>
      <c r="C373">
        <f t="shared" si="50"/>
        <v>79.259874154060824</v>
      </c>
      <c r="D373">
        <f t="shared" si="51"/>
        <v>3.9598551315091239E-3</v>
      </c>
      <c r="E373">
        <f t="shared" si="52"/>
        <v>4.9960401448684912</v>
      </c>
      <c r="F373">
        <f t="shared" si="53"/>
        <v>1023.189021669067</v>
      </c>
      <c r="G373" s="2">
        <f t="shared" si="54"/>
        <v>4.9960401448684912</v>
      </c>
      <c r="I373">
        <v>371</v>
      </c>
      <c r="J373" s="2">
        <f t="shared" si="59"/>
        <v>1.8115234375</v>
      </c>
      <c r="K373" s="2">
        <f t="shared" si="55"/>
        <v>3.1884765625</v>
      </c>
      <c r="L373">
        <f t="shared" si="56"/>
        <v>176010.78167115903</v>
      </c>
      <c r="M373">
        <f t="shared" si="57"/>
        <v>12.078300531639224</v>
      </c>
      <c r="N373" s="1">
        <f t="shared" si="58"/>
        <v>12.791363375488062</v>
      </c>
    </row>
    <row r="374" spans="1:14" x14ac:dyDescent="0.3">
      <c r="A374">
        <v>186</v>
      </c>
      <c r="B374">
        <f>-4.4616*10^-2*'tableau arduino'!A374+12.649</f>
        <v>4.3504240000000003</v>
      </c>
      <c r="C374">
        <f t="shared" si="50"/>
        <v>77.511320758909676</v>
      </c>
      <c r="D374">
        <f t="shared" si="51"/>
        <v>3.8725643621611338E-3</v>
      </c>
      <c r="E374">
        <f t="shared" si="52"/>
        <v>4.9961274356378391</v>
      </c>
      <c r="F374">
        <f t="shared" si="53"/>
        <v>1023.2068988186295</v>
      </c>
      <c r="G374" s="2">
        <f t="shared" si="54"/>
        <v>4.9961274356378391</v>
      </c>
      <c r="I374">
        <v>372</v>
      </c>
      <c r="J374" s="2">
        <f t="shared" si="59"/>
        <v>1.81640625</v>
      </c>
      <c r="K374" s="2">
        <f t="shared" si="55"/>
        <v>3.18359375</v>
      </c>
      <c r="L374">
        <f t="shared" si="56"/>
        <v>175268.81720430107</v>
      </c>
      <c r="M374">
        <f t="shared" si="57"/>
        <v>12.074076172623736</v>
      </c>
      <c r="N374" s="1">
        <f t="shared" si="58"/>
        <v>12.886045978488964</v>
      </c>
    </row>
    <row r="375" spans="1:14" x14ac:dyDescent="0.3">
      <c r="A375">
        <v>186.5</v>
      </c>
      <c r="B375">
        <f>-4.4616*10^-2*'tableau arduino'!A375+12.649</f>
        <v>4.3281159999999996</v>
      </c>
      <c r="C375">
        <f t="shared" si="50"/>
        <v>75.801342229140488</v>
      </c>
      <c r="D375">
        <f t="shared" si="51"/>
        <v>3.7871963657789103E-3</v>
      </c>
      <c r="E375">
        <f t="shared" si="52"/>
        <v>4.9962128036342213</v>
      </c>
      <c r="F375">
        <f t="shared" si="53"/>
        <v>1023.2243821842885</v>
      </c>
      <c r="G375" s="2">
        <f t="shared" si="54"/>
        <v>4.9962128036342213</v>
      </c>
      <c r="I375">
        <v>373</v>
      </c>
      <c r="J375" s="2">
        <f t="shared" si="59"/>
        <v>1.8212890625</v>
      </c>
      <c r="K375" s="2">
        <f t="shared" si="55"/>
        <v>3.1787109375</v>
      </c>
      <c r="L375">
        <f t="shared" si="56"/>
        <v>174530.8310991957</v>
      </c>
      <c r="M375">
        <f t="shared" si="57"/>
        <v>12.069856687534982</v>
      </c>
      <c r="N375" s="1">
        <f t="shared" si="58"/>
        <v>12.980619339811225</v>
      </c>
    </row>
    <row r="376" spans="1:14" x14ac:dyDescent="0.3">
      <c r="A376">
        <v>187</v>
      </c>
      <c r="B376">
        <f>-4.4616*10^-2*'tableau arduino'!A376+12.649</f>
        <v>4.3058080000000007</v>
      </c>
      <c r="C376">
        <f t="shared" si="50"/>
        <v>74.129087564010078</v>
      </c>
      <c r="D376">
        <f t="shared" si="51"/>
        <v>3.7037088526220277E-3</v>
      </c>
      <c r="E376">
        <f t="shared" si="52"/>
        <v>4.9962962911473783</v>
      </c>
      <c r="F376">
        <f t="shared" si="53"/>
        <v>1023.2414804269831</v>
      </c>
      <c r="G376" s="2">
        <f t="shared" si="54"/>
        <v>4.9962962911473783</v>
      </c>
      <c r="I376">
        <v>374</v>
      </c>
      <c r="J376" s="2">
        <f t="shared" si="59"/>
        <v>1.826171875</v>
      </c>
      <c r="K376" s="2">
        <f t="shared" si="55"/>
        <v>3.173828125</v>
      </c>
      <c r="L376">
        <f t="shared" si="56"/>
        <v>173796.79144385026</v>
      </c>
      <c r="M376">
        <f t="shared" si="57"/>
        <v>12.06564203044538</v>
      </c>
      <c r="N376" s="1">
        <f t="shared" si="58"/>
        <v>13.075084488851964</v>
      </c>
    </row>
    <row r="377" spans="1:14" x14ac:dyDescent="0.3">
      <c r="A377">
        <v>187.5</v>
      </c>
      <c r="B377">
        <f>-4.4616*10^-2*'tableau arduino'!A377+12.649</f>
        <v>4.2835000000000001</v>
      </c>
      <c r="C377">
        <f t="shared" si="50"/>
        <v>72.493724536716201</v>
      </c>
      <c r="D377">
        <f t="shared" si="51"/>
        <v>3.6220604603031644E-3</v>
      </c>
      <c r="E377">
        <f t="shared" si="52"/>
        <v>4.9963779395396966</v>
      </c>
      <c r="F377">
        <f t="shared" si="53"/>
        <v>1023.2582020177299</v>
      </c>
      <c r="G377" s="2">
        <f t="shared" si="54"/>
        <v>4.9963779395396966</v>
      </c>
      <c r="I377">
        <v>375</v>
      </c>
      <c r="J377" s="2">
        <f t="shared" si="59"/>
        <v>1.8310546875</v>
      </c>
      <c r="K377" s="2">
        <f t="shared" si="55"/>
        <v>3.1689453125</v>
      </c>
      <c r="L377">
        <f t="shared" si="56"/>
        <v>173066.66666666666</v>
      </c>
      <c r="M377">
        <f t="shared" si="57"/>
        <v>12.061432155703908</v>
      </c>
      <c r="N377" s="1">
        <f t="shared" si="58"/>
        <v>13.169442448809638</v>
      </c>
    </row>
    <row r="378" spans="1:14" x14ac:dyDescent="0.3">
      <c r="A378">
        <v>188</v>
      </c>
      <c r="B378">
        <f>-4.4616*10^-2*'tableau arduino'!A378+12.649</f>
        <v>4.2611919999999994</v>
      </c>
      <c r="C378">
        <f t="shared" si="50"/>
        <v>70.894439280226266</v>
      </c>
      <c r="D378">
        <f t="shared" si="51"/>
        <v>3.5422107335736225E-3</v>
      </c>
      <c r="E378">
        <f t="shared" si="52"/>
        <v>4.9964577892664268</v>
      </c>
      <c r="F378">
        <f t="shared" si="53"/>
        <v>1023.2745552417642</v>
      </c>
      <c r="G378" s="2">
        <f t="shared" si="54"/>
        <v>4.9964577892664268</v>
      </c>
      <c r="I378">
        <v>376</v>
      </c>
      <c r="J378" s="2">
        <f t="shared" si="59"/>
        <v>1.8359375</v>
      </c>
      <c r="K378" s="2">
        <f t="shared" si="55"/>
        <v>3.1640625</v>
      </c>
      <c r="L378">
        <f t="shared" si="56"/>
        <v>172340.42553191489</v>
      </c>
      <c r="M378">
        <f t="shared" si="57"/>
        <v>12.057227017932609</v>
      </c>
      <c r="N378" s="1">
        <f t="shared" si="58"/>
        <v>13.263694236762369</v>
      </c>
    </row>
    <row r="379" spans="1:14" x14ac:dyDescent="0.3">
      <c r="A379">
        <v>188.5</v>
      </c>
      <c r="B379">
        <f>-4.4616*10^-2*'tableau arduino'!A379+12.649</f>
        <v>4.2388840000000005</v>
      </c>
      <c r="C379">
        <f t="shared" si="50"/>
        <v>69.330435882241758</v>
      </c>
      <c r="D379">
        <f t="shared" si="51"/>
        <v>3.4641201045441236E-3</v>
      </c>
      <c r="E379">
        <f t="shared" si="52"/>
        <v>4.9965358798954558</v>
      </c>
      <c r="F379">
        <f t="shared" si="53"/>
        <v>1023.2905482025893</v>
      </c>
      <c r="G379" s="2">
        <f t="shared" si="54"/>
        <v>4.9965358798954558</v>
      </c>
      <c r="I379">
        <v>377</v>
      </c>
      <c r="J379" s="2">
        <f t="shared" si="59"/>
        <v>1.8408203125</v>
      </c>
      <c r="K379" s="2">
        <f t="shared" si="55"/>
        <v>3.1591796875</v>
      </c>
      <c r="L379">
        <f t="shared" si="56"/>
        <v>171618.03713527852</v>
      </c>
      <c r="M379">
        <f t="shared" si="57"/>
        <v>12.053026572023118</v>
      </c>
      <c r="N379" s="1">
        <f t="shared" si="58"/>
        <v>13.357840863745773</v>
      </c>
    </row>
    <row r="380" spans="1:14" x14ac:dyDescent="0.3">
      <c r="A380">
        <v>189</v>
      </c>
      <c r="B380">
        <f>-4.4616*10^-2*'tableau arduino'!A380+12.649</f>
        <v>4.2165759999999999</v>
      </c>
      <c r="C380">
        <f t="shared" si="50"/>
        <v>67.80093598909815</v>
      </c>
      <c r="D380">
        <f t="shared" si="51"/>
        <v>3.387749873331819E-3</v>
      </c>
      <c r="E380">
        <f t="shared" si="52"/>
        <v>4.9966122501266685</v>
      </c>
      <c r="F380">
        <f t="shared" si="53"/>
        <v>1023.3061888259417</v>
      </c>
      <c r="G380" s="2">
        <f t="shared" si="54"/>
        <v>4.9966122501266685</v>
      </c>
      <c r="I380">
        <v>378</v>
      </c>
      <c r="J380" s="2">
        <f t="shared" si="59"/>
        <v>1.845703125</v>
      </c>
      <c r="K380" s="2">
        <f t="shared" si="55"/>
        <v>3.154296875</v>
      </c>
      <c r="L380">
        <f t="shared" si="56"/>
        <v>170899.47089947091</v>
      </c>
      <c r="M380">
        <f t="shared" si="57"/>
        <v>12.048830773133243</v>
      </c>
      <c r="N380" s="1">
        <f t="shared" si="58"/>
        <v>13.451883334829564</v>
      </c>
    </row>
    <row r="381" spans="1:14" x14ac:dyDescent="0.3">
      <c r="A381">
        <v>189.5</v>
      </c>
      <c r="B381">
        <f>-4.4616*10^-2*'tableau arduino'!A381+12.649</f>
        <v>4.1942679999999992</v>
      </c>
      <c r="C381">
        <f t="shared" si="50"/>
        <v>66.305178418404367</v>
      </c>
      <c r="D381">
        <f t="shared" si="51"/>
        <v>3.3130621891246065E-3</v>
      </c>
      <c r="E381">
        <f t="shared" si="52"/>
        <v>4.9966869378108756</v>
      </c>
      <c r="F381">
        <f t="shared" si="53"/>
        <v>1023.3214848636674</v>
      </c>
      <c r="G381" s="2">
        <f t="shared" si="54"/>
        <v>4.9966869378108756</v>
      </c>
      <c r="I381">
        <v>379</v>
      </c>
      <c r="J381" s="2">
        <f t="shared" si="59"/>
        <v>1.8505859375</v>
      </c>
      <c r="K381" s="2">
        <f t="shared" si="55"/>
        <v>3.1494140625</v>
      </c>
      <c r="L381">
        <f t="shared" si="56"/>
        <v>170184.69656992084</v>
      </c>
      <c r="M381">
        <f t="shared" si="57"/>
        <v>12.044639576683574</v>
      </c>
      <c r="N381" s="1">
        <f t="shared" si="58"/>
        <v>13.545822649193681</v>
      </c>
    </row>
    <row r="382" spans="1:14" x14ac:dyDescent="0.3">
      <c r="A382">
        <v>190</v>
      </c>
      <c r="B382">
        <f>-4.4616*10^-2*'tableau arduino'!A382+12.649</f>
        <v>4.1719600000000003</v>
      </c>
      <c r="C382">
        <f t="shared" si="50"/>
        <v>64.84241878022668</v>
      </c>
      <c r="D382">
        <f t="shared" si="51"/>
        <v>3.2400200316538459E-3</v>
      </c>
      <c r="E382">
        <f t="shared" si="52"/>
        <v>4.9967599799683464</v>
      </c>
      <c r="F382">
        <f t="shared" si="53"/>
        <v>1023.3364438975174</v>
      </c>
      <c r="G382" s="2">
        <f t="shared" si="54"/>
        <v>4.9967599799683464</v>
      </c>
      <c r="I382">
        <v>380</v>
      </c>
      <c r="J382" s="2">
        <f t="shared" si="59"/>
        <v>1.85546875</v>
      </c>
      <c r="K382" s="2">
        <f t="shared" si="55"/>
        <v>3.14453125</v>
      </c>
      <c r="L382">
        <f t="shared" si="56"/>
        <v>169473.68421052632</v>
      </c>
      <c r="M382">
        <f t="shared" si="57"/>
        <v>12.04045293835415</v>
      </c>
      <c r="N382" s="1">
        <f t="shared" si="58"/>
        <v>13.639659800202821</v>
      </c>
    </row>
    <row r="383" spans="1:14" x14ac:dyDescent="0.3">
      <c r="A383">
        <v>190.5</v>
      </c>
      <c r="B383">
        <f>-4.4616*10^-2*'tableau arduino'!A383+12.649</f>
        <v>4.1496519999999997</v>
      </c>
      <c r="C383">
        <f t="shared" si="50"/>
        <v>63.411929106629621</v>
      </c>
      <c r="D383">
        <f t="shared" si="51"/>
        <v>3.1685871930669319E-3</v>
      </c>
      <c r="E383">
        <f t="shared" si="52"/>
        <v>4.9968314128069329</v>
      </c>
      <c r="F383">
        <f t="shared" si="53"/>
        <v>1023.3510733428599</v>
      </c>
      <c r="G383" s="2">
        <f t="shared" si="54"/>
        <v>4.9968314128069329</v>
      </c>
      <c r="I383">
        <v>381</v>
      </c>
      <c r="J383" s="2">
        <f t="shared" si="59"/>
        <v>1.8603515625</v>
      </c>
      <c r="K383" s="2">
        <f t="shared" si="55"/>
        <v>3.1396484375</v>
      </c>
      <c r="L383">
        <f t="shared" si="56"/>
        <v>168766.40419947507</v>
      </c>
      <c r="M383">
        <f t="shared" si="57"/>
        <v>12.036270814081147</v>
      </c>
      <c r="N383" s="1">
        <f t="shared" si="58"/>
        <v>13.73339577548081</v>
      </c>
    </row>
    <row r="384" spans="1:14" x14ac:dyDescent="0.3">
      <c r="A384">
        <v>191</v>
      </c>
      <c r="B384">
        <f>-4.4616*10^-2*'tableau arduino'!A384+12.649</f>
        <v>4.1273440000000008</v>
      </c>
      <c r="C384">
        <f t="shared" si="50"/>
        <v>62.012997489390855</v>
      </c>
      <c r="D384">
        <f t="shared" si="51"/>
        <v>3.098728260191347E-3</v>
      </c>
      <c r="E384">
        <f t="shared" si="52"/>
        <v>4.9969012717398087</v>
      </c>
      <c r="F384">
        <f t="shared" si="53"/>
        <v>1023.3653804523128</v>
      </c>
      <c r="G384" s="2">
        <f t="shared" si="54"/>
        <v>4.9969012717398087</v>
      </c>
      <c r="I384">
        <v>382</v>
      </c>
      <c r="J384" s="2">
        <f t="shared" si="59"/>
        <v>1.865234375</v>
      </c>
      <c r="K384" s="2">
        <f t="shared" si="55"/>
        <v>3.134765625</v>
      </c>
      <c r="L384">
        <f t="shared" si="56"/>
        <v>168062.8272251309</v>
      </c>
      <c r="M384">
        <f t="shared" si="57"/>
        <v>12.032093160053615</v>
      </c>
      <c r="N384" s="1">
        <f t="shared" si="58"/>
        <v>13.827031556983698</v>
      </c>
    </row>
    <row r="385" spans="1:14" x14ac:dyDescent="0.3">
      <c r="A385">
        <v>191.5</v>
      </c>
      <c r="B385">
        <f>-4.4616*10^-2*'tableau arduino'!A385+12.649</f>
        <v>4.1050360000000001</v>
      </c>
      <c r="C385">
        <f t="shared" si="50"/>
        <v>60.644927725706694</v>
      </c>
      <c r="D385">
        <f t="shared" si="51"/>
        <v>3.0304085971817802E-3</v>
      </c>
      <c r="E385">
        <f t="shared" si="52"/>
        <v>4.9969695914028183</v>
      </c>
      <c r="F385">
        <f t="shared" si="53"/>
        <v>1023.3793723192972</v>
      </c>
      <c r="G385" s="2">
        <f t="shared" si="54"/>
        <v>4.9969695914028183</v>
      </c>
      <c r="I385">
        <v>383</v>
      </c>
      <c r="J385" s="2">
        <f t="shared" si="59"/>
        <v>1.8701171875</v>
      </c>
      <c r="K385" s="2">
        <f t="shared" si="55"/>
        <v>3.1298828125</v>
      </c>
      <c r="L385">
        <f t="shared" si="56"/>
        <v>167362.92428198433</v>
      </c>
      <c r="M385">
        <f t="shared" si="57"/>
        <v>12.027919932710253</v>
      </c>
      <c r="N385" s="1">
        <f t="shared" si="58"/>
        <v>13.920568121071955</v>
      </c>
    </row>
    <row r="386" spans="1:14" x14ac:dyDescent="0.3">
      <c r="A386">
        <v>192</v>
      </c>
      <c r="B386">
        <f>-4.4616*10^-2*'tableau arduino'!A386+12.649</f>
        <v>4.0827279999999995</v>
      </c>
      <c r="C386">
        <f t="shared" si="50"/>
        <v>59.307038971715336</v>
      </c>
      <c r="D386">
        <f t="shared" si="51"/>
        <v>2.9635943285423747E-3</v>
      </c>
      <c r="E386">
        <f t="shared" si="52"/>
        <v>4.9970364056714578</v>
      </c>
      <c r="F386">
        <f t="shared" si="53"/>
        <v>1023.3930558815146</v>
      </c>
      <c r="G386" s="2">
        <f t="shared" si="54"/>
        <v>4.9970364056714578</v>
      </c>
      <c r="I386">
        <v>384</v>
      </c>
      <c r="J386" s="2">
        <f t="shared" si="59"/>
        <v>1.875</v>
      </c>
      <c r="K386" s="2">
        <f t="shared" si="55"/>
        <v>3.125</v>
      </c>
      <c r="L386">
        <f t="shared" si="56"/>
        <v>166666.66666666666</v>
      </c>
      <c r="M386">
        <f t="shared" si="57"/>
        <v>12.023751088736219</v>
      </c>
      <c r="N386" s="1">
        <f t="shared" si="58"/>
        <v>14.014006438582125</v>
      </c>
    </row>
    <row r="387" spans="1:14" x14ac:dyDescent="0.3">
      <c r="A387">
        <v>192.5</v>
      </c>
      <c r="B387">
        <f>-4.4616*10^-2*'tableau arduino'!A387+12.649</f>
        <v>4.0604200000000006</v>
      </c>
      <c r="C387">
        <f t="shared" ref="C387:C450" si="60">EXP(B387)</f>
        <v>57.998665403662663</v>
      </c>
      <c r="D387">
        <f t="shared" ref="D387:D450" si="61">5*C387/(100000+C387)</f>
        <v>2.8982523225160434E-3</v>
      </c>
      <c r="E387">
        <f t="shared" ref="E387:E450" si="62">5-D387</f>
        <v>4.9971017476774842</v>
      </c>
      <c r="F387">
        <f t="shared" ref="F387:F450" si="63">E387/5*1024</f>
        <v>1023.4064379243488</v>
      </c>
      <c r="G387" s="2">
        <f t="shared" ref="G387:G450" si="64">F387/1024*5</f>
        <v>4.9971017476774842</v>
      </c>
      <c r="I387">
        <v>385</v>
      </c>
      <c r="J387" s="2">
        <f t="shared" si="59"/>
        <v>1.8798828125</v>
      </c>
      <c r="K387" s="2">
        <f t="shared" ref="K387:K450" si="65">5-J387</f>
        <v>3.1201171875</v>
      </c>
      <c r="L387">
        <f t="shared" ref="L387:L450" si="66">K387*100000/(5-K387)</f>
        <v>165974.02597402598</v>
      </c>
      <c r="M387">
        <f t="shared" ref="M387:M450" si="67">LN(L387)</f>
        <v>12.019586585059979</v>
      </c>
      <c r="N387" s="1">
        <f t="shared" ref="N387:N450" si="68">(M387-12.649)/(-4.4616*10^-2)</f>
        <v>14.10734747489734</v>
      </c>
    </row>
    <row r="388" spans="1:14" x14ac:dyDescent="0.3">
      <c r="A388">
        <v>193</v>
      </c>
      <c r="B388">
        <f>-4.4616*10^-2*'tableau arduino'!A388+12.649</f>
        <v>4.0381119999999999</v>
      </c>
      <c r="C388">
        <f t="shared" si="60"/>
        <v>56.719155886543128</v>
      </c>
      <c r="D388">
        <f t="shared" si="61"/>
        <v>2.8343501748331222E-3</v>
      </c>
      <c r="E388">
        <f t="shared" si="62"/>
        <v>4.9971656498251669</v>
      </c>
      <c r="F388">
        <f t="shared" si="63"/>
        <v>1023.4195250841942</v>
      </c>
      <c r="G388" s="2">
        <f t="shared" si="64"/>
        <v>4.9971656498251669</v>
      </c>
      <c r="I388">
        <v>386</v>
      </c>
      <c r="J388" s="2">
        <f t="shared" ref="J388:J451" si="69">I388/1024*5</f>
        <v>1.884765625</v>
      </c>
      <c r="K388" s="2">
        <f t="shared" si="65"/>
        <v>3.115234375</v>
      </c>
      <c r="L388">
        <f t="shared" si="66"/>
        <v>165284.97409326426</v>
      </c>
      <c r="M388">
        <f t="shared" si="67"/>
        <v>12.015426378850188</v>
      </c>
      <c r="N388" s="1">
        <f t="shared" si="68"/>
        <v>14.200592190017279</v>
      </c>
    </row>
    <row r="389" spans="1:14" x14ac:dyDescent="0.3">
      <c r="A389">
        <v>193.5</v>
      </c>
      <c r="B389">
        <f>-4.4616*10^-2*'tableau arduino'!A389+12.649</f>
        <v>4.0158039999999993</v>
      </c>
      <c r="C389">
        <f t="shared" si="60"/>
        <v>55.467873650051608</v>
      </c>
      <c r="D389">
        <f t="shared" si="61"/>
        <v>2.7718561928117905E-3</v>
      </c>
      <c r="E389">
        <f t="shared" si="62"/>
        <v>4.9972281438071882</v>
      </c>
      <c r="F389">
        <f t="shared" si="63"/>
        <v>1023.4323238517121</v>
      </c>
      <c r="G389" s="2">
        <f t="shared" si="64"/>
        <v>4.9972281438071882</v>
      </c>
      <c r="I389">
        <v>387</v>
      </c>
      <c r="J389" s="2">
        <f t="shared" si="69"/>
        <v>1.8896484375</v>
      </c>
      <c r="K389" s="2">
        <f t="shared" si="65"/>
        <v>3.1103515625</v>
      </c>
      <c r="L389">
        <f t="shared" si="66"/>
        <v>164599.48320413436</v>
      </c>
      <c r="M389">
        <f t="shared" si="67"/>
        <v>12.01127042751261</v>
      </c>
      <c r="N389" s="1">
        <f t="shared" si="68"/>
        <v>14.29374153862716</v>
      </c>
    </row>
    <row r="390" spans="1:14" x14ac:dyDescent="0.3">
      <c r="A390">
        <v>194</v>
      </c>
      <c r="B390">
        <f>-4.4616*10^-2*'tableau arduino'!A390+12.649</f>
        <v>3.9934960000000004</v>
      </c>
      <c r="C390">
        <f t="shared" si="60"/>
        <v>54.244195971683212</v>
      </c>
      <c r="D390">
        <f t="shared" si="61"/>
        <v>2.710739379802699E-3</v>
      </c>
      <c r="E390">
        <f t="shared" si="62"/>
        <v>4.9972892606201977</v>
      </c>
      <c r="F390">
        <f t="shared" si="63"/>
        <v>1023.4448405750165</v>
      </c>
      <c r="G390" s="2">
        <f t="shared" si="64"/>
        <v>4.9972892606201977</v>
      </c>
      <c r="I390">
        <v>388</v>
      </c>
      <c r="J390" s="2">
        <f t="shared" si="69"/>
        <v>1.89453125</v>
      </c>
      <c r="K390" s="2">
        <f t="shared" si="65"/>
        <v>3.10546875</v>
      </c>
      <c r="L390">
        <f t="shared" si="66"/>
        <v>163917.52577319587</v>
      </c>
      <c r="M390">
        <f t="shared" si="67"/>
        <v>12.007118688687077</v>
      </c>
      <c r="N390" s="1">
        <f t="shared" si="68"/>
        <v>14.386796470165901</v>
      </c>
    </row>
    <row r="391" spans="1:14" x14ac:dyDescent="0.3">
      <c r="A391">
        <v>194.5</v>
      </c>
      <c r="B391">
        <f>-4.4616*10^-2*'tableau arduino'!A391+12.649</f>
        <v>3.9711879999999997</v>
      </c>
      <c r="C391">
        <f t="shared" si="60"/>
        <v>53.047513866824247</v>
      </c>
      <c r="D391">
        <f t="shared" si="61"/>
        <v>2.6509694199705483E-3</v>
      </c>
      <c r="E391">
        <f t="shared" si="62"/>
        <v>4.9973490305800299</v>
      </c>
      <c r="F391">
        <f t="shared" si="63"/>
        <v>1023.4570814627901</v>
      </c>
      <c r="G391" s="2">
        <f t="shared" si="64"/>
        <v>4.9973490305800299</v>
      </c>
      <c r="I391">
        <v>389</v>
      </c>
      <c r="J391" s="2">
        <f t="shared" si="69"/>
        <v>1.8994140625</v>
      </c>
      <c r="K391" s="2">
        <f t="shared" si="65"/>
        <v>3.1005859375</v>
      </c>
      <c r="L391">
        <f t="shared" si="66"/>
        <v>163239.07455012854</v>
      </c>
      <c r="M391">
        <f t="shared" si="67"/>
        <v>12.002971120244474</v>
      </c>
      <c r="N391" s="1">
        <f t="shared" si="68"/>
        <v>14.479757928893777</v>
      </c>
    </row>
    <row r="392" spans="1:14" x14ac:dyDescent="0.3">
      <c r="A392">
        <v>195</v>
      </c>
      <c r="B392">
        <f>-4.4616*10^-2*'tableau arduino'!A392+12.649</f>
        <v>3.9488799999999991</v>
      </c>
      <c r="C392">
        <f t="shared" si="60"/>
        <v>51.877231785680948</v>
      </c>
      <c r="D392">
        <f t="shared" si="61"/>
        <v>2.5925166634054898E-3</v>
      </c>
      <c r="E392">
        <f t="shared" si="62"/>
        <v>4.9974074833365947</v>
      </c>
      <c r="F392">
        <f t="shared" si="63"/>
        <v>1023.4690525873345</v>
      </c>
      <c r="G392" s="2">
        <f t="shared" si="64"/>
        <v>4.9974074833365947</v>
      </c>
      <c r="I392">
        <v>390</v>
      </c>
      <c r="J392" s="2">
        <f t="shared" si="69"/>
        <v>1.904296875</v>
      </c>
      <c r="K392" s="2">
        <f t="shared" si="65"/>
        <v>3.095703125</v>
      </c>
      <c r="L392">
        <f t="shared" si="66"/>
        <v>162564.10256410256</v>
      </c>
      <c r="M392">
        <f t="shared" si="67"/>
        <v>11.998827680283762</v>
      </c>
      <c r="N392" s="1">
        <f t="shared" si="68"/>
        <v>14.572626853959052</v>
      </c>
    </row>
    <row r="393" spans="1:14" x14ac:dyDescent="0.3">
      <c r="A393">
        <v>195.5</v>
      </c>
      <c r="B393">
        <f>-4.4616*10^-2*'tableau arduino'!A393+12.649</f>
        <v>3.9265720000000002</v>
      </c>
      <c r="C393">
        <f t="shared" si="60"/>
        <v>50.732767316893401</v>
      </c>
      <c r="D393">
        <f t="shared" si="61"/>
        <v>2.5353521115572498E-3</v>
      </c>
      <c r="E393">
        <f t="shared" si="62"/>
        <v>4.9974646478884424</v>
      </c>
      <c r="F393">
        <f t="shared" si="63"/>
        <v>1023.4807598875529</v>
      </c>
      <c r="G393" s="2">
        <f t="shared" si="64"/>
        <v>4.9974646478884424</v>
      </c>
      <c r="I393">
        <v>391</v>
      </c>
      <c r="J393" s="2">
        <f t="shared" si="69"/>
        <v>1.9091796875</v>
      </c>
      <c r="K393" s="2">
        <f t="shared" si="65"/>
        <v>3.0908203125</v>
      </c>
      <c r="L393">
        <f t="shared" si="66"/>
        <v>161892.5831202046</v>
      </c>
      <c r="M393">
        <f t="shared" si="67"/>
        <v>11.994688327129039</v>
      </c>
      <c r="N393" s="1">
        <f t="shared" si="68"/>
        <v>14.665404179463884</v>
      </c>
    </row>
    <row r="394" spans="1:14" x14ac:dyDescent="0.3">
      <c r="A394">
        <v>196</v>
      </c>
      <c r="B394">
        <f>-4.4616*10^-2*'tableau arduino'!A394+12.649</f>
        <v>3.9042639999999995</v>
      </c>
      <c r="C394">
        <f t="shared" si="60"/>
        <v>49.613550897688057</v>
      </c>
      <c r="D394">
        <f t="shared" si="61"/>
        <v>2.4794474029851414E-3</v>
      </c>
      <c r="E394">
        <f t="shared" si="62"/>
        <v>4.997520552597015</v>
      </c>
      <c r="F394">
        <f t="shared" si="63"/>
        <v>1023.4922091718687</v>
      </c>
      <c r="G394" s="2">
        <f t="shared" si="64"/>
        <v>4.997520552597015</v>
      </c>
      <c r="I394">
        <v>392</v>
      </c>
      <c r="J394" s="2">
        <f t="shared" si="69"/>
        <v>1.9140625</v>
      </c>
      <c r="K394" s="2">
        <f t="shared" si="65"/>
        <v>3.0859375</v>
      </c>
      <c r="L394">
        <f t="shared" si="66"/>
        <v>161224.48979591837</v>
      </c>
      <c r="M394">
        <f t="shared" si="67"/>
        <v>11.990553019326624</v>
      </c>
      <c r="N394" s="1">
        <f t="shared" si="68"/>
        <v>14.758090834529655</v>
      </c>
    </row>
    <row r="395" spans="1:14" x14ac:dyDescent="0.3">
      <c r="A395">
        <v>196.5</v>
      </c>
      <c r="B395">
        <f>-4.4616*10^-2*'tableau arduino'!A395+12.649</f>
        <v>3.8819560000000006</v>
      </c>
      <c r="C395">
        <f t="shared" si="60"/>
        <v>48.519025530425509</v>
      </c>
      <c r="D395">
        <f t="shared" si="61"/>
        <v>2.4247747994172908E-3</v>
      </c>
      <c r="E395">
        <f t="shared" si="62"/>
        <v>4.9975752252005829</v>
      </c>
      <c r="F395">
        <f t="shared" si="63"/>
        <v>1023.5034061210794</v>
      </c>
      <c r="G395" s="2">
        <f t="shared" si="64"/>
        <v>4.9975752252005829</v>
      </c>
      <c r="I395">
        <v>393</v>
      </c>
      <c r="J395" s="2">
        <f t="shared" si="69"/>
        <v>1.9189453125</v>
      </c>
      <c r="K395" s="2">
        <f t="shared" si="65"/>
        <v>3.0810546875</v>
      </c>
      <c r="L395">
        <f t="shared" si="66"/>
        <v>160559.79643765904</v>
      </c>
      <c r="M395">
        <f t="shared" si="67"/>
        <v>11.98642171564218</v>
      </c>
      <c r="N395" s="1">
        <f t="shared" si="68"/>
        <v>14.850687743361553</v>
      </c>
    </row>
    <row r="396" spans="1:14" x14ac:dyDescent="0.3">
      <c r="A396">
        <v>197</v>
      </c>
      <c r="B396">
        <f>-4.4616*10^-2*'tableau arduino'!A396+12.649</f>
        <v>3.859648</v>
      </c>
      <c r="C396">
        <f t="shared" si="60"/>
        <v>47.448646505400141</v>
      </c>
      <c r="D396">
        <f t="shared" si="61"/>
        <v>2.3713071721123543E-3</v>
      </c>
      <c r="E396">
        <f t="shared" si="62"/>
        <v>4.9976286928278872</v>
      </c>
      <c r="F396">
        <f t="shared" si="63"/>
        <v>1023.5143562911513</v>
      </c>
      <c r="G396" s="2">
        <f t="shared" si="64"/>
        <v>4.9976286928278872</v>
      </c>
      <c r="I396">
        <v>394</v>
      </c>
      <c r="J396" s="2">
        <f t="shared" si="69"/>
        <v>1.923828125</v>
      </c>
      <c r="K396" s="2">
        <f t="shared" si="65"/>
        <v>3.076171875</v>
      </c>
      <c r="L396">
        <f t="shared" si="66"/>
        <v>159898.47715736041</v>
      </c>
      <c r="M396">
        <f t="shared" si="67"/>
        <v>11.982294375057872</v>
      </c>
      <c r="N396" s="1">
        <f t="shared" si="68"/>
        <v>14.94319582531215</v>
      </c>
    </row>
    <row r="397" spans="1:14" x14ac:dyDescent="0.3">
      <c r="A397">
        <v>197.5</v>
      </c>
      <c r="B397">
        <f>-4.4616*10^-2*'tableau arduino'!A397+12.649</f>
        <v>3.8373399999999993</v>
      </c>
      <c r="C397">
        <f t="shared" si="60"/>
        <v>46.401881129756411</v>
      </c>
      <c r="D397">
        <f t="shared" si="61"/>
        <v>2.3190179885174112E-3</v>
      </c>
      <c r="E397">
        <f t="shared" si="62"/>
        <v>4.9976809820114827</v>
      </c>
      <c r="F397">
        <f t="shared" si="63"/>
        <v>1023.5250651159516</v>
      </c>
      <c r="G397" s="2">
        <f t="shared" si="64"/>
        <v>4.9976809820114827</v>
      </c>
      <c r="I397">
        <v>395</v>
      </c>
      <c r="J397" s="2">
        <f t="shared" si="69"/>
        <v>1.9287109375</v>
      </c>
      <c r="K397" s="2">
        <f t="shared" si="65"/>
        <v>3.0712890625</v>
      </c>
      <c r="L397">
        <f t="shared" si="66"/>
        <v>159240.50632911394</v>
      </c>
      <c r="M397">
        <f t="shared" si="67"/>
        <v>11.978170956769548</v>
      </c>
      <c r="N397" s="1">
        <f t="shared" si="68"/>
        <v>15.035615994944674</v>
      </c>
    </row>
    <row r="398" spans="1:14" x14ac:dyDescent="0.3">
      <c r="A398">
        <v>198</v>
      </c>
      <c r="B398">
        <f>-4.4616*10^-2*'tableau arduino'!A398+12.649</f>
        <v>3.8150320000000004</v>
      </c>
      <c r="C398">
        <f t="shared" si="60"/>
        <v>45.378208462384677</v>
      </c>
      <c r="D398">
        <f t="shared" si="61"/>
        <v>2.2678812992155965E-3</v>
      </c>
      <c r="E398">
        <f t="shared" si="62"/>
        <v>4.9977321187007844</v>
      </c>
      <c r="F398">
        <f t="shared" si="63"/>
        <v>1023.5355379099207</v>
      </c>
      <c r="G398" s="2">
        <f t="shared" si="64"/>
        <v>4.9977321187007844</v>
      </c>
      <c r="I398">
        <v>396</v>
      </c>
      <c r="J398" s="2">
        <f t="shared" si="69"/>
        <v>1.93359375</v>
      </c>
      <c r="K398" s="2">
        <f t="shared" si="65"/>
        <v>3.06640625</v>
      </c>
      <c r="L398">
        <f t="shared" si="66"/>
        <v>158585.85858585857</v>
      </c>
      <c r="M398">
        <f t="shared" si="67"/>
        <v>11.974051420183946</v>
      </c>
      <c r="N398" s="1">
        <f t="shared" si="68"/>
        <v>15.127949162095517</v>
      </c>
    </row>
    <row r="399" spans="1:14" x14ac:dyDescent="0.3">
      <c r="A399">
        <v>198.5</v>
      </c>
      <c r="B399">
        <f>-4.4616*10^-2*'tableau arduino'!A399+12.649</f>
        <v>3.7927239999999998</v>
      </c>
      <c r="C399">
        <f t="shared" si="60"/>
        <v>44.377119054665499</v>
      </c>
      <c r="D399">
        <f t="shared" si="61"/>
        <v>2.2178717251573224E-3</v>
      </c>
      <c r="E399">
        <f t="shared" si="62"/>
        <v>4.9977821282748423</v>
      </c>
      <c r="F399">
        <f t="shared" si="63"/>
        <v>1023.5457798706877</v>
      </c>
      <c r="G399" s="2">
        <f t="shared" si="64"/>
        <v>4.9977821282748423</v>
      </c>
      <c r="I399">
        <v>397</v>
      </c>
      <c r="J399" s="2">
        <f t="shared" si="69"/>
        <v>1.9384765625</v>
      </c>
      <c r="K399" s="2">
        <f t="shared" si="65"/>
        <v>3.0615234375</v>
      </c>
      <c r="L399">
        <f t="shared" si="66"/>
        <v>157934.50881612091</v>
      </c>
      <c r="M399">
        <f t="shared" si="67"/>
        <v>11.969935724915958</v>
      </c>
      <c r="N399" s="1">
        <f t="shared" si="68"/>
        <v>15.220196231935658</v>
      </c>
    </row>
    <row r="400" spans="1:14" x14ac:dyDescent="0.3">
      <c r="A400">
        <v>199</v>
      </c>
      <c r="B400">
        <f>-4.4616*10^-2*'tableau arduino'!A400+12.649</f>
        <v>3.7704159999999991</v>
      </c>
      <c r="C400">
        <f t="shared" si="60"/>
        <v>43.398114696934094</v>
      </c>
      <c r="D400">
        <f t="shared" si="61"/>
        <v>2.1689644451690546E-3</v>
      </c>
      <c r="E400">
        <f t="shared" si="62"/>
        <v>4.9978310355548308</v>
      </c>
      <c r="F400">
        <f t="shared" si="63"/>
        <v>1023.5557960816293</v>
      </c>
      <c r="G400" s="2">
        <f t="shared" si="64"/>
        <v>4.9978310355548308</v>
      </c>
      <c r="I400">
        <v>398</v>
      </c>
      <c r="J400" s="2">
        <f t="shared" si="69"/>
        <v>1.943359375</v>
      </c>
      <c r="K400" s="2">
        <f t="shared" si="65"/>
        <v>3.056640625</v>
      </c>
      <c r="L400">
        <f t="shared" si="66"/>
        <v>157286.43216080402</v>
      </c>
      <c r="M400">
        <f t="shared" si="67"/>
        <v>11.965823830785888</v>
      </c>
      <c r="N400" s="1">
        <f t="shared" si="68"/>
        <v>15.31235810503207</v>
      </c>
    </row>
    <row r="401" spans="1:14" x14ac:dyDescent="0.3">
      <c r="A401">
        <v>199.5</v>
      </c>
      <c r="B401">
        <f>-4.4616*10^-2*'tableau arduino'!A401+12.649</f>
        <v>3.7481080000000002</v>
      </c>
      <c r="C401">
        <f t="shared" si="60"/>
        <v>42.440708170537349</v>
      </c>
      <c r="D401">
        <f t="shared" si="61"/>
        <v>2.1211351837336361E-3</v>
      </c>
      <c r="E401">
        <f t="shared" si="62"/>
        <v>4.9978788648162666</v>
      </c>
      <c r="F401">
        <f t="shared" si="63"/>
        <v>1023.5655915143714</v>
      </c>
      <c r="G401" s="2">
        <f t="shared" si="64"/>
        <v>4.9978788648162666</v>
      </c>
      <c r="I401">
        <v>399</v>
      </c>
      <c r="J401" s="2">
        <f t="shared" si="69"/>
        <v>1.9482421875</v>
      </c>
      <c r="K401" s="2">
        <f t="shared" si="65"/>
        <v>3.0517578125</v>
      </c>
      <c r="L401">
        <f t="shared" si="66"/>
        <v>156641.60401002507</v>
      </c>
      <c r="M401">
        <f t="shared" si="67"/>
        <v>11.961715697816766</v>
      </c>
      <c r="N401" s="1">
        <f t="shared" si="68"/>
        <v>15.404435677407951</v>
      </c>
    </row>
    <row r="402" spans="1:14" x14ac:dyDescent="0.3">
      <c r="A402">
        <v>200</v>
      </c>
      <c r="B402">
        <f>-4.4616*10^-2*'tableau arduino'!A402+12.649</f>
        <v>3.7257999999999996</v>
      </c>
      <c r="C402">
        <f t="shared" si="60"/>
        <v>41.504423005360664</v>
      </c>
      <c r="D402">
        <f t="shared" si="61"/>
        <v>2.0743601990363702E-3</v>
      </c>
      <c r="E402">
        <f t="shared" si="62"/>
        <v>4.9979256398009637</v>
      </c>
      <c r="F402">
        <f t="shared" si="63"/>
        <v>1023.5751710312373</v>
      </c>
      <c r="G402" s="2">
        <f t="shared" si="64"/>
        <v>4.9979256398009637</v>
      </c>
      <c r="I402">
        <v>400</v>
      </c>
      <c r="J402" s="2">
        <f t="shared" si="69"/>
        <v>1.953125</v>
      </c>
      <c r="K402" s="2">
        <f t="shared" si="65"/>
        <v>3.046875</v>
      </c>
      <c r="L402">
        <f t="shared" si="66"/>
        <v>156000</v>
      </c>
      <c r="M402">
        <f t="shared" si="67"/>
        <v>11.957611286231675</v>
      </c>
      <c r="N402" s="1">
        <f t="shared" si="68"/>
        <v>15.496429840602573</v>
      </c>
    </row>
    <row r="403" spans="1:14" x14ac:dyDescent="0.3">
      <c r="A403">
        <v>200.5</v>
      </c>
      <c r="B403">
        <f>-4.4616*10^-2*'tableau arduino'!A403+12.649</f>
        <v>3.7034920000000007</v>
      </c>
      <c r="C403">
        <f t="shared" si="60"/>
        <v>40.588793242704845</v>
      </c>
      <c r="D403">
        <f t="shared" si="61"/>
        <v>2.0286162712712082E-3</v>
      </c>
      <c r="E403">
        <f t="shared" si="62"/>
        <v>4.9979713837287285</v>
      </c>
      <c r="F403">
        <f t="shared" si="63"/>
        <v>1023.5845393876436</v>
      </c>
      <c r="G403" s="2">
        <f t="shared" si="64"/>
        <v>4.9979713837287285</v>
      </c>
      <c r="I403">
        <v>401</v>
      </c>
      <c r="J403" s="2">
        <f t="shared" si="69"/>
        <v>1.9580078125</v>
      </c>
      <c r="K403" s="2">
        <f t="shared" si="65"/>
        <v>3.0419921875</v>
      </c>
      <c r="L403">
        <f t="shared" si="66"/>
        <v>155361.59600997507</v>
      </c>
      <c r="M403">
        <f t="shared" si="67"/>
        <v>11.953510556451112</v>
      </c>
      <c r="N403" s="1">
        <f t="shared" si="68"/>
        <v>15.588341481730474</v>
      </c>
    </row>
    <row r="404" spans="1:14" x14ac:dyDescent="0.3">
      <c r="A404">
        <v>201</v>
      </c>
      <c r="B404">
        <f>-4.4616*10^-2*'tableau arduino'!A404+12.649</f>
        <v>3.681184</v>
      </c>
      <c r="C404">
        <f t="shared" si="60"/>
        <v>39.69336320339297</v>
      </c>
      <c r="D404">
        <f t="shared" si="61"/>
        <v>1.9838806912013682E-3</v>
      </c>
      <c r="E404">
        <f t="shared" si="62"/>
        <v>4.9980161193087982</v>
      </c>
      <c r="F404">
        <f t="shared" si="63"/>
        <v>1023.5937012344418</v>
      </c>
      <c r="G404" s="2">
        <f t="shared" si="64"/>
        <v>4.9980161193087982</v>
      </c>
      <c r="I404">
        <v>402</v>
      </c>
      <c r="J404" s="2">
        <f t="shared" si="69"/>
        <v>1.962890625</v>
      </c>
      <c r="K404" s="2">
        <f t="shared" si="65"/>
        <v>3.037109375</v>
      </c>
      <c r="L404">
        <f t="shared" si="66"/>
        <v>154726.36815920399</v>
      </c>
      <c r="M404">
        <f t="shared" si="67"/>
        <v>11.949413469090388</v>
      </c>
      <c r="N404" s="1">
        <f t="shared" si="68"/>
        <v>15.680171483539795</v>
      </c>
    </row>
    <row r="405" spans="1:14" x14ac:dyDescent="0.3">
      <c r="A405">
        <v>201.5</v>
      </c>
      <c r="B405">
        <f>-4.4616*10^-2*'tableau arduino'!A405+12.649</f>
        <v>3.6588759999999994</v>
      </c>
      <c r="C405">
        <f t="shared" si="60"/>
        <v>38.817687260994191</v>
      </c>
      <c r="D405">
        <f t="shared" si="61"/>
        <v>1.9401312489690321E-3</v>
      </c>
      <c r="E405">
        <f t="shared" si="62"/>
        <v>4.9980598687510307</v>
      </c>
      <c r="F405">
        <f t="shared" si="63"/>
        <v>1023.6026611202111</v>
      </c>
      <c r="G405" s="2">
        <f t="shared" si="64"/>
        <v>4.9980598687510307</v>
      </c>
      <c r="I405">
        <v>403</v>
      </c>
      <c r="J405" s="2">
        <f t="shared" si="69"/>
        <v>1.9677734375</v>
      </c>
      <c r="K405" s="2">
        <f t="shared" si="65"/>
        <v>3.0322265625</v>
      </c>
      <c r="L405">
        <f t="shared" si="66"/>
        <v>154094.29280397022</v>
      </c>
      <c r="M405">
        <f t="shared" si="67"/>
        <v>11.945319984957024</v>
      </c>
      <c r="N405" s="1">
        <f t="shared" si="68"/>
        <v>15.771920724470487</v>
      </c>
    </row>
    <row r="406" spans="1:14" x14ac:dyDescent="0.3">
      <c r="A406">
        <v>202</v>
      </c>
      <c r="B406">
        <f>-4.4616*10^-2*'tableau arduino'!A406+12.649</f>
        <v>3.6365680000000005</v>
      </c>
      <c r="C406">
        <f t="shared" si="60"/>
        <v>37.961329620049725</v>
      </c>
      <c r="D406">
        <f t="shared" si="61"/>
        <v>1.8973462231486832E-3</v>
      </c>
      <c r="E406">
        <f t="shared" si="62"/>
        <v>4.9981026537768516</v>
      </c>
      <c r="F406">
        <f t="shared" si="63"/>
        <v>1023.6114234934992</v>
      </c>
      <c r="G406" s="2">
        <f t="shared" si="64"/>
        <v>4.9981026537768516</v>
      </c>
      <c r="I406">
        <v>404</v>
      </c>
      <c r="J406" s="2">
        <f t="shared" si="69"/>
        <v>1.97265625</v>
      </c>
      <c r="K406" s="2">
        <f t="shared" si="65"/>
        <v>3.02734375</v>
      </c>
      <c r="L406">
        <f t="shared" si="66"/>
        <v>153465.34653465348</v>
      </c>
      <c r="M406">
        <f t="shared" si="67"/>
        <v>11.941230065048215</v>
      </c>
      <c r="N406" s="1">
        <f t="shared" si="68"/>
        <v>15.863590078711322</v>
      </c>
    </row>
    <row r="407" spans="1:14" x14ac:dyDescent="0.3">
      <c r="A407">
        <v>202.5</v>
      </c>
      <c r="B407">
        <f>-4.4616*10^-2*'tableau arduino'!A407+12.649</f>
        <v>3.6142599999999998</v>
      </c>
      <c r="C407">
        <f t="shared" si="60"/>
        <v>37.123864099191415</v>
      </c>
      <c r="D407">
        <f t="shared" si="61"/>
        <v>1.855504370038883E-3</v>
      </c>
      <c r="E407">
        <f t="shared" si="62"/>
        <v>4.998144495629961</v>
      </c>
      <c r="F407">
        <f t="shared" si="63"/>
        <v>1023.619992705016</v>
      </c>
      <c r="G407" s="2">
        <f t="shared" si="64"/>
        <v>4.998144495629961</v>
      </c>
      <c r="I407">
        <v>405</v>
      </c>
      <c r="J407" s="2">
        <f t="shared" si="69"/>
        <v>1.9775390625</v>
      </c>
      <c r="K407" s="2">
        <f t="shared" si="65"/>
        <v>3.0224609375</v>
      </c>
      <c r="L407">
        <f t="shared" si="66"/>
        <v>152839.50617283949</v>
      </c>
      <c r="M407">
        <f t="shared" si="67"/>
        <v>11.937143670548286</v>
      </c>
      <c r="N407" s="1">
        <f t="shared" si="68"/>
        <v>15.955180416256795</v>
      </c>
    </row>
    <row r="408" spans="1:14" x14ac:dyDescent="0.3">
      <c r="A408">
        <v>203</v>
      </c>
      <c r="B408">
        <f>-4.4616*10^-2*'tableau arduino'!A408+12.649</f>
        <v>3.5919519999999991</v>
      </c>
      <c r="C408">
        <f t="shared" si="60"/>
        <v>36.304873919045512</v>
      </c>
      <c r="D408">
        <f t="shared" si="61"/>
        <v>1.8145849131873892E-3</v>
      </c>
      <c r="E408">
        <f t="shared" si="62"/>
        <v>4.9981854150868124</v>
      </c>
      <c r="F408">
        <f t="shared" si="63"/>
        <v>1023.6283730097791</v>
      </c>
      <c r="G408" s="2">
        <f t="shared" si="64"/>
        <v>4.9981854150868124</v>
      </c>
      <c r="I408">
        <v>406</v>
      </c>
      <c r="J408" s="2">
        <f t="shared" si="69"/>
        <v>1.982421875</v>
      </c>
      <c r="K408" s="2">
        <f t="shared" si="65"/>
        <v>3.017578125</v>
      </c>
      <c r="L408">
        <f t="shared" si="66"/>
        <v>152216.7487684729</v>
      </c>
      <c r="M408">
        <f t="shared" si="67"/>
        <v>11.933060762826187</v>
      </c>
      <c r="N408" s="1">
        <f t="shared" si="68"/>
        <v>16.046692602963329</v>
      </c>
    </row>
    <row r="409" spans="1:14" x14ac:dyDescent="0.3">
      <c r="A409">
        <v>203.5</v>
      </c>
      <c r="B409">
        <f>-4.4616*10^-2*'tableau arduino'!A409+12.649</f>
        <v>3.5696440000000003</v>
      </c>
      <c r="C409">
        <f t="shared" si="60"/>
        <v>35.503951494814928</v>
      </c>
      <c r="D409">
        <f t="shared" si="61"/>
        <v>1.7745675331445362E-3</v>
      </c>
      <c r="E409">
        <f t="shared" si="62"/>
        <v>4.9982254324668558</v>
      </c>
      <c r="F409">
        <f t="shared" si="63"/>
        <v>1023.636568569212</v>
      </c>
      <c r="G409" s="2">
        <f t="shared" si="64"/>
        <v>4.9982254324668558</v>
      </c>
      <c r="I409">
        <v>407</v>
      </c>
      <c r="J409" s="2">
        <f t="shared" si="69"/>
        <v>1.9873046875</v>
      </c>
      <c r="K409" s="2">
        <f t="shared" si="65"/>
        <v>3.0126953125</v>
      </c>
      <c r="L409">
        <f t="shared" si="66"/>
        <v>151597.05159705158</v>
      </c>
      <c r="M409">
        <f t="shared" si="67"/>
        <v>11.928981303433021</v>
      </c>
      <c r="N409" s="1">
        <f t="shared" si="68"/>
        <v>16.138127500604671</v>
      </c>
    </row>
    <row r="410" spans="1:14" x14ac:dyDescent="0.3">
      <c r="A410">
        <v>204</v>
      </c>
      <c r="B410">
        <f>-4.4616*10^-2*'tableau arduino'!A410+12.649</f>
        <v>3.5473359999999996</v>
      </c>
      <c r="C410">
        <f t="shared" si="60"/>
        <v>34.720698233437346</v>
      </c>
      <c r="D410">
        <f t="shared" si="61"/>
        <v>1.7354323574399954E-3</v>
      </c>
      <c r="E410">
        <f t="shared" si="62"/>
        <v>4.9982645676425603</v>
      </c>
      <c r="F410">
        <f t="shared" si="63"/>
        <v>1023.6445834531963</v>
      </c>
      <c r="G410" s="2">
        <f t="shared" si="64"/>
        <v>4.9982645676425603</v>
      </c>
      <c r="I410">
        <v>408</v>
      </c>
      <c r="J410" s="2">
        <f t="shared" si="69"/>
        <v>1.9921875</v>
      </c>
      <c r="K410" s="2">
        <f t="shared" si="65"/>
        <v>3.0078125</v>
      </c>
      <c r="L410">
        <f t="shared" si="66"/>
        <v>150980.39215686274</v>
      </c>
      <c r="M410">
        <f t="shared" si="67"/>
        <v>11.924905254099587</v>
      </c>
      <c r="N410" s="1">
        <f t="shared" si="68"/>
        <v>16.229485966926948</v>
      </c>
    </row>
    <row r="411" spans="1:14" x14ac:dyDescent="0.3">
      <c r="A411">
        <v>204.5</v>
      </c>
      <c r="B411">
        <f>-4.4616*10^-2*'tableau arduino'!A411+12.649</f>
        <v>3.5250280000000007</v>
      </c>
      <c r="C411">
        <f t="shared" si="60"/>
        <v>33.954724335218827</v>
      </c>
      <c r="D411">
        <f t="shared" si="61"/>
        <v>1.697159950778127E-3</v>
      </c>
      <c r="E411">
        <f t="shared" si="62"/>
        <v>4.998302840049222</v>
      </c>
      <c r="F411">
        <f t="shared" si="63"/>
        <v>1023.6524216420806</v>
      </c>
      <c r="G411" s="2">
        <f t="shared" si="64"/>
        <v>4.998302840049222</v>
      </c>
      <c r="I411">
        <v>409</v>
      </c>
      <c r="J411" s="2">
        <f t="shared" si="69"/>
        <v>1.9970703125</v>
      </c>
      <c r="K411" s="2">
        <f t="shared" si="65"/>
        <v>3.0029296875</v>
      </c>
      <c r="L411">
        <f t="shared" si="66"/>
        <v>150366.74816625917</v>
      </c>
      <c r="M411">
        <f t="shared" si="67"/>
        <v>11.920832576733945</v>
      </c>
      <c r="N411" s="1">
        <f t="shared" si="68"/>
        <v>16.320768855703207</v>
      </c>
    </row>
    <row r="412" spans="1:14" x14ac:dyDescent="0.3">
      <c r="A412">
        <v>205</v>
      </c>
      <c r="B412">
        <f>-4.4616*10^-2*'tableau arduino'!A412+12.649</f>
        <v>3.5027200000000001</v>
      </c>
      <c r="C412">
        <f t="shared" si="60"/>
        <v>33.205648599842696</v>
      </c>
      <c r="D412">
        <f t="shared" si="61"/>
        <v>1.6597313054471465E-3</v>
      </c>
      <c r="E412">
        <f t="shared" si="62"/>
        <v>4.9983402686945526</v>
      </c>
      <c r="F412">
        <f t="shared" si="63"/>
        <v>1023.6600870286444</v>
      </c>
      <c r="G412" s="2">
        <f t="shared" si="64"/>
        <v>4.9983402686945526</v>
      </c>
      <c r="I412">
        <v>410</v>
      </c>
      <c r="J412" s="2">
        <f t="shared" si="69"/>
        <v>2.001953125</v>
      </c>
      <c r="K412" s="2">
        <f t="shared" si="65"/>
        <v>2.998046875</v>
      </c>
      <c r="L412">
        <f t="shared" si="66"/>
        <v>149756.09756097561</v>
      </c>
      <c r="M412">
        <f t="shared" si="67"/>
        <v>11.916763233419017</v>
      </c>
      <c r="N412" s="1">
        <f t="shared" si="68"/>
        <v>16.411977016787301</v>
      </c>
    </row>
    <row r="413" spans="1:14" x14ac:dyDescent="0.3">
      <c r="A413">
        <v>205.5</v>
      </c>
      <c r="B413">
        <f>-4.4616*10^-2*'tableau arduino'!A413+12.649</f>
        <v>3.4804119999999994</v>
      </c>
      <c r="C413">
        <f t="shared" si="60"/>
        <v>32.473098236658949</v>
      </c>
      <c r="D413">
        <f t="shared" si="61"/>
        <v>1.6231278319375759E-3</v>
      </c>
      <c r="E413">
        <f t="shared" si="62"/>
        <v>4.9983768721680626</v>
      </c>
      <c r="F413">
        <f t="shared" si="63"/>
        <v>1023.6675834200192</v>
      </c>
      <c r="G413" s="2">
        <f t="shared" si="64"/>
        <v>4.9983768721680626</v>
      </c>
      <c r="I413">
        <v>411</v>
      </c>
      <c r="J413" s="2">
        <f t="shared" si="69"/>
        <v>2.0068359375</v>
      </c>
      <c r="K413" s="2">
        <f t="shared" si="65"/>
        <v>2.9931640625</v>
      </c>
      <c r="L413">
        <f t="shared" si="66"/>
        <v>149148.41849148419</v>
      </c>
      <c r="M413">
        <f t="shared" si="67"/>
        <v>11.912697186410206</v>
      </c>
      <c r="N413" s="1">
        <f t="shared" si="68"/>
        <v>16.503111296167141</v>
      </c>
    </row>
    <row r="414" spans="1:14" x14ac:dyDescent="0.3">
      <c r="A414">
        <v>206</v>
      </c>
      <c r="B414">
        <f>-4.4616*10^-2*'tableau arduino'!A414+12.649</f>
        <v>3.4581040000000005</v>
      </c>
      <c r="C414">
        <f t="shared" si="60"/>
        <v>31.756708679158276</v>
      </c>
      <c r="D414">
        <f t="shared" si="61"/>
        <v>1.5873313497653959E-3</v>
      </c>
      <c r="E414">
        <f t="shared" si="62"/>
        <v>4.9984126686502348</v>
      </c>
      <c r="F414">
        <f t="shared" si="63"/>
        <v>1023.6749145395681</v>
      </c>
      <c r="G414" s="2">
        <f t="shared" si="64"/>
        <v>4.9984126686502348</v>
      </c>
      <c r="I414">
        <v>412</v>
      </c>
      <c r="J414" s="2">
        <f t="shared" si="69"/>
        <v>2.01171875</v>
      </c>
      <c r="K414" s="2">
        <f t="shared" si="65"/>
        <v>2.98828125</v>
      </c>
      <c r="L414">
        <f t="shared" si="66"/>
        <v>148543.68932038834</v>
      </c>
      <c r="M414">
        <f t="shared" si="67"/>
        <v>11.908634398133028</v>
      </c>
      <c r="N414" s="1">
        <f t="shared" si="68"/>
        <v>16.594172536017822</v>
      </c>
    </row>
    <row r="415" spans="1:14" x14ac:dyDescent="0.3">
      <c r="A415">
        <v>206.5</v>
      </c>
      <c r="B415">
        <f>-4.4616*10^-2*'tableau arduino'!A415+12.649</f>
        <v>3.4357959999999999</v>
      </c>
      <c r="C415">
        <f t="shared" si="60"/>
        <v>31.05612340353899</v>
      </c>
      <c r="D415">
        <f t="shared" si="61"/>
        <v>1.5523240784955092E-3</v>
      </c>
      <c r="E415">
        <f t="shared" si="62"/>
        <v>4.9984476759215042</v>
      </c>
      <c r="F415">
        <f t="shared" si="63"/>
        <v>1023.682084028724</v>
      </c>
      <c r="G415" s="2">
        <f t="shared" si="64"/>
        <v>4.9984476759215042</v>
      </c>
      <c r="I415">
        <v>413</v>
      </c>
      <c r="J415" s="2">
        <f t="shared" si="69"/>
        <v>2.0166015625</v>
      </c>
      <c r="K415" s="2">
        <f t="shared" si="65"/>
        <v>2.9833984375</v>
      </c>
      <c r="L415">
        <f t="shared" si="66"/>
        <v>147941.88861985473</v>
      </c>
      <c r="M415">
        <f t="shared" si="67"/>
        <v>11.90457483118079</v>
      </c>
      <c r="N415" s="1">
        <f t="shared" si="68"/>
        <v>16.685161574753653</v>
      </c>
    </row>
    <row r="416" spans="1:14" x14ac:dyDescent="0.3">
      <c r="A416">
        <v>207</v>
      </c>
      <c r="B416">
        <f>-4.4616*10^-2*'tableau arduino'!A416+12.649</f>
        <v>3.4134879999999992</v>
      </c>
      <c r="C416">
        <f t="shared" si="60"/>
        <v>30.370993751277069</v>
      </c>
      <c r="D416">
        <f t="shared" si="61"/>
        <v>1.5180886289612129E-3</v>
      </c>
      <c r="E416">
        <f t="shared" si="62"/>
        <v>4.998481911371039</v>
      </c>
      <c r="F416">
        <f t="shared" si="63"/>
        <v>1023.6890954487887</v>
      </c>
      <c r="G416" s="2">
        <f t="shared" si="64"/>
        <v>4.998481911371039</v>
      </c>
      <c r="I416">
        <v>414</v>
      </c>
      <c r="J416" s="2">
        <f t="shared" si="69"/>
        <v>2.021484375</v>
      </c>
      <c r="K416" s="2">
        <f t="shared" si="65"/>
        <v>2.978515625</v>
      </c>
      <c r="L416">
        <f t="shared" si="66"/>
        <v>147342.99516908213</v>
      </c>
      <c r="M416">
        <f t="shared" si="67"/>
        <v>11.900518448312271</v>
      </c>
      <c r="N416" s="1">
        <f t="shared" si="68"/>
        <v>16.776079247080158</v>
      </c>
    </row>
    <row r="417" spans="1:14" x14ac:dyDescent="0.3">
      <c r="A417">
        <v>207.5</v>
      </c>
      <c r="B417">
        <f>-4.4616*10^-2*'tableau arduino'!A417+12.649</f>
        <v>3.3911800000000003</v>
      </c>
      <c r="C417">
        <f t="shared" si="60"/>
        <v>29.700978755609949</v>
      </c>
      <c r="D417">
        <f t="shared" si="61"/>
        <v>1.4846079946753946E-3</v>
      </c>
      <c r="E417">
        <f t="shared" si="62"/>
        <v>4.9985153920053245</v>
      </c>
      <c r="F417">
        <f t="shared" si="63"/>
        <v>1023.6959522826904</v>
      </c>
      <c r="G417" s="2">
        <f t="shared" si="64"/>
        <v>4.9985153920053245</v>
      </c>
      <c r="I417">
        <v>415</v>
      </c>
      <c r="J417" s="2">
        <f t="shared" si="69"/>
        <v>2.0263671875</v>
      </c>
      <c r="K417" s="2">
        <f t="shared" si="65"/>
        <v>2.9736328125</v>
      </c>
      <c r="L417">
        <f t="shared" si="66"/>
        <v>146746.98795180724</v>
      </c>
      <c r="M417">
        <f t="shared" si="67"/>
        <v>11.896465212449428</v>
      </c>
      <c r="N417" s="1">
        <f t="shared" si="68"/>
        <v>16.866926384045438</v>
      </c>
    </row>
    <row r="418" spans="1:14" x14ac:dyDescent="0.3">
      <c r="A418">
        <v>208</v>
      </c>
      <c r="B418">
        <f>-4.4616*10^-2*'tableau arduino'!A418+12.649</f>
        <v>3.3688719999999996</v>
      </c>
      <c r="C418">
        <f t="shared" si="60"/>
        <v>29.045744971848293</v>
      </c>
      <c r="D418">
        <f t="shared" si="61"/>
        <v>1.4518655434293361E-3</v>
      </c>
      <c r="E418">
        <f t="shared" si="62"/>
        <v>4.9985481344565708</v>
      </c>
      <c r="F418">
        <f t="shared" si="63"/>
        <v>1023.7026579367057</v>
      </c>
      <c r="G418" s="2">
        <f t="shared" si="64"/>
        <v>4.9985481344565708</v>
      </c>
      <c r="I418">
        <v>416</v>
      </c>
      <c r="J418" s="2">
        <f t="shared" si="69"/>
        <v>2.03125</v>
      </c>
      <c r="K418" s="2">
        <f t="shared" si="65"/>
        <v>2.96875</v>
      </c>
      <c r="L418">
        <f t="shared" si="66"/>
        <v>146153.84615384616</v>
      </c>
      <c r="M418">
        <f t="shared" si="67"/>
        <v>11.892415086675133</v>
      </c>
      <c r="N418" s="1">
        <f t="shared" si="68"/>
        <v>16.957703813090969</v>
      </c>
    </row>
    <row r="419" spans="1:14" x14ac:dyDescent="0.3">
      <c r="A419">
        <v>208.5</v>
      </c>
      <c r="B419">
        <f>-4.4616*10^-2*'tableau arduino'!A419+12.649</f>
        <v>3.3465640000000008</v>
      </c>
      <c r="C419">
        <f t="shared" si="60"/>
        <v>28.404966311431792</v>
      </c>
      <c r="D419">
        <f t="shared" si="61"/>
        <v>1.4198450090750873E-3</v>
      </c>
      <c r="E419">
        <f t="shared" si="62"/>
        <v>4.9985801549909246</v>
      </c>
      <c r="F419">
        <f t="shared" si="63"/>
        <v>1023.7092157421414</v>
      </c>
      <c r="G419" s="2">
        <f t="shared" si="64"/>
        <v>4.9985801549909246</v>
      </c>
      <c r="I419">
        <v>417</v>
      </c>
      <c r="J419" s="2">
        <f t="shared" si="69"/>
        <v>2.0361328125</v>
      </c>
      <c r="K419" s="2">
        <f t="shared" si="65"/>
        <v>2.9638671875</v>
      </c>
      <c r="L419">
        <f t="shared" si="66"/>
        <v>145563.54916067145</v>
      </c>
      <c r="M419">
        <f t="shared" si="67"/>
        <v>11.888368034230925</v>
      </c>
      <c r="N419" s="1">
        <f t="shared" si="68"/>
        <v>17.048412358101885</v>
      </c>
    </row>
    <row r="420" spans="1:14" x14ac:dyDescent="0.3">
      <c r="A420">
        <v>209</v>
      </c>
      <c r="B420">
        <f>-4.4616*10^-2*'tableau arduino'!A420+12.649</f>
        <v>3.3242560000000001</v>
      </c>
      <c r="C420">
        <f t="shared" si="60"/>
        <v>27.77832387964505</v>
      </c>
      <c r="D420">
        <f t="shared" si="61"/>
        <v>1.3885304834873819E-3</v>
      </c>
      <c r="E420">
        <f t="shared" si="62"/>
        <v>4.9986114695165123</v>
      </c>
      <c r="F420">
        <f t="shared" si="63"/>
        <v>1023.7156289569817</v>
      </c>
      <c r="G420" s="2">
        <f t="shared" si="64"/>
        <v>4.9986114695165123</v>
      </c>
      <c r="I420">
        <v>418</v>
      </c>
      <c r="J420" s="2">
        <f t="shared" si="69"/>
        <v>2.041015625</v>
      </c>
      <c r="K420" s="2">
        <f t="shared" si="65"/>
        <v>2.958984375</v>
      </c>
      <c r="L420">
        <f t="shared" si="66"/>
        <v>144976.07655502393</v>
      </c>
      <c r="M420">
        <f t="shared" si="67"/>
        <v>11.884324018514787</v>
      </c>
      <c r="N420" s="1">
        <f t="shared" si="68"/>
        <v>17.139052839456962</v>
      </c>
    </row>
    <row r="421" spans="1:14" x14ac:dyDescent="0.3">
      <c r="A421">
        <v>209.5</v>
      </c>
      <c r="B421">
        <f>-4.4616*10^-2*'tableau arduino'!A421+12.649</f>
        <v>3.3019479999999994</v>
      </c>
      <c r="C421">
        <f t="shared" si="60"/>
        <v>27.165505816914418</v>
      </c>
      <c r="D421">
        <f t="shared" si="61"/>
        <v>1.3579064087012769E-3</v>
      </c>
      <c r="E421">
        <f t="shared" si="62"/>
        <v>4.9986420935912985</v>
      </c>
      <c r="F421">
        <f t="shared" si="63"/>
        <v>1023.7219007674979</v>
      </c>
      <c r="G421" s="2">
        <f t="shared" si="64"/>
        <v>4.9986420935912985</v>
      </c>
      <c r="I421">
        <v>419</v>
      </c>
      <c r="J421" s="2">
        <f t="shared" si="69"/>
        <v>2.0458984375</v>
      </c>
      <c r="K421" s="2">
        <f t="shared" si="65"/>
        <v>2.9541015625</v>
      </c>
      <c r="L421">
        <f t="shared" si="66"/>
        <v>144391.40811455846</v>
      </c>
      <c r="M421">
        <f t="shared" si="67"/>
        <v>11.880283003078931</v>
      </c>
      <c r="N421" s="1">
        <f t="shared" si="68"/>
        <v>17.229626074078087</v>
      </c>
    </row>
    <row r="422" spans="1:14" x14ac:dyDescent="0.3">
      <c r="A422">
        <v>210</v>
      </c>
      <c r="B422">
        <f>-4.4616*10^-2*'tableau arduino'!A422+12.649</f>
        <v>3.2796400000000006</v>
      </c>
      <c r="C422">
        <f t="shared" si="60"/>
        <v>26.566207143605457</v>
      </c>
      <c r="D422">
        <f t="shared" si="61"/>
        <v>1.3279575692216542E-3</v>
      </c>
      <c r="E422">
        <f t="shared" si="62"/>
        <v>4.998672042430778</v>
      </c>
      <c r="F422">
        <f t="shared" si="63"/>
        <v>1023.7280342898233</v>
      </c>
      <c r="G422" s="2">
        <f t="shared" si="64"/>
        <v>4.998672042430778</v>
      </c>
      <c r="I422">
        <v>420</v>
      </c>
      <c r="J422" s="2">
        <f t="shared" si="69"/>
        <v>2.05078125</v>
      </c>
      <c r="K422" s="2">
        <f t="shared" si="65"/>
        <v>2.94921875</v>
      </c>
      <c r="L422">
        <f t="shared" si="66"/>
        <v>143809.52380952382</v>
      </c>
      <c r="M422">
        <f t="shared" si="67"/>
        <v>11.87624495162763</v>
      </c>
      <c r="N422" s="1">
        <f t="shared" si="68"/>
        <v>17.320132875478961</v>
      </c>
    </row>
    <row r="423" spans="1:14" x14ac:dyDescent="0.3">
      <c r="A423">
        <v>210.5</v>
      </c>
      <c r="B423">
        <f>-4.4616*10^-2*'tableau arduino'!A423+12.649</f>
        <v>3.2573319999999999</v>
      </c>
      <c r="C423">
        <f t="shared" si="60"/>
        <v>25.980129608244347</v>
      </c>
      <c r="D423">
        <f t="shared" si="61"/>
        <v>1.2986690845008817E-3</v>
      </c>
      <c r="E423">
        <f t="shared" si="62"/>
        <v>4.9987013309154991</v>
      </c>
      <c r="F423">
        <f t="shared" si="63"/>
        <v>1023.7340325714943</v>
      </c>
      <c r="G423" s="2">
        <f t="shared" si="64"/>
        <v>4.9987013309154991</v>
      </c>
      <c r="I423">
        <v>421</v>
      </c>
      <c r="J423" s="2">
        <f t="shared" si="69"/>
        <v>2.0556640625</v>
      </c>
      <c r="K423" s="2">
        <f t="shared" si="65"/>
        <v>2.9443359375</v>
      </c>
      <c r="L423">
        <f t="shared" si="66"/>
        <v>143230.40380047506</v>
      </c>
      <c r="M423">
        <f t="shared" si="67"/>
        <v>11.872209828015032</v>
      </c>
      <c r="N423" s="1">
        <f t="shared" si="68"/>
        <v>17.410574053814031</v>
      </c>
    </row>
    <row r="424" spans="1:14" x14ac:dyDescent="0.3">
      <c r="A424">
        <v>211</v>
      </c>
      <c r="B424">
        <f>-4.4616*10^-2*'tableau arduino'!A424+12.649</f>
        <v>3.2350239999999992</v>
      </c>
      <c r="C424">
        <f t="shared" si="60"/>
        <v>25.406981539088115</v>
      </c>
      <c r="D424">
        <f t="shared" si="61"/>
        <v>1.2700264015810146E-3</v>
      </c>
      <c r="E424">
        <f t="shared" si="62"/>
        <v>4.9987299735984188</v>
      </c>
      <c r="F424">
        <f t="shared" si="63"/>
        <v>1023.7398985929561</v>
      </c>
      <c r="G424" s="2">
        <f t="shared" si="64"/>
        <v>4.9987299735984188</v>
      </c>
      <c r="I424">
        <v>422</v>
      </c>
      <c r="J424" s="2">
        <f t="shared" si="69"/>
        <v>2.060546875</v>
      </c>
      <c r="K424" s="2">
        <f t="shared" si="65"/>
        <v>2.939453125</v>
      </c>
      <c r="L424">
        <f t="shared" si="66"/>
        <v>142654.02843601897</v>
      </c>
      <c r="M424">
        <f t="shared" si="67"/>
        <v>11.868177596243038</v>
      </c>
      <c r="N424" s="1">
        <f t="shared" si="68"/>
        <v>17.500950415926148</v>
      </c>
    </row>
    <row r="425" spans="1:14" x14ac:dyDescent="0.3">
      <c r="A425">
        <v>211.5</v>
      </c>
      <c r="B425">
        <f>-4.4616*10^-2*'tableau arduino'!A425+12.649</f>
        <v>3.2127160000000003</v>
      </c>
      <c r="C425">
        <f t="shared" si="60"/>
        <v>24.846477698968922</v>
      </c>
      <c r="D425">
        <f t="shared" si="61"/>
        <v>1.2420152878969211E-3</v>
      </c>
      <c r="E425">
        <f t="shared" si="62"/>
        <v>4.9987579847121033</v>
      </c>
      <c r="F425">
        <f t="shared" si="63"/>
        <v>1023.7456352690388</v>
      </c>
      <c r="G425" s="2">
        <f t="shared" si="64"/>
        <v>4.9987579847121033</v>
      </c>
      <c r="I425">
        <v>423</v>
      </c>
      <c r="J425" s="2">
        <f t="shared" si="69"/>
        <v>2.0654296875</v>
      </c>
      <c r="K425" s="2">
        <f t="shared" si="65"/>
        <v>2.9345703125</v>
      </c>
      <c r="L425">
        <f t="shared" si="66"/>
        <v>142080.37825059102</v>
      </c>
      <c r="M425">
        <f t="shared" si="67"/>
        <v>11.864148220459159</v>
      </c>
      <c r="N425" s="1">
        <f t="shared" si="68"/>
        <v>17.59126276539449</v>
      </c>
    </row>
    <row r="426" spans="1:14" x14ac:dyDescent="0.3">
      <c r="A426">
        <v>212</v>
      </c>
      <c r="B426">
        <f>-4.4616*10^-2*'tableau arduino'!A426+12.649</f>
        <v>3.1904079999999997</v>
      </c>
      <c r="C426">
        <f t="shared" si="60"/>
        <v>24.298339143340687</v>
      </c>
      <c r="D426">
        <f t="shared" si="61"/>
        <v>1.2146218242368723E-3</v>
      </c>
      <c r="E426">
        <f t="shared" si="62"/>
        <v>4.9987853781757634</v>
      </c>
      <c r="F426">
        <f t="shared" si="63"/>
        <v>1023.7512454503964</v>
      </c>
      <c r="G426" s="2">
        <f t="shared" si="64"/>
        <v>4.9987853781757634</v>
      </c>
      <c r="I426">
        <v>424</v>
      </c>
      <c r="J426" s="2">
        <f t="shared" si="69"/>
        <v>2.0703125</v>
      </c>
      <c r="K426" s="2">
        <f t="shared" si="65"/>
        <v>2.9296875</v>
      </c>
      <c r="L426">
        <f t="shared" si="66"/>
        <v>141509.43396226416</v>
      </c>
      <c r="M426">
        <f t="shared" si="67"/>
        <v>11.860121664954416</v>
      </c>
      <c r="N426" s="1">
        <f t="shared" si="68"/>
        <v>17.681511902581651</v>
      </c>
    </row>
    <row r="427" spans="1:14" x14ac:dyDescent="0.3">
      <c r="A427">
        <v>212.5</v>
      </c>
      <c r="B427">
        <f>-4.4616*10^-2*'tableau arduino'!A427+12.649</f>
        <v>3.1681000000000008</v>
      </c>
      <c r="C427">
        <f t="shared" si="60"/>
        <v>23.762293081457738</v>
      </c>
      <c r="D427">
        <f t="shared" si="61"/>
        <v>1.1878323978571916E-3</v>
      </c>
      <c r="E427">
        <f t="shared" si="62"/>
        <v>4.9988121676021429</v>
      </c>
      <c r="F427">
        <f t="shared" si="63"/>
        <v>1023.7567319249189</v>
      </c>
      <c r="G427" s="2">
        <f t="shared" si="64"/>
        <v>4.9988121676021429</v>
      </c>
      <c r="I427">
        <v>425</v>
      </c>
      <c r="J427" s="2">
        <f t="shared" si="69"/>
        <v>2.0751953125</v>
      </c>
      <c r="K427" s="2">
        <f t="shared" si="65"/>
        <v>2.9248046875</v>
      </c>
      <c r="L427">
        <f t="shared" si="66"/>
        <v>140941.17647058822</v>
      </c>
      <c r="M427">
        <f t="shared" si="67"/>
        <v>11.856097894161261</v>
      </c>
      <c r="N427" s="1">
        <f t="shared" si="68"/>
        <v>17.771698624680351</v>
      </c>
    </row>
    <row r="428" spans="1:14" x14ac:dyDescent="0.3">
      <c r="A428">
        <v>213</v>
      </c>
      <c r="B428">
        <f>-4.4616*10^-2*'tableau arduino'!A428+12.649</f>
        <v>3.1457920000000001</v>
      </c>
      <c r="C428">
        <f t="shared" si="60"/>
        <v>23.238072740615397</v>
      </c>
      <c r="D428">
        <f t="shared" si="61"/>
        <v>1.1616336957475726E-3</v>
      </c>
      <c r="E428">
        <f t="shared" si="62"/>
        <v>4.9988383663042528</v>
      </c>
      <c r="F428">
        <f t="shared" si="63"/>
        <v>1023.762097419111</v>
      </c>
      <c r="G428" s="2">
        <f t="shared" si="64"/>
        <v>4.9988383663042528</v>
      </c>
      <c r="I428">
        <v>426</v>
      </c>
      <c r="J428" s="2">
        <f t="shared" si="69"/>
        <v>2.080078125</v>
      </c>
      <c r="K428" s="2">
        <f t="shared" si="65"/>
        <v>2.919921875</v>
      </c>
      <c r="L428">
        <f t="shared" si="66"/>
        <v>140375.5868544601</v>
      </c>
      <c r="M428">
        <f t="shared" si="67"/>
        <v>11.852076872651489</v>
      </c>
      <c r="N428" s="1">
        <f t="shared" si="68"/>
        <v>17.861823725760043</v>
      </c>
    </row>
    <row r="429" spans="1:14" x14ac:dyDescent="0.3">
      <c r="A429">
        <v>213.5</v>
      </c>
      <c r="B429">
        <f>-4.4616*10^-2*'tableau arduino'!A429+12.649</f>
        <v>3.1234839999999995</v>
      </c>
      <c r="C429">
        <f t="shared" si="60"/>
        <v>22.72541723338616</v>
      </c>
      <c r="D429">
        <f t="shared" si="61"/>
        <v>1.1360126980438532E-3</v>
      </c>
      <c r="E429">
        <f t="shared" si="62"/>
        <v>4.9988639873019558</v>
      </c>
      <c r="F429">
        <f t="shared" si="63"/>
        <v>1023.7673445994405</v>
      </c>
      <c r="G429" s="2">
        <f t="shared" si="64"/>
        <v>4.9988639873019558</v>
      </c>
      <c r="I429">
        <v>427</v>
      </c>
      <c r="J429" s="2">
        <f t="shared" si="69"/>
        <v>2.0849609375</v>
      </c>
      <c r="K429" s="2">
        <f t="shared" si="65"/>
        <v>2.9150390625</v>
      </c>
      <c r="L429">
        <f t="shared" si="66"/>
        <v>139812.64637002343</v>
      </c>
      <c r="M429">
        <f t="shared" si="67"/>
        <v>11.848058565134206</v>
      </c>
      <c r="N429" s="1">
        <f t="shared" si="68"/>
        <v>17.951887996812648</v>
      </c>
    </row>
    <row r="430" spans="1:14" x14ac:dyDescent="0.3">
      <c r="A430">
        <v>214</v>
      </c>
      <c r="B430">
        <f>-4.4616*10^-2*'tableau arduino'!A430+12.649</f>
        <v>3.1011760000000006</v>
      </c>
      <c r="C430">
        <f t="shared" si="60"/>
        <v>22.224071427784377</v>
      </c>
      <c r="D430">
        <f t="shared" si="61"/>
        <v>1.1109566715849942E-3</v>
      </c>
      <c r="E430">
        <f t="shared" si="62"/>
        <v>4.9988890433284148</v>
      </c>
      <c r="F430">
        <f t="shared" si="63"/>
        <v>1023.7724760736594</v>
      </c>
      <c r="G430" s="2">
        <f t="shared" si="64"/>
        <v>4.9988890433284148</v>
      </c>
      <c r="I430">
        <v>428</v>
      </c>
      <c r="J430" s="2">
        <f t="shared" si="69"/>
        <v>2.08984375</v>
      </c>
      <c r="K430" s="2">
        <f t="shared" si="65"/>
        <v>2.91015625</v>
      </c>
      <c r="L430">
        <f t="shared" si="66"/>
        <v>139252.33644859813</v>
      </c>
      <c r="M430">
        <f t="shared" si="67"/>
        <v>11.844042936453782</v>
      </c>
      <c r="N430" s="1">
        <f t="shared" si="68"/>
        <v>18.041892225798303</v>
      </c>
    </row>
    <row r="431" spans="1:14" x14ac:dyDescent="0.3">
      <c r="A431">
        <v>214.5</v>
      </c>
      <c r="B431">
        <f>-4.4616*10^-2*'tableau arduino'!A431+12.649</f>
        <v>3.0788679999999999</v>
      </c>
      <c r="C431">
        <f t="shared" si="60"/>
        <v>21.733785820295232</v>
      </c>
      <c r="D431">
        <f t="shared" si="61"/>
        <v>1.0864531636111444E-3</v>
      </c>
      <c r="E431">
        <f t="shared" si="62"/>
        <v>4.9989135468363886</v>
      </c>
      <c r="F431">
        <f t="shared" si="63"/>
        <v>1023.7774943920924</v>
      </c>
      <c r="G431" s="2">
        <f t="shared" si="64"/>
        <v>4.9989135468363886</v>
      </c>
      <c r="I431">
        <v>429</v>
      </c>
      <c r="J431" s="2">
        <f t="shared" si="69"/>
        <v>2.0947265625</v>
      </c>
      <c r="K431" s="2">
        <f t="shared" si="65"/>
        <v>2.9052734375</v>
      </c>
      <c r="L431">
        <f t="shared" si="66"/>
        <v>138694.63869463871</v>
      </c>
      <c r="M431">
        <f t="shared" si="67"/>
        <v>11.840029951587841</v>
      </c>
      <c r="N431" s="1">
        <f t="shared" si="68"/>
        <v>18.131837197690476</v>
      </c>
    </row>
    <row r="432" spans="1:14" x14ac:dyDescent="0.3">
      <c r="A432">
        <v>215</v>
      </c>
      <c r="B432">
        <f>-4.4616*10^-2*'tableau arduino'!A432+12.649</f>
        <v>3.0565599999999993</v>
      </c>
      <c r="C432">
        <f t="shared" si="60"/>
        <v>21.254316411705197</v>
      </c>
      <c r="D432">
        <f t="shared" si="61"/>
        <v>1.0624899955997522E-3</v>
      </c>
      <c r="E432">
        <f t="shared" si="62"/>
        <v>4.9989375100044002</v>
      </c>
      <c r="F432">
        <f t="shared" si="63"/>
        <v>1023.7824020489012</v>
      </c>
      <c r="G432" s="2">
        <f t="shared" si="64"/>
        <v>4.9989375100044002</v>
      </c>
      <c r="I432">
        <v>430</v>
      </c>
      <c r="J432" s="2">
        <f t="shared" si="69"/>
        <v>2.099609375</v>
      </c>
      <c r="K432" s="2">
        <f t="shared" si="65"/>
        <v>2.900390625</v>
      </c>
      <c r="L432">
        <f t="shared" si="66"/>
        <v>138139.53488372092</v>
      </c>
      <c r="M432">
        <f t="shared" si="67"/>
        <v>11.836019575645265</v>
      </c>
      <c r="N432" s="1">
        <f t="shared" si="68"/>
        <v>18.221723694520669</v>
      </c>
    </row>
    <row r="433" spans="1:14" x14ac:dyDescent="0.3">
      <c r="A433">
        <v>215.5</v>
      </c>
      <c r="B433">
        <f>-4.4616*10^-2*'tableau arduino'!A433+12.649</f>
        <v>3.0342520000000004</v>
      </c>
      <c r="C433">
        <f t="shared" si="60"/>
        <v>20.785424585671436</v>
      </c>
      <c r="D433">
        <f t="shared" si="61"/>
        <v>1.0390552572366754E-3</v>
      </c>
      <c r="E433">
        <f t="shared" si="62"/>
        <v>4.9989609447427634</v>
      </c>
      <c r="F433">
        <f t="shared" si="63"/>
        <v>1023.787201483318</v>
      </c>
      <c r="G433" s="2">
        <f t="shared" si="64"/>
        <v>4.9989609447427634</v>
      </c>
      <c r="I433">
        <v>431</v>
      </c>
      <c r="J433" s="2">
        <f t="shared" si="69"/>
        <v>2.1044921875</v>
      </c>
      <c r="K433" s="2">
        <f t="shared" si="65"/>
        <v>2.8955078125</v>
      </c>
      <c r="L433">
        <f t="shared" si="66"/>
        <v>137587.00696055684</v>
      </c>
      <c r="M433">
        <f t="shared" si="67"/>
        <v>11.832011773864206</v>
      </c>
      <c r="N433" s="1">
        <f t="shared" si="68"/>
        <v>18.311552495423012</v>
      </c>
    </row>
    <row r="434" spans="1:14" x14ac:dyDescent="0.3">
      <c r="A434">
        <v>216</v>
      </c>
      <c r="B434">
        <f>-4.4616*10^-2*'tableau arduino'!A434+12.649</f>
        <v>3.0119439999999997</v>
      </c>
      <c r="C434">
        <f t="shared" si="60"/>
        <v>20.326876989970078</v>
      </c>
      <c r="D434">
        <f t="shared" si="61"/>
        <v>1.0161373005193781E-3</v>
      </c>
      <c r="E434">
        <f t="shared" si="62"/>
        <v>4.9989838626994807</v>
      </c>
      <c r="F434">
        <f t="shared" si="63"/>
        <v>1023.7918950808537</v>
      </c>
      <c r="G434" s="2">
        <f t="shared" si="64"/>
        <v>4.9989838626994807</v>
      </c>
      <c r="I434">
        <v>432</v>
      </c>
      <c r="J434" s="2">
        <f t="shared" si="69"/>
        <v>2.109375</v>
      </c>
      <c r="K434" s="2">
        <f t="shared" si="65"/>
        <v>2.890625</v>
      </c>
      <c r="L434">
        <f t="shared" si="66"/>
        <v>137037.03703703705</v>
      </c>
      <c r="M434">
        <f t="shared" si="67"/>
        <v>11.828006511610123</v>
      </c>
      <c r="N434" s="1">
        <f t="shared" si="68"/>
        <v>18.401324376678229</v>
      </c>
    </row>
    <row r="435" spans="1:14" x14ac:dyDescent="0.3">
      <c r="A435">
        <v>216.5</v>
      </c>
      <c r="B435">
        <f>-4.4616*10^-2*'tableau arduino'!A435+12.649</f>
        <v>2.9896360000000008</v>
      </c>
      <c r="C435">
        <f t="shared" si="60"/>
        <v>19.878445420364681</v>
      </c>
      <c r="D435">
        <f t="shared" si="61"/>
        <v>9.9372473398935939E-4</v>
      </c>
      <c r="E435">
        <f t="shared" si="62"/>
        <v>4.9990062752660105</v>
      </c>
      <c r="F435">
        <f t="shared" si="63"/>
        <v>1023.7964851744789</v>
      </c>
      <c r="G435" s="2">
        <f t="shared" si="64"/>
        <v>4.9990062752660105</v>
      </c>
      <c r="I435">
        <v>433</v>
      </c>
      <c r="J435" s="2">
        <f t="shared" si="69"/>
        <v>2.1142578125</v>
      </c>
      <c r="K435" s="2">
        <f t="shared" si="65"/>
        <v>2.8857421875</v>
      </c>
      <c r="L435">
        <f t="shared" si="66"/>
        <v>136489.60739030023</v>
      </c>
      <c r="M435">
        <f t="shared" si="67"/>
        <v>11.824003754373837</v>
      </c>
      <c r="N435" s="1">
        <f t="shared" si="68"/>
        <v>18.491040111757258</v>
      </c>
    </row>
    <row r="436" spans="1:14" x14ac:dyDescent="0.3">
      <c r="A436">
        <v>217</v>
      </c>
      <c r="B436">
        <f>-4.4616*10^-2*'tableau arduino'!A436+12.649</f>
        <v>2.9673280000000002</v>
      </c>
      <c r="C436">
        <f t="shared" si="60"/>
        <v>19.439906707036087</v>
      </c>
      <c r="D436">
        <f t="shared" si="61"/>
        <v>9.7180641709094888E-4</v>
      </c>
      <c r="E436">
        <f t="shared" si="62"/>
        <v>4.9990281935829088</v>
      </c>
      <c r="F436">
        <f t="shared" si="63"/>
        <v>1023.8009740457798</v>
      </c>
      <c r="G436" s="2">
        <f t="shared" si="64"/>
        <v>4.9990281935829088</v>
      </c>
      <c r="I436">
        <v>434</v>
      </c>
      <c r="J436" s="2">
        <f t="shared" si="69"/>
        <v>2.119140625</v>
      </c>
      <c r="K436" s="2">
        <f t="shared" si="65"/>
        <v>2.880859375</v>
      </c>
      <c r="L436">
        <f t="shared" si="66"/>
        <v>135944.70046082948</v>
      </c>
      <c r="M436">
        <f t="shared" si="67"/>
        <v>11.820003467769588</v>
      </c>
      <c r="N436" s="1">
        <f t="shared" si="68"/>
        <v>18.580700471364779</v>
      </c>
    </row>
    <row r="437" spans="1:14" x14ac:dyDescent="0.3">
      <c r="A437">
        <v>217.5</v>
      </c>
      <c r="B437">
        <f>-4.4616*10^-2*'tableau arduino'!A437+12.649</f>
        <v>2.9450199999999995</v>
      </c>
      <c r="C437">
        <f t="shared" si="60"/>
        <v>19.01104260351832</v>
      </c>
      <c r="D437">
        <f t="shared" si="61"/>
        <v>9.5037145465378E-4</v>
      </c>
      <c r="E437">
        <f t="shared" si="62"/>
        <v>4.9990496285453458</v>
      </c>
      <c r="F437">
        <f t="shared" si="63"/>
        <v>1023.8053639260868</v>
      </c>
      <c r="G437" s="2">
        <f t="shared" si="64"/>
        <v>4.9990496285453458</v>
      </c>
      <c r="I437">
        <v>435</v>
      </c>
      <c r="J437" s="2">
        <f t="shared" si="69"/>
        <v>2.1240234375</v>
      </c>
      <c r="K437" s="2">
        <f t="shared" si="65"/>
        <v>2.8759765625</v>
      </c>
      <c r="L437">
        <f t="shared" si="66"/>
        <v>135402.29885057471</v>
      </c>
      <c r="M437">
        <f t="shared" si="67"/>
        <v>11.816005617533131</v>
      </c>
      <c r="N437" s="1">
        <f t="shared" si="68"/>
        <v>18.670306223481894</v>
      </c>
    </row>
    <row r="438" spans="1:14" x14ac:dyDescent="0.3">
      <c r="A438">
        <v>218</v>
      </c>
      <c r="B438">
        <f>-4.4616*10^-2*'tableau arduino'!A438+12.649</f>
        <v>2.9227120000000006</v>
      </c>
      <c r="C438">
        <f t="shared" si="60"/>
        <v>18.591639678084306</v>
      </c>
      <c r="D438">
        <f t="shared" si="61"/>
        <v>9.2940919149619734E-4</v>
      </c>
      <c r="E438">
        <f t="shared" si="62"/>
        <v>4.999070590808504</v>
      </c>
      <c r="F438">
        <f t="shared" si="63"/>
        <v>1023.8096569975817</v>
      </c>
      <c r="G438" s="2">
        <f t="shared" si="64"/>
        <v>4.999070590808504</v>
      </c>
      <c r="I438">
        <v>436</v>
      </c>
      <c r="J438" s="2">
        <f t="shared" si="69"/>
        <v>2.12890625</v>
      </c>
      <c r="K438" s="2">
        <f t="shared" si="65"/>
        <v>2.87109375</v>
      </c>
      <c r="L438">
        <f t="shared" si="66"/>
        <v>134862.38532110091</v>
      </c>
      <c r="M438">
        <f t="shared" si="67"/>
        <v>11.812010169519821</v>
      </c>
      <c r="N438" s="1">
        <f t="shared" si="68"/>
        <v>18.759858133409047</v>
      </c>
    </row>
    <row r="439" spans="1:14" x14ac:dyDescent="0.3">
      <c r="A439">
        <v>218.5</v>
      </c>
      <c r="B439">
        <f>-4.4616*10^-2*'tableau arduino'!A439+12.649</f>
        <v>2.900404</v>
      </c>
      <c r="C439">
        <f t="shared" si="60"/>
        <v>18.181489207527722</v>
      </c>
      <c r="D439">
        <f t="shared" si="61"/>
        <v>9.0890920714698236E-4</v>
      </c>
      <c r="E439">
        <f t="shared" si="62"/>
        <v>4.9990910907928532</v>
      </c>
      <c r="F439">
        <f t="shared" si="63"/>
        <v>1023.8138553943763</v>
      </c>
      <c r="G439" s="2">
        <f t="shared" si="64"/>
        <v>4.9990910907928532</v>
      </c>
      <c r="I439">
        <v>437</v>
      </c>
      <c r="J439" s="2">
        <f t="shared" si="69"/>
        <v>2.1337890625</v>
      </c>
      <c r="K439" s="2">
        <f t="shared" si="65"/>
        <v>2.8662109375</v>
      </c>
      <c r="L439">
        <f t="shared" si="66"/>
        <v>134324.94279176201</v>
      </c>
      <c r="M439">
        <f t="shared" si="67"/>
        <v>11.808017089702735</v>
      </c>
      <c r="N439" s="1">
        <f t="shared" si="68"/>
        <v>18.849356963808134</v>
      </c>
    </row>
    <row r="440" spans="1:14" x14ac:dyDescent="0.3">
      <c r="A440">
        <v>219</v>
      </c>
      <c r="B440">
        <f>-4.4616*10^-2*'tableau arduino'!A440+12.649</f>
        <v>2.8780959999999993</v>
      </c>
      <c r="C440">
        <f t="shared" si="60"/>
        <v>17.780387073288463</v>
      </c>
      <c r="D440">
        <f t="shared" si="61"/>
        <v>8.8886131068283906E-4</v>
      </c>
      <c r="E440">
        <f t="shared" si="62"/>
        <v>4.999111138689317</v>
      </c>
      <c r="F440">
        <f t="shared" si="63"/>
        <v>1023.8179612035722</v>
      </c>
      <c r="G440" s="2">
        <f t="shared" si="64"/>
        <v>4.999111138689317</v>
      </c>
      <c r="I440">
        <v>438</v>
      </c>
      <c r="J440" s="2">
        <f t="shared" si="69"/>
        <v>2.138671875</v>
      </c>
      <c r="K440" s="2">
        <f t="shared" si="65"/>
        <v>2.861328125</v>
      </c>
      <c r="L440">
        <f t="shared" si="66"/>
        <v>133789.95433789954</v>
      </c>
      <c r="M440">
        <f t="shared" si="67"/>
        <v>11.804026344170795</v>
      </c>
      <c r="N440" s="1">
        <f t="shared" si="68"/>
        <v>18.938803474744574</v>
      </c>
    </row>
    <row r="441" spans="1:14" x14ac:dyDescent="0.3">
      <c r="A441">
        <v>219.5</v>
      </c>
      <c r="B441">
        <f>-4.4616*10^-2*'tableau arduino'!A441+12.649</f>
        <v>2.8557880000000004</v>
      </c>
      <c r="C441">
        <f t="shared" si="60"/>
        <v>17.388133659869343</v>
      </c>
      <c r="D441">
        <f t="shared" si="61"/>
        <v>8.6925553567907736E-4</v>
      </c>
      <c r="E441">
        <f t="shared" si="62"/>
        <v>4.9991307444643205</v>
      </c>
      <c r="F441">
        <f t="shared" si="63"/>
        <v>1023.8219764662929</v>
      </c>
      <c r="G441" s="2">
        <f t="shared" si="64"/>
        <v>4.9991307444643205</v>
      </c>
      <c r="I441">
        <v>439</v>
      </c>
      <c r="J441" s="2">
        <f t="shared" si="69"/>
        <v>2.1435546875</v>
      </c>
      <c r="K441" s="2">
        <f t="shared" si="65"/>
        <v>2.8564453125</v>
      </c>
      <c r="L441">
        <f t="shared" si="66"/>
        <v>133257.40318906607</v>
      </c>
      <c r="M441">
        <f t="shared" si="67"/>
        <v>11.800037899126913</v>
      </c>
      <c r="N441" s="1">
        <f t="shared" si="68"/>
        <v>19.028198423728846</v>
      </c>
    </row>
    <row r="442" spans="1:14" x14ac:dyDescent="0.3">
      <c r="A442">
        <v>220</v>
      </c>
      <c r="B442">
        <f>-4.4616*10^-2*'tableau arduino'!A442+12.649</f>
        <v>2.8334799999999998</v>
      </c>
      <c r="C442">
        <f t="shared" si="60"/>
        <v>17.004533755493885</v>
      </c>
      <c r="D442">
        <f t="shared" si="61"/>
        <v>8.5008213527105266E-4</v>
      </c>
      <c r="E442">
        <f t="shared" si="62"/>
        <v>4.9991499178647292</v>
      </c>
      <c r="F442">
        <f t="shared" si="63"/>
        <v>1023.8259031786965</v>
      </c>
      <c r="G442" s="2">
        <f t="shared" si="64"/>
        <v>4.9991499178647292</v>
      </c>
      <c r="I442">
        <v>440</v>
      </c>
      <c r="J442" s="2">
        <f t="shared" si="69"/>
        <v>2.1484375</v>
      </c>
      <c r="K442" s="2">
        <f t="shared" si="65"/>
        <v>2.8515625</v>
      </c>
      <c r="L442">
        <f t="shared" si="66"/>
        <v>132727.27272727274</v>
      </c>
      <c r="M442">
        <f t="shared" si="67"/>
        <v>11.796051720886149</v>
      </c>
      <c r="N442" s="1">
        <f t="shared" si="68"/>
        <v>19.117542565757798</v>
      </c>
    </row>
    <row r="443" spans="1:14" x14ac:dyDescent="0.3">
      <c r="A443">
        <v>220.5</v>
      </c>
      <c r="B443">
        <f>-4.4616*10^-2*'tableau arduino'!A443+12.649</f>
        <v>2.8111720000000009</v>
      </c>
      <c r="C443">
        <f t="shared" si="60"/>
        <v>16.629396454955945</v>
      </c>
      <c r="D443">
        <f t="shared" si="61"/>
        <v>8.3133157732394889E-4</v>
      </c>
      <c r="E443">
        <f t="shared" si="62"/>
        <v>4.9991686684226764</v>
      </c>
      <c r="F443">
        <f t="shared" si="63"/>
        <v>1023.8297432929642</v>
      </c>
      <c r="G443" s="2">
        <f t="shared" si="64"/>
        <v>4.9991686684226764</v>
      </c>
      <c r="I443">
        <v>441</v>
      </c>
      <c r="J443" s="2">
        <f t="shared" si="69"/>
        <v>2.1533203125</v>
      </c>
      <c r="K443" s="2">
        <f t="shared" si="65"/>
        <v>2.8466796875</v>
      </c>
      <c r="L443">
        <f t="shared" si="66"/>
        <v>132199.54648526077</v>
      </c>
      <c r="M443">
        <f t="shared" si="67"/>
        <v>11.792067775873875</v>
      </c>
      <c r="N443" s="1">
        <f t="shared" si="68"/>
        <v>19.206836653355847</v>
      </c>
    </row>
    <row r="444" spans="1:14" x14ac:dyDescent="0.3">
      <c r="A444">
        <v>221</v>
      </c>
      <c r="B444">
        <f>-4.4616*10^-2*'tableau arduino'!A444+12.649</f>
        <v>2.7888640000000002</v>
      </c>
      <c r="C444">
        <f t="shared" si="60"/>
        <v>16.262535064612187</v>
      </c>
      <c r="D444">
        <f t="shared" si="61"/>
        <v>8.1299453970851599E-4</v>
      </c>
      <c r="E444">
        <f t="shared" si="62"/>
        <v>4.9991870054602918</v>
      </c>
      <c r="F444">
        <f t="shared" si="63"/>
        <v>1023.8334987182677</v>
      </c>
      <c r="G444" s="2">
        <f t="shared" si="64"/>
        <v>4.9991870054602918</v>
      </c>
      <c r="I444">
        <v>442</v>
      </c>
      <c r="J444" s="2">
        <f t="shared" si="69"/>
        <v>2.158203125</v>
      </c>
      <c r="K444" s="2">
        <f t="shared" si="65"/>
        <v>2.841796875</v>
      </c>
      <c r="L444">
        <f t="shared" si="66"/>
        <v>131674.20814479637</v>
      </c>
      <c r="M444">
        <f t="shared" si="67"/>
        <v>11.788086030623967</v>
      </c>
      <c r="N444" s="1">
        <f t="shared" si="68"/>
        <v>19.296081436615385</v>
      </c>
    </row>
    <row r="445" spans="1:14" x14ac:dyDescent="0.3">
      <c r="A445">
        <v>221.5</v>
      </c>
      <c r="B445">
        <f>-4.4616*10^-2*'tableau arduino'!A445+12.649</f>
        <v>2.7665559999999996</v>
      </c>
      <c r="C445">
        <f t="shared" si="60"/>
        <v>15.903767009470917</v>
      </c>
      <c r="D445">
        <f t="shared" si="61"/>
        <v>7.9506190568048537E-4</v>
      </c>
      <c r="E445">
        <f t="shared" si="62"/>
        <v>4.9992049380943193</v>
      </c>
      <c r="F445">
        <f t="shared" si="63"/>
        <v>1023.8371713217166</v>
      </c>
      <c r="G445" s="2">
        <f t="shared" si="64"/>
        <v>4.9992049380943193</v>
      </c>
      <c r="I445">
        <v>443</v>
      </c>
      <c r="J445" s="2">
        <f t="shared" si="69"/>
        <v>2.1630859375</v>
      </c>
      <c r="K445" s="2">
        <f t="shared" si="65"/>
        <v>2.8369140625</v>
      </c>
      <c r="L445">
        <f t="shared" si="66"/>
        <v>131151.24153498872</v>
      </c>
      <c r="M445">
        <f t="shared" si="67"/>
        <v>11.784106451777005</v>
      </c>
      <c r="N445" s="1">
        <f t="shared" si="68"/>
        <v>19.385277663237282</v>
      </c>
    </row>
    <row r="446" spans="1:14" x14ac:dyDescent="0.3">
      <c r="A446">
        <v>222</v>
      </c>
      <c r="B446">
        <f>-4.4616*10^-2*'tableau arduino'!A446+12.649</f>
        <v>2.7442480000000007</v>
      </c>
      <c r="C446">
        <f t="shared" si="60"/>
        <v>15.55291374233034</v>
      </c>
      <c r="D446">
        <f t="shared" si="61"/>
        <v>7.775247593613682E-4</v>
      </c>
      <c r="E446">
        <f t="shared" si="62"/>
        <v>4.9992224752406385</v>
      </c>
      <c r="F446">
        <f t="shared" si="63"/>
        <v>1023.8407629292827</v>
      </c>
      <c r="G446" s="2">
        <f t="shared" si="64"/>
        <v>4.9992224752406385</v>
      </c>
      <c r="I446">
        <v>444</v>
      </c>
      <c r="J446" s="2">
        <f t="shared" si="69"/>
        <v>2.16796875</v>
      </c>
      <c r="K446" s="2">
        <f t="shared" si="65"/>
        <v>2.83203125</v>
      </c>
      <c r="L446">
        <f t="shared" si="66"/>
        <v>130630.63063063064</v>
      </c>
      <c r="M446">
        <f t="shared" si="67"/>
        <v>11.780129006078468</v>
      </c>
      <c r="N446" s="1">
        <f t="shared" si="68"/>
        <v>19.474426078571167</v>
      </c>
    </row>
    <row r="447" spans="1:14" x14ac:dyDescent="0.3">
      <c r="A447">
        <v>222.5</v>
      </c>
      <c r="B447">
        <f>-4.4616*10^-2*'tableau arduino'!A447+12.649</f>
        <v>2.72194</v>
      </c>
      <c r="C447">
        <f t="shared" si="60"/>
        <v>15.209800654921365</v>
      </c>
      <c r="D447">
        <f t="shared" si="61"/>
        <v>7.603743813184386E-4</v>
      </c>
      <c r="E447">
        <f t="shared" si="62"/>
        <v>4.9992396256186815</v>
      </c>
      <c r="F447">
        <f t="shared" si="63"/>
        <v>1023.844275326706</v>
      </c>
      <c r="G447" s="2">
        <f t="shared" si="64"/>
        <v>4.9992396256186815</v>
      </c>
      <c r="I447">
        <v>445</v>
      </c>
      <c r="J447" s="2">
        <f t="shared" si="69"/>
        <v>2.1728515625</v>
      </c>
      <c r="K447" s="2">
        <f t="shared" si="65"/>
        <v>2.8271484375</v>
      </c>
      <c r="L447">
        <f t="shared" si="66"/>
        <v>130112.3595505618</v>
      </c>
      <c r="M447">
        <f t="shared" si="67"/>
        <v>11.776153660376984</v>
      </c>
      <c r="N447" s="1">
        <f t="shared" si="68"/>
        <v>19.563527425654812</v>
      </c>
    </row>
    <row r="448" spans="1:14" x14ac:dyDescent="0.3">
      <c r="A448">
        <v>223</v>
      </c>
      <c r="B448">
        <f>-4.4616*10^-2*'tableau arduino'!A448+12.649</f>
        <v>2.6996319999999994</v>
      </c>
      <c r="C448">
        <f t="shared" si="60"/>
        <v>14.874256991010887</v>
      </c>
      <c r="D448">
        <f t="shared" si="61"/>
        <v>7.4360224424174488E-4</v>
      </c>
      <c r="E448">
        <f t="shared" si="62"/>
        <v>4.999256397755758</v>
      </c>
      <c r="F448">
        <f t="shared" si="63"/>
        <v>1023.8477102603792</v>
      </c>
      <c r="G448" s="2">
        <f t="shared" si="64"/>
        <v>4.999256397755758</v>
      </c>
      <c r="I448">
        <v>446</v>
      </c>
      <c r="J448" s="2">
        <f t="shared" si="69"/>
        <v>2.177734375</v>
      </c>
      <c r="K448" s="2">
        <f t="shared" si="65"/>
        <v>2.822265625</v>
      </c>
      <c r="L448">
        <f t="shared" si="66"/>
        <v>129596.41255605381</v>
      </c>
      <c r="M448">
        <f t="shared" si="67"/>
        <v>11.772180381622542</v>
      </c>
      <c r="N448" s="1">
        <f t="shared" si="68"/>
        <v>19.652582445254104</v>
      </c>
    </row>
    <row r="449" spans="1:14" x14ac:dyDescent="0.3">
      <c r="A449">
        <v>223.5</v>
      </c>
      <c r="B449">
        <f>-4.4616*10^-2*'tableau arduino'!A449+12.649</f>
        <v>2.6773240000000005</v>
      </c>
      <c r="C449">
        <f t="shared" si="60"/>
        <v>14.546115761421889</v>
      </c>
      <c r="D449">
        <f t="shared" si="61"/>
        <v>7.2720000871600969E-4</v>
      </c>
      <c r="E449">
        <f t="shared" si="62"/>
        <v>4.9992727999912843</v>
      </c>
      <c r="F449">
        <f t="shared" si="63"/>
        <v>1023.8510694382151</v>
      </c>
      <c r="G449" s="2">
        <f t="shared" si="64"/>
        <v>4.9992727999912843</v>
      </c>
      <c r="I449">
        <v>447</v>
      </c>
      <c r="J449" s="2">
        <f t="shared" si="69"/>
        <v>2.1826171875</v>
      </c>
      <c r="K449" s="2">
        <f t="shared" si="65"/>
        <v>2.8173828125</v>
      </c>
      <c r="L449">
        <f t="shared" si="66"/>
        <v>129082.774049217</v>
      </c>
      <c r="M449">
        <f t="shared" si="67"/>
        <v>11.768209136864758</v>
      </c>
      <c r="N449" s="1">
        <f t="shared" si="68"/>
        <v>19.741591875901939</v>
      </c>
    </row>
    <row r="450" spans="1:14" x14ac:dyDescent="0.3">
      <c r="A450">
        <v>224</v>
      </c>
      <c r="B450">
        <f>-4.4616*10^-2*'tableau arduino'!A450+12.649</f>
        <v>2.6550159999999998</v>
      </c>
      <c r="C450">
        <f t="shared" si="60"/>
        <v>14.225213660928272</v>
      </c>
      <c r="D450">
        <f t="shared" si="61"/>
        <v>7.1115951908535375E-4</v>
      </c>
      <c r="E450">
        <f t="shared" si="62"/>
        <v>4.999288840480915</v>
      </c>
      <c r="F450">
        <f t="shared" si="63"/>
        <v>1023.8543545304914</v>
      </c>
      <c r="G450" s="2">
        <f t="shared" si="64"/>
        <v>4.999288840480915</v>
      </c>
      <c r="I450">
        <v>448</v>
      </c>
      <c r="J450" s="2">
        <f t="shared" si="69"/>
        <v>2.1875</v>
      </c>
      <c r="K450" s="2">
        <f t="shared" si="65"/>
        <v>2.8125</v>
      </c>
      <c r="L450">
        <f t="shared" si="66"/>
        <v>128571.42857142857</v>
      </c>
      <c r="M450">
        <f t="shared" si="67"/>
        <v>11.764239893251135</v>
      </c>
      <c r="N450" s="1">
        <f t="shared" si="68"/>
        <v>19.830556453937245</v>
      </c>
    </row>
    <row r="451" spans="1:14" x14ac:dyDescent="0.3">
      <c r="A451">
        <v>224.5</v>
      </c>
      <c r="B451">
        <f>-4.4616*10^-2*'tableau arduino'!A451+12.649</f>
        <v>2.6327079999999992</v>
      </c>
      <c r="C451">
        <f t="shared" ref="C451:C514" si="70">EXP(B451)</f>
        <v>13.91139098698331</v>
      </c>
      <c r="D451">
        <f t="shared" ref="D451:D514" si="71">5*C451/(100000+C451)</f>
        <v>6.954727994088316E-4</v>
      </c>
      <c r="E451">
        <f t="shared" ref="E451:E514" si="72">5-D451</f>
        <v>4.9993045272005912</v>
      </c>
      <c r="F451">
        <f t="shared" ref="F451:F514" si="73">E451/5*1024</f>
        <v>1023.857567170681</v>
      </c>
      <c r="G451" s="2">
        <f t="shared" ref="G451:G514" si="74">F451/1024*5</f>
        <v>4.9993045272005912</v>
      </c>
      <c r="I451">
        <v>449</v>
      </c>
      <c r="J451" s="2">
        <f t="shared" si="69"/>
        <v>2.1923828125</v>
      </c>
      <c r="K451" s="2">
        <f t="shared" ref="K451:K514" si="75">5-J451</f>
        <v>2.8076171875</v>
      </c>
      <c r="L451">
        <f t="shared" ref="L451:L514" si="76">K451*100000/(5-K451)</f>
        <v>128062.36080178173</v>
      </c>
      <c r="M451">
        <f t="shared" ref="M451:M514" si="77">LN(L451)</f>
        <v>11.760272618025324</v>
      </c>
      <c r="N451" s="1">
        <f t="shared" ref="N451:N514" si="78">(M451-12.649)/(-4.4616*10^-2)</f>
        <v>19.919476913543917</v>
      </c>
    </row>
    <row r="452" spans="1:14" x14ac:dyDescent="0.3">
      <c r="A452">
        <v>225</v>
      </c>
      <c r="B452">
        <f>-4.4616*10^-2*'tableau arduino'!A452+12.649</f>
        <v>2.6104000000000003</v>
      </c>
      <c r="C452">
        <f t="shared" si="70"/>
        <v>13.604491560240801</v>
      </c>
      <c r="D452">
        <f t="shared" si="71"/>
        <v>6.8013204950476667E-4</v>
      </c>
      <c r="E452">
        <f t="shared" si="72"/>
        <v>4.9993198679504953</v>
      </c>
      <c r="F452">
        <f t="shared" si="73"/>
        <v>1023.8607089562614</v>
      </c>
      <c r="G452" s="2">
        <f t="shared" si="74"/>
        <v>4.9993198679504953</v>
      </c>
      <c r="I452">
        <v>450</v>
      </c>
      <c r="J452" s="2">
        <f t="shared" ref="J452:J515" si="79">I452/1024*5</f>
        <v>2.197265625</v>
      </c>
      <c r="K452" s="2">
        <f t="shared" si="75"/>
        <v>2.802734375</v>
      </c>
      <c r="L452">
        <f t="shared" si="76"/>
        <v>127555.55555555556</v>
      </c>
      <c r="M452">
        <f t="shared" si="77"/>
        <v>11.75630727852543</v>
      </c>
      <c r="N452" s="1">
        <f t="shared" si="78"/>
        <v>20.008353986788805</v>
      </c>
    </row>
    <row r="453" spans="1:14" x14ac:dyDescent="0.3">
      <c r="A453">
        <v>225.5</v>
      </c>
      <c r="B453">
        <f>-4.4616*10^-2*'tableau arduino'!A453+12.649</f>
        <v>2.5880919999999996</v>
      </c>
      <c r="C453">
        <f t="shared" si="70"/>
        <v>13.30436264682961</v>
      </c>
      <c r="D453">
        <f t="shared" si="71"/>
        <v>6.6512964108195942E-4</v>
      </c>
      <c r="E453">
        <f t="shared" si="72"/>
        <v>4.9993348703589184</v>
      </c>
      <c r="F453">
        <f t="shared" si="73"/>
        <v>1023.8637814495065</v>
      </c>
      <c r="G453" s="2">
        <f t="shared" si="74"/>
        <v>4.9993348703589184</v>
      </c>
      <c r="I453">
        <v>451</v>
      </c>
      <c r="J453" s="2">
        <f t="shared" si="79"/>
        <v>2.2021484375</v>
      </c>
      <c r="K453" s="2">
        <f t="shared" si="75"/>
        <v>2.7978515625</v>
      </c>
      <c r="L453">
        <f t="shared" si="76"/>
        <v>127050.9977827051</v>
      </c>
      <c r="M453">
        <f t="shared" si="77"/>
        <v>11.75234384218229</v>
      </c>
      <c r="N453" s="1">
        <f t="shared" si="78"/>
        <v>20.097188403660329</v>
      </c>
    </row>
    <row r="454" spans="1:14" x14ac:dyDescent="0.3">
      <c r="A454">
        <v>226</v>
      </c>
      <c r="B454">
        <f>-4.4616*10^-2*'tableau arduino'!A454+12.649</f>
        <v>2.5657840000000007</v>
      </c>
      <c r="C454">
        <f t="shared" si="70"/>
        <v>13.010854882343157</v>
      </c>
      <c r="D454">
        <f t="shared" si="71"/>
        <v>6.5045811395588056E-4</v>
      </c>
      <c r="E454">
        <f t="shared" si="72"/>
        <v>4.9993495418860441</v>
      </c>
      <c r="F454">
        <f t="shared" si="73"/>
        <v>1023.8667861782618</v>
      </c>
      <c r="G454" s="2">
        <f t="shared" si="74"/>
        <v>4.9993495418860441</v>
      </c>
      <c r="I454">
        <v>452</v>
      </c>
      <c r="J454" s="2">
        <f t="shared" si="79"/>
        <v>2.20703125</v>
      </c>
      <c r="K454" s="2">
        <f t="shared" si="75"/>
        <v>2.79296875</v>
      </c>
      <c r="L454">
        <f t="shared" si="76"/>
        <v>126548.67256637168</v>
      </c>
      <c r="M454">
        <f t="shared" si="77"/>
        <v>11.748382276517795</v>
      </c>
      <c r="N454" s="1">
        <f t="shared" si="78"/>
        <v>20.18598089210607</v>
      </c>
    </row>
    <row r="455" spans="1:14" x14ac:dyDescent="0.3">
      <c r="A455">
        <v>226.5</v>
      </c>
      <c r="B455">
        <f>-4.4616*10^-2*'tableau arduino'!A455+12.649</f>
        <v>2.5434760000000001</v>
      </c>
      <c r="C455">
        <f t="shared" si="70"/>
        <v>12.723822197505413</v>
      </c>
      <c r="D455">
        <f t="shared" si="71"/>
        <v>6.3611017234796094E-4</v>
      </c>
      <c r="E455">
        <f t="shared" si="72"/>
        <v>4.9993638898276522</v>
      </c>
      <c r="F455">
        <f t="shared" si="73"/>
        <v>1023.8697246367032</v>
      </c>
      <c r="G455" s="2">
        <f t="shared" si="74"/>
        <v>4.9993638898276522</v>
      </c>
      <c r="I455">
        <v>453</v>
      </c>
      <c r="J455" s="2">
        <f t="shared" si="79"/>
        <v>2.2119140625</v>
      </c>
      <c r="K455" s="2">
        <f t="shared" si="75"/>
        <v>2.7880859375</v>
      </c>
      <c r="L455">
        <f t="shared" si="76"/>
        <v>126048.5651214128</v>
      </c>
      <c r="M455">
        <f t="shared" si="77"/>
        <v>11.744422549143204</v>
      </c>
      <c r="N455" s="1">
        <f t="shared" si="78"/>
        <v>20.27473217807054</v>
      </c>
    </row>
    <row r="456" spans="1:14" x14ac:dyDescent="0.3">
      <c r="A456">
        <v>227</v>
      </c>
      <c r="B456">
        <f>-4.4616*10^-2*'tableau arduino'!A456+12.649</f>
        <v>2.5211679999999994</v>
      </c>
      <c r="C456">
        <f t="shared" si="70"/>
        <v>12.443121745477136</v>
      </c>
      <c r="D456">
        <f t="shared" si="71"/>
        <v>6.2207868126619415E-4</v>
      </c>
      <c r="E456">
        <f t="shared" si="72"/>
        <v>4.9993779213187342</v>
      </c>
      <c r="F456">
        <f t="shared" si="73"/>
        <v>1023.8725982860767</v>
      </c>
      <c r="G456" s="2">
        <f t="shared" si="74"/>
        <v>4.9993779213187342</v>
      </c>
      <c r="I456">
        <v>454</v>
      </c>
      <c r="J456" s="2">
        <f t="shared" si="79"/>
        <v>2.216796875</v>
      </c>
      <c r="K456" s="2">
        <f t="shared" si="75"/>
        <v>2.783203125</v>
      </c>
      <c r="L456">
        <f t="shared" si="76"/>
        <v>125550.66079295154</v>
      </c>
      <c r="M456">
        <f t="shared" si="77"/>
        <v>11.740464627757476</v>
      </c>
      <c r="N456" s="1">
        <f t="shared" si="78"/>
        <v>20.363442985532625</v>
      </c>
    </row>
    <row r="457" spans="1:14" x14ac:dyDescent="0.3">
      <c r="A457">
        <v>227.5</v>
      </c>
      <c r="B457">
        <f>-4.4616*10^-2*'tableau arduino'!A457+12.649</f>
        <v>2.4988600000000005</v>
      </c>
      <c r="C457">
        <f t="shared" si="70"/>
        <v>12.16861383076556</v>
      </c>
      <c r="D457">
        <f t="shared" si="71"/>
        <v>6.0835666296524802E-4</v>
      </c>
      <c r="E457">
        <f t="shared" si="72"/>
        <v>4.9993916433370345</v>
      </c>
      <c r="F457">
        <f t="shared" si="73"/>
        <v>1023.8754085554247</v>
      </c>
      <c r="G457" s="2">
        <f t="shared" si="74"/>
        <v>4.9993916433370345</v>
      </c>
      <c r="I457">
        <v>455</v>
      </c>
      <c r="J457" s="2">
        <f t="shared" si="79"/>
        <v>2.2216796875</v>
      </c>
      <c r="K457" s="2">
        <f t="shared" si="75"/>
        <v>2.7783203125</v>
      </c>
      <c r="L457">
        <f t="shared" si="76"/>
        <v>125054.94505494506</v>
      </c>
      <c r="M457">
        <f t="shared" si="77"/>
        <v>11.736508480145609</v>
      </c>
      <c r="N457" s="1">
        <f t="shared" si="78"/>
        <v>20.452114036542721</v>
      </c>
    </row>
    <row r="458" spans="1:14" x14ac:dyDescent="0.3">
      <c r="A458">
        <v>228</v>
      </c>
      <c r="B458">
        <f>-4.4616*10^-2*'tableau arduino'!A458+12.649</f>
        <v>2.4765519999999999</v>
      </c>
      <c r="C458">
        <f t="shared" si="70"/>
        <v>11.90016183970244</v>
      </c>
      <c r="D458">
        <f t="shared" si="71"/>
        <v>5.9493729348435262E-4</v>
      </c>
      <c r="E458">
        <f t="shared" si="72"/>
        <v>4.9994050627065159</v>
      </c>
      <c r="F458">
        <f t="shared" si="73"/>
        <v>1023.8781568422944</v>
      </c>
      <c r="G458" s="2">
        <f t="shared" si="74"/>
        <v>4.9994050627065159</v>
      </c>
      <c r="I458">
        <v>456</v>
      </c>
      <c r="J458" s="2">
        <f t="shared" si="79"/>
        <v>2.2265625</v>
      </c>
      <c r="K458" s="2">
        <f t="shared" si="75"/>
        <v>2.7734375</v>
      </c>
      <c r="L458">
        <f t="shared" si="76"/>
        <v>124561.40350877192</v>
      </c>
      <c r="M458">
        <f t="shared" si="77"/>
        <v>11.732554074176994</v>
      </c>
      <c r="N458" s="1">
        <f t="shared" si="78"/>
        <v>20.540746051259759</v>
      </c>
    </row>
    <row r="459" spans="1:14" x14ac:dyDescent="0.3">
      <c r="A459">
        <v>228.5</v>
      </c>
      <c r="B459">
        <f>-4.4616*10^-2*'tableau arduino'!A459+12.649</f>
        <v>2.4542439999999992</v>
      </c>
      <c r="C459">
        <f t="shared" si="70"/>
        <v>11.637632172455985</v>
      </c>
      <c r="D459">
        <f t="shared" si="71"/>
        <v>5.8181389926127507E-4</v>
      </c>
      <c r="E459">
        <f t="shared" si="72"/>
        <v>4.9994181861007387</v>
      </c>
      <c r="F459">
        <f t="shared" si="73"/>
        <v>1023.8808445134313</v>
      </c>
      <c r="G459" s="2">
        <f t="shared" si="74"/>
        <v>4.9994181861007387</v>
      </c>
      <c r="I459">
        <v>457</v>
      </c>
      <c r="J459" s="2">
        <f t="shared" si="79"/>
        <v>2.2314453125</v>
      </c>
      <c r="K459" s="2">
        <f t="shared" si="75"/>
        <v>2.7685546875</v>
      </c>
      <c r="L459">
        <f t="shared" si="76"/>
        <v>124070.02188183807</v>
      </c>
      <c r="M459">
        <f t="shared" si="77"/>
        <v>11.728601377803775</v>
      </c>
      <c r="N459" s="1">
        <f t="shared" si="78"/>
        <v>20.629339747987807</v>
      </c>
    </row>
    <row r="460" spans="1:14" x14ac:dyDescent="0.3">
      <c r="A460">
        <v>229</v>
      </c>
      <c r="B460">
        <f>-4.4616*10^-2*'tableau arduino'!A460+12.649</f>
        <v>2.4319360000000003</v>
      </c>
      <c r="C460">
        <f t="shared" si="70"/>
        <v>11.380894176542508</v>
      </c>
      <c r="D460">
        <f t="shared" si="71"/>
        <v>5.6897995382069533E-4</v>
      </c>
      <c r="E460">
        <f t="shared" si="72"/>
        <v>4.9994310200461793</v>
      </c>
      <c r="F460">
        <f t="shared" si="73"/>
        <v>1023.8834729054576</v>
      </c>
      <c r="G460" s="2">
        <f t="shared" si="74"/>
        <v>4.9994310200461793</v>
      </c>
      <c r="I460">
        <v>458</v>
      </c>
      <c r="J460" s="2">
        <f t="shared" si="79"/>
        <v>2.236328125</v>
      </c>
      <c r="K460" s="2">
        <f t="shared" si="75"/>
        <v>2.763671875</v>
      </c>
      <c r="L460">
        <f t="shared" si="76"/>
        <v>123580.78602620088</v>
      </c>
      <c r="M460">
        <f t="shared" si="77"/>
        <v>11.724650359059227</v>
      </c>
      <c r="N460" s="1">
        <f t="shared" si="78"/>
        <v>20.71789584321257</v>
      </c>
    </row>
    <row r="461" spans="1:14" x14ac:dyDescent="0.3">
      <c r="A461">
        <v>229.5</v>
      </c>
      <c r="B461">
        <f>-4.4616*10^-2*'tableau arduino'!A461+12.649</f>
        <v>2.4096279999999997</v>
      </c>
      <c r="C461">
        <f t="shared" si="70"/>
        <v>11.129820081804858</v>
      </c>
      <c r="D461">
        <f t="shared" si="71"/>
        <v>5.5642907453536431E-4</v>
      </c>
      <c r="E461">
        <f t="shared" si="72"/>
        <v>4.9994435709254645</v>
      </c>
      <c r="F461">
        <f t="shared" si="73"/>
        <v>1023.8860433255352</v>
      </c>
      <c r="G461" s="2">
        <f t="shared" si="74"/>
        <v>4.9994435709254645</v>
      </c>
      <c r="I461">
        <v>459</v>
      </c>
      <c r="J461" s="2">
        <f t="shared" si="79"/>
        <v>2.2412109375</v>
      </c>
      <c r="K461" s="2">
        <f t="shared" si="75"/>
        <v>2.7587890625</v>
      </c>
      <c r="L461">
        <f t="shared" si="76"/>
        <v>123093.68191721133</v>
      </c>
      <c r="M461">
        <f t="shared" si="77"/>
        <v>11.720700986056125</v>
      </c>
      <c r="N461" s="1">
        <f t="shared" si="78"/>
        <v>20.806415051637856</v>
      </c>
    </row>
    <row r="462" spans="1:14" x14ac:dyDescent="0.3">
      <c r="A462">
        <v>230</v>
      </c>
      <c r="B462">
        <f>-4.4616*10^-2*'tableau arduino'!A462+12.649</f>
        <v>2.3873200000000008</v>
      </c>
      <c r="C462">
        <f t="shared" si="70"/>
        <v>10.884284936825521</v>
      </c>
      <c r="D462">
        <f t="shared" si="71"/>
        <v>5.4415501945846018E-4</v>
      </c>
      <c r="E462">
        <f t="shared" si="72"/>
        <v>4.9994558449805417</v>
      </c>
      <c r="F462">
        <f t="shared" si="73"/>
        <v>1023.8885570520149</v>
      </c>
      <c r="G462" s="2">
        <f t="shared" si="74"/>
        <v>4.9994558449805417</v>
      </c>
      <c r="I462">
        <v>460</v>
      </c>
      <c r="J462" s="2">
        <f t="shared" si="79"/>
        <v>2.24609375</v>
      </c>
      <c r="K462" s="2">
        <f t="shared" si="75"/>
        <v>2.75390625</v>
      </c>
      <c r="L462">
        <f t="shared" si="76"/>
        <v>122608.69565217392</v>
      </c>
      <c r="M462">
        <f t="shared" si="77"/>
        <v>11.716753226985146</v>
      </c>
      <c r="N462" s="1">
        <f t="shared" si="78"/>
        <v>20.894898086221382</v>
      </c>
    </row>
    <row r="463" spans="1:14" x14ac:dyDescent="0.3">
      <c r="A463">
        <v>230.5</v>
      </c>
      <c r="B463">
        <f>-4.4616*10^-2*'tableau arduino'!A463+12.649</f>
        <v>2.3650120000000001</v>
      </c>
      <c r="C463">
        <f t="shared" si="70"/>
        <v>10.644166546742195</v>
      </c>
      <c r="D463">
        <f t="shared" si="71"/>
        <v>5.3215168422555948E-4</v>
      </c>
      <c r="E463">
        <f t="shared" si="72"/>
        <v>4.9994678483157742</v>
      </c>
      <c r="F463">
        <f t="shared" si="73"/>
        <v>1023.8910153350705</v>
      </c>
      <c r="G463" s="2">
        <f t="shared" si="74"/>
        <v>4.9994678483157742</v>
      </c>
      <c r="I463">
        <v>461</v>
      </c>
      <c r="J463" s="2">
        <f t="shared" si="79"/>
        <v>2.2509765625</v>
      </c>
      <c r="K463" s="2">
        <f t="shared" si="75"/>
        <v>2.7490234375</v>
      </c>
      <c r="L463">
        <f t="shared" si="76"/>
        <v>122125.81344902386</v>
      </c>
      <c r="M463">
        <f t="shared" si="77"/>
        <v>11.71280705011327</v>
      </c>
      <c r="N463" s="1">
        <f t="shared" si="78"/>
        <v>20.98334565821072</v>
      </c>
    </row>
    <row r="464" spans="1:14" x14ac:dyDescent="0.3">
      <c r="A464">
        <v>231</v>
      </c>
      <c r="B464">
        <f>-4.4616*10^-2*'tableau arduino'!A464+12.649</f>
        <v>2.3427039999999995</v>
      </c>
      <c r="C464">
        <f t="shared" si="70"/>
        <v>10.409345412435508</v>
      </c>
      <c r="D464">
        <f t="shared" si="71"/>
        <v>5.204130990247263E-4</v>
      </c>
      <c r="E464">
        <f t="shared" si="72"/>
        <v>4.9994795869009749</v>
      </c>
      <c r="F464">
        <f t="shared" si="73"/>
        <v>1023.8934193973197</v>
      </c>
      <c r="G464" s="2">
        <f t="shared" si="74"/>
        <v>4.9994795869009749</v>
      </c>
      <c r="I464">
        <v>462</v>
      </c>
      <c r="J464" s="2">
        <f t="shared" si="79"/>
        <v>2.255859375</v>
      </c>
      <c r="K464" s="2">
        <f t="shared" si="75"/>
        <v>2.744140625</v>
      </c>
      <c r="L464">
        <f t="shared" si="76"/>
        <v>121645.02164502164</v>
      </c>
      <c r="M464">
        <f t="shared" si="77"/>
        <v>11.708862423782181</v>
      </c>
      <c r="N464" s="1">
        <f t="shared" si="78"/>
        <v>21.071758477179003</v>
      </c>
    </row>
    <row r="465" spans="1:14" x14ac:dyDescent="0.3">
      <c r="A465">
        <v>231.5</v>
      </c>
      <c r="B465">
        <f>-4.4616*10^-2*'tableau arduino'!A465+12.649</f>
        <v>2.3203960000000006</v>
      </c>
      <c r="C465">
        <f t="shared" si="70"/>
        <v>10.179704671058143</v>
      </c>
      <c r="D465">
        <f t="shared" si="71"/>
        <v>5.0893342563320548E-4</v>
      </c>
      <c r="E465">
        <f t="shared" si="72"/>
        <v>4.9994910665743664</v>
      </c>
      <c r="F465">
        <f t="shared" si="73"/>
        <v>1023.8957704344302</v>
      </c>
      <c r="G465" s="2">
        <f t="shared" si="74"/>
        <v>4.9994910665743664</v>
      </c>
      <c r="I465">
        <v>463</v>
      </c>
      <c r="J465" s="2">
        <f t="shared" si="79"/>
        <v>2.2607421875</v>
      </c>
      <c r="K465" s="2">
        <f t="shared" si="75"/>
        <v>2.7392578125</v>
      </c>
      <c r="L465">
        <f t="shared" si="76"/>
        <v>121166.30669546436</v>
      </c>
      <c r="M465">
        <f t="shared" si="77"/>
        <v>11.704919316406691</v>
      </c>
      <c r="N465" s="1">
        <f t="shared" si="78"/>
        <v>21.160137251060334</v>
      </c>
    </row>
    <row r="466" spans="1:14" x14ac:dyDescent="0.3">
      <c r="A466">
        <v>232</v>
      </c>
      <c r="B466">
        <f>-4.4616*10^-2*'tableau arduino'!A466+12.649</f>
        <v>2.2980879999999999</v>
      </c>
      <c r="C466">
        <f t="shared" si="70"/>
        <v>9.9551300378759375</v>
      </c>
      <c r="D466">
        <f t="shared" si="71"/>
        <v>4.977069545192669E-4</v>
      </c>
      <c r="E466">
        <f t="shared" si="72"/>
        <v>4.9995022930454809</v>
      </c>
      <c r="F466">
        <f t="shared" si="73"/>
        <v>1023.8980696157145</v>
      </c>
      <c r="G466" s="2">
        <f t="shared" si="74"/>
        <v>4.9995022930454809</v>
      </c>
      <c r="I466">
        <v>464</v>
      </c>
      <c r="J466" s="2">
        <f t="shared" si="79"/>
        <v>2.265625</v>
      </c>
      <c r="K466" s="2">
        <f t="shared" si="75"/>
        <v>2.734375</v>
      </c>
      <c r="L466">
        <f t="shared" si="76"/>
        <v>120689.6551724138</v>
      </c>
      <c r="M466">
        <f t="shared" si="77"/>
        <v>11.700977696473169</v>
      </c>
      <c r="N466" s="1">
        <f t="shared" si="78"/>
        <v>21.24848268618501</v>
      </c>
    </row>
    <row r="467" spans="1:14" x14ac:dyDescent="0.3">
      <c r="A467">
        <v>232.5</v>
      </c>
      <c r="B467">
        <f>-4.4616*10^-2*'tableau arduino'!A467+12.649</f>
        <v>2.2757799999999992</v>
      </c>
      <c r="C467">
        <f t="shared" si="70"/>
        <v>9.7355097493921878</v>
      </c>
      <c r="D467">
        <f t="shared" si="71"/>
        <v>4.8672810200778543E-4</v>
      </c>
      <c r="E467">
        <f t="shared" si="72"/>
        <v>4.9995132718979924</v>
      </c>
      <c r="F467">
        <f t="shared" si="73"/>
        <v>1023.9003180847088</v>
      </c>
      <c r="G467" s="2">
        <f t="shared" si="74"/>
        <v>4.9995132718979924</v>
      </c>
      <c r="I467">
        <v>465</v>
      </c>
      <c r="J467" s="2">
        <f t="shared" si="79"/>
        <v>2.2705078125</v>
      </c>
      <c r="K467" s="2">
        <f t="shared" si="75"/>
        <v>2.7294921875</v>
      </c>
      <c r="L467">
        <f t="shared" si="76"/>
        <v>120215.05376344085</v>
      </c>
      <c r="M467">
        <f t="shared" si="77"/>
        <v>11.697037532537971</v>
      </c>
      <c r="N467" s="1">
        <f t="shared" si="78"/>
        <v>21.3367954873146</v>
      </c>
    </row>
    <row r="468" spans="1:14" x14ac:dyDescent="0.3">
      <c r="A468">
        <v>233</v>
      </c>
      <c r="B468">
        <f>-4.4616*10^-2*'tableau arduino'!A468+12.649</f>
        <v>2.2534720000000004</v>
      </c>
      <c r="C468">
        <f t="shared" si="70"/>
        <v>9.5207345077265462</v>
      </c>
      <c r="D468">
        <f t="shared" si="71"/>
        <v>4.7599140750813888E-4</v>
      </c>
      <c r="E468">
        <f t="shared" si="72"/>
        <v>4.9995240085924921</v>
      </c>
      <c r="F468">
        <f t="shared" si="73"/>
        <v>1023.9025169597423</v>
      </c>
      <c r="G468" s="2">
        <f t="shared" si="74"/>
        <v>4.9995240085924921</v>
      </c>
      <c r="I468">
        <v>466</v>
      </c>
      <c r="J468" s="2">
        <f t="shared" si="79"/>
        <v>2.275390625</v>
      </c>
      <c r="K468" s="2">
        <f t="shared" si="75"/>
        <v>2.724609375</v>
      </c>
      <c r="L468">
        <f t="shared" si="76"/>
        <v>119742.48927038627</v>
      </c>
      <c r="M468">
        <f t="shared" si="77"/>
        <v>11.693098793225893</v>
      </c>
      <c r="N468" s="1">
        <f t="shared" si="78"/>
        <v>21.425076357676758</v>
      </c>
    </row>
    <row r="469" spans="1:14" x14ac:dyDescent="0.3">
      <c r="A469">
        <v>233.5</v>
      </c>
      <c r="B469">
        <f>-4.4616*10^-2*'tableau arduino'!A469+12.649</f>
        <v>2.2311639999999997</v>
      </c>
      <c r="C469">
        <f t="shared" si="70"/>
        <v>9.3106974262209565</v>
      </c>
      <c r="D469">
        <f t="shared" si="71"/>
        <v>4.6549153080307007E-4</v>
      </c>
      <c r="E469">
        <f t="shared" si="72"/>
        <v>4.9995345084691971</v>
      </c>
      <c r="F469">
        <f t="shared" si="73"/>
        <v>1023.9046673344916</v>
      </c>
      <c r="G469" s="2">
        <f t="shared" si="74"/>
        <v>4.9995345084691971</v>
      </c>
      <c r="I469">
        <v>467</v>
      </c>
      <c r="J469" s="2">
        <f t="shared" si="79"/>
        <v>2.2802734375</v>
      </c>
      <c r="K469" s="2">
        <f t="shared" si="75"/>
        <v>2.7197265625</v>
      </c>
      <c r="L469">
        <f t="shared" si="76"/>
        <v>119271.94860813704</v>
      </c>
      <c r="M469">
        <f t="shared" si="77"/>
        <v>11.689161447228615</v>
      </c>
      <c r="N469" s="1">
        <f t="shared" si="78"/>
        <v>21.513325998999996</v>
      </c>
    </row>
    <row r="470" spans="1:14" x14ac:dyDescent="0.3">
      <c r="A470">
        <v>234</v>
      </c>
      <c r="B470">
        <f>-4.4616*10^-2*'tableau arduino'!A470+12.649</f>
        <v>2.2088560000000008</v>
      </c>
      <c r="C470">
        <f t="shared" si="70"/>
        <v>9.1052939762457648</v>
      </c>
      <c r="D470">
        <f t="shared" si="71"/>
        <v>4.5522324939718236E-4</v>
      </c>
      <c r="E470">
        <f t="shared" si="72"/>
        <v>4.9995447767506027</v>
      </c>
      <c r="F470">
        <f t="shared" si="73"/>
        <v>1023.9067702785235</v>
      </c>
      <c r="G470" s="2">
        <f t="shared" si="74"/>
        <v>4.9995447767506027</v>
      </c>
      <c r="I470">
        <v>468</v>
      </c>
      <c r="J470" s="2">
        <f t="shared" si="79"/>
        <v>2.28515625</v>
      </c>
      <c r="K470" s="2">
        <f t="shared" si="75"/>
        <v>2.71484375</v>
      </c>
      <c r="L470">
        <f t="shared" si="76"/>
        <v>118803.4188034188</v>
      </c>
      <c r="M470">
        <f t="shared" si="77"/>
        <v>11.685225463303164</v>
      </c>
      <c r="N470" s="1">
        <f t="shared" si="78"/>
        <v>21.601545111548219</v>
      </c>
    </row>
    <row r="471" spans="1:14" x14ac:dyDescent="0.3">
      <c r="A471">
        <v>234.5</v>
      </c>
      <c r="B471">
        <f>-4.4616*10^-2*'tableau arduino'!A471+12.649</f>
        <v>2.1865480000000002</v>
      </c>
      <c r="C471">
        <f t="shared" si="70"/>
        <v>8.9044219351790765</v>
      </c>
      <c r="D471">
        <f t="shared" si="71"/>
        <v>4.4518145592374115E-4</v>
      </c>
      <c r="E471">
        <f t="shared" si="72"/>
        <v>4.9995548185440759</v>
      </c>
      <c r="F471">
        <f t="shared" si="73"/>
        <v>1023.9088268378267</v>
      </c>
      <c r="G471" s="2">
        <f t="shared" si="74"/>
        <v>4.9995548185440759</v>
      </c>
      <c r="I471">
        <v>469</v>
      </c>
      <c r="J471" s="2">
        <f t="shared" si="79"/>
        <v>2.2900390625</v>
      </c>
      <c r="K471" s="2">
        <f t="shared" si="75"/>
        <v>2.7099609375</v>
      </c>
      <c r="L471">
        <f t="shared" si="76"/>
        <v>118336.88699360342</v>
      </c>
      <c r="M471">
        <f t="shared" si="77"/>
        <v>11.681290810270383</v>
      </c>
      <c r="N471" s="1">
        <f t="shared" si="78"/>
        <v>21.689734394154929</v>
      </c>
    </row>
    <row r="472" spans="1:14" x14ac:dyDescent="0.3">
      <c r="A472">
        <v>235</v>
      </c>
      <c r="B472">
        <f>-4.4616*10^-2*'tableau arduino'!A472+12.649</f>
        <v>2.1642399999999995</v>
      </c>
      <c r="C472">
        <f t="shared" si="70"/>
        <v>8.7079813355340008</v>
      </c>
      <c r="D472">
        <f t="shared" si="71"/>
        <v>4.3536115560852747E-4</v>
      </c>
      <c r="E472">
        <f t="shared" si="72"/>
        <v>4.9995646388443911</v>
      </c>
      <c r="F472">
        <f t="shared" si="73"/>
        <v>1023.9108380353313</v>
      </c>
      <c r="G472" s="2">
        <f t="shared" si="74"/>
        <v>4.9995646388443911</v>
      </c>
      <c r="I472">
        <v>470</v>
      </c>
      <c r="J472" s="2">
        <f t="shared" si="79"/>
        <v>2.294921875</v>
      </c>
      <c r="K472" s="2">
        <f t="shared" si="75"/>
        <v>2.705078125</v>
      </c>
      <c r="L472">
        <f t="shared" si="76"/>
        <v>117872.34042553192</v>
      </c>
      <c r="M472">
        <f t="shared" si="77"/>
        <v>11.677357457013407</v>
      </c>
      <c r="N472" s="1">
        <f t="shared" si="78"/>
        <v>21.777894544257485</v>
      </c>
    </row>
    <row r="473" spans="1:14" x14ac:dyDescent="0.3">
      <c r="A473">
        <v>235.5</v>
      </c>
      <c r="B473">
        <f>-4.4616*10^-2*'tableau arduino'!A473+12.649</f>
        <v>2.1419320000000006</v>
      </c>
      <c r="C473">
        <f t="shared" si="70"/>
        <v>8.5158744152080281</v>
      </c>
      <c r="D473">
        <f t="shared" si="71"/>
        <v>4.2575746378947175E-4</v>
      </c>
      <c r="E473">
        <f t="shared" si="72"/>
        <v>4.9995742425362106</v>
      </c>
      <c r="F473">
        <f t="shared" si="73"/>
        <v>1023.9128048714159</v>
      </c>
      <c r="G473" s="2">
        <f t="shared" si="74"/>
        <v>4.9995742425362106</v>
      </c>
      <c r="I473">
        <v>471</v>
      </c>
      <c r="J473" s="2">
        <f t="shared" si="79"/>
        <v>2.2998046875</v>
      </c>
      <c r="K473" s="2">
        <f t="shared" si="75"/>
        <v>2.7001953125</v>
      </c>
      <c r="L473">
        <f t="shared" si="76"/>
        <v>117409.76645435244</v>
      </c>
      <c r="M473">
        <f t="shared" si="77"/>
        <v>11.673425372476146</v>
      </c>
      <c r="N473" s="1">
        <f t="shared" si="78"/>
        <v>21.866026257931086</v>
      </c>
    </row>
    <row r="474" spans="1:14" x14ac:dyDescent="0.3">
      <c r="A474">
        <v>236</v>
      </c>
      <c r="B474">
        <f>-4.4616*10^-2*'tableau arduino'!A474+12.649</f>
        <v>2.119624</v>
      </c>
      <c r="C474">
        <f t="shared" si="70"/>
        <v>8.3280055688299637</v>
      </c>
      <c r="D474">
        <f t="shared" si="71"/>
        <v>4.1636560349085281E-4</v>
      </c>
      <c r="E474">
        <f t="shared" si="72"/>
        <v>4.999583634396509</v>
      </c>
      <c r="F474">
        <f t="shared" si="73"/>
        <v>1023.914728324405</v>
      </c>
      <c r="G474" s="2">
        <f t="shared" si="74"/>
        <v>4.999583634396509</v>
      </c>
      <c r="I474">
        <v>472</v>
      </c>
      <c r="J474" s="2">
        <f t="shared" si="79"/>
        <v>2.3046875</v>
      </c>
      <c r="K474" s="2">
        <f t="shared" si="75"/>
        <v>2.6953125</v>
      </c>
      <c r="L474">
        <f t="shared" si="76"/>
        <v>116949.15254237287</v>
      </c>
      <c r="M474">
        <f t="shared" si="77"/>
        <v>11.669494525661769</v>
      </c>
      <c r="N474" s="1">
        <f t="shared" si="78"/>
        <v>21.954130229922686</v>
      </c>
    </row>
    <row r="475" spans="1:14" x14ac:dyDescent="0.3">
      <c r="A475">
        <v>236.5</v>
      </c>
      <c r="B475">
        <f>-4.4616*10^-2*'tableau arduino'!A475+12.649</f>
        <v>2.0973159999999993</v>
      </c>
      <c r="C475">
        <f t="shared" si="70"/>
        <v>8.1442813001803351</v>
      </c>
      <c r="D475">
        <f t="shared" si="71"/>
        <v>4.071809030508717E-4</v>
      </c>
      <c r="E475">
        <f t="shared" si="72"/>
        <v>4.9995928190969492</v>
      </c>
      <c r="F475">
        <f t="shared" si="73"/>
        <v>1023.9166093510552</v>
      </c>
      <c r="G475" s="2">
        <f t="shared" si="74"/>
        <v>4.9995928190969492</v>
      </c>
      <c r="I475">
        <v>473</v>
      </c>
      <c r="J475" s="2">
        <f t="shared" si="79"/>
        <v>2.3095703125</v>
      </c>
      <c r="K475" s="2">
        <f t="shared" si="75"/>
        <v>2.6904296875</v>
      </c>
      <c r="L475">
        <f t="shared" si="76"/>
        <v>116490.48625792812</v>
      </c>
      <c r="M475">
        <f t="shared" si="77"/>
        <v>11.665564885631209</v>
      </c>
      <c r="N475" s="1">
        <f t="shared" si="78"/>
        <v>22.042207153684554</v>
      </c>
    </row>
    <row r="476" spans="1:14" x14ac:dyDescent="0.3">
      <c r="A476">
        <v>237</v>
      </c>
      <c r="B476">
        <f>-4.4616*10^-2*'tableau arduino'!A476+12.649</f>
        <v>2.0750080000000004</v>
      </c>
      <c r="C476">
        <f t="shared" si="70"/>
        <v>7.9646101756613135</v>
      </c>
      <c r="D476">
        <f t="shared" si="71"/>
        <v>3.9819879380141517E-4</v>
      </c>
      <c r="E476">
        <f t="shared" si="72"/>
        <v>4.9996018012061985</v>
      </c>
      <c r="F476">
        <f t="shared" si="73"/>
        <v>1023.9184488870294</v>
      </c>
      <c r="G476" s="2">
        <f t="shared" si="74"/>
        <v>4.9996018012061985</v>
      </c>
      <c r="I476">
        <v>474</v>
      </c>
      <c r="J476" s="2">
        <f t="shared" si="79"/>
        <v>2.314453125</v>
      </c>
      <c r="K476" s="2">
        <f t="shared" si="75"/>
        <v>2.685546875</v>
      </c>
      <c r="L476">
        <f t="shared" si="76"/>
        <v>116033.75527426161</v>
      </c>
      <c r="M476">
        <f t="shared" si="77"/>
        <v>11.661636421501669</v>
      </c>
      <c r="N476" s="1">
        <f t="shared" si="78"/>
        <v>22.130257721407801</v>
      </c>
    </row>
    <row r="477" spans="1:14" x14ac:dyDescent="0.3">
      <c r="A477">
        <v>237.5</v>
      </c>
      <c r="B477">
        <f>-4.4616*10^-2*'tableau arduino'!A477+12.649</f>
        <v>2.0526999999999997</v>
      </c>
      <c r="C477">
        <f t="shared" si="70"/>
        <v>7.7889027787931404</v>
      </c>
      <c r="D477">
        <f t="shared" si="71"/>
        <v>3.894148077988714E-4</v>
      </c>
      <c r="E477">
        <f t="shared" si="72"/>
        <v>4.999610585192201</v>
      </c>
      <c r="F477">
        <f t="shared" si="73"/>
        <v>1023.9202478473628</v>
      </c>
      <c r="G477" s="2">
        <f t="shared" si="74"/>
        <v>4.999610585192201</v>
      </c>
      <c r="I477">
        <v>475</v>
      </c>
      <c r="J477" s="2">
        <f t="shared" si="79"/>
        <v>2.3193359375</v>
      </c>
      <c r="K477" s="2">
        <f t="shared" si="75"/>
        <v>2.6806640625</v>
      </c>
      <c r="L477">
        <f t="shared" si="76"/>
        <v>115578.94736842105</v>
      </c>
      <c r="M477">
        <f t="shared" si="77"/>
        <v>11.657709102445118</v>
      </c>
      <c r="N477" s="1">
        <f t="shared" si="78"/>
        <v>22.218282624055977</v>
      </c>
    </row>
    <row r="478" spans="1:14" x14ac:dyDescent="0.3">
      <c r="A478">
        <v>238</v>
      </c>
      <c r="B478">
        <f>-4.4616*10^-2*'tableau arduino'!A478+12.649</f>
        <v>2.0303920000000009</v>
      </c>
      <c r="C478">
        <f t="shared" si="70"/>
        <v>7.6170716657145539</v>
      </c>
      <c r="D478">
        <f t="shared" si="71"/>
        <v>3.8082457560488319E-4</v>
      </c>
      <c r="E478">
        <f t="shared" si="72"/>
        <v>4.999619175424395</v>
      </c>
      <c r="F478">
        <f t="shared" si="73"/>
        <v>1023.9220071269161</v>
      </c>
      <c r="G478" s="2">
        <f t="shared" si="74"/>
        <v>4.999619175424395</v>
      </c>
      <c r="I478">
        <v>476</v>
      </c>
      <c r="J478" s="2">
        <f t="shared" si="79"/>
        <v>2.32421875</v>
      </c>
      <c r="K478" s="2">
        <f t="shared" si="75"/>
        <v>2.67578125</v>
      </c>
      <c r="L478">
        <f t="shared" si="76"/>
        <v>115126.05042016807</v>
      </c>
      <c r="M478">
        <f t="shared" si="77"/>
        <v>11.653782897686824</v>
      </c>
      <c r="N478" s="1">
        <f t="shared" si="78"/>
        <v>22.306282551398045</v>
      </c>
    </row>
    <row r="479" spans="1:14" x14ac:dyDescent="0.3">
      <c r="A479">
        <v>238.5</v>
      </c>
      <c r="B479">
        <f>-4.4616*10^-2*'tableau arduino'!A479+12.649</f>
        <v>2.0080840000000002</v>
      </c>
      <c r="C479">
        <f t="shared" si="70"/>
        <v>7.4490313216647088</v>
      </c>
      <c r="D479">
        <f t="shared" si="71"/>
        <v>3.7242382411592766E-4</v>
      </c>
      <c r="E479">
        <f t="shared" si="72"/>
        <v>4.9996275761758842</v>
      </c>
      <c r="F479">
        <f t="shared" si="73"/>
        <v>1023.9237276008211</v>
      </c>
      <c r="G479" s="2">
        <f t="shared" si="74"/>
        <v>4.9996275761758842</v>
      </c>
      <c r="I479">
        <v>477</v>
      </c>
      <c r="J479" s="2">
        <f t="shared" si="79"/>
        <v>2.3291015625</v>
      </c>
      <c r="K479" s="2">
        <f t="shared" si="75"/>
        <v>2.6708984375</v>
      </c>
      <c r="L479">
        <f t="shared" si="76"/>
        <v>114675.05241090147</v>
      </c>
      <c r="M479">
        <f t="shared" si="77"/>
        <v>11.649857776503868</v>
      </c>
      <c r="N479" s="1">
        <f t="shared" si="78"/>
        <v>22.394258192041665</v>
      </c>
    </row>
    <row r="480" spans="1:14" x14ac:dyDescent="0.3">
      <c r="A480">
        <v>239</v>
      </c>
      <c r="B480">
        <f>-4.4616*10^-2*'tableau arduino'!A480+12.649</f>
        <v>1.9857759999999995</v>
      </c>
      <c r="C480">
        <f t="shared" si="70"/>
        <v>7.2846981184253528</v>
      </c>
      <c r="D480">
        <f t="shared" si="71"/>
        <v>3.6420837444066758E-4</v>
      </c>
      <c r="E480">
        <f t="shared" si="72"/>
        <v>4.9996357916255594</v>
      </c>
      <c r="F480">
        <f t="shared" si="73"/>
        <v>1023.9254101249146</v>
      </c>
      <c r="G480" s="2">
        <f t="shared" si="74"/>
        <v>4.9996357916255594</v>
      </c>
      <c r="I480">
        <v>478</v>
      </c>
      <c r="J480" s="2">
        <f t="shared" si="79"/>
        <v>2.333984375</v>
      </c>
      <c r="K480" s="2">
        <f t="shared" si="75"/>
        <v>2.666015625</v>
      </c>
      <c r="L480">
        <f t="shared" si="76"/>
        <v>114225.94142259414</v>
      </c>
      <c r="M480">
        <f t="shared" si="77"/>
        <v>11.645933708223678</v>
      </c>
      <c r="N480" s="1">
        <f t="shared" si="78"/>
        <v>22.482210233466045</v>
      </c>
    </row>
    <row r="481" spans="1:14" x14ac:dyDescent="0.3">
      <c r="A481">
        <v>239.5</v>
      </c>
      <c r="B481">
        <f>-4.4616*10^-2*'tableau arduino'!A481+12.649</f>
        <v>1.9634680000000007</v>
      </c>
      <c r="C481">
        <f t="shared" si="70"/>
        <v>7.1239902727017395</v>
      </c>
      <c r="D481">
        <f t="shared" si="71"/>
        <v>3.5617413982401208E-4</v>
      </c>
      <c r="E481">
        <f t="shared" si="72"/>
        <v>4.9996438258601756</v>
      </c>
      <c r="F481">
        <f t="shared" si="73"/>
        <v>1023.9270555361639</v>
      </c>
      <c r="G481" s="2">
        <f t="shared" si="74"/>
        <v>4.9996438258601756</v>
      </c>
      <c r="I481">
        <v>479</v>
      </c>
      <c r="J481" s="2">
        <f t="shared" si="79"/>
        <v>2.3388671875</v>
      </c>
      <c r="K481" s="2">
        <f t="shared" si="75"/>
        <v>2.6611328125</v>
      </c>
      <c r="L481">
        <f t="shared" si="76"/>
        <v>113778.70563674321</v>
      </c>
      <c r="M481">
        <f t="shared" si="77"/>
        <v>11.642010662222557</v>
      </c>
      <c r="N481" s="1">
        <f t="shared" si="78"/>
        <v>22.570139362054924</v>
      </c>
    </row>
    <row r="482" spans="1:14" x14ac:dyDescent="0.3">
      <c r="A482">
        <v>240</v>
      </c>
      <c r="B482">
        <f>-4.4616*10^-2*'tableau arduino'!A482+12.649</f>
        <v>1.94116</v>
      </c>
      <c r="C482">
        <f t="shared" si="70"/>
        <v>6.9668278054217039</v>
      </c>
      <c r="D482">
        <f t="shared" si="71"/>
        <v>3.4831712361686604E-4</v>
      </c>
      <c r="E482">
        <f t="shared" si="72"/>
        <v>4.9996516828763831</v>
      </c>
      <c r="F482">
        <f t="shared" si="73"/>
        <v>1023.9286646530833</v>
      </c>
      <c r="G482" s="2">
        <f t="shared" si="74"/>
        <v>4.9996516828763831</v>
      </c>
      <c r="I482">
        <v>480</v>
      </c>
      <c r="J482" s="2">
        <f t="shared" si="79"/>
        <v>2.34375</v>
      </c>
      <c r="K482" s="2">
        <f t="shared" si="75"/>
        <v>2.65625</v>
      </c>
      <c r="L482">
        <f t="shared" si="76"/>
        <v>113333.33333333333</v>
      </c>
      <c r="M482">
        <f t="shared" si="77"/>
        <v>11.638088607924235</v>
      </c>
      <c r="N482" s="1">
        <f t="shared" si="78"/>
        <v>22.658046263129012</v>
      </c>
    </row>
    <row r="483" spans="1:14" x14ac:dyDescent="0.3">
      <c r="A483">
        <v>240.5</v>
      </c>
      <c r="B483">
        <f>-4.4616*10^-2*'tableau arduino'!A483+12.649</f>
        <v>1.9188519999999993</v>
      </c>
      <c r="C483">
        <f t="shared" si="70"/>
        <v>6.8131325019327527</v>
      </c>
      <c r="D483">
        <f t="shared" si="71"/>
        <v>3.406334172905718E-4</v>
      </c>
      <c r="E483">
        <f t="shared" si="72"/>
        <v>4.9996593665827094</v>
      </c>
      <c r="F483">
        <f t="shared" si="73"/>
        <v>1023.9302382761389</v>
      </c>
      <c r="G483" s="2">
        <f t="shared" si="74"/>
        <v>4.9996593665827094</v>
      </c>
      <c r="I483">
        <v>481</v>
      </c>
      <c r="J483" s="2">
        <f t="shared" si="79"/>
        <v>2.3486328125</v>
      </c>
      <c r="K483" s="2">
        <f t="shared" si="75"/>
        <v>2.6513671875</v>
      </c>
      <c r="L483">
        <f t="shared" si="76"/>
        <v>112889.81288981289</v>
      </c>
      <c r="M483">
        <f t="shared" si="77"/>
        <v>11.634167514798403</v>
      </c>
      <c r="N483" s="1">
        <f t="shared" si="78"/>
        <v>22.745931620978943</v>
      </c>
    </row>
    <row r="484" spans="1:14" x14ac:dyDescent="0.3">
      <c r="A484">
        <v>241</v>
      </c>
      <c r="B484">
        <f>-4.4616*10^-2*'tableau arduino'!A484+12.649</f>
        <v>1.8965440000000005</v>
      </c>
      <c r="C484">
        <f t="shared" si="70"/>
        <v>6.6628278730771342</v>
      </c>
      <c r="D484">
        <f t="shared" si="71"/>
        <v>3.3311919849504879E-4</v>
      </c>
      <c r="E484">
        <f t="shared" si="72"/>
        <v>4.999666880801505</v>
      </c>
      <c r="F484">
        <f t="shared" si="73"/>
        <v>1023.9317771881482</v>
      </c>
      <c r="G484" s="2">
        <f t="shared" si="74"/>
        <v>4.999666880801505</v>
      </c>
      <c r="I484">
        <v>482</v>
      </c>
      <c r="J484" s="2">
        <f t="shared" si="79"/>
        <v>2.353515625</v>
      </c>
      <c r="K484" s="2">
        <f t="shared" si="75"/>
        <v>2.646484375</v>
      </c>
      <c r="L484">
        <f t="shared" si="76"/>
        <v>112448.13278008299</v>
      </c>
      <c r="M484">
        <f t="shared" si="77"/>
        <v>11.630247352359275</v>
      </c>
      <c r="N484" s="1">
        <f t="shared" si="78"/>
        <v>22.833796118897354</v>
      </c>
    </row>
    <row r="485" spans="1:14" x14ac:dyDescent="0.3">
      <c r="A485">
        <v>241.5</v>
      </c>
      <c r="B485">
        <f>-4.4616*10^-2*'tableau arduino'!A485+12.649</f>
        <v>1.8742359999999998</v>
      </c>
      <c r="C485">
        <f t="shared" si="70"/>
        <v>6.5158391171256369</v>
      </c>
      <c r="D485">
        <f t="shared" si="71"/>
        <v>3.2577072915967911E-4</v>
      </c>
      <c r="E485">
        <f t="shared" si="72"/>
        <v>4.9996742292708403</v>
      </c>
      <c r="F485">
        <f t="shared" si="73"/>
        <v>1023.9332821546681</v>
      </c>
      <c r="G485" s="2">
        <f t="shared" si="74"/>
        <v>4.9996742292708403</v>
      </c>
      <c r="I485">
        <v>483</v>
      </c>
      <c r="J485" s="2">
        <f t="shared" si="79"/>
        <v>2.3583984375</v>
      </c>
      <c r="K485" s="2">
        <f t="shared" si="75"/>
        <v>2.6416015625</v>
      </c>
      <c r="L485">
        <f t="shared" si="76"/>
        <v>112008.28157349897</v>
      </c>
      <c r="M485">
        <f t="shared" si="77"/>
        <v>11.626328090164137</v>
      </c>
      <c r="N485" s="1">
        <f t="shared" si="78"/>
        <v>22.921640439211554</v>
      </c>
    </row>
    <row r="486" spans="1:14" x14ac:dyDescent="0.3">
      <c r="A486">
        <v>242</v>
      </c>
      <c r="B486">
        <f>-4.4616*10^-2*'tableau arduino'!A486+12.649</f>
        <v>1.8519280000000009</v>
      </c>
      <c r="C486">
        <f t="shared" si="70"/>
        <v>6.3720930825512818</v>
      </c>
      <c r="D486">
        <f t="shared" si="71"/>
        <v>3.1858435363600396E-4</v>
      </c>
      <c r="E486">
        <f t="shared" si="72"/>
        <v>4.9996814156463643</v>
      </c>
      <c r="F486">
        <f t="shared" si="73"/>
        <v>1023.9347539243754</v>
      </c>
      <c r="G486" s="2">
        <f t="shared" si="74"/>
        <v>4.9996814156463643</v>
      </c>
      <c r="I486">
        <v>484</v>
      </c>
      <c r="J486" s="2">
        <f t="shared" si="79"/>
        <v>2.36328125</v>
      </c>
      <c r="K486" s="2">
        <f t="shared" si="75"/>
        <v>2.63671875</v>
      </c>
      <c r="L486">
        <f t="shared" si="76"/>
        <v>111570.2479338843</v>
      </c>
      <c r="M486">
        <f t="shared" si="77"/>
        <v>11.622409697811916</v>
      </c>
      <c r="N486" s="1">
        <f t="shared" si="78"/>
        <v>23.009465263315473</v>
      </c>
    </row>
    <row r="487" spans="1:14" x14ac:dyDescent="0.3">
      <c r="A487">
        <v>242.5</v>
      </c>
      <c r="B487">
        <f>-4.4616*10^-2*'tableau arduino'!A487+12.649</f>
        <v>1.8296200000000002</v>
      </c>
      <c r="C487">
        <f t="shared" si="70"/>
        <v>6.2315182316240909</v>
      </c>
      <c r="D487">
        <f t="shared" si="71"/>
        <v>3.1155649688129956E-4</v>
      </c>
      <c r="E487">
        <f t="shared" si="72"/>
        <v>4.9996884435031186</v>
      </c>
      <c r="F487">
        <f t="shared" si="73"/>
        <v>1023.9361932294387</v>
      </c>
      <c r="G487" s="2">
        <f t="shared" si="74"/>
        <v>4.9996884435031186</v>
      </c>
      <c r="I487">
        <v>485</v>
      </c>
      <c r="J487" s="2">
        <f t="shared" si="79"/>
        <v>2.3681640625</v>
      </c>
      <c r="K487" s="2">
        <f t="shared" si="75"/>
        <v>2.6318359375</v>
      </c>
      <c r="L487">
        <f t="shared" si="76"/>
        <v>111134.02061855671</v>
      </c>
      <c r="M487">
        <f t="shared" si="77"/>
        <v>11.618492144941742</v>
      </c>
      <c r="N487" s="1">
        <f t="shared" si="78"/>
        <v>23.097271271702017</v>
      </c>
    </row>
    <row r="488" spans="1:14" x14ac:dyDescent="0.3">
      <c r="A488">
        <v>243</v>
      </c>
      <c r="B488">
        <f>-4.4616*10^-2*'tableau arduino'!A488+12.649</f>
        <v>1.8073119999999996</v>
      </c>
      <c r="C488">
        <f t="shared" si="70"/>
        <v>6.0940446048091639</v>
      </c>
      <c r="D488">
        <f t="shared" si="71"/>
        <v>3.0468366268215078E-4</v>
      </c>
      <c r="E488">
        <f t="shared" si="72"/>
        <v>4.9996953163373181</v>
      </c>
      <c r="F488">
        <f t="shared" si="73"/>
        <v>1023.9376007858828</v>
      </c>
      <c r="G488" s="2">
        <f t="shared" si="74"/>
        <v>4.9996953163373181</v>
      </c>
      <c r="I488">
        <v>486</v>
      </c>
      <c r="J488" s="2">
        <f t="shared" si="79"/>
        <v>2.373046875</v>
      </c>
      <c r="K488" s="2">
        <f t="shared" si="75"/>
        <v>2.626953125</v>
      </c>
      <c r="L488">
        <f t="shared" si="76"/>
        <v>110699.58847736625</v>
      </c>
      <c r="M488">
        <f t="shared" si="77"/>
        <v>11.614575401231519</v>
      </c>
      <c r="N488" s="1">
        <f t="shared" si="78"/>
        <v>23.185059143994973</v>
      </c>
    </row>
    <row r="489" spans="1:14" x14ac:dyDescent="0.3">
      <c r="A489">
        <v>243.5</v>
      </c>
      <c r="B489">
        <f>-4.4616*10^-2*'tableau arduino'!A489+12.649</f>
        <v>1.7850040000000007</v>
      </c>
      <c r="C489">
        <f t="shared" si="70"/>
        <v>5.9596037859500584</v>
      </c>
      <c r="D489">
        <f t="shared" si="71"/>
        <v>2.979624319171297E-4</v>
      </c>
      <c r="E489">
        <f t="shared" si="72"/>
        <v>4.999702037568083</v>
      </c>
      <c r="F489">
        <f t="shared" si="73"/>
        <v>1023.9389772939434</v>
      </c>
      <c r="G489" s="2">
        <f t="shared" si="74"/>
        <v>4.999702037568083</v>
      </c>
      <c r="I489">
        <v>487</v>
      </c>
      <c r="J489" s="2">
        <f t="shared" si="79"/>
        <v>2.3779296875</v>
      </c>
      <c r="K489" s="2">
        <f t="shared" si="75"/>
        <v>2.6220703125</v>
      </c>
      <c r="L489">
        <f t="shared" si="76"/>
        <v>110266.94045174538</v>
      </c>
      <c r="M489">
        <f t="shared" si="77"/>
        <v>11.610659436396503</v>
      </c>
      <c r="N489" s="1">
        <f t="shared" si="78"/>
        <v>23.272829558980998</v>
      </c>
    </row>
    <row r="490" spans="1:14" x14ac:dyDescent="0.3">
      <c r="A490">
        <v>244</v>
      </c>
      <c r="B490">
        <f>-4.4616*10^-2*'tableau arduino'!A490+12.649</f>
        <v>1.762696</v>
      </c>
      <c r="C490">
        <f t="shared" si="70"/>
        <v>5.8281288682202588</v>
      </c>
      <c r="D490">
        <f t="shared" si="71"/>
        <v>2.9138946085772576E-4</v>
      </c>
      <c r="E490">
        <f t="shared" si="72"/>
        <v>4.999708610539142</v>
      </c>
      <c r="F490">
        <f t="shared" si="73"/>
        <v>1023.9403234384163</v>
      </c>
      <c r="G490" s="2">
        <f t="shared" si="74"/>
        <v>4.999708610539142</v>
      </c>
      <c r="I490">
        <v>488</v>
      </c>
      <c r="J490" s="2">
        <f t="shared" si="79"/>
        <v>2.3828125</v>
      </c>
      <c r="K490" s="2">
        <f t="shared" si="75"/>
        <v>2.6171875</v>
      </c>
      <c r="L490">
        <f t="shared" si="76"/>
        <v>109836.06557377049</v>
      </c>
      <c r="M490">
        <f t="shared" si="77"/>
        <v>11.606744220187883</v>
      </c>
      <c r="N490" s="1">
        <f t="shared" si="78"/>
        <v>23.360583194641301</v>
      </c>
    </row>
    <row r="491" spans="1:14" x14ac:dyDescent="0.3">
      <c r="A491">
        <v>244.5</v>
      </c>
      <c r="B491">
        <f>-4.4616*10^-2*'tableau arduino'!A491+12.649</f>
        <v>1.7403879999999994</v>
      </c>
      <c r="C491">
        <f t="shared" si="70"/>
        <v>5.6995544208258879</v>
      </c>
      <c r="D491">
        <f t="shared" si="71"/>
        <v>2.8496147950669149E-4</v>
      </c>
      <c r="E491">
        <f t="shared" si="72"/>
        <v>4.9997150385204936</v>
      </c>
      <c r="F491">
        <f t="shared" si="73"/>
        <v>1023.9416398889971</v>
      </c>
      <c r="G491" s="2">
        <f t="shared" si="74"/>
        <v>4.9997150385204936</v>
      </c>
      <c r="I491">
        <v>489</v>
      </c>
      <c r="J491" s="2">
        <f t="shared" si="79"/>
        <v>2.3876953125</v>
      </c>
      <c r="K491" s="2">
        <f t="shared" si="75"/>
        <v>2.6123046875</v>
      </c>
      <c r="L491">
        <f t="shared" si="76"/>
        <v>109406.95296523518</v>
      </c>
      <c r="M491">
        <f t="shared" si="77"/>
        <v>11.602829722391363</v>
      </c>
      <c r="N491" s="1">
        <f t="shared" si="78"/>
        <v>23.448320728183536</v>
      </c>
    </row>
    <row r="492" spans="1:14" x14ac:dyDescent="0.3">
      <c r="A492">
        <v>245</v>
      </c>
      <c r="B492">
        <f>-4.4616*10^-2*'tableau arduino'!A492+12.649</f>
        <v>1.7180800000000005</v>
      </c>
      <c r="C492">
        <f t="shared" si="70"/>
        <v>5.5738164564428949</v>
      </c>
      <c r="D492">
        <f t="shared" si="71"/>
        <v>2.7867528997297221E-4</v>
      </c>
      <c r="E492">
        <f t="shared" si="72"/>
        <v>4.9997213247100269</v>
      </c>
      <c r="F492">
        <f t="shared" si="73"/>
        <v>1023.9429273006135</v>
      </c>
      <c r="G492" s="2">
        <f t="shared" si="74"/>
        <v>4.9997213247100269</v>
      </c>
      <c r="I492">
        <v>490</v>
      </c>
      <c r="J492" s="2">
        <f t="shared" si="79"/>
        <v>2.392578125</v>
      </c>
      <c r="K492" s="2">
        <f t="shared" si="75"/>
        <v>2.607421875</v>
      </c>
      <c r="L492">
        <f t="shared" si="76"/>
        <v>108979.59183673469</v>
      </c>
      <c r="M492">
        <f t="shared" si="77"/>
        <v>11.598915912825751</v>
      </c>
      <c r="N492" s="1">
        <f t="shared" si="78"/>
        <v>23.536042836073346</v>
      </c>
    </row>
    <row r="493" spans="1:14" x14ac:dyDescent="0.3">
      <c r="A493">
        <v>245.5</v>
      </c>
      <c r="B493">
        <f>-4.4616*10^-2*'tableau arduino'!A493+12.649</f>
        <v>1.6957719999999998</v>
      </c>
      <c r="C493">
        <f t="shared" si="70"/>
        <v>5.4508523993726135</v>
      </c>
      <c r="D493">
        <f t="shared" si="71"/>
        <v>2.7252776488241961E-4</v>
      </c>
      <c r="E493">
        <f t="shared" si="72"/>
        <v>4.9997274722351177</v>
      </c>
      <c r="F493">
        <f t="shared" si="73"/>
        <v>1023.9441863137521</v>
      </c>
      <c r="G493" s="2">
        <f t="shared" si="74"/>
        <v>4.9997274722351177</v>
      </c>
      <c r="I493">
        <v>491</v>
      </c>
      <c r="J493" s="2">
        <f t="shared" si="79"/>
        <v>2.3974609375</v>
      </c>
      <c r="K493" s="2">
        <f t="shared" si="75"/>
        <v>2.6025390625</v>
      </c>
      <c r="L493">
        <f t="shared" si="76"/>
        <v>108553.97148676171</v>
      </c>
      <c r="M493">
        <f t="shared" si="77"/>
        <v>11.595002761341552</v>
      </c>
      <c r="N493" s="1">
        <f t="shared" si="78"/>
        <v>23.623750194065956</v>
      </c>
    </row>
    <row r="494" spans="1:14" x14ac:dyDescent="0.3">
      <c r="A494">
        <v>246</v>
      </c>
      <c r="B494">
        <f>-4.4616*10^-2*'tableau arduino'!A494+12.649</f>
        <v>1.673464000000001</v>
      </c>
      <c r="C494">
        <f t="shared" si="70"/>
        <v>5.3306010543999385</v>
      </c>
      <c r="D494">
        <f t="shared" si="71"/>
        <v>2.6651584582350931E-4</v>
      </c>
      <c r="E494">
        <f t="shared" si="72"/>
        <v>4.9997334841541763</v>
      </c>
      <c r="F494">
        <f t="shared" si="73"/>
        <v>1023.9454175547753</v>
      </c>
      <c r="G494" s="2">
        <f t="shared" si="74"/>
        <v>4.9997334841541763</v>
      </c>
      <c r="I494">
        <v>492</v>
      </c>
      <c r="J494" s="2">
        <f t="shared" si="79"/>
        <v>2.40234375</v>
      </c>
      <c r="K494" s="2">
        <f t="shared" si="75"/>
        <v>2.59765625</v>
      </c>
      <c r="L494">
        <f t="shared" si="76"/>
        <v>108130.08130081301</v>
      </c>
      <c r="M494">
        <f t="shared" si="77"/>
        <v>11.591090237819564</v>
      </c>
      <c r="N494" s="1">
        <f t="shared" si="78"/>
        <v>23.711443477237648</v>
      </c>
    </row>
    <row r="495" spans="1:14" x14ac:dyDescent="0.3">
      <c r="A495">
        <v>246.5</v>
      </c>
      <c r="B495">
        <f>-4.4616*10^-2*'tableau arduino'!A495+12.649</f>
        <v>1.6511560000000003</v>
      </c>
      <c r="C495">
        <f t="shared" si="70"/>
        <v>5.2130025763383827</v>
      </c>
      <c r="D495">
        <f t="shared" si="71"/>
        <v>2.6063654182727881E-4</v>
      </c>
      <c r="E495">
        <f t="shared" si="72"/>
        <v>4.9997393634581728</v>
      </c>
      <c r="F495">
        <f t="shared" si="73"/>
        <v>1023.9466216362338</v>
      </c>
      <c r="G495" s="2">
        <f t="shared" si="74"/>
        <v>4.9997393634581728</v>
      </c>
      <c r="I495">
        <v>493</v>
      </c>
      <c r="J495" s="2">
        <f t="shared" si="79"/>
        <v>2.4072265625</v>
      </c>
      <c r="K495" s="2">
        <f t="shared" si="75"/>
        <v>2.5927734375</v>
      </c>
      <c r="L495">
        <f t="shared" si="76"/>
        <v>107707.9107505071</v>
      </c>
      <c r="M495">
        <f t="shared" si="77"/>
        <v>11.587178312169478</v>
      </c>
      <c r="N495" s="1">
        <f t="shared" si="78"/>
        <v>23.79912336001707</v>
      </c>
    </row>
    <row r="496" spans="1:14" x14ac:dyDescent="0.3">
      <c r="A496">
        <v>247</v>
      </c>
      <c r="B496">
        <f>-4.4616*10^-2*'tableau arduino'!A496+12.649</f>
        <v>1.6288479999999996</v>
      </c>
      <c r="C496">
        <f t="shared" si="70"/>
        <v>5.0979984402471334</v>
      </c>
      <c r="D496">
        <f t="shared" si="71"/>
        <v>2.5488692788074886E-4</v>
      </c>
      <c r="E496">
        <f t="shared" si="72"/>
        <v>4.9997451130721196</v>
      </c>
      <c r="F496">
        <f t="shared" si="73"/>
        <v>1023.94779915717</v>
      </c>
      <c r="G496" s="2">
        <f t="shared" si="74"/>
        <v>4.9997451130721196</v>
      </c>
      <c r="I496">
        <v>494</v>
      </c>
      <c r="J496" s="2">
        <f t="shared" si="79"/>
        <v>2.412109375</v>
      </c>
      <c r="K496" s="2">
        <f t="shared" si="75"/>
        <v>2.587890625</v>
      </c>
      <c r="L496">
        <f t="shared" si="76"/>
        <v>107287.44939271254</v>
      </c>
      <c r="M496">
        <f t="shared" si="77"/>
        <v>11.583266954328474</v>
      </c>
      <c r="N496" s="1">
        <f t="shared" si="78"/>
        <v>23.88679051621672</v>
      </c>
    </row>
    <row r="497" spans="1:14" x14ac:dyDescent="0.3">
      <c r="A497">
        <v>247.5</v>
      </c>
      <c r="B497">
        <f>-4.4616*10^-2*'tableau arduino'!A497+12.649</f>
        <v>1.6065400000000007</v>
      </c>
      <c r="C497">
        <f t="shared" si="70"/>
        <v>4.9855314123050682</v>
      </c>
      <c r="D497">
        <f t="shared" si="71"/>
        <v>2.4926414347308098E-4</v>
      </c>
      <c r="E497">
        <f t="shared" si="72"/>
        <v>4.9997507358565265</v>
      </c>
      <c r="F497">
        <f t="shared" si="73"/>
        <v>1023.9489507034166</v>
      </c>
      <c r="G497" s="2">
        <f t="shared" si="74"/>
        <v>4.9997507358565265</v>
      </c>
      <c r="I497">
        <v>495</v>
      </c>
      <c r="J497" s="2">
        <f t="shared" si="79"/>
        <v>2.4169921875</v>
      </c>
      <c r="K497" s="2">
        <f t="shared" si="75"/>
        <v>2.5830078125</v>
      </c>
      <c r="L497">
        <f t="shared" si="76"/>
        <v>106868.68686868687</v>
      </c>
      <c r="M497">
        <f t="shared" si="77"/>
        <v>11.579356134259838</v>
      </c>
      <c r="N497" s="1">
        <f t="shared" si="78"/>
        <v>23.974445619064049</v>
      </c>
    </row>
    <row r="498" spans="1:14" x14ac:dyDescent="0.3">
      <c r="A498">
        <v>248</v>
      </c>
      <c r="B498">
        <f>-4.4616*10^-2*'tableau arduino'!A498+12.649</f>
        <v>1.5842320000000001</v>
      </c>
      <c r="C498">
        <f t="shared" si="70"/>
        <v>4.87554552132731</v>
      </c>
      <c r="D498">
        <f t="shared" si="71"/>
        <v>2.4376539117375361E-4</v>
      </c>
      <c r="E498">
        <f t="shared" si="72"/>
        <v>4.9997562346088262</v>
      </c>
      <c r="F498">
        <f t="shared" si="73"/>
        <v>1023.9500768478877</v>
      </c>
      <c r="G498" s="2">
        <f t="shared" si="74"/>
        <v>4.9997562346088262</v>
      </c>
      <c r="I498">
        <v>496</v>
      </c>
      <c r="J498" s="2">
        <f t="shared" si="79"/>
        <v>2.421875</v>
      </c>
      <c r="K498" s="2">
        <f t="shared" si="75"/>
        <v>2.578125</v>
      </c>
      <c r="L498">
        <f t="shared" si="76"/>
        <v>106451.6129032258</v>
      </c>
      <c r="M498">
        <f t="shared" si="77"/>
        <v>11.575445821951563</v>
      </c>
      <c r="N498" s="1">
        <f t="shared" si="78"/>
        <v>24.062089341232657</v>
      </c>
    </row>
    <row r="499" spans="1:14" x14ac:dyDescent="0.3">
      <c r="A499">
        <v>248.5</v>
      </c>
      <c r="B499">
        <f>-4.4616*10^-2*'tableau arduino'!A499+12.649</f>
        <v>1.5619239999999994</v>
      </c>
      <c r="C499">
        <f t="shared" si="70"/>
        <v>4.7679860309102446</v>
      </c>
      <c r="D499">
        <f t="shared" si="71"/>
        <v>2.3838793524206051E-4</v>
      </c>
      <c r="E499">
        <f t="shared" si="72"/>
        <v>4.9997616120647583</v>
      </c>
      <c r="F499">
        <f t="shared" si="73"/>
        <v>1023.9511781508625</v>
      </c>
      <c r="G499" s="2">
        <f t="shared" si="74"/>
        <v>4.9997616120647583</v>
      </c>
      <c r="I499">
        <v>497</v>
      </c>
      <c r="J499" s="2">
        <f t="shared" si="79"/>
        <v>2.4267578125</v>
      </c>
      <c r="K499" s="2">
        <f t="shared" si="75"/>
        <v>2.5732421875</v>
      </c>
      <c r="L499">
        <f t="shared" si="76"/>
        <v>106036.21730382294</v>
      </c>
      <c r="M499">
        <f t="shared" si="77"/>
        <v>11.571535987414961</v>
      </c>
      <c r="N499" s="1">
        <f t="shared" si="78"/>
        <v>24.149722354873543</v>
      </c>
    </row>
    <row r="500" spans="1:14" x14ac:dyDescent="0.3">
      <c r="A500">
        <v>249</v>
      </c>
      <c r="B500">
        <f>-4.4616*10^-2*'tableau arduino'!A500+12.649</f>
        <v>1.5396160000000005</v>
      </c>
      <c r="C500">
        <f t="shared" si="70"/>
        <v>4.6627994121909637</v>
      </c>
      <c r="D500">
        <f t="shared" si="71"/>
        <v>2.3312910026723128E-4</v>
      </c>
      <c r="E500">
        <f t="shared" si="72"/>
        <v>4.9997668708997329</v>
      </c>
      <c r="F500">
        <f t="shared" si="73"/>
        <v>1023.9522551602653</v>
      </c>
      <c r="G500" s="2">
        <f t="shared" si="74"/>
        <v>4.9997668708997329</v>
      </c>
      <c r="I500">
        <v>498</v>
      </c>
      <c r="J500" s="2">
        <f t="shared" si="79"/>
        <v>2.431640625</v>
      </c>
      <c r="K500" s="2">
        <f t="shared" si="75"/>
        <v>2.568359375</v>
      </c>
      <c r="L500">
        <f t="shared" si="76"/>
        <v>105622.48995983935</v>
      </c>
      <c r="M500">
        <f t="shared" si="77"/>
        <v>11.567626600683285</v>
      </c>
      <c r="N500" s="1">
        <f t="shared" si="78"/>
        <v>24.237345331645916</v>
      </c>
    </row>
    <row r="501" spans="1:14" x14ac:dyDescent="0.3">
      <c r="A501">
        <v>249.5</v>
      </c>
      <c r="B501">
        <f>-4.4616*10^-2*'tableau arduino'!A501+12.649</f>
        <v>1.5173079999999999</v>
      </c>
      <c r="C501">
        <f t="shared" si="70"/>
        <v>4.5599333172076655</v>
      </c>
      <c r="D501">
        <f t="shared" si="71"/>
        <v>2.2798626983850623E-4</v>
      </c>
      <c r="E501">
        <f t="shared" si="72"/>
        <v>4.9997720137301611</v>
      </c>
      <c r="F501">
        <f t="shared" si="73"/>
        <v>1023.953308411937</v>
      </c>
      <c r="G501" s="2">
        <f t="shared" si="74"/>
        <v>4.9997720137301611</v>
      </c>
      <c r="I501">
        <v>499</v>
      </c>
      <c r="J501" s="2">
        <f t="shared" si="79"/>
        <v>2.4365234375</v>
      </c>
      <c r="K501" s="2">
        <f t="shared" si="75"/>
        <v>2.5634765625</v>
      </c>
      <c r="L501">
        <f t="shared" si="76"/>
        <v>105210.42084168337</v>
      </c>
      <c r="M501">
        <f t="shared" si="77"/>
        <v>11.563717631810334</v>
      </c>
      <c r="N501" s="1">
        <f t="shared" si="78"/>
        <v>24.324958942748452</v>
      </c>
    </row>
    <row r="502" spans="1:14" x14ac:dyDescent="0.3">
      <c r="A502">
        <v>250</v>
      </c>
      <c r="B502">
        <f>-4.4616*10^-2*'tableau arduino'!A502+12.649</f>
        <v>1.495000000000001</v>
      </c>
      <c r="C502">
        <f t="shared" si="70"/>
        <v>4.4593365528478301</v>
      </c>
      <c r="D502">
        <f t="shared" si="71"/>
        <v>2.2295688524451071E-4</v>
      </c>
      <c r="E502">
        <f t="shared" si="72"/>
        <v>4.9997770431147552</v>
      </c>
      <c r="F502">
        <f t="shared" si="73"/>
        <v>1023.9543384299019</v>
      </c>
      <c r="G502" s="2">
        <f t="shared" si="74"/>
        <v>4.9997770431147552</v>
      </c>
      <c r="I502">
        <v>500</v>
      </c>
      <c r="J502" s="2">
        <f t="shared" si="79"/>
        <v>2.44140625</v>
      </c>
      <c r="K502" s="2">
        <f t="shared" si="75"/>
        <v>2.55859375</v>
      </c>
      <c r="L502">
        <f t="shared" si="76"/>
        <v>104800</v>
      </c>
      <c r="M502">
        <f t="shared" si="77"/>
        <v>11.559809050869079</v>
      </c>
      <c r="N502" s="1">
        <f t="shared" si="78"/>
        <v>24.412563858950154</v>
      </c>
    </row>
    <row r="503" spans="1:14" x14ac:dyDescent="0.3">
      <c r="A503">
        <v>250.5</v>
      </c>
      <c r="B503">
        <f>-4.4616*10^-2*'tableau arduino'!A503+12.649</f>
        <v>1.4726920000000003</v>
      </c>
      <c r="C503">
        <f t="shared" si="70"/>
        <v>4.3609590553710085</v>
      </c>
      <c r="D503">
        <f t="shared" si="71"/>
        <v>2.1803844420127384E-4</v>
      </c>
      <c r="E503">
        <f t="shared" si="72"/>
        <v>4.999781961555799</v>
      </c>
      <c r="F503">
        <f t="shared" si="73"/>
        <v>1023.9553457266277</v>
      </c>
      <c r="G503" s="2">
        <f t="shared" si="74"/>
        <v>4.999781961555799</v>
      </c>
      <c r="I503">
        <v>501</v>
      </c>
      <c r="J503" s="2">
        <f t="shared" si="79"/>
        <v>2.4462890625</v>
      </c>
      <c r="K503" s="2">
        <f t="shared" si="75"/>
        <v>2.5537109375</v>
      </c>
      <c r="L503">
        <f t="shared" si="76"/>
        <v>104391.21756487025</v>
      </c>
      <c r="M503">
        <f t="shared" si="77"/>
        <v>11.555900827950287</v>
      </c>
      <c r="N503" s="1">
        <f t="shared" si="78"/>
        <v>24.50016075062112</v>
      </c>
    </row>
    <row r="504" spans="1:14" x14ac:dyDescent="0.3">
      <c r="A504">
        <v>251</v>
      </c>
      <c r="B504">
        <f>-4.4616*10^-2*'tableau arduino'!A504+12.649</f>
        <v>1.4503839999999997</v>
      </c>
      <c r="C504">
        <f t="shared" si="70"/>
        <v>4.2647518654937837</v>
      </c>
      <c r="D504">
        <f t="shared" si="71"/>
        <v>2.1322849960827439E-4</v>
      </c>
      <c r="E504">
        <f t="shared" si="72"/>
        <v>4.9997867715003919</v>
      </c>
      <c r="F504">
        <f t="shared" si="73"/>
        <v>1023.9563308032803</v>
      </c>
      <c r="G504" s="2">
        <f t="shared" si="74"/>
        <v>4.9997867715003919</v>
      </c>
      <c r="I504">
        <v>502</v>
      </c>
      <c r="J504" s="2">
        <f t="shared" si="79"/>
        <v>2.451171875</v>
      </c>
      <c r="K504" s="2">
        <f t="shared" si="75"/>
        <v>2.548828125</v>
      </c>
      <c r="L504">
        <f t="shared" si="76"/>
        <v>103984.06374501991</v>
      </c>
      <c r="M504">
        <f t="shared" si="77"/>
        <v>11.551992933161138</v>
      </c>
      <c r="N504" s="1">
        <f t="shared" si="78"/>
        <v>24.587750287763612</v>
      </c>
    </row>
    <row r="505" spans="1:14" x14ac:dyDescent="0.3">
      <c r="A505">
        <v>251.5</v>
      </c>
      <c r="B505">
        <f>-4.4616*10^-2*'tableau arduino'!A505+12.649</f>
        <v>1.4280760000000008</v>
      </c>
      <c r="C505">
        <f t="shared" si="70"/>
        <v>4.1706671040242966</v>
      </c>
      <c r="D505">
        <f t="shared" si="71"/>
        <v>2.0852465833188599E-4</v>
      </c>
      <c r="E505">
        <f t="shared" si="72"/>
        <v>4.9997914753416683</v>
      </c>
      <c r="F505">
        <f t="shared" si="73"/>
        <v>1023.9572941499737</v>
      </c>
      <c r="G505" s="2">
        <f t="shared" si="74"/>
        <v>4.9997914753416683</v>
      </c>
      <c r="I505">
        <v>503</v>
      </c>
      <c r="J505" s="2">
        <f t="shared" si="79"/>
        <v>2.4560546875</v>
      </c>
      <c r="K505" s="2">
        <f t="shared" si="75"/>
        <v>2.5439453125</v>
      </c>
      <c r="L505">
        <f t="shared" si="76"/>
        <v>103578.52882703778</v>
      </c>
      <c r="M505">
        <f t="shared" si="77"/>
        <v>11.548085336623856</v>
      </c>
      <c r="N505" s="1">
        <f t="shared" si="78"/>
        <v>24.675333140042653</v>
      </c>
    </row>
    <row r="506" spans="1:14" x14ac:dyDescent="0.3">
      <c r="A506">
        <v>252</v>
      </c>
      <c r="B506">
        <f>-4.4616*10^-2*'tableau arduino'!A506+12.649</f>
        <v>1.4057680000000001</v>
      </c>
      <c r="C506">
        <f t="shared" si="70"/>
        <v>4.078657948034313</v>
      </c>
      <c r="D506">
        <f t="shared" si="71"/>
        <v>2.0392458001562485E-4</v>
      </c>
      <c r="E506">
        <f t="shared" si="72"/>
        <v>4.9997960754199839</v>
      </c>
      <c r="F506">
        <f t="shared" si="73"/>
        <v>1023.9582362460127</v>
      </c>
      <c r="G506" s="2">
        <f t="shared" si="74"/>
        <v>4.9997960754199839</v>
      </c>
      <c r="I506">
        <v>504</v>
      </c>
      <c r="J506" s="2">
        <f t="shared" si="79"/>
        <v>2.4609375</v>
      </c>
      <c r="K506" s="2">
        <f t="shared" si="75"/>
        <v>2.5390625</v>
      </c>
      <c r="L506">
        <f t="shared" si="76"/>
        <v>103174.60317460318</v>
      </c>
      <c r="M506">
        <f t="shared" si="77"/>
        <v>11.544178008474333</v>
      </c>
      <c r="N506" s="1">
        <f t="shared" si="78"/>
        <v>24.762909976816982</v>
      </c>
    </row>
    <row r="507" spans="1:14" x14ac:dyDescent="0.3">
      <c r="A507">
        <v>252.5</v>
      </c>
      <c r="B507">
        <f>-4.4616*10^-2*'tableau arduino'!A507+12.649</f>
        <v>1.3834599999999995</v>
      </c>
      <c r="C507">
        <f t="shared" si="70"/>
        <v>3.9886786075570138</v>
      </c>
      <c r="D507">
        <f t="shared" si="71"/>
        <v>1.9942597591661139E-4</v>
      </c>
      <c r="E507">
        <f t="shared" si="72"/>
        <v>4.999800574024083</v>
      </c>
      <c r="F507">
        <f t="shared" si="73"/>
        <v>1023.9591575601322</v>
      </c>
      <c r="G507" s="2">
        <f t="shared" si="74"/>
        <v>4.999800574024083</v>
      </c>
      <c r="I507">
        <v>505</v>
      </c>
      <c r="J507" s="2">
        <f t="shared" si="79"/>
        <v>2.4658203125</v>
      </c>
      <c r="K507" s="2">
        <f t="shared" si="75"/>
        <v>2.5341796875</v>
      </c>
      <c r="L507">
        <f t="shared" si="76"/>
        <v>102772.27722772278</v>
      </c>
      <c r="M507">
        <f t="shared" si="77"/>
        <v>11.540270918860758</v>
      </c>
      <c r="N507" s="1">
        <f t="shared" si="78"/>
        <v>24.850481467169658</v>
      </c>
    </row>
    <row r="508" spans="1:14" x14ac:dyDescent="0.3">
      <c r="A508">
        <v>253</v>
      </c>
      <c r="B508">
        <f>-4.4616*10^-2*'tableau arduino'!A508+12.649</f>
        <v>1.3611520000000006</v>
      </c>
      <c r="C508">
        <f t="shared" si="70"/>
        <v>3.9006843027987941</v>
      </c>
      <c r="D508">
        <f t="shared" si="71"/>
        <v>1.9502660776766421E-4</v>
      </c>
      <c r="E508">
        <f t="shared" si="72"/>
        <v>4.9998049733922327</v>
      </c>
      <c r="F508">
        <f t="shared" si="73"/>
        <v>1023.9600585507293</v>
      </c>
      <c r="G508" s="2">
        <f t="shared" si="74"/>
        <v>4.9998049733922327</v>
      </c>
      <c r="I508">
        <v>506</v>
      </c>
      <c r="J508" s="2">
        <f t="shared" si="79"/>
        <v>2.470703125</v>
      </c>
      <c r="K508" s="2">
        <f t="shared" si="75"/>
        <v>2.529296875</v>
      </c>
      <c r="L508">
        <f t="shared" si="76"/>
        <v>102371.54150197629</v>
      </c>
      <c r="M508">
        <f t="shared" si="77"/>
        <v>11.536364037942246</v>
      </c>
      <c r="N508" s="1">
        <f t="shared" si="78"/>
        <v>24.938048279938894</v>
      </c>
    </row>
    <row r="509" spans="1:14" x14ac:dyDescent="0.3">
      <c r="A509">
        <v>253.5</v>
      </c>
      <c r="B509">
        <f>-4.4616*10^-2*'tableau arduino'!A509+12.649</f>
        <v>1.3388439999999999</v>
      </c>
      <c r="C509">
        <f t="shared" si="70"/>
        <v>3.8146312418537978</v>
      </c>
      <c r="D509">
        <f t="shared" si="71"/>
        <v>1.9072428666446498E-4</v>
      </c>
      <c r="E509">
        <f t="shared" si="72"/>
        <v>4.9998092757133357</v>
      </c>
      <c r="F509">
        <f t="shared" si="73"/>
        <v>1023.9609396660911</v>
      </c>
      <c r="G509" s="2">
        <f t="shared" si="74"/>
        <v>4.9998092757133357</v>
      </c>
      <c r="I509">
        <v>507</v>
      </c>
      <c r="J509" s="2">
        <f t="shared" si="79"/>
        <v>2.4755859375</v>
      </c>
      <c r="K509" s="2">
        <f t="shared" si="75"/>
        <v>2.5244140625</v>
      </c>
      <c r="L509">
        <f t="shared" si="76"/>
        <v>101972.38658777121</v>
      </c>
      <c r="M509">
        <f t="shared" si="77"/>
        <v>11.532457335887475</v>
      </c>
      <c r="N509" s="1">
        <f t="shared" si="78"/>
        <v>25.025611083748522</v>
      </c>
    </row>
    <row r="510" spans="1:14" x14ac:dyDescent="0.3">
      <c r="A510">
        <v>254</v>
      </c>
      <c r="B510">
        <f>-4.4616*10^-2*'tableau arduino'!A510+12.649</f>
        <v>1.316536000000001</v>
      </c>
      <c r="C510">
        <f t="shared" si="70"/>
        <v>3.7304765989101547</v>
      </c>
      <c r="D510">
        <f t="shared" si="71"/>
        <v>1.865168719772456E-4</v>
      </c>
      <c r="E510">
        <f t="shared" si="72"/>
        <v>4.9998134831280225</v>
      </c>
      <c r="F510">
        <f t="shared" si="73"/>
        <v>1023.9618013446191</v>
      </c>
      <c r="G510" s="2">
        <f t="shared" si="74"/>
        <v>4.9998134831280225</v>
      </c>
      <c r="I510">
        <v>508</v>
      </c>
      <c r="J510" s="2">
        <f t="shared" si="79"/>
        <v>2.48046875</v>
      </c>
      <c r="K510" s="2">
        <f t="shared" si="75"/>
        <v>2.51953125</v>
      </c>
      <c r="L510">
        <f t="shared" si="76"/>
        <v>101574.8031496063</v>
      </c>
      <c r="M510">
        <f t="shared" si="77"/>
        <v>11.528550782873308</v>
      </c>
      <c r="N510" s="1">
        <f t="shared" si="78"/>
        <v>25.113170547038973</v>
      </c>
    </row>
    <row r="511" spans="1:14" x14ac:dyDescent="0.3">
      <c r="A511">
        <v>254.5</v>
      </c>
      <c r="B511">
        <f>-4.4616*10^-2*'tableau arduino'!A511+12.649</f>
        <v>1.2942280000000004</v>
      </c>
      <c r="C511">
        <f t="shared" si="70"/>
        <v>3.6481784929369123</v>
      </c>
      <c r="D511">
        <f t="shared" si="71"/>
        <v>1.8240227028645041E-4</v>
      </c>
      <c r="E511">
        <f t="shared" si="72"/>
        <v>4.9998175977297139</v>
      </c>
      <c r="F511">
        <f t="shared" si="73"/>
        <v>1023.9626440150454</v>
      </c>
      <c r="G511" s="2">
        <f t="shared" si="74"/>
        <v>4.9998175977297139</v>
      </c>
      <c r="I511">
        <v>509</v>
      </c>
      <c r="J511" s="2">
        <f t="shared" si="79"/>
        <v>2.4853515625</v>
      </c>
      <c r="K511" s="2">
        <f t="shared" si="75"/>
        <v>2.5146484375</v>
      </c>
      <c r="L511">
        <f t="shared" si="76"/>
        <v>101178.78192534381</v>
      </c>
      <c r="M511">
        <f t="shared" si="77"/>
        <v>11.524644349083442</v>
      </c>
      <c r="N511" s="1">
        <f t="shared" si="78"/>
        <v>25.20072733809749</v>
      </c>
    </row>
    <row r="512" spans="1:14" x14ac:dyDescent="0.3">
      <c r="A512">
        <v>255</v>
      </c>
      <c r="B512">
        <f>-4.4616*10^-2*'tableau arduino'!A512+12.649</f>
        <v>1.2719199999999997</v>
      </c>
      <c r="C512">
        <f t="shared" si="70"/>
        <v>3.5676959668412547</v>
      </c>
      <c r="D512">
        <f t="shared" si="71"/>
        <v>1.7837843434185502E-4</v>
      </c>
      <c r="E512">
        <f t="shared" si="72"/>
        <v>4.9998216215656583</v>
      </c>
      <c r="F512">
        <f t="shared" si="73"/>
        <v>1023.9634680966468</v>
      </c>
      <c r="G512" s="2">
        <f t="shared" si="74"/>
        <v>4.9998216215656583</v>
      </c>
      <c r="I512">
        <v>510</v>
      </c>
      <c r="J512" s="2">
        <f t="shared" si="79"/>
        <v>2.490234375</v>
      </c>
      <c r="K512" s="2">
        <f t="shared" si="75"/>
        <v>2.509765625</v>
      </c>
      <c r="L512">
        <f t="shared" si="76"/>
        <v>100784.3137254902</v>
      </c>
      <c r="M512">
        <f t="shared" si="77"/>
        <v>11.520738004707022</v>
      </c>
      <c r="N512" s="1">
        <f t="shared" si="78"/>
        <v>25.288282125089143</v>
      </c>
    </row>
    <row r="513" spans="1:14" x14ac:dyDescent="0.3">
      <c r="A513">
        <v>255.5</v>
      </c>
      <c r="B513">
        <f>-4.4616*10^-2*'tableau arduino'!A513+12.649</f>
        <v>1.2496120000000008</v>
      </c>
      <c r="C513">
        <f t="shared" si="70"/>
        <v>3.4889889670854686</v>
      </c>
      <c r="D513">
        <f t="shared" si="71"/>
        <v>1.7444336204461787E-4</v>
      </c>
      <c r="E513">
        <f t="shared" si="72"/>
        <v>4.9998255566379557</v>
      </c>
      <c r="F513">
        <f t="shared" si="73"/>
        <v>1023.9642739994533</v>
      </c>
      <c r="G513" s="2">
        <f t="shared" si="74"/>
        <v>4.9998255566379557</v>
      </c>
      <c r="I513">
        <v>511</v>
      </c>
      <c r="J513" s="2">
        <f t="shared" si="79"/>
        <v>2.4951171875</v>
      </c>
      <c r="K513" s="2">
        <f t="shared" si="75"/>
        <v>2.5048828125</v>
      </c>
      <c r="L513">
        <f t="shared" si="76"/>
        <v>100391.38943248532</v>
      </c>
      <c r="M513">
        <f t="shared" si="77"/>
        <v>11.516831719937294</v>
      </c>
      <c r="N513" s="1">
        <f t="shared" si="78"/>
        <v>25.37583557608718</v>
      </c>
    </row>
    <row r="514" spans="1:14" x14ac:dyDescent="0.3">
      <c r="A514">
        <v>256</v>
      </c>
      <c r="B514">
        <f>-4.4616*10^-2*'tableau arduino'!A514+12.649</f>
        <v>1.2273040000000002</v>
      </c>
      <c r="C514">
        <f t="shared" si="70"/>
        <v>3.4120183237535788</v>
      </c>
      <c r="D514">
        <f t="shared" si="71"/>
        <v>1.7059509545176271E-4</v>
      </c>
      <c r="E514">
        <f t="shared" si="72"/>
        <v>4.9998294049045482</v>
      </c>
      <c r="F514">
        <f t="shared" si="73"/>
        <v>1023.9650621244515</v>
      </c>
      <c r="G514" s="2">
        <f t="shared" si="74"/>
        <v>4.9998294049045482</v>
      </c>
      <c r="I514">
        <v>512</v>
      </c>
      <c r="J514" s="2">
        <f t="shared" si="79"/>
        <v>2.5</v>
      </c>
      <c r="K514" s="2">
        <f t="shared" si="75"/>
        <v>2.5</v>
      </c>
      <c r="L514">
        <f t="shared" si="76"/>
        <v>100000</v>
      </c>
      <c r="M514">
        <f t="shared" si="77"/>
        <v>11.512925464970229</v>
      </c>
      <c r="N514" s="1">
        <f t="shared" si="78"/>
        <v>25.4633883591037</v>
      </c>
    </row>
    <row r="515" spans="1:14" x14ac:dyDescent="0.3">
      <c r="A515">
        <v>256.5</v>
      </c>
      <c r="B515">
        <f>-4.4616*10^-2*'tableau arduino'!A515+12.649</f>
        <v>1.2049959999999995</v>
      </c>
      <c r="C515">
        <f t="shared" ref="C515:C578" si="80">EXP(B515)</f>
        <v>3.3367457310577953</v>
      </c>
      <c r="D515">
        <f t="shared" ref="D515:D578" si="81">5*C515/(100000+C515)</f>
        <v>1.6683171980260122E-4</v>
      </c>
      <c r="E515">
        <f t="shared" ref="E515:E578" si="82">5-D515</f>
        <v>4.9998331682801975</v>
      </c>
      <c r="F515">
        <f t="shared" ref="F515:F578" si="83">E515/5*1024</f>
        <v>1023.9658328637845</v>
      </c>
      <c r="G515" s="2">
        <f t="shared" ref="G515:G578" si="84">F515/1024*5</f>
        <v>4.9998331682801975</v>
      </c>
      <c r="I515">
        <v>513</v>
      </c>
      <c r="J515" s="2">
        <f t="shared" si="79"/>
        <v>2.5048828125</v>
      </c>
      <c r="K515" s="2">
        <f t="shared" ref="K515:K578" si="85">5-J515</f>
        <v>2.4951171875</v>
      </c>
      <c r="L515">
        <f t="shared" ref="L515:L578" si="86">K515*100000/(5-K515)</f>
        <v>99610.136452241713</v>
      </c>
      <c r="M515">
        <f t="shared" ref="M515:M578" si="87">LN(L515)</f>
        <v>11.509019210003164</v>
      </c>
      <c r="N515" s="1">
        <f t="shared" ref="N515:N578" si="88">(M515-12.649)/(-4.4616*10^-2)</f>
        <v>25.550941142120216</v>
      </c>
    </row>
    <row r="516" spans="1:14" x14ac:dyDescent="0.3">
      <c r="A516">
        <v>257</v>
      </c>
      <c r="B516">
        <f>-4.4616*10^-2*'tableau arduino'!A516+12.649</f>
        <v>1.1826880000000006</v>
      </c>
      <c r="C516">
        <f t="shared" si="80"/>
        <v>3.2631337282749433</v>
      </c>
      <c r="D516">
        <f t="shared" si="81"/>
        <v>1.6315136256660711E-4</v>
      </c>
      <c r="E516">
        <f t="shared" si="82"/>
        <v>4.9998368486374334</v>
      </c>
      <c r="F516">
        <f t="shared" si="83"/>
        <v>1023.9665866009464</v>
      </c>
      <c r="G516" s="2">
        <f t="shared" si="84"/>
        <v>4.9998368486374334</v>
      </c>
      <c r="I516">
        <v>514</v>
      </c>
      <c r="J516" s="2">
        <f t="shared" ref="J516:J579" si="89">I516/1024*5</f>
        <v>2.509765625</v>
      </c>
      <c r="K516" s="2">
        <f t="shared" si="85"/>
        <v>2.490234375</v>
      </c>
      <c r="L516">
        <f t="shared" si="86"/>
        <v>99221.789883268488</v>
      </c>
      <c r="M516">
        <f t="shared" si="87"/>
        <v>11.505112925233435</v>
      </c>
      <c r="N516" s="1">
        <f t="shared" si="88"/>
        <v>25.638494593118253</v>
      </c>
    </row>
    <row r="517" spans="1:14" x14ac:dyDescent="0.3">
      <c r="A517">
        <v>257.5</v>
      </c>
      <c r="B517">
        <f>-4.4616*10^-2*'tableau arduino'!A517+12.649</f>
        <v>1.16038</v>
      </c>
      <c r="C517">
        <f t="shared" si="80"/>
        <v>3.1911456811034671</v>
      </c>
      <c r="D517">
        <f t="shared" si="81"/>
        <v>1.5955219251227289E-4</v>
      </c>
      <c r="E517">
        <f t="shared" si="82"/>
        <v>4.9998404478074878</v>
      </c>
      <c r="F517">
        <f t="shared" si="83"/>
        <v>1023.9673237109735</v>
      </c>
      <c r="G517" s="2">
        <f t="shared" si="84"/>
        <v>4.9998404478074878</v>
      </c>
      <c r="I517">
        <v>515</v>
      </c>
      <c r="J517" s="2">
        <f t="shared" si="89"/>
        <v>2.5146484375</v>
      </c>
      <c r="K517" s="2">
        <f t="shared" si="85"/>
        <v>2.4853515625</v>
      </c>
      <c r="L517">
        <f t="shared" si="86"/>
        <v>98834.951456310679</v>
      </c>
      <c r="M517">
        <f t="shared" si="87"/>
        <v>11.501206580857016</v>
      </c>
      <c r="N517" s="1">
        <f t="shared" si="88"/>
        <v>25.726049380109906</v>
      </c>
    </row>
    <row r="518" spans="1:14" x14ac:dyDescent="0.3">
      <c r="A518">
        <v>258</v>
      </c>
      <c r="B518">
        <f>-4.4616*10^-2*'tableau arduino'!A518+12.649</f>
        <v>1.1380719999999993</v>
      </c>
      <c r="C518">
        <f t="shared" si="80"/>
        <v>3.120745763431759</v>
      </c>
      <c r="D518">
        <f t="shared" si="81"/>
        <v>1.5603241879648879E-4</v>
      </c>
      <c r="E518">
        <f t="shared" si="82"/>
        <v>4.9998439675812039</v>
      </c>
      <c r="F518">
        <f t="shared" si="83"/>
        <v>1023.9680445606306</v>
      </c>
      <c r="G518" s="2">
        <f t="shared" si="84"/>
        <v>4.9998439675812039</v>
      </c>
      <c r="I518">
        <v>516</v>
      </c>
      <c r="J518" s="2">
        <f t="shared" si="89"/>
        <v>2.51953125</v>
      </c>
      <c r="K518" s="2">
        <f t="shared" si="85"/>
        <v>2.48046875</v>
      </c>
      <c r="L518">
        <f t="shared" si="86"/>
        <v>98449.612403100778</v>
      </c>
      <c r="M518">
        <f t="shared" si="87"/>
        <v>11.497300147067147</v>
      </c>
      <c r="N518" s="1">
        <f t="shared" si="88"/>
        <v>25.813606171168466</v>
      </c>
    </row>
    <row r="519" spans="1:14" x14ac:dyDescent="0.3">
      <c r="A519">
        <v>258.5</v>
      </c>
      <c r="B519">
        <f>-4.4616*10^-2*'tableau arduino'!A519+12.649</f>
        <v>1.1157640000000004</v>
      </c>
      <c r="C519">
        <f t="shared" si="80"/>
        <v>3.0518989395086531</v>
      </c>
      <c r="D519">
        <f t="shared" si="81"/>
        <v>1.5259029007398811E-4</v>
      </c>
      <c r="E519">
        <f t="shared" si="82"/>
        <v>4.9998474097099264</v>
      </c>
      <c r="F519">
        <f t="shared" si="83"/>
        <v>1023.968749508593</v>
      </c>
      <c r="G519" s="2">
        <f t="shared" si="84"/>
        <v>4.9998474097099264</v>
      </c>
      <c r="I519">
        <v>517</v>
      </c>
      <c r="J519" s="2">
        <f t="shared" si="89"/>
        <v>2.5244140625</v>
      </c>
      <c r="K519" s="2">
        <f t="shared" si="85"/>
        <v>2.4755859375</v>
      </c>
      <c r="L519">
        <f t="shared" si="86"/>
        <v>98065.764023210839</v>
      </c>
      <c r="M519">
        <f t="shared" si="87"/>
        <v>11.493393594052982</v>
      </c>
      <c r="N519" s="1">
        <f t="shared" si="88"/>
        <v>25.901165634458874</v>
      </c>
    </row>
    <row r="520" spans="1:14" x14ac:dyDescent="0.3">
      <c r="A520">
        <v>259</v>
      </c>
      <c r="B520">
        <f>-4.4616*10^-2*'tableau arduino'!A520+12.649</f>
        <v>1.0934559999999998</v>
      </c>
      <c r="C520">
        <f t="shared" si="80"/>
        <v>2.9845709465072532</v>
      </c>
      <c r="D520">
        <f t="shared" si="81"/>
        <v>1.4922409362641911E-4</v>
      </c>
      <c r="E520">
        <f t="shared" si="82"/>
        <v>4.9998507759063733</v>
      </c>
      <c r="F520">
        <f t="shared" si="83"/>
        <v>1023.9694389056252</v>
      </c>
      <c r="G520" s="2">
        <f t="shared" si="84"/>
        <v>4.9998507759063733</v>
      </c>
      <c r="I520">
        <v>518</v>
      </c>
      <c r="J520" s="2">
        <f t="shared" si="89"/>
        <v>2.529296875</v>
      </c>
      <c r="K520" s="2">
        <f t="shared" si="85"/>
        <v>2.470703125</v>
      </c>
      <c r="L520">
        <f t="shared" si="86"/>
        <v>97683.397683397678</v>
      </c>
      <c r="M520">
        <f t="shared" si="87"/>
        <v>11.489486891998212</v>
      </c>
      <c r="N520" s="1">
        <f t="shared" si="88"/>
        <v>25.988728438268506</v>
      </c>
    </row>
    <row r="521" spans="1:14" x14ac:dyDescent="0.3">
      <c r="A521">
        <v>259.5</v>
      </c>
      <c r="B521">
        <f>-4.4616*10^-2*'tableau arduino'!A521+12.649</f>
        <v>1.0711480000000009</v>
      </c>
      <c r="C521">
        <f t="shared" si="80"/>
        <v>2.9187282774734751</v>
      </c>
      <c r="D521">
        <f t="shared" si="81"/>
        <v>1.4593215451061411E-4</v>
      </c>
      <c r="E521">
        <f t="shared" si="82"/>
        <v>4.9998540678454892</v>
      </c>
      <c r="F521">
        <f t="shared" si="83"/>
        <v>1023.9701130947562</v>
      </c>
      <c r="G521" s="2">
        <f t="shared" si="84"/>
        <v>4.9998540678454892</v>
      </c>
      <c r="I521">
        <v>519</v>
      </c>
      <c r="J521" s="2">
        <f t="shared" si="89"/>
        <v>2.5341796875</v>
      </c>
      <c r="K521" s="2">
        <f t="shared" si="85"/>
        <v>2.4658203125</v>
      </c>
      <c r="L521">
        <f t="shared" si="86"/>
        <v>97302.504816955683</v>
      </c>
      <c r="M521">
        <f t="shared" si="87"/>
        <v>11.4855800110797</v>
      </c>
      <c r="N521" s="1">
        <f t="shared" si="88"/>
        <v>26.076295251037738</v>
      </c>
    </row>
    <row r="522" spans="1:14" x14ac:dyDescent="0.3">
      <c r="A522">
        <v>260</v>
      </c>
      <c r="B522">
        <f>-4.4616*10^-2*'tableau arduino'!A522+12.649</f>
        <v>1.0488400000000002</v>
      </c>
      <c r="C522">
        <f t="shared" si="80"/>
        <v>2.8543381646506827</v>
      </c>
      <c r="D522">
        <f t="shared" si="81"/>
        <v>1.4271283472562673E-4</v>
      </c>
      <c r="E522">
        <f t="shared" si="82"/>
        <v>4.9998572871652742</v>
      </c>
      <c r="F522">
        <f t="shared" si="83"/>
        <v>1023.9707724114481</v>
      </c>
      <c r="G522" s="2">
        <f t="shared" si="84"/>
        <v>4.9998572871652742</v>
      </c>
      <c r="I522">
        <v>520</v>
      </c>
      <c r="J522" s="2">
        <f t="shared" si="89"/>
        <v>2.5390625</v>
      </c>
      <c r="K522" s="2">
        <f t="shared" si="85"/>
        <v>2.4609375</v>
      </c>
      <c r="L522">
        <f t="shared" si="86"/>
        <v>96923.076923076922</v>
      </c>
      <c r="M522">
        <f t="shared" si="87"/>
        <v>11.481672921466124</v>
      </c>
      <c r="N522" s="1">
        <f t="shared" si="88"/>
        <v>26.163866741390418</v>
      </c>
    </row>
    <row r="523" spans="1:14" x14ac:dyDescent="0.3">
      <c r="A523">
        <v>260.5</v>
      </c>
      <c r="B523">
        <f>-4.4616*10^-2*'tableau arduino'!A523+12.649</f>
        <v>1.0265319999999996</v>
      </c>
      <c r="C523">
        <f t="shared" si="80"/>
        <v>2.7913685631722767</v>
      </c>
      <c r="D523">
        <f t="shared" si="81"/>
        <v>1.3956453239813112E-4</v>
      </c>
      <c r="E523">
        <f t="shared" si="82"/>
        <v>4.9998604354676015</v>
      </c>
      <c r="F523">
        <f t="shared" si="83"/>
        <v>1023.9714171837647</v>
      </c>
      <c r="G523" s="2">
        <f t="shared" si="84"/>
        <v>4.9998604354676015</v>
      </c>
      <c r="I523">
        <v>521</v>
      </c>
      <c r="J523" s="2">
        <f t="shared" si="89"/>
        <v>2.5439453125</v>
      </c>
      <c r="K523" s="2">
        <f t="shared" si="85"/>
        <v>2.4560546875</v>
      </c>
      <c r="L523">
        <f t="shared" si="86"/>
        <v>96545.105566218816</v>
      </c>
      <c r="M523">
        <f t="shared" si="87"/>
        <v>11.477765593316601</v>
      </c>
      <c r="N523" s="1">
        <f t="shared" si="88"/>
        <v>26.251443578164746</v>
      </c>
    </row>
    <row r="524" spans="1:14" x14ac:dyDescent="0.3">
      <c r="A524">
        <v>261</v>
      </c>
      <c r="B524">
        <f>-4.4616*10^-2*'tableau arduino'!A524+12.649</f>
        <v>1.0042240000000007</v>
      </c>
      <c r="C524">
        <f t="shared" si="80"/>
        <v>2.7297881351139894</v>
      </c>
      <c r="D524">
        <f t="shared" si="81"/>
        <v>1.3648568098577378E-4</v>
      </c>
      <c r="E524">
        <f t="shared" si="82"/>
        <v>4.9998635143190144</v>
      </c>
      <c r="F524">
        <f t="shared" si="83"/>
        <v>1023.9720477325342</v>
      </c>
      <c r="G524" s="2">
        <f t="shared" si="84"/>
        <v>4.9998635143190144</v>
      </c>
      <c r="I524">
        <v>522</v>
      </c>
      <c r="J524" s="2">
        <f t="shared" si="89"/>
        <v>2.548828125</v>
      </c>
      <c r="K524" s="2">
        <f t="shared" si="85"/>
        <v>2.451171875</v>
      </c>
      <c r="L524">
        <f t="shared" si="86"/>
        <v>96168.582375478931</v>
      </c>
      <c r="M524">
        <f t="shared" si="87"/>
        <v>11.473857996779319</v>
      </c>
      <c r="N524" s="1">
        <f t="shared" si="88"/>
        <v>26.339026430443788</v>
      </c>
    </row>
    <row r="525" spans="1:14" x14ac:dyDescent="0.3">
      <c r="A525">
        <v>261.5</v>
      </c>
      <c r="B525">
        <f>-4.4616*10^-2*'tableau arduino'!A525+12.649</f>
        <v>0.98191600000000001</v>
      </c>
      <c r="C525">
        <f t="shared" si="80"/>
        <v>2.6695662338980042</v>
      </c>
      <c r="D525">
        <f t="shared" si="81"/>
        <v>1.3347474849808352E-4</v>
      </c>
      <c r="E525">
        <f t="shared" si="82"/>
        <v>4.9998665252515018</v>
      </c>
      <c r="F525">
        <f t="shared" si="83"/>
        <v>1023.9726643715076</v>
      </c>
      <c r="G525" s="2">
        <f t="shared" si="84"/>
        <v>4.9998665252515018</v>
      </c>
      <c r="I525">
        <v>523</v>
      </c>
      <c r="J525" s="2">
        <f t="shared" si="89"/>
        <v>2.5537109375</v>
      </c>
      <c r="K525" s="2">
        <f t="shared" si="85"/>
        <v>2.4462890625</v>
      </c>
      <c r="L525">
        <f t="shared" si="86"/>
        <v>95793.499043977063</v>
      </c>
      <c r="M525">
        <f t="shared" si="87"/>
        <v>11.46995010199017</v>
      </c>
      <c r="N525" s="1">
        <f t="shared" si="88"/>
        <v>26.426615967586276</v>
      </c>
    </row>
    <row r="526" spans="1:14" x14ac:dyDescent="0.3">
      <c r="A526">
        <v>262</v>
      </c>
      <c r="B526">
        <f>-4.4616*10^-2*'tableau arduino'!A526+12.649</f>
        <v>0.95960799999999935</v>
      </c>
      <c r="C526">
        <f t="shared" si="80"/>
        <v>2.6106728890411803</v>
      </c>
      <c r="D526">
        <f t="shared" si="81"/>
        <v>1.3053023673455659E-4</v>
      </c>
      <c r="E526">
        <f t="shared" si="82"/>
        <v>4.9998694697632651</v>
      </c>
      <c r="F526">
        <f t="shared" si="83"/>
        <v>1023.9732674075167</v>
      </c>
      <c r="G526" s="2">
        <f t="shared" si="84"/>
        <v>4.9998694697632651</v>
      </c>
      <c r="I526">
        <v>524</v>
      </c>
      <c r="J526" s="2">
        <f t="shared" si="89"/>
        <v>2.55859375</v>
      </c>
      <c r="K526" s="2">
        <f t="shared" si="85"/>
        <v>2.44140625</v>
      </c>
      <c r="L526">
        <f t="shared" si="86"/>
        <v>95419.847328244272</v>
      </c>
      <c r="M526">
        <f t="shared" si="87"/>
        <v>11.466041879071378</v>
      </c>
      <c r="N526" s="1">
        <f t="shared" si="88"/>
        <v>26.514212859257242</v>
      </c>
    </row>
    <row r="527" spans="1:14" x14ac:dyDescent="0.3">
      <c r="A527">
        <v>262.5</v>
      </c>
      <c r="B527">
        <f>-4.4616*10^-2*'tableau arduino'!A527+12.649</f>
        <v>0.93730000000000047</v>
      </c>
      <c r="C527">
        <f t="shared" si="80"/>
        <v>2.5530787912397002</v>
      </c>
      <c r="D527">
        <f t="shared" si="81"/>
        <v>1.2765068053953327E-4</v>
      </c>
      <c r="E527">
        <f t="shared" si="82"/>
        <v>4.9998723493194603</v>
      </c>
      <c r="F527">
        <f t="shared" si="83"/>
        <v>1023.9738571406255</v>
      </c>
      <c r="G527" s="2">
        <f t="shared" si="84"/>
        <v>4.9998723493194603</v>
      </c>
      <c r="I527">
        <v>525</v>
      </c>
      <c r="J527" s="2">
        <f t="shared" si="89"/>
        <v>2.5634765625</v>
      </c>
      <c r="K527" s="2">
        <f t="shared" si="85"/>
        <v>2.4365234375</v>
      </c>
      <c r="L527">
        <f t="shared" si="86"/>
        <v>95047.619047619053</v>
      </c>
      <c r="M527">
        <f t="shared" si="87"/>
        <v>11.462133298130123</v>
      </c>
      <c r="N527" s="1">
        <f t="shared" si="88"/>
        <v>26.601817775458944</v>
      </c>
    </row>
    <row r="528" spans="1:14" x14ac:dyDescent="0.3">
      <c r="A528">
        <v>263</v>
      </c>
      <c r="B528">
        <f>-4.4616*10^-2*'tableau arduino'!A528+12.649</f>
        <v>0.91499199999999981</v>
      </c>
      <c r="C528">
        <f t="shared" si="80"/>
        <v>2.4967552777827691</v>
      </c>
      <c r="D528">
        <f t="shared" si="81"/>
        <v>1.2483464707349916E-4</v>
      </c>
      <c r="E528">
        <f t="shared" si="82"/>
        <v>4.9998751653529263</v>
      </c>
      <c r="F528">
        <f t="shared" si="83"/>
        <v>1023.9744338642793</v>
      </c>
      <c r="G528" s="2">
        <f t="shared" si="84"/>
        <v>4.9998751653529263</v>
      </c>
      <c r="I528">
        <v>526</v>
      </c>
      <c r="J528" s="2">
        <f t="shared" si="89"/>
        <v>2.568359375</v>
      </c>
      <c r="K528" s="2">
        <f t="shared" si="85"/>
        <v>2.431640625</v>
      </c>
      <c r="L528">
        <f t="shared" si="86"/>
        <v>94676.806083650197</v>
      </c>
      <c r="M528">
        <f t="shared" si="87"/>
        <v>11.458224329257172</v>
      </c>
      <c r="N528" s="1">
        <f t="shared" si="88"/>
        <v>26.689431386561481</v>
      </c>
    </row>
    <row r="529" spans="1:14" x14ac:dyDescent="0.3">
      <c r="A529">
        <v>263.5</v>
      </c>
      <c r="B529">
        <f>-4.4616*10^-2*'tableau arduino'!A529+12.649</f>
        <v>0.89268400000000092</v>
      </c>
      <c r="C529">
        <f t="shared" si="80"/>
        <v>2.4416743182881477</v>
      </c>
      <c r="D529">
        <f t="shared" si="81"/>
        <v>1.2208073510045086E-4</v>
      </c>
      <c r="E529">
        <f t="shared" si="82"/>
        <v>4.9998779192648994</v>
      </c>
      <c r="F529">
        <f t="shared" si="83"/>
        <v>1023.9749978654514</v>
      </c>
      <c r="G529" s="2">
        <f t="shared" si="84"/>
        <v>4.9998779192648994</v>
      </c>
      <c r="I529">
        <v>527</v>
      </c>
      <c r="J529" s="2">
        <f t="shared" si="89"/>
        <v>2.5732421875</v>
      </c>
      <c r="K529" s="2">
        <f t="shared" si="85"/>
        <v>2.4267578125</v>
      </c>
      <c r="L529">
        <f t="shared" si="86"/>
        <v>94307.400379506638</v>
      </c>
      <c r="M529">
        <f t="shared" si="87"/>
        <v>11.454314942525494</v>
      </c>
      <c r="N529" s="1">
        <f t="shared" si="88"/>
        <v>26.777054363333896</v>
      </c>
    </row>
    <row r="530" spans="1:14" x14ac:dyDescent="0.3">
      <c r="A530">
        <v>264</v>
      </c>
      <c r="B530">
        <f>-4.4616*10^-2*'tableau arduino'!A530+12.649</f>
        <v>0.87037600000000026</v>
      </c>
      <c r="C530">
        <f t="shared" si="80"/>
        <v>2.387808500752306</v>
      </c>
      <c r="D530">
        <f t="shared" si="81"/>
        <v>1.1938757429096755E-4</v>
      </c>
      <c r="E530">
        <f t="shared" si="82"/>
        <v>4.9998806124257094</v>
      </c>
      <c r="F530">
        <f t="shared" si="83"/>
        <v>1023.9755494247853</v>
      </c>
      <c r="G530" s="2">
        <f t="shared" si="84"/>
        <v>4.9998806124257094</v>
      </c>
      <c r="I530">
        <v>528</v>
      </c>
      <c r="J530" s="2">
        <f t="shared" si="89"/>
        <v>2.578125</v>
      </c>
      <c r="K530" s="2">
        <f t="shared" si="85"/>
        <v>2.421875</v>
      </c>
      <c r="L530">
        <f t="shared" si="86"/>
        <v>93939.393939393936</v>
      </c>
      <c r="M530">
        <f t="shared" si="87"/>
        <v>11.450405107988894</v>
      </c>
      <c r="N530" s="1">
        <f t="shared" si="88"/>
        <v>26.864687376974739</v>
      </c>
    </row>
    <row r="531" spans="1:14" x14ac:dyDescent="0.3">
      <c r="A531">
        <v>264.5</v>
      </c>
      <c r="B531">
        <f>-4.4616*10^-2*'tableau arduino'!A531+12.649</f>
        <v>0.8480679999999996</v>
      </c>
      <c r="C531">
        <f t="shared" si="80"/>
        <v>2.3351310179083891</v>
      </c>
      <c r="D531">
        <f t="shared" si="81"/>
        <v>1.16753824540648E-4</v>
      </c>
      <c r="E531">
        <f t="shared" si="82"/>
        <v>4.9998832461754592</v>
      </c>
      <c r="F531">
        <f t="shared" si="83"/>
        <v>1023.9760888167341</v>
      </c>
      <c r="G531" s="2">
        <f t="shared" si="84"/>
        <v>4.9998832461754592</v>
      </c>
      <c r="I531">
        <v>529</v>
      </c>
      <c r="J531" s="2">
        <f t="shared" si="89"/>
        <v>2.5830078125</v>
      </c>
      <c r="K531" s="2">
        <f t="shared" si="85"/>
        <v>2.4169921875</v>
      </c>
      <c r="L531">
        <f t="shared" si="86"/>
        <v>93572.778827977309</v>
      </c>
      <c r="M531">
        <f t="shared" si="87"/>
        <v>11.44649479568062</v>
      </c>
      <c r="N531" s="1">
        <f t="shared" si="88"/>
        <v>26.95233109914335</v>
      </c>
    </row>
    <row r="532" spans="1:14" x14ac:dyDescent="0.3">
      <c r="A532">
        <v>265</v>
      </c>
      <c r="B532">
        <f>-4.4616*10^-2*'tableau arduino'!A532+12.649</f>
        <v>0.82576000000000072</v>
      </c>
      <c r="C532">
        <f t="shared" si="80"/>
        <v>2.2836156538851009</v>
      </c>
      <c r="D532">
        <f t="shared" si="81"/>
        <v>1.1417817530357049E-4</v>
      </c>
      <c r="E532">
        <f t="shared" si="82"/>
        <v>4.9998858218246962</v>
      </c>
      <c r="F532">
        <f t="shared" si="83"/>
        <v>1023.9766163096978</v>
      </c>
      <c r="G532" s="2">
        <f t="shared" si="84"/>
        <v>4.9998858218246962</v>
      </c>
      <c r="I532">
        <v>530</v>
      </c>
      <c r="J532" s="2">
        <f t="shared" si="89"/>
        <v>2.587890625</v>
      </c>
      <c r="K532" s="2">
        <f t="shared" si="85"/>
        <v>2.412109375</v>
      </c>
      <c r="L532">
        <f t="shared" si="86"/>
        <v>93207.547169811325</v>
      </c>
      <c r="M532">
        <f t="shared" si="87"/>
        <v>11.442583975611983</v>
      </c>
      <c r="N532" s="1">
        <f t="shared" si="88"/>
        <v>27.039986201990679</v>
      </c>
    </row>
    <row r="533" spans="1:14" x14ac:dyDescent="0.3">
      <c r="A533">
        <v>265.5</v>
      </c>
      <c r="B533">
        <f>-4.4616*10^-2*'tableau arduino'!A533+12.649</f>
        <v>0.80345200000000006</v>
      </c>
      <c r="C533">
        <f t="shared" si="80"/>
        <v>2.2332367711599024</v>
      </c>
      <c r="D533">
        <f t="shared" si="81"/>
        <v>1.1165934494044547E-4</v>
      </c>
      <c r="E533">
        <f t="shared" si="82"/>
        <v>4.9998883406550592</v>
      </c>
      <c r="F533">
        <f t="shared" si="83"/>
        <v>1023.9771321661561</v>
      </c>
      <c r="G533" s="2">
        <f t="shared" si="84"/>
        <v>4.9998883406550592</v>
      </c>
      <c r="I533">
        <v>531</v>
      </c>
      <c r="J533" s="2">
        <f t="shared" si="89"/>
        <v>2.5927734375</v>
      </c>
      <c r="K533" s="2">
        <f t="shared" si="85"/>
        <v>2.4072265625</v>
      </c>
      <c r="L533">
        <f t="shared" si="86"/>
        <v>92843.691148775892</v>
      </c>
      <c r="M533">
        <f t="shared" si="87"/>
        <v>11.43867261777098</v>
      </c>
      <c r="N533" s="1">
        <f t="shared" si="88"/>
        <v>27.127653358190326</v>
      </c>
    </row>
    <row r="534" spans="1:14" x14ac:dyDescent="0.3">
      <c r="A534">
        <v>266</v>
      </c>
      <c r="B534">
        <f>-4.4616*10^-2*'tableau arduino'!A534+12.649</f>
        <v>0.78114399999999939</v>
      </c>
      <c r="C534">
        <f t="shared" si="80"/>
        <v>2.1839692978000769</v>
      </c>
      <c r="D534">
        <f t="shared" si="81"/>
        <v>1.0919608008114048E-4</v>
      </c>
      <c r="E534">
        <f t="shared" si="82"/>
        <v>4.9998908039199188</v>
      </c>
      <c r="F534">
        <f t="shared" si="83"/>
        <v>1023.9776366427993</v>
      </c>
      <c r="G534" s="2">
        <f t="shared" si="84"/>
        <v>4.9998908039199188</v>
      </c>
      <c r="I534">
        <v>532</v>
      </c>
      <c r="J534" s="2">
        <f t="shared" si="89"/>
        <v>2.59765625</v>
      </c>
      <c r="K534" s="2">
        <f t="shared" si="85"/>
        <v>2.40234375</v>
      </c>
      <c r="L534">
        <f t="shared" si="86"/>
        <v>92481.203007518794</v>
      </c>
      <c r="M534">
        <f t="shared" si="87"/>
        <v>11.434760692120893</v>
      </c>
      <c r="N534" s="1">
        <f t="shared" si="88"/>
        <v>27.215333240969752</v>
      </c>
    </row>
    <row r="535" spans="1:14" x14ac:dyDescent="0.3">
      <c r="A535">
        <v>266.5</v>
      </c>
      <c r="B535">
        <f>-4.4616*10^-2*'tableau arduino'!A535+12.649</f>
        <v>0.75883600000000051</v>
      </c>
      <c r="C535">
        <f t="shared" si="80"/>
        <v>2.1357887149852286</v>
      </c>
      <c r="D535">
        <f t="shared" si="81"/>
        <v>1.0678715500125586E-4</v>
      </c>
      <c r="E535">
        <f t="shared" si="82"/>
        <v>4.9998932128449987</v>
      </c>
      <c r="F535">
        <f t="shared" si="83"/>
        <v>1023.9781299906557</v>
      </c>
      <c r="G535" s="2">
        <f t="shared" si="84"/>
        <v>4.9998932128449987</v>
      </c>
      <c r="I535">
        <v>533</v>
      </c>
      <c r="J535" s="2">
        <f t="shared" si="89"/>
        <v>2.6025390625</v>
      </c>
      <c r="K535" s="2">
        <f t="shared" si="85"/>
        <v>2.3974609375</v>
      </c>
      <c r="L535">
        <f t="shared" si="86"/>
        <v>92120.075046904312</v>
      </c>
      <c r="M535">
        <f t="shared" si="87"/>
        <v>11.430848168598905</v>
      </c>
      <c r="N535" s="1">
        <f t="shared" si="88"/>
        <v>27.30302652414144</v>
      </c>
    </row>
    <row r="536" spans="1:14" x14ac:dyDescent="0.3">
      <c r="A536">
        <v>267</v>
      </c>
      <c r="B536">
        <f>-4.4616*10^-2*'tableau arduino'!A536+12.649</f>
        <v>0.73652799999999985</v>
      </c>
      <c r="C536">
        <f t="shared" si="80"/>
        <v>2.0886710448050536</v>
      </c>
      <c r="D536">
        <f t="shared" si="81"/>
        <v>1.0443137101244465E-4</v>
      </c>
      <c r="E536">
        <f t="shared" si="82"/>
        <v>4.9998955686289879</v>
      </c>
      <c r="F536">
        <f t="shared" si="83"/>
        <v>1023.9786124552168</v>
      </c>
      <c r="G536" s="2">
        <f t="shared" si="84"/>
        <v>4.9998955686289879</v>
      </c>
      <c r="I536">
        <v>534</v>
      </c>
      <c r="J536" s="2">
        <f t="shared" si="89"/>
        <v>2.607421875</v>
      </c>
      <c r="K536" s="2">
        <f t="shared" si="85"/>
        <v>2.392578125</v>
      </c>
      <c r="L536">
        <f t="shared" si="86"/>
        <v>91760.299625468164</v>
      </c>
      <c r="M536">
        <f t="shared" si="87"/>
        <v>11.426935017114706</v>
      </c>
      <c r="N536" s="1">
        <f t="shared" si="88"/>
        <v>27.39073388213405</v>
      </c>
    </row>
    <row r="537" spans="1:14" x14ac:dyDescent="0.3">
      <c r="A537">
        <v>267.5</v>
      </c>
      <c r="B537">
        <f>-4.4616*10^-2*'tableau arduino'!A537+12.649</f>
        <v>0.71422000000000097</v>
      </c>
      <c r="C537">
        <f t="shared" si="80"/>
        <v>2.0425928383263385</v>
      </c>
      <c r="D537">
        <f t="shared" si="81"/>
        <v>1.0212755586617486E-4</v>
      </c>
      <c r="E537">
        <f t="shared" si="82"/>
        <v>4.9998978724441336</v>
      </c>
      <c r="F537">
        <f t="shared" si="83"/>
        <v>1023.9790842765585</v>
      </c>
      <c r="G537" s="2">
        <f t="shared" si="84"/>
        <v>4.9998978724441336</v>
      </c>
      <c r="I537">
        <v>535</v>
      </c>
      <c r="J537" s="2">
        <f t="shared" si="89"/>
        <v>2.6123046875</v>
      </c>
      <c r="K537" s="2">
        <f t="shared" si="85"/>
        <v>2.3876953125</v>
      </c>
      <c r="L537">
        <f t="shared" si="86"/>
        <v>91401.8691588785</v>
      </c>
      <c r="M537">
        <f t="shared" si="87"/>
        <v>11.423021207549095</v>
      </c>
      <c r="N537" s="1">
        <f t="shared" si="88"/>
        <v>27.478455990023861</v>
      </c>
    </row>
    <row r="538" spans="1:14" x14ac:dyDescent="0.3">
      <c r="A538">
        <v>268</v>
      </c>
      <c r="B538">
        <f>-4.4616*10^-2*'tableau arduino'!A538+12.649</f>
        <v>0.6919120000000003</v>
      </c>
      <c r="C538">
        <f t="shared" si="80"/>
        <v>1.9975311639231599</v>
      </c>
      <c r="D538">
        <f t="shared" si="81"/>
        <v>9.9874563170633825E-5</v>
      </c>
      <c r="E538">
        <f t="shared" si="82"/>
        <v>4.9999001254368292</v>
      </c>
      <c r="F538">
        <f t="shared" si="83"/>
        <v>1023.9795456894626</v>
      </c>
      <c r="G538" s="2">
        <f t="shared" si="84"/>
        <v>4.9999001254368292</v>
      </c>
      <c r="I538">
        <v>536</v>
      </c>
      <c r="J538" s="2">
        <f t="shared" si="89"/>
        <v>2.6171875</v>
      </c>
      <c r="K538" s="2">
        <f t="shared" si="85"/>
        <v>2.3828125</v>
      </c>
      <c r="L538">
        <f t="shared" si="86"/>
        <v>91044.776119402988</v>
      </c>
      <c r="M538">
        <f t="shared" si="87"/>
        <v>11.419106709752574</v>
      </c>
      <c r="N538" s="1">
        <f t="shared" si="88"/>
        <v>27.566193523566099</v>
      </c>
    </row>
    <row r="539" spans="1:14" x14ac:dyDescent="0.3">
      <c r="A539">
        <v>268.5</v>
      </c>
      <c r="B539">
        <f>-4.4616*10^-2*'tableau arduino'!A539+12.649</f>
        <v>0.66960399999999964</v>
      </c>
      <c r="C539">
        <f t="shared" si="80"/>
        <v>1.9534635958645827</v>
      </c>
      <c r="D539">
        <f t="shared" si="81"/>
        <v>9.7671271820490508E-5</v>
      </c>
      <c r="E539">
        <f t="shared" si="82"/>
        <v>4.9999023287281794</v>
      </c>
      <c r="F539">
        <f t="shared" si="83"/>
        <v>1023.9799969235312</v>
      </c>
      <c r="G539" s="2">
        <f t="shared" si="84"/>
        <v>4.9999023287281794</v>
      </c>
      <c r="I539">
        <v>537</v>
      </c>
      <c r="J539" s="2">
        <f t="shared" si="89"/>
        <v>2.6220703125</v>
      </c>
      <c r="K539" s="2">
        <f t="shared" si="85"/>
        <v>2.3779296875</v>
      </c>
      <c r="L539">
        <f t="shared" si="86"/>
        <v>90689.013035381751</v>
      </c>
      <c r="M539">
        <f t="shared" si="87"/>
        <v>11.415191493543954</v>
      </c>
      <c r="N539" s="1">
        <f t="shared" si="88"/>
        <v>27.653947159226398</v>
      </c>
    </row>
    <row r="540" spans="1:14" x14ac:dyDescent="0.3">
      <c r="A540">
        <v>269</v>
      </c>
      <c r="B540">
        <f>-4.4616*10^-2*'tableau arduino'!A540+12.649</f>
        <v>0.64729600000000076</v>
      </c>
      <c r="C540">
        <f t="shared" si="80"/>
        <v>1.9103682031540938</v>
      </c>
      <c r="D540">
        <f t="shared" si="81"/>
        <v>9.551658543922772E-5</v>
      </c>
      <c r="E540">
        <f t="shared" si="82"/>
        <v>4.9999044834145607</v>
      </c>
      <c r="F540">
        <f t="shared" si="83"/>
        <v>1023.980438203302</v>
      </c>
      <c r="G540" s="2">
        <f t="shared" si="84"/>
        <v>4.9999044834145607</v>
      </c>
      <c r="I540">
        <v>538</v>
      </c>
      <c r="J540" s="2">
        <f t="shared" si="89"/>
        <v>2.626953125</v>
      </c>
      <c r="K540" s="2">
        <f t="shared" si="85"/>
        <v>2.373046875</v>
      </c>
      <c r="L540">
        <f t="shared" si="86"/>
        <v>90334.572490706327</v>
      </c>
      <c r="M540">
        <f t="shared" si="87"/>
        <v>11.411275528708938</v>
      </c>
      <c r="N540" s="1">
        <f t="shared" si="88"/>
        <v>27.741717574212423</v>
      </c>
    </row>
    <row r="541" spans="1:14" x14ac:dyDescent="0.3">
      <c r="A541">
        <v>269.5</v>
      </c>
      <c r="B541">
        <f>-4.4616*10^-2*'tableau arduino'!A541+12.649</f>
        <v>0.6249880000000001</v>
      </c>
      <c r="C541">
        <f t="shared" si="80"/>
        <v>1.8682235386152466</v>
      </c>
      <c r="D541">
        <f t="shared" si="81"/>
        <v>9.3409431833769521E-5</v>
      </c>
      <c r="E541">
        <f t="shared" si="82"/>
        <v>4.9999065905681661</v>
      </c>
      <c r="F541">
        <f t="shared" si="83"/>
        <v>1023.9808697483604</v>
      </c>
      <c r="G541" s="2">
        <f t="shared" si="84"/>
        <v>4.9999065905681661</v>
      </c>
      <c r="I541">
        <v>539</v>
      </c>
      <c r="J541" s="2">
        <f t="shared" si="89"/>
        <v>2.6318359375</v>
      </c>
      <c r="K541" s="2">
        <f t="shared" si="85"/>
        <v>2.3681640625</v>
      </c>
      <c r="L541">
        <f t="shared" si="86"/>
        <v>89981.447124304264</v>
      </c>
      <c r="M541">
        <f t="shared" si="87"/>
        <v>11.407358784998715</v>
      </c>
      <c r="N541" s="1">
        <f t="shared" si="88"/>
        <v>27.829505446505379</v>
      </c>
    </row>
    <row r="542" spans="1:14" x14ac:dyDescent="0.3">
      <c r="A542">
        <v>270</v>
      </c>
      <c r="B542">
        <f>-4.4616*10^-2*'tableau arduino'!A542+12.649</f>
        <v>0.60267999999999944</v>
      </c>
      <c r="C542">
        <f t="shared" si="80"/>
        <v>1.8270086282181188</v>
      </c>
      <c r="D542">
        <f t="shared" si="81"/>
        <v>9.1348762461134018E-5</v>
      </c>
      <c r="E542">
        <f t="shared" si="82"/>
        <v>4.999908651237539</v>
      </c>
      <c r="F542">
        <f t="shared" si="83"/>
        <v>1023.981291773448</v>
      </c>
      <c r="G542" s="2">
        <f t="shared" si="84"/>
        <v>4.999908651237539</v>
      </c>
      <c r="I542">
        <v>540</v>
      </c>
      <c r="J542" s="2">
        <f t="shared" si="89"/>
        <v>2.63671875</v>
      </c>
      <c r="K542" s="2">
        <f t="shared" si="85"/>
        <v>2.36328125</v>
      </c>
      <c r="L542">
        <f t="shared" si="86"/>
        <v>89629.629629629635</v>
      </c>
      <c r="M542">
        <f t="shared" si="87"/>
        <v>11.403441232128539</v>
      </c>
      <c r="N542" s="1">
        <f t="shared" si="88"/>
        <v>27.917311454891962</v>
      </c>
    </row>
    <row r="543" spans="1:14" x14ac:dyDescent="0.3">
      <c r="A543">
        <v>270.5</v>
      </c>
      <c r="B543">
        <f>-4.4616*10^-2*'tableau arduino'!A543+12.649</f>
        <v>0.58037200000000055</v>
      </c>
      <c r="C543">
        <f t="shared" si="80"/>
        <v>1.7867029606412097</v>
      </c>
      <c r="D543">
        <f t="shared" si="81"/>
        <v>8.933355190684372E-5</v>
      </c>
      <c r="E543">
        <f t="shared" si="82"/>
        <v>4.999910666448093</v>
      </c>
      <c r="F543">
        <f t="shared" si="83"/>
        <v>1023.9817044885694</v>
      </c>
      <c r="G543" s="2">
        <f t="shared" si="84"/>
        <v>4.999910666448093</v>
      </c>
      <c r="I543">
        <v>541</v>
      </c>
      <c r="J543" s="2">
        <f t="shared" si="89"/>
        <v>2.6416015625</v>
      </c>
      <c r="K543" s="2">
        <f t="shared" si="85"/>
        <v>2.3583984375</v>
      </c>
      <c r="L543">
        <f t="shared" si="86"/>
        <v>89279.112754158967</v>
      </c>
      <c r="M543">
        <f t="shared" si="87"/>
        <v>11.399522839776319</v>
      </c>
      <c r="N543" s="1">
        <f t="shared" si="88"/>
        <v>28.005136278995884</v>
      </c>
    </row>
    <row r="544" spans="1:14" x14ac:dyDescent="0.3">
      <c r="A544">
        <v>271</v>
      </c>
      <c r="B544">
        <f>-4.4616*10^-2*'tableau arduino'!A544+12.649</f>
        <v>0.55806399999999989</v>
      </c>
      <c r="C544">
        <f t="shared" si="80"/>
        <v>1.7472864770636116</v>
      </c>
      <c r="D544">
        <f t="shared" si="81"/>
        <v>8.7362797374836048E-5</v>
      </c>
      <c r="E544">
        <f t="shared" si="82"/>
        <v>4.999912637202625</v>
      </c>
      <c r="F544">
        <f t="shared" si="83"/>
        <v>1023.9821080990976</v>
      </c>
      <c r="G544" s="2">
        <f t="shared" si="84"/>
        <v>4.999912637202625</v>
      </c>
      <c r="I544">
        <v>542</v>
      </c>
      <c r="J544" s="2">
        <f t="shared" si="89"/>
        <v>2.646484375</v>
      </c>
      <c r="K544" s="2">
        <f t="shared" si="85"/>
        <v>2.353515625</v>
      </c>
      <c r="L544">
        <f t="shared" si="86"/>
        <v>88929.889298892987</v>
      </c>
      <c r="M544">
        <f t="shared" si="87"/>
        <v>11.395603577581182</v>
      </c>
      <c r="N544" s="1">
        <f t="shared" si="88"/>
        <v>28.092980599310042</v>
      </c>
    </row>
    <row r="545" spans="1:14" x14ac:dyDescent="0.3">
      <c r="A545">
        <v>271.5</v>
      </c>
      <c r="B545">
        <f>-4.4616*10^-2*'tableau arduino'!A545+12.649</f>
        <v>0.53575600000000101</v>
      </c>
      <c r="C545">
        <f t="shared" si="80"/>
        <v>1.7087395611824094</v>
      </c>
      <c r="D545">
        <f t="shared" si="81"/>
        <v>8.5435518188621865E-5</v>
      </c>
      <c r="E545">
        <f t="shared" si="82"/>
        <v>4.999914564481811</v>
      </c>
      <c r="F545">
        <f t="shared" si="83"/>
        <v>1023.9825028058749</v>
      </c>
      <c r="G545" s="2">
        <f t="shared" si="84"/>
        <v>4.999914564481811</v>
      </c>
      <c r="I545">
        <v>543</v>
      </c>
      <c r="J545" s="2">
        <f t="shared" si="89"/>
        <v>2.6513671875</v>
      </c>
      <c r="K545" s="2">
        <f t="shared" si="85"/>
        <v>2.3486328125</v>
      </c>
      <c r="L545">
        <f t="shared" si="86"/>
        <v>88581.952117863722</v>
      </c>
      <c r="M545">
        <f t="shared" si="87"/>
        <v>11.391683415142055</v>
      </c>
      <c r="N545" s="1">
        <f t="shared" si="88"/>
        <v>28.180845097228456</v>
      </c>
    </row>
    <row r="546" spans="1:14" x14ac:dyDescent="0.3">
      <c r="A546">
        <v>272</v>
      </c>
      <c r="B546">
        <f>-4.4616*10^-2*'tableau arduino'!A546+12.649</f>
        <v>0.51344800000000035</v>
      </c>
      <c r="C546">
        <f t="shared" si="80"/>
        <v>1.6710430294502587</v>
      </c>
      <c r="D546">
        <f t="shared" si="81"/>
        <v>8.3550755303440382E-5</v>
      </c>
      <c r="E546">
        <f t="shared" si="82"/>
        <v>4.9999164492446964</v>
      </c>
      <c r="F546">
        <f t="shared" si="83"/>
        <v>1023.9828888053138</v>
      </c>
      <c r="G546" s="2">
        <f t="shared" si="84"/>
        <v>4.9999164492446964</v>
      </c>
      <c r="I546">
        <v>544</v>
      </c>
      <c r="J546" s="2">
        <f t="shared" si="89"/>
        <v>2.65625</v>
      </c>
      <c r="K546" s="2">
        <f t="shared" si="85"/>
        <v>2.34375</v>
      </c>
      <c r="L546">
        <f t="shared" si="86"/>
        <v>88235.294117647063</v>
      </c>
      <c r="M546">
        <f t="shared" si="87"/>
        <v>11.387762322016222</v>
      </c>
      <c r="N546" s="1">
        <f t="shared" si="88"/>
        <v>28.268730455078384</v>
      </c>
    </row>
    <row r="547" spans="1:14" x14ac:dyDescent="0.3">
      <c r="A547">
        <v>272.5</v>
      </c>
      <c r="B547">
        <f>-4.4616*10^-2*'tableau arduino'!A547+12.649</f>
        <v>0.49113999999999969</v>
      </c>
      <c r="C547">
        <f t="shared" si="80"/>
        <v>1.6341781215283802</v>
      </c>
      <c r="D547">
        <f t="shared" si="81"/>
        <v>8.1707570829172893E-5</v>
      </c>
      <c r="E547">
        <f t="shared" si="82"/>
        <v>4.9999182924291707</v>
      </c>
      <c r="F547">
        <f t="shared" si="83"/>
        <v>1023.9832662894942</v>
      </c>
      <c r="G547" s="2">
        <f t="shared" si="84"/>
        <v>4.9999182924291707</v>
      </c>
      <c r="I547">
        <v>545</v>
      </c>
      <c r="J547" s="2">
        <f t="shared" si="89"/>
        <v>2.6611328125</v>
      </c>
      <c r="K547" s="2">
        <f t="shared" si="85"/>
        <v>2.3388671875</v>
      </c>
      <c r="L547">
        <f t="shared" si="86"/>
        <v>87889.908256880735</v>
      </c>
      <c r="M547">
        <f t="shared" si="87"/>
        <v>11.3838402677179</v>
      </c>
      <c r="N547" s="1">
        <f t="shared" si="88"/>
        <v>28.356637356152476</v>
      </c>
    </row>
    <row r="548" spans="1:14" x14ac:dyDescent="0.3">
      <c r="A548">
        <v>273</v>
      </c>
      <c r="B548">
        <f>-4.4616*10^-2*'tableau arduino'!A548+12.649</f>
        <v>0.4688320000000008</v>
      </c>
      <c r="C548">
        <f t="shared" si="80"/>
        <v>1.598126490950138</v>
      </c>
      <c r="D548">
        <f t="shared" si="81"/>
        <v>7.9905047563774183E-5</v>
      </c>
      <c r="E548">
        <f t="shared" si="82"/>
        <v>4.9999200949524365</v>
      </c>
      <c r="F548">
        <f t="shared" si="83"/>
        <v>1023.983635446259</v>
      </c>
      <c r="G548" s="2">
        <f t="shared" si="84"/>
        <v>4.9999200949524365</v>
      </c>
      <c r="I548">
        <v>546</v>
      </c>
      <c r="J548" s="2">
        <f t="shared" si="89"/>
        <v>2.666015625</v>
      </c>
      <c r="K548" s="2">
        <f t="shared" si="85"/>
        <v>2.333984375</v>
      </c>
      <c r="L548">
        <f t="shared" si="86"/>
        <v>87545.787545787549</v>
      </c>
      <c r="M548">
        <f t="shared" si="87"/>
        <v>11.379917221716779</v>
      </c>
      <c r="N548" s="1">
        <f t="shared" si="88"/>
        <v>28.444566484741355</v>
      </c>
    </row>
    <row r="549" spans="1:14" x14ac:dyDescent="0.3">
      <c r="A549">
        <v>273.5</v>
      </c>
      <c r="B549">
        <f>-4.4616*10^-2*'tableau arduino'!A549+12.649</f>
        <v>0.44652400000000014</v>
      </c>
      <c r="C549">
        <f t="shared" si="80"/>
        <v>1.562870195990592</v>
      </c>
      <c r="D549">
        <f t="shared" si="81"/>
        <v>7.814228853699158E-5</v>
      </c>
      <c r="E549">
        <f t="shared" si="82"/>
        <v>4.9999218577114632</v>
      </c>
      <c r="F549">
        <f t="shared" si="83"/>
        <v>1023.9839964593077</v>
      </c>
      <c r="G549" s="2">
        <f t="shared" si="84"/>
        <v>4.9999218577114632</v>
      </c>
      <c r="I549">
        <v>547</v>
      </c>
      <c r="J549" s="2">
        <f t="shared" si="89"/>
        <v>2.6708984375</v>
      </c>
      <c r="K549" s="2">
        <f t="shared" si="85"/>
        <v>2.3291015625</v>
      </c>
      <c r="L549">
        <f t="shared" si="86"/>
        <v>87202.925045703843</v>
      </c>
      <c r="M549">
        <f t="shared" si="87"/>
        <v>11.375993153436589</v>
      </c>
      <c r="N549" s="1">
        <f t="shared" si="88"/>
        <v>28.532518526165731</v>
      </c>
    </row>
    <row r="550" spans="1:14" x14ac:dyDescent="0.3">
      <c r="A550">
        <v>274</v>
      </c>
      <c r="B550">
        <f>-4.4616*10^-2*'tableau arduino'!A550+12.649</f>
        <v>0.42421599999999948</v>
      </c>
      <c r="C550">
        <f t="shared" si="80"/>
        <v>1.5283916907375013</v>
      </c>
      <c r="D550">
        <f t="shared" si="81"/>
        <v>7.6418416564146105E-5</v>
      </c>
      <c r="E550">
        <f t="shared" si="82"/>
        <v>4.9999235815834355</v>
      </c>
      <c r="F550">
        <f t="shared" si="83"/>
        <v>1023.9843495082876</v>
      </c>
      <c r="G550" s="2">
        <f t="shared" si="84"/>
        <v>4.9999235815834355</v>
      </c>
      <c r="I550">
        <v>548</v>
      </c>
      <c r="J550" s="2">
        <f t="shared" si="89"/>
        <v>2.67578125</v>
      </c>
      <c r="K550" s="2">
        <f t="shared" si="85"/>
        <v>2.32421875</v>
      </c>
      <c r="L550">
        <f t="shared" si="86"/>
        <v>86861.313868613142</v>
      </c>
      <c r="M550">
        <f t="shared" si="87"/>
        <v>11.372068032253633</v>
      </c>
      <c r="N550" s="1">
        <f t="shared" si="88"/>
        <v>28.620494166809351</v>
      </c>
    </row>
    <row r="551" spans="1:14" x14ac:dyDescent="0.3">
      <c r="A551">
        <v>274.5</v>
      </c>
      <c r="B551">
        <f>-4.4616*10^-2*'tableau arduino'!A551+12.649</f>
        <v>0.4019080000000006</v>
      </c>
      <c r="C551">
        <f t="shared" si="80"/>
        <v>1.494673816359285</v>
      </c>
      <c r="D551">
        <f t="shared" si="81"/>
        <v>7.4732573809751222E-5</v>
      </c>
      <c r="E551">
        <f t="shared" si="82"/>
        <v>4.9999252674261898</v>
      </c>
      <c r="F551">
        <f t="shared" si="83"/>
        <v>1023.9846947688836</v>
      </c>
      <c r="G551" s="2">
        <f t="shared" si="84"/>
        <v>4.9999252674261898</v>
      </c>
      <c r="I551">
        <v>549</v>
      </c>
      <c r="J551" s="2">
        <f t="shared" si="89"/>
        <v>2.6806640625</v>
      </c>
      <c r="K551" s="2">
        <f t="shared" si="85"/>
        <v>2.3193359375</v>
      </c>
      <c r="L551">
        <f t="shared" si="86"/>
        <v>86520.947176684887</v>
      </c>
      <c r="M551">
        <f t="shared" si="87"/>
        <v>11.368141827495339</v>
      </c>
      <c r="N551" s="1">
        <f t="shared" si="88"/>
        <v>28.708494094151423</v>
      </c>
    </row>
    <row r="552" spans="1:14" x14ac:dyDescent="0.3">
      <c r="A552">
        <v>275</v>
      </c>
      <c r="B552">
        <f>-4.4616*10^-2*'tableau arduino'!A552+12.649</f>
        <v>0.37959999999999994</v>
      </c>
      <c r="C552">
        <f t="shared" si="80"/>
        <v>1.4616997925656217</v>
      </c>
      <c r="D552">
        <f t="shared" si="81"/>
        <v>7.3083921360754149E-5</v>
      </c>
      <c r="E552">
        <f t="shared" si="82"/>
        <v>4.999926916078639</v>
      </c>
      <c r="F552">
        <f t="shared" si="83"/>
        <v>1023.9850324129053</v>
      </c>
      <c r="G552" s="2">
        <f t="shared" si="84"/>
        <v>4.999926916078639</v>
      </c>
      <c r="I552">
        <v>550</v>
      </c>
      <c r="J552" s="2">
        <f t="shared" si="89"/>
        <v>2.685546875</v>
      </c>
      <c r="K552" s="2">
        <f t="shared" si="85"/>
        <v>2.314453125</v>
      </c>
      <c r="L552">
        <f t="shared" si="86"/>
        <v>86181.818181818177</v>
      </c>
      <c r="M552">
        <f t="shared" si="87"/>
        <v>11.364214508438788</v>
      </c>
      <c r="N552" s="1">
        <f t="shared" si="88"/>
        <v>28.796518996799598</v>
      </c>
    </row>
    <row r="553" spans="1:14" x14ac:dyDescent="0.3">
      <c r="A553">
        <v>275.5</v>
      </c>
      <c r="B553">
        <f>-4.4616*10^-2*'tableau arduino'!A553+12.649</f>
        <v>0.35729200000000105</v>
      </c>
      <c r="C553">
        <f t="shared" si="80"/>
        <v>1.4294532092564634</v>
      </c>
      <c r="D553">
        <f t="shared" si="81"/>
        <v>7.1471638809188497E-5</v>
      </c>
      <c r="E553">
        <f t="shared" si="82"/>
        <v>4.9999285283611909</v>
      </c>
      <c r="F553">
        <f t="shared" si="83"/>
        <v>1023.9853626083719</v>
      </c>
      <c r="G553" s="2">
        <f t="shared" si="84"/>
        <v>4.9999285283611909</v>
      </c>
      <c r="I553">
        <v>551</v>
      </c>
      <c r="J553" s="2">
        <f t="shared" si="89"/>
        <v>2.6904296875</v>
      </c>
      <c r="K553" s="2">
        <f t="shared" si="85"/>
        <v>2.3095703125</v>
      </c>
      <c r="L553">
        <f t="shared" si="86"/>
        <v>85843.920145190568</v>
      </c>
      <c r="M553">
        <f t="shared" si="87"/>
        <v>11.360286044309246</v>
      </c>
      <c r="N553" s="1">
        <f t="shared" si="88"/>
        <v>28.884569564522881</v>
      </c>
    </row>
    <row r="554" spans="1:14" x14ac:dyDescent="0.3">
      <c r="A554">
        <v>276</v>
      </c>
      <c r="B554">
        <f>-4.4616*10^-2*'tableau arduino'!A554+12.649</f>
        <v>0.33498400000000039</v>
      </c>
      <c r="C554">
        <f t="shared" si="80"/>
        <v>1.3979180183552393</v>
      </c>
      <c r="D554">
        <f t="shared" si="81"/>
        <v>6.9894923844027637E-5</v>
      </c>
      <c r="E554">
        <f t="shared" si="82"/>
        <v>4.9999301050761558</v>
      </c>
      <c r="F554">
        <f t="shared" si="83"/>
        <v>1023.9856855195967</v>
      </c>
      <c r="G554" s="2">
        <f t="shared" si="84"/>
        <v>4.9999301050761558</v>
      </c>
      <c r="I554">
        <v>552</v>
      </c>
      <c r="J554" s="2">
        <f t="shared" si="89"/>
        <v>2.6953125</v>
      </c>
      <c r="K554" s="2">
        <f t="shared" si="85"/>
        <v>2.3046875</v>
      </c>
      <c r="L554">
        <f t="shared" si="86"/>
        <v>85507.246376811599</v>
      </c>
      <c r="M554">
        <f t="shared" si="87"/>
        <v>11.356356404278689</v>
      </c>
      <c r="N554" s="1">
        <f t="shared" si="88"/>
        <v>28.97264648828471</v>
      </c>
    </row>
    <row r="555" spans="1:14" x14ac:dyDescent="0.3">
      <c r="A555">
        <v>276.5</v>
      </c>
      <c r="B555">
        <f>-4.4616*10^-2*'tableau arduino'!A555+12.649</f>
        <v>0.31267599999999973</v>
      </c>
      <c r="C555">
        <f t="shared" si="80"/>
        <v>1.3670785258222706</v>
      </c>
      <c r="D555">
        <f t="shared" si="81"/>
        <v>6.8352991852040155E-5</v>
      </c>
      <c r="E555">
        <f t="shared" si="82"/>
        <v>4.9999316470081476</v>
      </c>
      <c r="F555">
        <f t="shared" si="83"/>
        <v>1023.9860013072687</v>
      </c>
      <c r="G555" s="2">
        <f t="shared" si="84"/>
        <v>4.9999316470081476</v>
      </c>
      <c r="I555">
        <v>553</v>
      </c>
      <c r="J555" s="2">
        <f t="shared" si="89"/>
        <v>2.7001953125</v>
      </c>
      <c r="K555" s="2">
        <f t="shared" si="85"/>
        <v>2.2998046875</v>
      </c>
      <c r="L555">
        <f t="shared" si="86"/>
        <v>85171.790235081367</v>
      </c>
      <c r="M555">
        <f t="shared" si="87"/>
        <v>11.352425557464311</v>
      </c>
      <c r="N555" s="1">
        <f t="shared" si="88"/>
        <v>29.06075046027631</v>
      </c>
    </row>
    <row r="556" spans="1:14" x14ac:dyDescent="0.3">
      <c r="A556">
        <v>277</v>
      </c>
      <c r="B556">
        <f>-4.4616*10^-2*'tableau arduino'!A556+12.649</f>
        <v>0.29036800000000085</v>
      </c>
      <c r="C556">
        <f t="shared" si="80"/>
        <v>1.3369193838443461</v>
      </c>
      <c r="D556">
        <f t="shared" si="81"/>
        <v>6.6845075527445437E-5</v>
      </c>
      <c r="E556">
        <f t="shared" si="82"/>
        <v>4.9999331549244728</v>
      </c>
      <c r="F556">
        <f t="shared" si="83"/>
        <v>1023.9863101285321</v>
      </c>
      <c r="G556" s="2">
        <f t="shared" si="84"/>
        <v>4.9999331549244728</v>
      </c>
      <c r="I556">
        <v>554</v>
      </c>
      <c r="J556" s="2">
        <f t="shared" si="89"/>
        <v>2.705078125</v>
      </c>
      <c r="K556" s="2">
        <f t="shared" si="85"/>
        <v>2.294921875</v>
      </c>
      <c r="L556">
        <f t="shared" si="86"/>
        <v>84837.545126353783</v>
      </c>
      <c r="M556">
        <f t="shared" si="87"/>
        <v>11.348493472927048</v>
      </c>
      <c r="N556" s="1">
        <f t="shared" si="88"/>
        <v>29.148882173949954</v>
      </c>
    </row>
    <row r="557" spans="1:14" x14ac:dyDescent="0.3">
      <c r="A557">
        <v>277.5</v>
      </c>
      <c r="B557">
        <f>-4.4616*10^-2*'tableau arduino'!A557+12.649</f>
        <v>0.26806000000000019</v>
      </c>
      <c r="C557">
        <f t="shared" si="80"/>
        <v>1.3074255831966091</v>
      </c>
      <c r="D557">
        <f t="shared" si="81"/>
        <v>6.537042449017682E-5</v>
      </c>
      <c r="E557">
        <f t="shared" si="82"/>
        <v>4.9999346295755096</v>
      </c>
      <c r="F557">
        <f t="shared" si="83"/>
        <v>1023.9866121370644</v>
      </c>
      <c r="G557" s="2">
        <f t="shared" si="84"/>
        <v>4.9999346295755096</v>
      </c>
      <c r="I557">
        <v>555</v>
      </c>
      <c r="J557" s="2">
        <f t="shared" si="89"/>
        <v>2.7099609375</v>
      </c>
      <c r="K557" s="2">
        <f t="shared" si="85"/>
        <v>2.2900390625</v>
      </c>
      <c r="L557">
        <f t="shared" si="86"/>
        <v>84504.504504504512</v>
      </c>
      <c r="M557">
        <f t="shared" si="87"/>
        <v>11.344560119670072</v>
      </c>
      <c r="N557" s="1">
        <f t="shared" si="88"/>
        <v>29.23704232405251</v>
      </c>
    </row>
    <row r="558" spans="1:14" x14ac:dyDescent="0.3">
      <c r="A558">
        <v>278</v>
      </c>
      <c r="B558">
        <f>-4.4616*10^-2*'tableau arduino'!A558+12.649</f>
        <v>0.24575199999999953</v>
      </c>
      <c r="C558">
        <f t="shared" si="80"/>
        <v>1.278582445772968</v>
      </c>
      <c r="D558">
        <f t="shared" si="81"/>
        <v>6.3928304912563909E-5</v>
      </c>
      <c r="E558">
        <f t="shared" si="82"/>
        <v>4.9999360716950871</v>
      </c>
      <c r="F558">
        <f t="shared" si="83"/>
        <v>1023.9869074831538</v>
      </c>
      <c r="G558" s="2">
        <f t="shared" si="84"/>
        <v>4.9999360716950871</v>
      </c>
      <c r="I558">
        <v>556</v>
      </c>
      <c r="J558" s="2">
        <f t="shared" si="89"/>
        <v>2.71484375</v>
      </c>
      <c r="K558" s="2">
        <f t="shared" si="85"/>
        <v>2.28515625</v>
      </c>
      <c r="L558">
        <f t="shared" si="86"/>
        <v>84172.661870503594</v>
      </c>
      <c r="M558">
        <f t="shared" si="87"/>
        <v>11.340625466637293</v>
      </c>
      <c r="N558" s="1">
        <f t="shared" si="88"/>
        <v>29.325231606659177</v>
      </c>
    </row>
    <row r="559" spans="1:14" x14ac:dyDescent="0.3">
      <c r="A559">
        <v>278.5</v>
      </c>
      <c r="B559">
        <f>-4.4616*10^-2*'tableau arduino'!A559+12.649</f>
        <v>0.22344400000000064</v>
      </c>
      <c r="C559">
        <f t="shared" si="80"/>
        <v>1.2503756172812723</v>
      </c>
      <c r="D559">
        <f t="shared" si="81"/>
        <v>6.2517999154245774E-5</v>
      </c>
      <c r="E559">
        <f t="shared" si="82"/>
        <v>4.9999374820008455</v>
      </c>
      <c r="F559">
        <f t="shared" si="83"/>
        <v>1023.9871963137732</v>
      </c>
      <c r="G559" s="2">
        <f t="shared" si="84"/>
        <v>4.9999374820008455</v>
      </c>
      <c r="I559">
        <v>557</v>
      </c>
      <c r="J559" s="2">
        <f t="shared" si="89"/>
        <v>2.7197265625</v>
      </c>
      <c r="K559" s="2">
        <f t="shared" si="85"/>
        <v>2.2802734375</v>
      </c>
      <c r="L559">
        <f t="shared" si="86"/>
        <v>83842.01077199282</v>
      </c>
      <c r="M559">
        <f t="shared" si="87"/>
        <v>11.336689482711842</v>
      </c>
      <c r="N559" s="1">
        <f t="shared" si="88"/>
        <v>29.4134507192074</v>
      </c>
    </row>
    <row r="560" spans="1:14" x14ac:dyDescent="0.3">
      <c r="A560">
        <v>279</v>
      </c>
      <c r="B560">
        <f>-4.4616*10^-2*'tableau arduino'!A560+12.649</f>
        <v>0.20113599999999998</v>
      </c>
      <c r="C560">
        <f t="shared" si="80"/>
        <v>1.2227910600996414</v>
      </c>
      <c r="D560">
        <f t="shared" si="81"/>
        <v>6.1138805405135322E-5</v>
      </c>
      <c r="E560">
        <f t="shared" si="82"/>
        <v>4.999938861194595</v>
      </c>
      <c r="F560">
        <f t="shared" si="83"/>
        <v>1023.987478772653</v>
      </c>
      <c r="G560" s="2">
        <f t="shared" si="84"/>
        <v>4.999938861194595</v>
      </c>
      <c r="I560">
        <v>558</v>
      </c>
      <c r="J560" s="2">
        <f t="shared" si="89"/>
        <v>2.724609375</v>
      </c>
      <c r="K560" s="2">
        <f t="shared" si="85"/>
        <v>2.275390625</v>
      </c>
      <c r="L560">
        <f t="shared" si="86"/>
        <v>83512.544802867385</v>
      </c>
      <c r="M560">
        <f t="shared" si="87"/>
        <v>11.332752136714562</v>
      </c>
      <c r="N560" s="1">
        <f t="shared" si="88"/>
        <v>29.501700360530677</v>
      </c>
    </row>
    <row r="561" spans="1:14" x14ac:dyDescent="0.3">
      <c r="A561">
        <v>279.5</v>
      </c>
      <c r="B561">
        <f>-4.4616*10^-2*'tableau arduino'!A561+12.649</f>
        <v>0.1788280000000011</v>
      </c>
      <c r="C561">
        <f t="shared" si="80"/>
        <v>1.1958150462904125</v>
      </c>
      <c r="D561">
        <f t="shared" si="81"/>
        <v>5.9790037336257982E-5</v>
      </c>
      <c r="E561">
        <f t="shared" si="82"/>
        <v>4.9999402099626638</v>
      </c>
      <c r="F561">
        <f t="shared" si="83"/>
        <v>1023.9877550003536</v>
      </c>
      <c r="G561" s="2">
        <f t="shared" si="84"/>
        <v>4.9999402099626638</v>
      </c>
      <c r="I561">
        <v>559</v>
      </c>
      <c r="J561" s="2">
        <f t="shared" si="89"/>
        <v>2.7294921875</v>
      </c>
      <c r="K561" s="2">
        <f t="shared" si="85"/>
        <v>2.2705078125</v>
      </c>
      <c r="L561">
        <f t="shared" si="86"/>
        <v>83184.257602862257</v>
      </c>
      <c r="M561">
        <f t="shared" si="87"/>
        <v>11.328813397402486</v>
      </c>
      <c r="N561" s="1">
        <f t="shared" si="88"/>
        <v>29.589981230892796</v>
      </c>
    </row>
    <row r="562" spans="1:14" x14ac:dyDescent="0.3">
      <c r="A562">
        <v>280</v>
      </c>
      <c r="B562">
        <f>-4.4616*10^-2*'tableau arduino'!A562+12.649</f>
        <v>0.15652000000000044</v>
      </c>
      <c r="C562">
        <f t="shared" si="80"/>
        <v>1.1694341507681736</v>
      </c>
      <c r="D562">
        <f t="shared" si="81"/>
        <v>5.8471023758288546E-5</v>
      </c>
      <c r="E562">
        <f t="shared" si="82"/>
        <v>4.9999415289762421</v>
      </c>
      <c r="F562">
        <f t="shared" si="83"/>
        <v>1023.9880251343344</v>
      </c>
      <c r="G562" s="2">
        <f t="shared" si="84"/>
        <v>4.9999415289762421</v>
      </c>
      <c r="I562">
        <v>560</v>
      </c>
      <c r="J562" s="2">
        <f t="shared" si="89"/>
        <v>2.734375</v>
      </c>
      <c r="K562" s="2">
        <f t="shared" si="85"/>
        <v>2.265625</v>
      </c>
      <c r="L562">
        <f t="shared" si="86"/>
        <v>82857.142857142855</v>
      </c>
      <c r="M562">
        <f t="shared" si="87"/>
        <v>11.324873233467288</v>
      </c>
      <c r="N562" s="1">
        <f t="shared" si="88"/>
        <v>29.678294032022389</v>
      </c>
    </row>
    <row r="563" spans="1:14" x14ac:dyDescent="0.3">
      <c r="A563">
        <v>280.5</v>
      </c>
      <c r="B563">
        <f>-4.4616*10^-2*'tableau arduino'!A563+12.649</f>
        <v>0.13421199999999978</v>
      </c>
      <c r="C563">
        <f t="shared" si="80"/>
        <v>1.1436352446185505</v>
      </c>
      <c r="D563">
        <f t="shared" si="81"/>
        <v>5.7181108287619886E-5</v>
      </c>
      <c r="E563">
        <f t="shared" si="82"/>
        <v>4.9999428188917125</v>
      </c>
      <c r="F563">
        <f t="shared" si="83"/>
        <v>1023.9882893090228</v>
      </c>
      <c r="G563" s="2">
        <f t="shared" si="84"/>
        <v>4.9999428188917125</v>
      </c>
      <c r="I563">
        <v>561</v>
      </c>
      <c r="J563" s="2">
        <f t="shared" si="89"/>
        <v>2.7392578125</v>
      </c>
      <c r="K563" s="2">
        <f t="shared" si="85"/>
        <v>2.2607421875</v>
      </c>
      <c r="L563">
        <f t="shared" si="86"/>
        <v>82531.194295900175</v>
      </c>
      <c r="M563">
        <f t="shared" si="87"/>
        <v>11.320931613533766</v>
      </c>
      <c r="N563" s="1">
        <f t="shared" si="88"/>
        <v>29.766639467147062</v>
      </c>
    </row>
    <row r="564" spans="1:14" x14ac:dyDescent="0.3">
      <c r="A564">
        <v>281</v>
      </c>
      <c r="B564">
        <f>-4.4616*10^-2*'tableau arduino'!A564+12.649</f>
        <v>0.11190400000000089</v>
      </c>
      <c r="C564">
        <f t="shared" si="80"/>
        <v>1.1184054885643666</v>
      </c>
      <c r="D564">
        <f t="shared" si="81"/>
        <v>5.5919649019794509E-5</v>
      </c>
      <c r="E564">
        <f t="shared" si="82"/>
        <v>4.9999440803509803</v>
      </c>
      <c r="F564">
        <f t="shared" si="83"/>
        <v>1023.9885476558808</v>
      </c>
      <c r="G564" s="2">
        <f t="shared" si="84"/>
        <v>4.9999440803509803</v>
      </c>
      <c r="I564">
        <v>562</v>
      </c>
      <c r="J564" s="2">
        <f t="shared" si="89"/>
        <v>2.744140625</v>
      </c>
      <c r="K564" s="2">
        <f t="shared" si="85"/>
        <v>2.255859375</v>
      </c>
      <c r="L564">
        <f t="shared" si="86"/>
        <v>82206.405693950175</v>
      </c>
      <c r="M564">
        <f t="shared" si="87"/>
        <v>11.316988506158276</v>
      </c>
      <c r="N564" s="1">
        <f t="shared" si="88"/>
        <v>29.855018241028393</v>
      </c>
    </row>
    <row r="565" spans="1:14" x14ac:dyDescent="0.3">
      <c r="A565">
        <v>281.5</v>
      </c>
      <c r="B565">
        <f>-4.4616*10^-2*'tableau arduino'!A565+12.649</f>
        <v>8.9596000000000231E-2</v>
      </c>
      <c r="C565">
        <f t="shared" si="80"/>
        <v>1.0937323265759451</v>
      </c>
      <c r="D565">
        <f t="shared" si="81"/>
        <v>5.4686018210137972E-5</v>
      </c>
      <c r="E565">
        <f t="shared" si="82"/>
        <v>4.9999453139817902</v>
      </c>
      <c r="F565">
        <f t="shared" si="83"/>
        <v>1023.9888003034706</v>
      </c>
      <c r="G565" s="2">
        <f t="shared" si="84"/>
        <v>4.9999453139817902</v>
      </c>
      <c r="I565">
        <v>563</v>
      </c>
      <c r="J565" s="2">
        <f t="shared" si="89"/>
        <v>2.7490234375</v>
      </c>
      <c r="K565" s="2">
        <f t="shared" si="85"/>
        <v>2.2509765625</v>
      </c>
      <c r="L565">
        <f t="shared" si="86"/>
        <v>81882.770870337481</v>
      </c>
      <c r="M565">
        <f t="shared" si="87"/>
        <v>11.313043879827186</v>
      </c>
      <c r="N565" s="1">
        <f t="shared" si="88"/>
        <v>29.943431059996716</v>
      </c>
    </row>
    <row r="566" spans="1:14" x14ac:dyDescent="0.3">
      <c r="A566">
        <v>282</v>
      </c>
      <c r="B566">
        <f>-4.4616*10^-2*'tableau arduino'!A566+12.649</f>
        <v>6.728799999999957E-2</v>
      </c>
      <c r="C566">
        <f t="shared" si="80"/>
        <v>1.0696034796223937</v>
      </c>
      <c r="D566">
        <f t="shared" si="81"/>
        <v>5.3479601961436217E-5</v>
      </c>
      <c r="E566">
        <f t="shared" si="82"/>
        <v>4.9999465203980389</v>
      </c>
      <c r="F566">
        <f t="shared" si="83"/>
        <v>1023.9890473775183</v>
      </c>
      <c r="G566" s="2">
        <f t="shared" si="84"/>
        <v>4.9999465203980389</v>
      </c>
      <c r="I566">
        <v>564</v>
      </c>
      <c r="J566" s="2">
        <f t="shared" si="89"/>
        <v>2.75390625</v>
      </c>
      <c r="K566" s="2">
        <f t="shared" si="85"/>
        <v>2.24609375</v>
      </c>
      <c r="L566">
        <f t="shared" si="86"/>
        <v>81560.283687943258</v>
      </c>
      <c r="M566">
        <f t="shared" si="87"/>
        <v>11.309097702955309</v>
      </c>
      <c r="N566" s="1">
        <f t="shared" si="88"/>
        <v>30.031878631986054</v>
      </c>
    </row>
    <row r="567" spans="1:14" x14ac:dyDescent="0.3">
      <c r="A567">
        <v>282.5</v>
      </c>
      <c r="B567">
        <f>-4.4616*10^-2*'tableau arduino'!A567+12.649</f>
        <v>4.4980000000000686E-2</v>
      </c>
      <c r="C567">
        <f t="shared" si="80"/>
        <v>1.0460069395607237</v>
      </c>
      <c r="D567">
        <f t="shared" si="81"/>
        <v>5.2299799918499659E-5</v>
      </c>
      <c r="E567">
        <f t="shared" si="82"/>
        <v>4.9999477002000816</v>
      </c>
      <c r="F567">
        <f t="shared" si="83"/>
        <v>1023.9892890009767</v>
      </c>
      <c r="G567" s="2">
        <f t="shared" si="84"/>
        <v>4.9999477002000816</v>
      </c>
      <c r="I567">
        <v>565</v>
      </c>
      <c r="J567" s="2">
        <f t="shared" si="89"/>
        <v>2.7587890625</v>
      </c>
      <c r="K567" s="2">
        <f t="shared" si="85"/>
        <v>2.2412109375</v>
      </c>
      <c r="L567">
        <f t="shared" si="86"/>
        <v>81238.938053097343</v>
      </c>
      <c r="M567">
        <f t="shared" si="87"/>
        <v>11.305149943884333</v>
      </c>
      <c r="N567" s="1">
        <f t="shared" si="88"/>
        <v>30.12036166656954</v>
      </c>
    </row>
    <row r="568" spans="1:14" x14ac:dyDescent="0.3">
      <c r="A568">
        <v>283</v>
      </c>
      <c r="B568">
        <f>-4.4616*10^-2*'tableau arduino'!A568+12.649</f>
        <v>2.2672000000000025E-2</v>
      </c>
      <c r="C568">
        <f t="shared" si="80"/>
        <v>1.022930963159782</v>
      </c>
      <c r="D568">
        <f t="shared" si="81"/>
        <v>5.1146024969463266E-5</v>
      </c>
      <c r="E568">
        <f t="shared" si="82"/>
        <v>4.999948853975031</v>
      </c>
      <c r="F568">
        <f t="shared" si="83"/>
        <v>1023.9895252940863</v>
      </c>
      <c r="G568" s="2">
        <f t="shared" si="84"/>
        <v>4.999948853975031</v>
      </c>
      <c r="I568">
        <v>566</v>
      </c>
      <c r="J568" s="2">
        <f t="shared" si="89"/>
        <v>2.763671875</v>
      </c>
      <c r="K568" s="2">
        <f t="shared" si="85"/>
        <v>2.236328125</v>
      </c>
      <c r="L568">
        <f t="shared" si="86"/>
        <v>80918.727915194351</v>
      </c>
      <c r="M568">
        <f t="shared" si="87"/>
        <v>11.30120057088123</v>
      </c>
      <c r="N568" s="1">
        <f t="shared" si="88"/>
        <v>30.208880874994829</v>
      </c>
    </row>
    <row r="569" spans="1:14" x14ac:dyDescent="0.3">
      <c r="A569">
        <v>283.5</v>
      </c>
      <c r="B569">
        <f>-4.4616*10^-2*'tableau arduino'!A569+12.649</f>
        <v>3.6400000000114119E-4</v>
      </c>
      <c r="C569">
        <f t="shared" si="80"/>
        <v>1.00036406625604</v>
      </c>
      <c r="D569">
        <f t="shared" si="81"/>
        <v>5.0017702953674883E-5</v>
      </c>
      <c r="E569">
        <f t="shared" si="82"/>
        <v>4.9999499822970463</v>
      </c>
      <c r="F569">
        <f t="shared" si="83"/>
        <v>1023.989756374435</v>
      </c>
      <c r="G569" s="2">
        <f t="shared" si="84"/>
        <v>4.9999499822970463</v>
      </c>
      <c r="I569">
        <v>567</v>
      </c>
      <c r="J569" s="2">
        <f t="shared" si="89"/>
        <v>2.7685546875</v>
      </c>
      <c r="K569" s="2">
        <f t="shared" si="85"/>
        <v>2.2314453125</v>
      </c>
      <c r="L569">
        <f t="shared" si="86"/>
        <v>80599.647266313928</v>
      </c>
      <c r="M569">
        <f t="shared" si="87"/>
        <v>11.29724955213668</v>
      </c>
      <c r="N569" s="1">
        <f t="shared" si="88"/>
        <v>30.297436970219628</v>
      </c>
    </row>
    <row r="570" spans="1:14" x14ac:dyDescent="0.3">
      <c r="A570">
        <v>284</v>
      </c>
      <c r="B570">
        <f>-4.4616*10^-2*'tableau arduino'!A570+12.649</f>
        <v>-2.1943999999999519E-2</v>
      </c>
      <c r="C570">
        <f t="shared" si="80"/>
        <v>0.97829501803828267</v>
      </c>
      <c r="D570">
        <f t="shared" si="81"/>
        <v>4.891427237602437E-5</v>
      </c>
      <c r="E570">
        <f t="shared" si="82"/>
        <v>4.9999510857276244</v>
      </c>
      <c r="F570">
        <f t="shared" si="83"/>
        <v>1023.9899823570174</v>
      </c>
      <c r="G570" s="2">
        <f t="shared" si="84"/>
        <v>4.9999510857276244</v>
      </c>
      <c r="I570">
        <v>568</v>
      </c>
      <c r="J570" s="2">
        <f t="shared" si="89"/>
        <v>2.7734375</v>
      </c>
      <c r="K570" s="2">
        <f t="shared" si="85"/>
        <v>2.2265625</v>
      </c>
      <c r="L570">
        <f t="shared" si="86"/>
        <v>80281.690140845065</v>
      </c>
      <c r="M570">
        <f t="shared" si="87"/>
        <v>11.293296855763463</v>
      </c>
      <c r="N570" s="1">
        <f t="shared" si="88"/>
        <v>30.386030666947637</v>
      </c>
    </row>
    <row r="571" spans="1:14" x14ac:dyDescent="0.3">
      <c r="A571">
        <v>284.5</v>
      </c>
      <c r="B571">
        <f>-4.4616*10^-2*'tableau arduino'!A571+12.649</f>
        <v>-4.425200000000018E-2</v>
      </c>
      <c r="C571">
        <f t="shared" si="80"/>
        <v>0.95671283545841312</v>
      </c>
      <c r="D571">
        <f t="shared" si="81"/>
        <v>4.7835184127574243E-5</v>
      </c>
      <c r="E571">
        <f t="shared" si="82"/>
        <v>4.9999521648158725</v>
      </c>
      <c r="F571">
        <f t="shared" si="83"/>
        <v>1023.9902033542907</v>
      </c>
      <c r="G571" s="2">
        <f t="shared" si="84"/>
        <v>4.9999521648158725</v>
      </c>
      <c r="I571">
        <v>569</v>
      </c>
      <c r="J571" s="2">
        <f t="shared" si="89"/>
        <v>2.7783203125</v>
      </c>
      <c r="K571" s="2">
        <f t="shared" si="85"/>
        <v>2.2216796875</v>
      </c>
      <c r="L571">
        <f t="shared" si="86"/>
        <v>79964.850615114236</v>
      </c>
      <c r="M571">
        <f t="shared" si="87"/>
        <v>11.289342449794848</v>
      </c>
      <c r="N571" s="1">
        <f t="shared" si="88"/>
        <v>30.474662681664679</v>
      </c>
    </row>
    <row r="572" spans="1:14" x14ac:dyDescent="0.3">
      <c r="A572">
        <v>285</v>
      </c>
      <c r="B572">
        <f>-4.4616*10^-2*'tableau arduino'!A572+12.649</f>
        <v>-6.6559999999999064E-2</v>
      </c>
      <c r="C572">
        <f t="shared" si="80"/>
        <v>0.9356067777655398</v>
      </c>
      <c r="D572">
        <f t="shared" si="81"/>
        <v>4.677990121235061E-5</v>
      </c>
      <c r="E572">
        <f t="shared" si="82"/>
        <v>4.9999532200987877</v>
      </c>
      <c r="F572">
        <f t="shared" si="83"/>
        <v>1023.9904194762318</v>
      </c>
      <c r="G572" s="2">
        <f t="shared" si="84"/>
        <v>4.9999532200987877</v>
      </c>
      <c r="I572">
        <v>570</v>
      </c>
      <c r="J572" s="2">
        <f t="shared" si="89"/>
        <v>2.783203125</v>
      </c>
      <c r="K572" s="2">
        <f t="shared" si="85"/>
        <v>2.216796875</v>
      </c>
      <c r="L572">
        <f t="shared" si="86"/>
        <v>79649.122807017542</v>
      </c>
      <c r="M572">
        <f t="shared" si="87"/>
        <v>11.28538630218298</v>
      </c>
      <c r="N572" s="1">
        <f t="shared" si="88"/>
        <v>30.56333373267481</v>
      </c>
    </row>
    <row r="573" spans="1:14" x14ac:dyDescent="0.3">
      <c r="A573">
        <v>285.5</v>
      </c>
      <c r="B573">
        <f>-4.4616*10^-2*'tableau arduino'!A573+12.649</f>
        <v>-8.8867999999999725E-2</v>
      </c>
      <c r="C573">
        <f t="shared" si="80"/>
        <v>0.91496634116064945</v>
      </c>
      <c r="D573">
        <f t="shared" si="81"/>
        <v>4.574789848015959E-5</v>
      </c>
      <c r="E573">
        <f t="shared" si="82"/>
        <v>4.9999542521015199</v>
      </c>
      <c r="F573">
        <f t="shared" si="83"/>
        <v>1023.9906308303913</v>
      </c>
      <c r="G573" s="2">
        <f t="shared" si="84"/>
        <v>4.9999542521015199</v>
      </c>
      <c r="I573">
        <v>571</v>
      </c>
      <c r="J573" s="2">
        <f t="shared" si="89"/>
        <v>2.7880859375</v>
      </c>
      <c r="K573" s="2">
        <f t="shared" si="85"/>
        <v>2.2119140625</v>
      </c>
      <c r="L573">
        <f t="shared" si="86"/>
        <v>79334.50087565674</v>
      </c>
      <c r="M573">
        <f t="shared" si="87"/>
        <v>11.281428380797252</v>
      </c>
      <c r="N573" s="1">
        <f t="shared" si="88"/>
        <v>30.652044540136895</v>
      </c>
    </row>
    <row r="574" spans="1:14" x14ac:dyDescent="0.3">
      <c r="A574">
        <v>286</v>
      </c>
      <c r="B574">
        <f>-4.4616*10^-2*'tableau arduino'!A574+12.649</f>
        <v>-0.11117600000000039</v>
      </c>
      <c r="C574">
        <f t="shared" si="80"/>
        <v>0.89478125356921734</v>
      </c>
      <c r="D574">
        <f t="shared" si="81"/>
        <v>4.4738662365296933E-5</v>
      </c>
      <c r="E574">
        <f t="shared" si="82"/>
        <v>4.999955261337635</v>
      </c>
      <c r="F574">
        <f t="shared" si="83"/>
        <v>1023.9908375219477</v>
      </c>
      <c r="G574" s="2">
        <f t="shared" si="84"/>
        <v>4.999955261337635</v>
      </c>
      <c r="I574">
        <v>572</v>
      </c>
      <c r="J574" s="2">
        <f t="shared" si="89"/>
        <v>2.79296875</v>
      </c>
      <c r="K574" s="2">
        <f t="shared" si="85"/>
        <v>2.20703125</v>
      </c>
      <c r="L574">
        <f t="shared" si="86"/>
        <v>79020.979020979023</v>
      </c>
      <c r="M574">
        <f t="shared" si="87"/>
        <v>11.277468653422662</v>
      </c>
      <c r="N574" s="1">
        <f t="shared" si="88"/>
        <v>30.740795826101326</v>
      </c>
    </row>
    <row r="575" spans="1:14" x14ac:dyDescent="0.3">
      <c r="A575">
        <v>286.5</v>
      </c>
      <c r="B575">
        <f>-4.4616*10^-2*'tableau arduino'!A575+12.649</f>
        <v>-0.13348399999999927</v>
      </c>
      <c r="C575">
        <f t="shared" si="80"/>
        <v>0.87504146952912509</v>
      </c>
      <c r="D575">
        <f t="shared" si="81"/>
        <v>4.3751690631019619E-5</v>
      </c>
      <c r="E575">
        <f t="shared" si="82"/>
        <v>4.9999562483093687</v>
      </c>
      <c r="F575">
        <f t="shared" si="83"/>
        <v>1023.9910396537587</v>
      </c>
      <c r="G575" s="2">
        <f t="shared" si="84"/>
        <v>4.9999562483093687</v>
      </c>
      <c r="I575">
        <v>573</v>
      </c>
      <c r="J575" s="2">
        <f t="shared" si="89"/>
        <v>2.7978515625</v>
      </c>
      <c r="K575" s="2">
        <f t="shared" si="85"/>
        <v>2.2021484375</v>
      </c>
      <c r="L575">
        <f t="shared" si="86"/>
        <v>78708.551483420597</v>
      </c>
      <c r="M575">
        <f t="shared" si="87"/>
        <v>11.273507087758167</v>
      </c>
      <c r="N575" s="1">
        <f t="shared" si="88"/>
        <v>30.829588314547067</v>
      </c>
    </row>
    <row r="576" spans="1:14" x14ac:dyDescent="0.3">
      <c r="A576">
        <v>287</v>
      </c>
      <c r="B576">
        <f>-4.4616*10^-2*'tableau arduino'!A576+12.649</f>
        <v>-0.15579199999999993</v>
      </c>
      <c r="C576">
        <f t="shared" si="80"/>
        <v>0.85573716519135534</v>
      </c>
      <c r="D576">
        <f t="shared" si="81"/>
        <v>4.2786492119653025E-5</v>
      </c>
      <c r="E576">
        <f t="shared" si="82"/>
        <v>4.99995721350788</v>
      </c>
      <c r="F576">
        <f t="shared" si="83"/>
        <v>1023.9912373264139</v>
      </c>
      <c r="G576" s="2">
        <f t="shared" si="84"/>
        <v>4.99995721350788</v>
      </c>
      <c r="I576">
        <v>574</v>
      </c>
      <c r="J576" s="2">
        <f t="shared" si="89"/>
        <v>2.802734375</v>
      </c>
      <c r="K576" s="2">
        <f t="shared" si="85"/>
        <v>2.197265625</v>
      </c>
      <c r="L576">
        <f t="shared" si="86"/>
        <v>78397.212543554007</v>
      </c>
      <c r="M576">
        <f t="shared" si="87"/>
        <v>11.269543651415027</v>
      </c>
      <c r="N576" s="1">
        <f t="shared" si="88"/>
        <v>30.918422731418591</v>
      </c>
    </row>
    <row r="577" spans="1:14" x14ac:dyDescent="0.3">
      <c r="A577">
        <v>287.5</v>
      </c>
      <c r="B577">
        <f>-4.4616*10^-2*'tableau arduino'!A577+12.649</f>
        <v>-0.17809999999999881</v>
      </c>
      <c r="C577">
        <f t="shared" si="80"/>
        <v>0.83685873343099282</v>
      </c>
      <c r="D577">
        <f t="shared" si="81"/>
        <v>4.1842586508210159E-5</v>
      </c>
      <c r="E577">
        <f t="shared" si="82"/>
        <v>4.9999581574134915</v>
      </c>
      <c r="F577">
        <f t="shared" si="83"/>
        <v>1023.9914306382831</v>
      </c>
      <c r="G577" s="2">
        <f t="shared" si="84"/>
        <v>4.9999581574134915</v>
      </c>
      <c r="I577">
        <v>575</v>
      </c>
      <c r="J577" s="2">
        <f t="shared" si="89"/>
        <v>2.8076171875</v>
      </c>
      <c r="K577" s="2">
        <f t="shared" si="85"/>
        <v>2.1923828125</v>
      </c>
      <c r="L577">
        <f t="shared" si="86"/>
        <v>78086.956521739135</v>
      </c>
      <c r="M577">
        <f t="shared" si="87"/>
        <v>11.265578311915132</v>
      </c>
      <c r="N577" s="1">
        <f t="shared" si="88"/>
        <v>31.007299804663521</v>
      </c>
    </row>
    <row r="578" spans="1:14" x14ac:dyDescent="0.3">
      <c r="A578">
        <v>288</v>
      </c>
      <c r="B578">
        <f>-4.4616*10^-2*'tableau arduino'!A578+12.649</f>
        <v>-0.20040799999999948</v>
      </c>
      <c r="C578">
        <f t="shared" si="80"/>
        <v>0.81839677906605779</v>
      </c>
      <c r="D578">
        <f t="shared" si="81"/>
        <v>4.0919504069399575E-5</v>
      </c>
      <c r="E578">
        <f t="shared" si="82"/>
        <v>4.9999590804959304</v>
      </c>
      <c r="F578">
        <f t="shared" si="83"/>
        <v>1023.9916196855665</v>
      </c>
      <c r="G578" s="2">
        <f t="shared" si="84"/>
        <v>4.9999590804959304</v>
      </c>
      <c r="I578">
        <v>576</v>
      </c>
      <c r="J578" s="2">
        <f t="shared" si="89"/>
        <v>2.8125</v>
      </c>
      <c r="K578" s="2">
        <f t="shared" si="85"/>
        <v>2.1875</v>
      </c>
      <c r="L578">
        <f t="shared" si="86"/>
        <v>77777.777777777781</v>
      </c>
      <c r="M578">
        <f t="shared" si="87"/>
        <v>11.261611036689322</v>
      </c>
      <c r="N578" s="1">
        <f t="shared" si="88"/>
        <v>31.096220264270155</v>
      </c>
    </row>
    <row r="579" spans="1:14" x14ac:dyDescent="0.3">
      <c r="A579">
        <v>288.5</v>
      </c>
      <c r="B579">
        <f>-4.4616*10^-2*'tableau arduino'!A579+12.649</f>
        <v>-0.22271600000000014</v>
      </c>
      <c r="C579">
        <f t="shared" ref="C579:C642" si="90">EXP(B579)</f>
        <v>0.8003421141818402</v>
      </c>
      <c r="D579">
        <f t="shared" ref="D579:D642" si="91">5*C579/(100000+C579)</f>
        <v>4.0016785437905407E-5</v>
      </c>
      <c r="E579">
        <f t="shared" ref="E579:E642" si="92">5-D579</f>
        <v>4.9999599832145618</v>
      </c>
      <c r="F579">
        <f t="shared" ref="F579:F642" si="93">E579/5*1024</f>
        <v>1023.9918045623423</v>
      </c>
      <c r="G579" s="2">
        <f t="shared" ref="G579:G642" si="94">F579/1024*5</f>
        <v>4.9999599832145618</v>
      </c>
      <c r="I579">
        <v>577</v>
      </c>
      <c r="J579" s="2">
        <f t="shared" si="89"/>
        <v>2.8173828125</v>
      </c>
      <c r="K579" s="2">
        <f t="shared" ref="K579:K642" si="95">5-J579</f>
        <v>2.1826171875</v>
      </c>
      <c r="L579">
        <f t="shared" ref="L579:L642" si="96">K579*100000/(5-K579)</f>
        <v>77469.670710571925</v>
      </c>
      <c r="M579">
        <f t="shared" ref="M579:M642" si="97">LN(L579)</f>
        <v>11.257641793075697</v>
      </c>
      <c r="N579" s="1">
        <f t="shared" ref="N579:N642" si="98">(M579-12.649)/(-4.4616*10^-2)</f>
        <v>31.1851848423055</v>
      </c>
    </row>
    <row r="580" spans="1:14" x14ac:dyDescent="0.3">
      <c r="A580">
        <v>289</v>
      </c>
      <c r="B580">
        <f>-4.4616*10^-2*'tableau arduino'!A580+12.649</f>
        <v>-0.24502399999999902</v>
      </c>
      <c r="C580">
        <f t="shared" si="90"/>
        <v>0.78268575355836822</v>
      </c>
      <c r="D580">
        <f t="shared" si="91"/>
        <v>3.9133981381821341E-5</v>
      </c>
      <c r="E580">
        <f t="shared" si="92"/>
        <v>4.9999608660186183</v>
      </c>
      <c r="F580">
        <f t="shared" si="93"/>
        <v>1023.9919853606131</v>
      </c>
      <c r="G580" s="2">
        <f t="shared" si="94"/>
        <v>4.9999608660186183</v>
      </c>
      <c r="I580">
        <v>578</v>
      </c>
      <c r="J580" s="2">
        <f t="shared" ref="J580:J643" si="99">I580/1024*5</f>
        <v>2.822265625</v>
      </c>
      <c r="K580" s="2">
        <f t="shared" si="95"/>
        <v>2.177734375</v>
      </c>
      <c r="L580">
        <f t="shared" si="96"/>
        <v>77162.629757785471</v>
      </c>
      <c r="M580">
        <f t="shared" si="97"/>
        <v>11.253670548317915</v>
      </c>
      <c r="N580" s="1">
        <f t="shared" si="98"/>
        <v>31.274194272953292</v>
      </c>
    </row>
    <row r="581" spans="1:14" x14ac:dyDescent="0.3">
      <c r="A581">
        <v>289.5</v>
      </c>
      <c r="B581">
        <f>-4.4616*10^-2*'tableau arduino'!A581+12.649</f>
        <v>-0.26733199999999968</v>
      </c>
      <c r="C581">
        <f t="shared" si="90"/>
        <v>0.76541891019875252</v>
      </c>
      <c r="D581">
        <f t="shared" si="91"/>
        <v>3.8270652579125724E-5</v>
      </c>
      <c r="E581">
        <f t="shared" si="92"/>
        <v>4.9999617293474206</v>
      </c>
      <c r="F581">
        <f t="shared" si="93"/>
        <v>1023.9921621703518</v>
      </c>
      <c r="G581" s="2">
        <f t="shared" si="94"/>
        <v>4.9999617293474206</v>
      </c>
      <c r="I581">
        <v>579</v>
      </c>
      <c r="J581" s="2">
        <f t="shared" si="99"/>
        <v>2.8271484375</v>
      </c>
      <c r="K581" s="2">
        <f t="shared" si="95"/>
        <v>2.1728515625</v>
      </c>
      <c r="L581">
        <f t="shared" si="96"/>
        <v>76856.649395509492</v>
      </c>
      <c r="M581">
        <f t="shared" si="97"/>
        <v>11.249697269563473</v>
      </c>
      <c r="N581" s="1">
        <f t="shared" si="98"/>
        <v>31.363249292552585</v>
      </c>
    </row>
    <row r="582" spans="1:14" x14ac:dyDescent="0.3">
      <c r="A582">
        <v>290</v>
      </c>
      <c r="B582">
        <f>-4.4616*10^-2*'tableau arduino'!A582+12.649</f>
        <v>-0.28964000000000034</v>
      </c>
      <c r="C582">
        <f t="shared" si="90"/>
        <v>0.74853299095619141</v>
      </c>
      <c r="D582">
        <f t="shared" si="91"/>
        <v>3.7426369399087298E-5</v>
      </c>
      <c r="E582">
        <f t="shared" si="92"/>
        <v>4.9999625736306008</v>
      </c>
      <c r="F582">
        <f t="shared" si="93"/>
        <v>1023.992335079547</v>
      </c>
      <c r="G582" s="2">
        <f t="shared" si="94"/>
        <v>4.9999625736306008</v>
      </c>
      <c r="I582">
        <v>580</v>
      </c>
      <c r="J582" s="2">
        <f t="shared" si="99"/>
        <v>2.83203125</v>
      </c>
      <c r="K582" s="2">
        <f t="shared" si="95"/>
        <v>2.16796875</v>
      </c>
      <c r="L582">
        <f t="shared" si="96"/>
        <v>76551.724137931029</v>
      </c>
      <c r="M582">
        <f t="shared" si="97"/>
        <v>11.245721923861987</v>
      </c>
      <c r="N582" s="1">
        <f t="shared" si="98"/>
        <v>31.452350639636268</v>
      </c>
    </row>
    <row r="583" spans="1:14" x14ac:dyDescent="0.3">
      <c r="A583">
        <v>290.5</v>
      </c>
      <c r="B583">
        <f>-4.4616*10^-2*'tableau arduino'!A583+12.649</f>
        <v>-0.31194799999999923</v>
      </c>
      <c r="C583">
        <f t="shared" si="90"/>
        <v>0.73201959225743729</v>
      </c>
      <c r="D583">
        <f t="shared" si="91"/>
        <v>3.6600711688491399E-5</v>
      </c>
      <c r="E583">
        <f t="shared" si="92"/>
        <v>4.9999633992883119</v>
      </c>
      <c r="F583">
        <f t="shared" si="93"/>
        <v>1023.9925041742463</v>
      </c>
      <c r="G583" s="2">
        <f t="shared" si="94"/>
        <v>4.9999633992883119</v>
      </c>
      <c r="I583">
        <v>581</v>
      </c>
      <c r="J583" s="2">
        <f t="shared" si="99"/>
        <v>2.8369140625</v>
      </c>
      <c r="K583" s="2">
        <f t="shared" si="95"/>
        <v>2.1630859375</v>
      </c>
      <c r="L583">
        <f t="shared" si="96"/>
        <v>76247.848537005164</v>
      </c>
      <c r="M583">
        <f t="shared" si="97"/>
        <v>11.241744478163453</v>
      </c>
      <c r="N583" s="1">
        <f t="shared" si="98"/>
        <v>31.541499054970117</v>
      </c>
    </row>
    <row r="584" spans="1:14" x14ac:dyDescent="0.3">
      <c r="A584">
        <v>291</v>
      </c>
      <c r="B584">
        <f>-4.4616*10^-2*'tableau arduino'!A584+12.649</f>
        <v>-0.33425599999999989</v>
      </c>
      <c r="C584">
        <f t="shared" si="90"/>
        <v>0.71587049592060659</v>
      </c>
      <c r="D584">
        <f t="shared" si="91"/>
        <v>3.5793268562581165E-5</v>
      </c>
      <c r="E584">
        <f t="shared" si="92"/>
        <v>4.9999642067314376</v>
      </c>
      <c r="F584">
        <f t="shared" si="93"/>
        <v>1023.9926695385984</v>
      </c>
      <c r="G584" s="2">
        <f t="shared" si="94"/>
        <v>4.9999642067314376</v>
      </c>
      <c r="I584">
        <v>582</v>
      </c>
      <c r="J584" s="2">
        <f t="shared" si="99"/>
        <v>2.841796875</v>
      </c>
      <c r="K584" s="2">
        <f t="shared" si="95"/>
        <v>2.158203125</v>
      </c>
      <c r="L584">
        <f t="shared" si="96"/>
        <v>75945.017182130585</v>
      </c>
      <c r="M584">
        <f t="shared" si="97"/>
        <v>11.237764899316488</v>
      </c>
      <c r="N584" s="1">
        <f t="shared" si="98"/>
        <v>31.630695281592054</v>
      </c>
    </row>
    <row r="585" spans="1:14" x14ac:dyDescent="0.3">
      <c r="A585">
        <v>291.5</v>
      </c>
      <c r="B585">
        <f>-4.4616*10^-2*'tableau arduino'!A585+12.649</f>
        <v>-0.35656400000000055</v>
      </c>
      <c r="C585">
        <f t="shared" si="90"/>
        <v>0.7000776650652667</v>
      </c>
      <c r="D585">
        <f t="shared" si="91"/>
        <v>3.500363820061033E-5</v>
      </c>
      <c r="E585">
        <f t="shared" si="92"/>
        <v>4.9999649963617996</v>
      </c>
      <c r="F585">
        <f t="shared" si="93"/>
        <v>1023.9928312548966</v>
      </c>
      <c r="G585" s="2">
        <f t="shared" si="94"/>
        <v>4.9999649963617996</v>
      </c>
      <c r="I585">
        <v>583</v>
      </c>
      <c r="J585" s="2">
        <f t="shared" si="99"/>
        <v>2.8466796875</v>
      </c>
      <c r="K585" s="2">
        <f t="shared" si="95"/>
        <v>2.1533203125</v>
      </c>
      <c r="L585">
        <f t="shared" si="96"/>
        <v>75643.224699828468</v>
      </c>
      <c r="M585">
        <f t="shared" si="97"/>
        <v>11.233783154066582</v>
      </c>
      <c r="N585" s="1">
        <f t="shared" si="98"/>
        <v>31.719940064851553</v>
      </c>
    </row>
    <row r="586" spans="1:14" x14ac:dyDescent="0.3">
      <c r="A586">
        <v>292</v>
      </c>
      <c r="B586">
        <f>-4.4616*10^-2*'tableau arduino'!A586+12.649</f>
        <v>-0.37887199999999943</v>
      </c>
      <c r="C586">
        <f t="shared" si="90"/>
        <v>0.68463324011273685</v>
      </c>
      <c r="D586">
        <f t="shared" si="91"/>
        <v>3.4231427645904607E-5</v>
      </c>
      <c r="E586">
        <f t="shared" si="92"/>
        <v>4.9999657685723538</v>
      </c>
      <c r="F586">
        <f t="shared" si="93"/>
        <v>1023.992989403618</v>
      </c>
      <c r="G586" s="2">
        <f t="shared" si="94"/>
        <v>4.9999657685723538</v>
      </c>
      <c r="I586">
        <v>584</v>
      </c>
      <c r="J586" s="2">
        <f t="shared" si="99"/>
        <v>2.8515625</v>
      </c>
      <c r="K586" s="2">
        <f t="shared" si="95"/>
        <v>2.1484375</v>
      </c>
      <c r="L586">
        <f t="shared" si="96"/>
        <v>75342.465753424651</v>
      </c>
      <c r="M586">
        <f t="shared" si="97"/>
        <v>11.229799209054308</v>
      </c>
      <c r="N586" s="1">
        <f t="shared" si="98"/>
        <v>31.809234152449598</v>
      </c>
    </row>
    <row r="587" spans="1:14" x14ac:dyDescent="0.3">
      <c r="A587">
        <v>292.5</v>
      </c>
      <c r="B587">
        <f>-4.4616*10^-2*'tableau arduino'!A587+12.649</f>
        <v>-0.40118000000000009</v>
      </c>
      <c r="C587">
        <f t="shared" si="90"/>
        <v>0.66952953487462785</v>
      </c>
      <c r="D587">
        <f t="shared" si="91"/>
        <v>3.3476252610332997E-5</v>
      </c>
      <c r="E587">
        <f t="shared" si="92"/>
        <v>4.99996652374739</v>
      </c>
      <c r="F587">
        <f t="shared" si="93"/>
        <v>1023.9931440634655</v>
      </c>
      <c r="G587" s="2">
        <f t="shared" si="94"/>
        <v>4.99996652374739</v>
      </c>
      <c r="I587">
        <v>585</v>
      </c>
      <c r="J587" s="2">
        <f t="shared" si="99"/>
        <v>2.8564453125</v>
      </c>
      <c r="K587" s="2">
        <f t="shared" si="95"/>
        <v>2.1435546875</v>
      </c>
      <c r="L587">
        <f t="shared" si="96"/>
        <v>75042.735042735047</v>
      </c>
      <c r="M587">
        <f t="shared" si="97"/>
        <v>11.225813030813544</v>
      </c>
      <c r="N587" s="1">
        <f t="shared" si="98"/>
        <v>31.898578294478551</v>
      </c>
    </row>
    <row r="588" spans="1:14" x14ac:dyDescent="0.3">
      <c r="A588">
        <v>293</v>
      </c>
      <c r="B588">
        <f>-4.4616*10^-2*'tableau arduino'!A588+12.649</f>
        <v>-0.42348799999999898</v>
      </c>
      <c r="C588">
        <f t="shared" si="90"/>
        <v>0.65475903272768465</v>
      </c>
      <c r="D588">
        <f t="shared" si="91"/>
        <v>3.2737737283092266E-5</v>
      </c>
      <c r="E588">
        <f t="shared" si="92"/>
        <v>4.9999672622627171</v>
      </c>
      <c r="F588">
        <f t="shared" si="93"/>
        <v>1023.9932953114045</v>
      </c>
      <c r="G588" s="2">
        <f t="shared" si="94"/>
        <v>4.9999672622627171</v>
      </c>
      <c r="I588">
        <v>586</v>
      </c>
      <c r="J588" s="2">
        <f t="shared" si="99"/>
        <v>2.861328125</v>
      </c>
      <c r="K588" s="2">
        <f t="shared" si="95"/>
        <v>2.138671875</v>
      </c>
      <c r="L588">
        <f t="shared" si="96"/>
        <v>74744.027303754265</v>
      </c>
      <c r="M588">
        <f t="shared" si="97"/>
        <v>11.221824585769662</v>
      </c>
      <c r="N588" s="1">
        <f t="shared" si="98"/>
        <v>31.987973243462825</v>
      </c>
    </row>
    <row r="589" spans="1:14" x14ac:dyDescent="0.3">
      <c r="A589">
        <v>293.5</v>
      </c>
      <c r="B589">
        <f>-4.4616*10^-2*'tableau arduino'!A589+12.649</f>
        <v>-0.44579599999999964</v>
      </c>
      <c r="C589">
        <f t="shared" si="90"/>
        <v>0.64031438287299769</v>
      </c>
      <c r="D589">
        <f t="shared" si="91"/>
        <v>3.2015514143708068E-5</v>
      </c>
      <c r="E589">
        <f t="shared" si="92"/>
        <v>4.9999679844858562</v>
      </c>
      <c r="F589">
        <f t="shared" si="93"/>
        <v>1023.9934432227034</v>
      </c>
      <c r="G589" s="2">
        <f t="shared" si="94"/>
        <v>4.9999679844858562</v>
      </c>
      <c r="I589">
        <v>587</v>
      </c>
      <c r="J589" s="2">
        <f t="shared" si="99"/>
        <v>2.8662109375</v>
      </c>
      <c r="K589" s="2">
        <f t="shared" si="95"/>
        <v>2.1337890625</v>
      </c>
      <c r="L589">
        <f t="shared" si="96"/>
        <v>74446.337308347531</v>
      </c>
      <c r="M589">
        <f t="shared" si="97"/>
        <v>11.217833840237722</v>
      </c>
      <c r="N589" s="1">
        <f t="shared" si="98"/>
        <v>32.077419754399259</v>
      </c>
    </row>
    <row r="590" spans="1:14" x14ac:dyDescent="0.3">
      <c r="A590">
        <v>294</v>
      </c>
      <c r="B590">
        <f>-4.4616*10^-2*'tableau arduino'!A590+12.649</f>
        <v>-0.4681040000000003</v>
      </c>
      <c r="C590">
        <f t="shared" si="90"/>
        <v>0.62618839667775705</v>
      </c>
      <c r="D590">
        <f t="shared" si="91"/>
        <v>3.1309223779161462E-5</v>
      </c>
      <c r="E590">
        <f t="shared" si="92"/>
        <v>4.9999686907762211</v>
      </c>
      <c r="F590">
        <f t="shared" si="93"/>
        <v>1023.99358787097</v>
      </c>
      <c r="G590" s="2">
        <f t="shared" si="94"/>
        <v>4.9999686907762211</v>
      </c>
      <c r="I590">
        <v>588</v>
      </c>
      <c r="J590" s="2">
        <f t="shared" si="99"/>
        <v>2.87109375</v>
      </c>
      <c r="K590" s="2">
        <f t="shared" si="95"/>
        <v>2.12890625</v>
      </c>
      <c r="L590">
        <f t="shared" si="96"/>
        <v>74149.659863945577</v>
      </c>
      <c r="M590">
        <f t="shared" si="97"/>
        <v>11.213840760420636</v>
      </c>
      <c r="N590" s="1">
        <f t="shared" si="98"/>
        <v>32.166918584798353</v>
      </c>
    </row>
    <row r="591" spans="1:14" x14ac:dyDescent="0.3">
      <c r="A591">
        <v>294.5</v>
      </c>
      <c r="B591">
        <f>-4.4616*10^-2*'tableau arduino'!A591+12.649</f>
        <v>-0.49041199999999918</v>
      </c>
      <c r="C591">
        <f t="shared" si="90"/>
        <v>0.61237404409770002</v>
      </c>
      <c r="D591">
        <f t="shared" si="91"/>
        <v>3.061851470504826E-5</v>
      </c>
      <c r="E591">
        <f t="shared" si="92"/>
        <v>4.999969381485295</v>
      </c>
      <c r="F591">
        <f t="shared" si="93"/>
        <v>1023.9937293281885</v>
      </c>
      <c r="G591" s="2">
        <f t="shared" si="94"/>
        <v>4.999969381485295</v>
      </c>
      <c r="I591">
        <v>589</v>
      </c>
      <c r="J591" s="2">
        <f t="shared" si="99"/>
        <v>2.8759765625</v>
      </c>
      <c r="K591" s="2">
        <f t="shared" si="95"/>
        <v>2.1240234375</v>
      </c>
      <c r="L591">
        <f t="shared" si="96"/>
        <v>73853.989813242792</v>
      </c>
      <c r="M591">
        <f t="shared" si="97"/>
        <v>11.209845312407326</v>
      </c>
      <c r="N591" s="1">
        <f t="shared" si="98"/>
        <v>32.256470494725498</v>
      </c>
    </row>
    <row r="592" spans="1:14" x14ac:dyDescent="0.3">
      <c r="A592">
        <v>295</v>
      </c>
      <c r="B592">
        <f>-4.4616*10^-2*'tableau arduino'!A592+12.649</f>
        <v>-0.51271999999999984</v>
      </c>
      <c r="C592">
        <f t="shared" si="90"/>
        <v>0.59886445017848366</v>
      </c>
      <c r="D592">
        <f t="shared" si="91"/>
        <v>2.9943043190683212E-5</v>
      </c>
      <c r="E592">
        <f t="shared" si="92"/>
        <v>4.9999700569568093</v>
      </c>
      <c r="F592">
        <f t="shared" si="93"/>
        <v>1023.9938676647546</v>
      </c>
      <c r="G592" s="2">
        <f t="shared" si="94"/>
        <v>4.9999700569568093</v>
      </c>
      <c r="I592">
        <v>590</v>
      </c>
      <c r="J592" s="2">
        <f t="shared" si="99"/>
        <v>2.880859375</v>
      </c>
      <c r="K592" s="2">
        <f t="shared" si="95"/>
        <v>2.119140625</v>
      </c>
      <c r="L592">
        <f t="shared" si="96"/>
        <v>73559.322033898308</v>
      </c>
      <c r="M592">
        <f t="shared" si="97"/>
        <v>11.205847462170869</v>
      </c>
      <c r="N592" s="1">
        <f t="shared" si="98"/>
        <v>32.346076246842621</v>
      </c>
    </row>
    <row r="593" spans="1:14" x14ac:dyDescent="0.3">
      <c r="A593">
        <v>295.5</v>
      </c>
      <c r="B593">
        <f>-4.4616*10^-2*'tableau arduino'!A593+12.649</f>
        <v>-0.5350280000000005</v>
      </c>
      <c r="C593">
        <f t="shared" si="90"/>
        <v>0.58565289163424972</v>
      </c>
      <c r="D593">
        <f t="shared" si="91"/>
        <v>2.9282473088062101E-5</v>
      </c>
      <c r="E593">
        <f t="shared" si="92"/>
        <v>4.9999707175269119</v>
      </c>
      <c r="F593">
        <f t="shared" si="93"/>
        <v>1023.9940029495116</v>
      </c>
      <c r="G593" s="2">
        <f t="shared" si="94"/>
        <v>4.9999707175269119</v>
      </c>
      <c r="I593">
        <v>591</v>
      </c>
      <c r="J593" s="2">
        <f t="shared" si="99"/>
        <v>2.8857421875</v>
      </c>
      <c r="K593" s="2">
        <f t="shared" si="95"/>
        <v>2.1142578125</v>
      </c>
      <c r="L593">
        <f t="shared" si="96"/>
        <v>73265.651438240267</v>
      </c>
      <c r="M593">
        <f t="shared" si="97"/>
        <v>11.20184717556662</v>
      </c>
      <c r="N593" s="1">
        <f t="shared" si="98"/>
        <v>32.435736606450142</v>
      </c>
    </row>
    <row r="594" spans="1:14" x14ac:dyDescent="0.3">
      <c r="A594">
        <v>296</v>
      </c>
      <c r="B594">
        <f>-4.4616*10^-2*'tableau arduino'!A594+12.649</f>
        <v>-0.55733599999999939</v>
      </c>
      <c r="C594">
        <f t="shared" si="90"/>
        <v>0.57273279350166029</v>
      </c>
      <c r="D594">
        <f t="shared" si="91"/>
        <v>2.863647566459598E-5</v>
      </c>
      <c r="E594">
        <f t="shared" si="92"/>
        <v>4.9999713635243355</v>
      </c>
      <c r="F594">
        <f t="shared" si="93"/>
        <v>1023.9941352497839</v>
      </c>
      <c r="G594" s="2">
        <f t="shared" si="94"/>
        <v>4.9999713635243355</v>
      </c>
      <c r="I594">
        <v>592</v>
      </c>
      <c r="J594" s="2">
        <f t="shared" si="99"/>
        <v>2.890625</v>
      </c>
      <c r="K594" s="2">
        <f t="shared" si="95"/>
        <v>2.109375</v>
      </c>
      <c r="L594">
        <f t="shared" si="96"/>
        <v>72972.972972972973</v>
      </c>
      <c r="M594">
        <f t="shared" si="97"/>
        <v>11.197844418330334</v>
      </c>
      <c r="N594" s="1">
        <f t="shared" si="98"/>
        <v>32.525452341529167</v>
      </c>
    </row>
    <row r="595" spans="1:14" x14ac:dyDescent="0.3">
      <c r="A595">
        <v>296.5</v>
      </c>
      <c r="B595">
        <f>-4.4616*10^-2*'tableau arduino'!A595+12.649</f>
        <v>-0.57964400000000005</v>
      </c>
      <c r="C595">
        <f t="shared" si="90"/>
        <v>0.56009772586774964</v>
      </c>
      <c r="D595">
        <f t="shared" si="91"/>
        <v>2.8004729439534757E-5</v>
      </c>
      <c r="E595">
        <f t="shared" si="92"/>
        <v>4.9999719952705606</v>
      </c>
      <c r="F595">
        <f t="shared" si="93"/>
        <v>1023.9942646314108</v>
      </c>
      <c r="G595" s="2">
        <f t="shared" si="94"/>
        <v>4.9999719952705606</v>
      </c>
      <c r="I595">
        <v>593</v>
      </c>
      <c r="J595" s="2">
        <f t="shared" si="99"/>
        <v>2.8955078125</v>
      </c>
      <c r="K595" s="2">
        <f t="shared" si="95"/>
        <v>2.1044921875</v>
      </c>
      <c r="L595">
        <f t="shared" si="96"/>
        <v>72681.28161888702</v>
      </c>
      <c r="M595">
        <f t="shared" si="97"/>
        <v>11.193839156076251</v>
      </c>
      <c r="N595" s="1">
        <f t="shared" si="98"/>
        <v>32.615224222784384</v>
      </c>
    </row>
    <row r="596" spans="1:14" x14ac:dyDescent="0.3">
      <c r="A596">
        <v>297</v>
      </c>
      <c r="B596">
        <f>-4.4616*10^-2*'tableau arduino'!A596+12.649</f>
        <v>-0.60195199999999893</v>
      </c>
      <c r="C596">
        <f t="shared" si="90"/>
        <v>0.54774140066997223</v>
      </c>
      <c r="D596">
        <f t="shared" si="91"/>
        <v>2.7386920023999271E-5</v>
      </c>
      <c r="E596">
        <f t="shared" si="92"/>
        <v>4.9999726130799758</v>
      </c>
      <c r="F596">
        <f t="shared" si="93"/>
        <v>1023.9943911587791</v>
      </c>
      <c r="G596" s="2">
        <f t="shared" si="94"/>
        <v>4.9999726130799758</v>
      </c>
      <c r="I596">
        <v>594</v>
      </c>
      <c r="J596" s="2">
        <f t="shared" si="99"/>
        <v>2.900390625</v>
      </c>
      <c r="K596" s="2">
        <f t="shared" si="95"/>
        <v>2.099609375</v>
      </c>
      <c r="L596">
        <f t="shared" si="96"/>
        <v>72390.572390572386</v>
      </c>
      <c r="M596">
        <f t="shared" si="97"/>
        <v>11.189831354295192</v>
      </c>
      <c r="N596" s="1">
        <f t="shared" si="98"/>
        <v>32.70505302368673</v>
      </c>
    </row>
    <row r="597" spans="1:14" x14ac:dyDescent="0.3">
      <c r="A597">
        <v>297.5</v>
      </c>
      <c r="B597">
        <f>-4.4616*10^-2*'tableau arduino'!A597+12.649</f>
        <v>-0.62425999999999959</v>
      </c>
      <c r="C597">
        <f t="shared" si="90"/>
        <v>0.5356576685668305</v>
      </c>
      <c r="D597">
        <f t="shared" si="91"/>
        <v>2.6782739964541049E-5</v>
      </c>
      <c r="E597">
        <f t="shared" si="92"/>
        <v>4.9999732172600355</v>
      </c>
      <c r="F597">
        <f t="shared" si="93"/>
        <v>1023.9945148948552</v>
      </c>
      <c r="G597" s="2">
        <f t="shared" si="94"/>
        <v>4.9999732172600355</v>
      </c>
      <c r="I597">
        <v>595</v>
      </c>
      <c r="J597" s="2">
        <f t="shared" si="99"/>
        <v>2.9052734375</v>
      </c>
      <c r="K597" s="2">
        <f t="shared" si="95"/>
        <v>2.0947265625</v>
      </c>
      <c r="L597">
        <f t="shared" si="96"/>
        <v>72100.840336134454</v>
      </c>
      <c r="M597">
        <f t="shared" si="97"/>
        <v>11.185820978352616</v>
      </c>
      <c r="N597" s="1">
        <f t="shared" si="98"/>
        <v>32.79493952051692</v>
      </c>
    </row>
    <row r="598" spans="1:14" x14ac:dyDescent="0.3">
      <c r="A598">
        <v>298</v>
      </c>
      <c r="B598">
        <f>-4.4616*10^-2*'tableau arduino'!A598+12.649</f>
        <v>-0.64656800000000025</v>
      </c>
      <c r="C598">
        <f t="shared" si="90"/>
        <v>0.52384051587755431</v>
      </c>
      <c r="D598">
        <f t="shared" si="91"/>
        <v>2.6191888590153407E-5</v>
      </c>
      <c r="E598">
        <f t="shared" si="92"/>
        <v>4.9999738081114096</v>
      </c>
      <c r="F598">
        <f t="shared" si="93"/>
        <v>1023.9946359012167</v>
      </c>
      <c r="G598" s="2">
        <f t="shared" si="94"/>
        <v>4.9999738081114096</v>
      </c>
      <c r="I598">
        <v>596</v>
      </c>
      <c r="J598" s="2">
        <f t="shared" si="99"/>
        <v>2.91015625</v>
      </c>
      <c r="K598" s="2">
        <f t="shared" si="95"/>
        <v>2.08984375</v>
      </c>
      <c r="L598">
        <f t="shared" si="96"/>
        <v>71812.080536912748</v>
      </c>
      <c r="M598">
        <f t="shared" si="97"/>
        <v>11.181807993486675</v>
      </c>
      <c r="N598" s="1">
        <f t="shared" si="98"/>
        <v>32.884884492409093</v>
      </c>
    </row>
    <row r="599" spans="1:14" x14ac:dyDescent="0.3">
      <c r="A599">
        <v>298.5</v>
      </c>
      <c r="B599">
        <f>-4.4616*10^-2*'tableau arduino'!A599+12.649</f>
        <v>-0.66887599999999914</v>
      </c>
      <c r="C599">
        <f t="shared" si="90"/>
        <v>0.51228406158928441</v>
      </c>
      <c r="D599">
        <f t="shared" si="91"/>
        <v>2.5614071862656544E-5</v>
      </c>
      <c r="E599">
        <f t="shared" si="92"/>
        <v>4.9999743859281374</v>
      </c>
      <c r="F599">
        <f t="shared" si="93"/>
        <v>1023.9947542380826</v>
      </c>
      <c r="G599" s="2">
        <f t="shared" si="94"/>
        <v>4.9999743859281374</v>
      </c>
      <c r="I599">
        <v>597</v>
      </c>
      <c r="J599" s="2">
        <f t="shared" si="99"/>
        <v>2.9150390625</v>
      </c>
      <c r="K599" s="2">
        <f t="shared" si="95"/>
        <v>2.0849609375</v>
      </c>
      <c r="L599">
        <f t="shared" si="96"/>
        <v>71524.288107202679</v>
      </c>
      <c r="M599">
        <f t="shared" si="97"/>
        <v>11.177792364806251</v>
      </c>
      <c r="N599" s="1">
        <f t="shared" si="98"/>
        <v>32.974888721394748</v>
      </c>
    </row>
    <row r="600" spans="1:14" x14ac:dyDescent="0.3">
      <c r="A600">
        <v>299</v>
      </c>
      <c r="B600">
        <f>-4.4616*10^-2*'tableau arduino'!A600+12.649</f>
        <v>-0.6911839999999998</v>
      </c>
      <c r="C600">
        <f t="shared" si="90"/>
        <v>0.50098255443028095</v>
      </c>
      <c r="D600">
        <f t="shared" si="91"/>
        <v>2.5049002230382813E-5</v>
      </c>
      <c r="E600">
        <f t="shared" si="92"/>
        <v>4.9999749509977693</v>
      </c>
      <c r="F600">
        <f t="shared" si="93"/>
        <v>1023.9948699643431</v>
      </c>
      <c r="G600" s="2">
        <f t="shared" si="94"/>
        <v>4.9999749509977693</v>
      </c>
      <c r="I600">
        <v>598</v>
      </c>
      <c r="J600" s="2">
        <f t="shared" si="99"/>
        <v>2.919921875</v>
      </c>
      <c r="K600" s="2">
        <f t="shared" si="95"/>
        <v>2.080078125</v>
      </c>
      <c r="L600">
        <f t="shared" si="96"/>
        <v>71237.458193979939</v>
      </c>
      <c r="M600">
        <f t="shared" si="97"/>
        <v>11.173774057288966</v>
      </c>
      <c r="N600" s="1">
        <f t="shared" si="98"/>
        <v>33.064952992447395</v>
      </c>
    </row>
    <row r="601" spans="1:14" x14ac:dyDescent="0.3">
      <c r="A601">
        <v>299.5</v>
      </c>
      <c r="B601">
        <f>-4.4616*10^-2*'tableau arduino'!A601+12.649</f>
        <v>-0.71349200000000046</v>
      </c>
      <c r="C601">
        <f t="shared" si="90"/>
        <v>0.48993037000770767</v>
      </c>
      <c r="D601">
        <f t="shared" si="91"/>
        <v>2.4496398485089649E-5</v>
      </c>
      <c r="E601">
        <f t="shared" si="92"/>
        <v>4.9999755036015152</v>
      </c>
      <c r="F601">
        <f t="shared" si="93"/>
        <v>1023.9949831375903</v>
      </c>
      <c r="G601" s="2">
        <f t="shared" si="94"/>
        <v>4.9999755036015152</v>
      </c>
      <c r="I601">
        <v>599</v>
      </c>
      <c r="J601" s="2">
        <f t="shared" si="99"/>
        <v>2.9248046875</v>
      </c>
      <c r="K601" s="2">
        <f t="shared" si="95"/>
        <v>2.0751953125</v>
      </c>
      <c r="L601">
        <f t="shared" si="96"/>
        <v>70951.585976627714</v>
      </c>
      <c r="M601">
        <f t="shared" si="97"/>
        <v>11.169753035779197</v>
      </c>
      <c r="N601" s="1">
        <f t="shared" si="98"/>
        <v>33.155078093527045</v>
      </c>
    </row>
    <row r="602" spans="1:14" x14ac:dyDescent="0.3">
      <c r="A602">
        <v>300</v>
      </c>
      <c r="B602">
        <f>-4.4616*10^-2*'tableau arduino'!A602+12.649</f>
        <v>-0.73579999999999934</v>
      </c>
      <c r="C602">
        <f t="shared" si="90"/>
        <v>0.47912200800855176</v>
      </c>
      <c r="D602">
        <f t="shared" si="91"/>
        <v>2.3955985622028238E-5</v>
      </c>
      <c r="E602">
        <f t="shared" si="92"/>
        <v>4.9999760440143781</v>
      </c>
      <c r="F602">
        <f t="shared" si="93"/>
        <v>1023.9950938141446</v>
      </c>
      <c r="G602" s="2">
        <f t="shared" si="94"/>
        <v>4.9999760440143781</v>
      </c>
      <c r="I602">
        <v>600</v>
      </c>
      <c r="J602" s="2">
        <f t="shared" si="99"/>
        <v>2.9296875</v>
      </c>
      <c r="K602" s="2">
        <f t="shared" si="95"/>
        <v>2.0703125</v>
      </c>
      <c r="L602">
        <f t="shared" si="96"/>
        <v>70666.666666666672</v>
      </c>
      <c r="M602">
        <f t="shared" si="97"/>
        <v>11.165729264986039</v>
      </c>
      <c r="N602" s="1">
        <f t="shared" si="98"/>
        <v>33.245264815625788</v>
      </c>
    </row>
    <row r="603" spans="1:14" x14ac:dyDescent="0.3">
      <c r="A603">
        <v>300.5</v>
      </c>
      <c r="B603">
        <f>-4.4616*10^-2*'tableau arduino'!A603+12.649</f>
        <v>-0.758108</v>
      </c>
      <c r="C603">
        <f t="shared" si="90"/>
        <v>0.4685520894622941</v>
      </c>
      <c r="D603">
        <f t="shared" si="91"/>
        <v>2.3427494703098769E-5</v>
      </c>
      <c r="E603">
        <f t="shared" si="92"/>
        <v>4.9999765725052967</v>
      </c>
      <c r="F603">
        <f t="shared" si="93"/>
        <v>1023.9952020490848</v>
      </c>
      <c r="G603" s="2">
        <f t="shared" si="94"/>
        <v>4.9999765725052967</v>
      </c>
      <c r="I603">
        <v>601</v>
      </c>
      <c r="J603" s="2">
        <f t="shared" si="99"/>
        <v>2.9345703125</v>
      </c>
      <c r="K603" s="2">
        <f t="shared" si="95"/>
        <v>2.0654296875</v>
      </c>
      <c r="L603">
        <f t="shared" si="96"/>
        <v>70382.695507487515</v>
      </c>
      <c r="M603">
        <f t="shared" si="97"/>
        <v>11.161702709481299</v>
      </c>
      <c r="N603" s="1">
        <f t="shared" si="98"/>
        <v>33.33551395281291</v>
      </c>
    </row>
    <row r="604" spans="1:14" x14ac:dyDescent="0.3">
      <c r="A604">
        <v>301</v>
      </c>
      <c r="B604">
        <f>-4.4616*10^-2*'tableau arduino'!A604+12.649</f>
        <v>-0.78041599999999889</v>
      </c>
      <c r="C604">
        <f t="shared" si="90"/>
        <v>0.45821535406397679</v>
      </c>
      <c r="D604">
        <f t="shared" si="91"/>
        <v>2.2910662723024522E-5</v>
      </c>
      <c r="E604">
        <f t="shared" si="92"/>
        <v>4.9999770893372766</v>
      </c>
      <c r="F604">
        <f t="shared" si="93"/>
        <v>1023.9953078962742</v>
      </c>
      <c r="G604" s="2">
        <f t="shared" si="94"/>
        <v>4.9999770893372766</v>
      </c>
      <c r="I604">
        <v>602</v>
      </c>
      <c r="J604" s="2">
        <f t="shared" si="99"/>
        <v>2.939453125</v>
      </c>
      <c r="K604" s="2">
        <f t="shared" si="95"/>
        <v>2.060546875</v>
      </c>
      <c r="L604">
        <f t="shared" si="96"/>
        <v>70099.667774086382</v>
      </c>
      <c r="M604">
        <f t="shared" si="97"/>
        <v>11.157673333697419</v>
      </c>
      <c r="N604" s="1">
        <f t="shared" si="98"/>
        <v>33.425826302281251</v>
      </c>
    </row>
    <row r="605" spans="1:14" x14ac:dyDescent="0.3">
      <c r="A605">
        <v>301.5</v>
      </c>
      <c r="B605">
        <f>-4.4616*10^-2*'tableau arduino'!A605+12.649</f>
        <v>-0.80272399999999955</v>
      </c>
      <c r="C605">
        <f t="shared" si="90"/>
        <v>0.44810665755631318</v>
      </c>
      <c r="D605">
        <f t="shared" si="91"/>
        <v>2.2405232478477282E-5</v>
      </c>
      <c r="E605">
        <f t="shared" si="92"/>
        <v>4.9999775947675218</v>
      </c>
      <c r="F605">
        <f t="shared" si="93"/>
        <v>1023.9954114083885</v>
      </c>
      <c r="G605" s="2">
        <f t="shared" si="94"/>
        <v>4.9999775947675218</v>
      </c>
      <c r="I605">
        <v>603</v>
      </c>
      <c r="J605" s="2">
        <f t="shared" si="99"/>
        <v>2.9443359375</v>
      </c>
      <c r="K605" s="2">
        <f t="shared" si="95"/>
        <v>2.0556640625</v>
      </c>
      <c r="L605">
        <f t="shared" si="96"/>
        <v>69817.578772802648</v>
      </c>
      <c r="M605">
        <f t="shared" si="97"/>
        <v>11.153641101925425</v>
      </c>
      <c r="N605" s="1">
        <f t="shared" si="98"/>
        <v>33.516202664393361</v>
      </c>
    </row>
    <row r="606" spans="1:14" x14ac:dyDescent="0.3">
      <c r="A606">
        <v>302</v>
      </c>
      <c r="B606">
        <f>-4.4616*10^-2*'tableau arduino'!A606+12.649</f>
        <v>-0.82503200000000021</v>
      </c>
      <c r="C606">
        <f t="shared" si="90"/>
        <v>0.43822096916956421</v>
      </c>
      <c r="D606">
        <f t="shared" si="91"/>
        <v>2.1910952440090075E-5</v>
      </c>
      <c r="E606">
        <f t="shared" si="92"/>
        <v>4.99997808904756</v>
      </c>
      <c r="F606">
        <f t="shared" si="93"/>
        <v>1023.9955126369402</v>
      </c>
      <c r="G606" s="2">
        <f t="shared" si="94"/>
        <v>4.99997808904756</v>
      </c>
      <c r="I606">
        <v>604</v>
      </c>
      <c r="J606" s="2">
        <f t="shared" si="99"/>
        <v>2.94921875</v>
      </c>
      <c r="K606" s="2">
        <f t="shared" si="95"/>
        <v>2.05078125</v>
      </c>
      <c r="L606">
        <f t="shared" si="96"/>
        <v>69536.423841059601</v>
      </c>
      <c r="M606">
        <f t="shared" si="97"/>
        <v>11.149605978312827</v>
      </c>
      <c r="N606" s="1">
        <f t="shared" si="98"/>
        <v>33.606643842728438</v>
      </c>
    </row>
    <row r="607" spans="1:14" x14ac:dyDescent="0.3">
      <c r="A607">
        <v>302.5</v>
      </c>
      <c r="B607">
        <f>-4.4616*10^-2*'tableau arduino'!A607+12.649</f>
        <v>-0.84733999999999909</v>
      </c>
      <c r="C607">
        <f t="shared" si="90"/>
        <v>0.42855336911788522</v>
      </c>
      <c r="D607">
        <f t="shared" si="91"/>
        <v>2.1427576627292705E-5</v>
      </c>
      <c r="E607">
        <f t="shared" si="92"/>
        <v>4.9999785724233723</v>
      </c>
      <c r="F607">
        <f t="shared" si="93"/>
        <v>1023.9956116323067</v>
      </c>
      <c r="G607" s="2">
        <f t="shared" si="94"/>
        <v>4.9999785724233723</v>
      </c>
      <c r="I607">
        <v>605</v>
      </c>
      <c r="J607" s="2">
        <f t="shared" si="99"/>
        <v>2.9541015625</v>
      </c>
      <c r="K607" s="2">
        <f t="shared" si="95"/>
        <v>2.0458984375</v>
      </c>
      <c r="L607">
        <f t="shared" si="96"/>
        <v>69256.198347107435</v>
      </c>
      <c r="M607">
        <f t="shared" si="97"/>
        <v>11.145567926861524</v>
      </c>
      <c r="N607" s="1">
        <f t="shared" si="98"/>
        <v>33.697150644129351</v>
      </c>
    </row>
    <row r="608" spans="1:14" x14ac:dyDescent="0.3">
      <c r="A608">
        <v>303</v>
      </c>
      <c r="B608">
        <f>-4.4616*10^-2*'tableau arduino'!A608+12.649</f>
        <v>-0.86964799999999975</v>
      </c>
      <c r="C608">
        <f t="shared" si="90"/>
        <v>0.41909904615090626</v>
      </c>
      <c r="D608">
        <f t="shared" si="91"/>
        <v>2.0954864485908127E-5</v>
      </c>
      <c r="E608">
        <f t="shared" si="92"/>
        <v>4.9999790451355137</v>
      </c>
      <c r="F608">
        <f t="shared" si="93"/>
        <v>1023.9957084437532</v>
      </c>
      <c r="G608" s="2">
        <f t="shared" si="94"/>
        <v>4.9999790451355137</v>
      </c>
      <c r="I608">
        <v>606</v>
      </c>
      <c r="J608" s="2">
        <f t="shared" si="99"/>
        <v>2.958984375</v>
      </c>
      <c r="K608" s="2">
        <f t="shared" si="95"/>
        <v>2.041015625</v>
      </c>
      <c r="L608">
        <f t="shared" si="96"/>
        <v>68976.897689768972</v>
      </c>
      <c r="M608">
        <f t="shared" si="97"/>
        <v>11.14152691142567</v>
      </c>
      <c r="N608" s="1">
        <f t="shared" si="98"/>
        <v>33.787723878750434</v>
      </c>
    </row>
    <row r="609" spans="1:14" x14ac:dyDescent="0.3">
      <c r="A609">
        <v>303.5</v>
      </c>
      <c r="B609">
        <f>-4.4616*10^-2*'tableau arduino'!A609+12.649</f>
        <v>-0.89195600000000042</v>
      </c>
      <c r="C609">
        <f t="shared" si="90"/>
        <v>0.40985329515933361</v>
      </c>
      <c r="D609">
        <f t="shared" si="91"/>
        <v>2.0492580768449136E-5</v>
      </c>
      <c r="E609">
        <f t="shared" si="92"/>
        <v>4.9999795074192317</v>
      </c>
      <c r="F609">
        <f t="shared" si="93"/>
        <v>1023.9958031194586</v>
      </c>
      <c r="G609" s="2">
        <f t="shared" si="94"/>
        <v>4.9999795074192317</v>
      </c>
      <c r="I609">
        <v>607</v>
      </c>
      <c r="J609" s="2">
        <f t="shared" si="99"/>
        <v>2.9638671875</v>
      </c>
      <c r="K609" s="2">
        <f t="shared" si="95"/>
        <v>2.0361328125</v>
      </c>
      <c r="L609">
        <f t="shared" si="96"/>
        <v>68698.517298187813</v>
      </c>
      <c r="M609">
        <f t="shared" si="97"/>
        <v>11.137482895709532</v>
      </c>
      <c r="N609" s="1">
        <f t="shared" si="98"/>
        <v>33.878364360105515</v>
      </c>
    </row>
    <row r="610" spans="1:14" x14ac:dyDescent="0.3">
      <c r="A610">
        <v>304</v>
      </c>
      <c r="B610">
        <f>-4.4616*10^-2*'tableau arduino'!A610+12.649</f>
        <v>-0.9142639999999993</v>
      </c>
      <c r="C610">
        <f t="shared" si="90"/>
        <v>0.40081151483336752</v>
      </c>
      <c r="D610">
        <f t="shared" si="91"/>
        <v>2.0040495417055115E-5</v>
      </c>
      <c r="E610">
        <f t="shared" si="92"/>
        <v>4.9999799595045831</v>
      </c>
      <c r="F610">
        <f t="shared" si="93"/>
        <v>1023.9958957065386</v>
      </c>
      <c r="G610" s="2">
        <f t="shared" si="94"/>
        <v>4.9999799595045831</v>
      </c>
      <c r="I610">
        <v>608</v>
      </c>
      <c r="J610" s="2">
        <f t="shared" si="99"/>
        <v>2.96875</v>
      </c>
      <c r="K610" s="2">
        <f t="shared" si="95"/>
        <v>2.03125</v>
      </c>
      <c r="L610">
        <f t="shared" si="96"/>
        <v>68421.052631578947</v>
      </c>
      <c r="M610">
        <f t="shared" si="97"/>
        <v>11.133435843265325</v>
      </c>
      <c r="N610" s="1">
        <f t="shared" si="98"/>
        <v>33.969072905116427</v>
      </c>
    </row>
    <row r="611" spans="1:14" x14ac:dyDescent="0.3">
      <c r="A611">
        <v>304.5</v>
      </c>
      <c r="B611">
        <f>-4.4616*10^-2*'tableau arduino'!A611+12.649</f>
        <v>-0.93657199999999996</v>
      </c>
      <c r="C611">
        <f t="shared" si="90"/>
        <v>0.39196920537277768</v>
      </c>
      <c r="D611">
        <f t="shared" si="91"/>
        <v>1.9598383449011012E-5</v>
      </c>
      <c r="E611">
        <f t="shared" si="92"/>
        <v>4.9999804016165506</v>
      </c>
      <c r="F611">
        <f t="shared" si="93"/>
        <v>1023.9959862510696</v>
      </c>
      <c r="G611" s="2">
        <f t="shared" si="94"/>
        <v>4.9999804016165506</v>
      </c>
      <c r="I611">
        <v>609</v>
      </c>
      <c r="J611" s="2">
        <f t="shared" si="99"/>
        <v>2.9736328125</v>
      </c>
      <c r="K611" s="2">
        <f t="shared" si="95"/>
        <v>2.0263671875</v>
      </c>
      <c r="L611">
        <f t="shared" si="96"/>
        <v>68144.499178981932</v>
      </c>
      <c r="M611">
        <f t="shared" si="97"/>
        <v>11.129385717491029</v>
      </c>
      <c r="N611" s="1">
        <f t="shared" si="98"/>
        <v>34.059850334161958</v>
      </c>
    </row>
    <row r="612" spans="1:14" x14ac:dyDescent="0.3">
      <c r="A612">
        <v>305</v>
      </c>
      <c r="B612">
        <f>-4.4616*10^-2*'tableau arduino'!A612+12.649</f>
        <v>-0.95887999999999884</v>
      </c>
      <c r="C612">
        <f t="shared" si="90"/>
        <v>0.38332196624750392</v>
      </c>
      <c r="D612">
        <f t="shared" si="91"/>
        <v>1.916602484479191E-5</v>
      </c>
      <c r="E612">
        <f t="shared" si="92"/>
        <v>4.9999808339751555</v>
      </c>
      <c r="F612">
        <f t="shared" si="93"/>
        <v>1023.9960747981119</v>
      </c>
      <c r="G612" s="2">
        <f t="shared" si="94"/>
        <v>4.9999808339751555</v>
      </c>
      <c r="I612">
        <v>610</v>
      </c>
      <c r="J612" s="2">
        <f t="shared" si="99"/>
        <v>2.978515625</v>
      </c>
      <c r="K612" s="2">
        <f t="shared" si="95"/>
        <v>2.021484375</v>
      </c>
      <c r="L612">
        <f t="shared" si="96"/>
        <v>67868.852459016387</v>
      </c>
      <c r="M612">
        <f t="shared" si="97"/>
        <v>11.125332481628186</v>
      </c>
      <c r="N612" s="1">
        <f t="shared" si="98"/>
        <v>34.150697471127238</v>
      </c>
    </row>
    <row r="613" spans="1:14" x14ac:dyDescent="0.3">
      <c r="A613">
        <v>305.5</v>
      </c>
      <c r="B613">
        <f>-4.4616*10^-2*'tableau arduino'!A613+12.649</f>
        <v>-0.98118799999999951</v>
      </c>
      <c r="C613">
        <f t="shared" si="90"/>
        <v>0.3748654940076499</v>
      </c>
      <c r="D613">
        <f t="shared" si="91"/>
        <v>1.8743204438576582E-5</v>
      </c>
      <c r="E613">
        <f t="shared" si="92"/>
        <v>4.9999812567955617</v>
      </c>
      <c r="F613">
        <f t="shared" si="93"/>
        <v>1023.996161391731</v>
      </c>
      <c r="G613" s="2">
        <f t="shared" si="94"/>
        <v>4.9999812567955617</v>
      </c>
      <c r="I613">
        <v>611</v>
      </c>
      <c r="J613" s="2">
        <f t="shared" si="99"/>
        <v>2.9833984375</v>
      </c>
      <c r="K613" s="2">
        <f t="shared" si="95"/>
        <v>2.0166015625</v>
      </c>
      <c r="L613">
        <f t="shared" si="96"/>
        <v>67594.108019639942</v>
      </c>
      <c r="M613">
        <f t="shared" si="97"/>
        <v>11.121276098759665</v>
      </c>
      <c r="N613" s="1">
        <f t="shared" si="98"/>
        <v>34.241615143453785</v>
      </c>
    </row>
    <row r="614" spans="1:14" x14ac:dyDescent="0.3">
      <c r="A614">
        <v>306</v>
      </c>
      <c r="B614">
        <f>-4.4616*10^-2*'tableau arduino'!A614+12.649</f>
        <v>-1.0034960000000002</v>
      </c>
      <c r="C614">
        <f t="shared" si="90"/>
        <v>0.3665955801418006</v>
      </c>
      <c r="D614">
        <f t="shared" si="91"/>
        <v>1.8329711811176679E-5</v>
      </c>
      <c r="E614">
        <f t="shared" si="92"/>
        <v>4.9999816702881885</v>
      </c>
      <c r="F614">
        <f t="shared" si="93"/>
        <v>1023.996246075021</v>
      </c>
      <c r="G614" s="2">
        <f t="shared" si="94"/>
        <v>4.9999816702881885</v>
      </c>
      <c r="I614">
        <v>612</v>
      </c>
      <c r="J614" s="2">
        <f t="shared" si="99"/>
        <v>2.98828125</v>
      </c>
      <c r="K614" s="2">
        <f t="shared" si="95"/>
        <v>2.01171875</v>
      </c>
      <c r="L614">
        <f t="shared" si="96"/>
        <v>67320.261437908499</v>
      </c>
      <c r="M614">
        <f t="shared" si="97"/>
        <v>11.117216531807429</v>
      </c>
      <c r="N614" s="1">
        <f t="shared" si="98"/>
        <v>34.332604182189577</v>
      </c>
    </row>
    <row r="615" spans="1:14" x14ac:dyDescent="0.3">
      <c r="A615">
        <v>306.5</v>
      </c>
      <c r="B615">
        <f>-4.4616*10^-2*'tableau arduino'!A615+12.649</f>
        <v>-1.025803999999999</v>
      </c>
      <c r="C615">
        <f t="shared" si="90"/>
        <v>0.35850810898258095</v>
      </c>
      <c r="D615">
        <f t="shared" si="91"/>
        <v>1.7925341185327334E-5</v>
      </c>
      <c r="E615">
        <f t="shared" si="92"/>
        <v>4.9999820746588144</v>
      </c>
      <c r="F615">
        <f t="shared" si="93"/>
        <v>1023.9963288901251</v>
      </c>
      <c r="G615" s="2">
        <f t="shared" si="94"/>
        <v>4.9999820746588144</v>
      </c>
      <c r="I615">
        <v>613</v>
      </c>
      <c r="J615" s="2">
        <f t="shared" si="99"/>
        <v>2.9931640625</v>
      </c>
      <c r="K615" s="2">
        <f t="shared" si="95"/>
        <v>2.0068359375</v>
      </c>
      <c r="L615">
        <f t="shared" si="96"/>
        <v>67047.308319738993</v>
      </c>
      <c r="M615">
        <f t="shared" si="97"/>
        <v>11.113153743530251</v>
      </c>
      <c r="N615" s="1">
        <f t="shared" si="98"/>
        <v>34.423665422040258</v>
      </c>
    </row>
    <row r="616" spans="1:14" x14ac:dyDescent="0.3">
      <c r="A616">
        <v>307</v>
      </c>
      <c r="B616">
        <f>-4.4616*10^-2*'tableau arduino'!A616+12.649</f>
        <v>-1.0481119999999997</v>
      </c>
      <c r="C616">
        <f t="shared" si="90"/>
        <v>0.35059905565841992</v>
      </c>
      <c r="D616">
        <f t="shared" si="91"/>
        <v>1.7529891323287558E-5</v>
      </c>
      <c r="E616">
        <f t="shared" si="92"/>
        <v>4.9999824701086766</v>
      </c>
      <c r="F616">
        <f t="shared" si="93"/>
        <v>1023.9964098782569</v>
      </c>
      <c r="G616" s="2">
        <f t="shared" si="94"/>
        <v>4.9999824701086766</v>
      </c>
      <c r="I616">
        <v>614</v>
      </c>
      <c r="J616" s="2">
        <f t="shared" si="99"/>
        <v>2.998046875</v>
      </c>
      <c r="K616" s="2">
        <f t="shared" si="95"/>
        <v>2.001953125</v>
      </c>
      <c r="L616">
        <f t="shared" si="96"/>
        <v>66775.244299674261</v>
      </c>
      <c r="M616">
        <f t="shared" si="97"/>
        <v>11.10908769652144</v>
      </c>
      <c r="N616" s="1">
        <f t="shared" si="98"/>
        <v>34.514799701420095</v>
      </c>
    </row>
    <row r="617" spans="1:14" x14ac:dyDescent="0.3">
      <c r="A617">
        <v>307.5</v>
      </c>
      <c r="B617">
        <f>-4.4616*10^-2*'tableau arduino'!A617+12.649</f>
        <v>-1.0704200000000004</v>
      </c>
      <c r="C617">
        <f t="shared" si="90"/>
        <v>0.3428644840905069</v>
      </c>
      <c r="D617">
        <f t="shared" si="91"/>
        <v>1.7143165426699647E-5</v>
      </c>
      <c r="E617">
        <f t="shared" si="92"/>
        <v>4.9999828568345732</v>
      </c>
      <c r="F617">
        <f t="shared" si="93"/>
        <v>1023.9964890797206</v>
      </c>
      <c r="G617" s="2">
        <f t="shared" si="94"/>
        <v>4.9999828568345732</v>
      </c>
      <c r="I617">
        <v>615</v>
      </c>
      <c r="J617" s="2">
        <f t="shared" si="99"/>
        <v>3.0029296875</v>
      </c>
      <c r="K617" s="2">
        <f t="shared" si="95"/>
        <v>1.9970703125</v>
      </c>
      <c r="L617">
        <f t="shared" si="96"/>
        <v>66504.065040650414</v>
      </c>
      <c r="M617">
        <f t="shared" si="97"/>
        <v>11.105018353206512</v>
      </c>
      <c r="N617" s="1">
        <f t="shared" si="98"/>
        <v>34.606007862504192</v>
      </c>
    </row>
    <row r="618" spans="1:14" x14ac:dyDescent="0.3">
      <c r="A618">
        <v>308</v>
      </c>
      <c r="B618">
        <f>-4.4616*10^-2*'tableau arduino'!A618+12.649</f>
        <v>-1.0927279999999993</v>
      </c>
      <c r="C618">
        <f t="shared" si="90"/>
        <v>0.33530054503393086</v>
      </c>
      <c r="D618">
        <f t="shared" si="91"/>
        <v>1.6764971038657276E-5</v>
      </c>
      <c r="E618">
        <f t="shared" si="92"/>
        <v>4.999983235028961</v>
      </c>
      <c r="F618">
        <f t="shared" si="93"/>
        <v>1023.9965665339312</v>
      </c>
      <c r="G618" s="2">
        <f t="shared" si="94"/>
        <v>4.999983235028961</v>
      </c>
      <c r="I618">
        <v>616</v>
      </c>
      <c r="J618" s="2">
        <f t="shared" si="99"/>
        <v>3.0078125</v>
      </c>
      <c r="K618" s="2">
        <f t="shared" si="95"/>
        <v>1.9921875</v>
      </c>
      <c r="L618">
        <f t="shared" si="96"/>
        <v>66233.766233766233</v>
      </c>
      <c r="M618">
        <f t="shared" si="97"/>
        <v>11.100945675840871</v>
      </c>
      <c r="N618" s="1">
        <f t="shared" si="98"/>
        <v>34.697290751280448</v>
      </c>
    </row>
    <row r="619" spans="1:14" x14ac:dyDescent="0.3">
      <c r="A619">
        <v>308.5</v>
      </c>
      <c r="B619">
        <f>-4.4616*10^-2*'tableau arduino'!A619+12.649</f>
        <v>-1.1150359999999999</v>
      </c>
      <c r="C619">
        <f t="shared" si="90"/>
        <v>0.32790347416203475</v>
      </c>
      <c r="D619">
        <f t="shared" si="91"/>
        <v>1.6395119947933836E-5</v>
      </c>
      <c r="E619">
        <f t="shared" si="92"/>
        <v>4.9999836048800521</v>
      </c>
      <c r="F619">
        <f t="shared" si="93"/>
        <v>1023.9966422794347</v>
      </c>
      <c r="G619" s="2">
        <f t="shared" si="94"/>
        <v>4.9999836048800521</v>
      </c>
      <c r="I619">
        <v>617</v>
      </c>
      <c r="J619" s="2">
        <f t="shared" si="99"/>
        <v>3.0126953125</v>
      </c>
      <c r="K619" s="2">
        <f t="shared" si="95"/>
        <v>1.9873046875</v>
      </c>
      <c r="L619">
        <f t="shared" si="96"/>
        <v>65964.3435980551</v>
      </c>
      <c r="M619">
        <f t="shared" si="97"/>
        <v>11.096869626507436</v>
      </c>
      <c r="N619" s="1">
        <f t="shared" si="98"/>
        <v>34.788649217602725</v>
      </c>
    </row>
    <row r="620" spans="1:14" x14ac:dyDescent="0.3">
      <c r="A620">
        <v>309</v>
      </c>
      <c r="B620">
        <f>-4.4616*10^-2*'tableau arduino'!A620+12.649</f>
        <v>-1.1373439999999988</v>
      </c>
      <c r="C620">
        <f t="shared" si="90"/>
        <v>0.32066959019303648</v>
      </c>
      <c r="D620">
        <f t="shared" si="91"/>
        <v>1.6033428095323659E-5</v>
      </c>
      <c r="E620">
        <f t="shared" si="92"/>
        <v>4.9999839665719046</v>
      </c>
      <c r="F620">
        <f t="shared" si="93"/>
        <v>1023.9967163539261</v>
      </c>
      <c r="G620" s="2">
        <f t="shared" si="94"/>
        <v>4.9999839665719046</v>
      </c>
      <c r="I620">
        <v>618</v>
      </c>
      <c r="J620" s="2">
        <f t="shared" si="99"/>
        <v>3.017578125</v>
      </c>
      <c r="K620" s="2">
        <f t="shared" si="95"/>
        <v>1.982421875</v>
      </c>
      <c r="L620">
        <f t="shared" si="96"/>
        <v>65695.792880258901</v>
      </c>
      <c r="M620">
        <f t="shared" si="97"/>
        <v>11.09279016711427</v>
      </c>
      <c r="N620" s="1">
        <f t="shared" si="98"/>
        <v>34.880084115244067</v>
      </c>
    </row>
    <row r="621" spans="1:14" x14ac:dyDescent="0.3">
      <c r="A621">
        <v>309.5</v>
      </c>
      <c r="B621">
        <f>-4.4616*10^-2*'tableau arduino'!A621+12.649</f>
        <v>-1.1596519999999995</v>
      </c>
      <c r="C621">
        <f t="shared" si="90"/>
        <v>0.31359529305796996</v>
      </c>
      <c r="D621">
        <f t="shared" si="91"/>
        <v>1.5679715482048781E-5</v>
      </c>
      <c r="E621">
        <f t="shared" si="92"/>
        <v>4.9999843202845176</v>
      </c>
      <c r="F621">
        <f t="shared" si="93"/>
        <v>1023.9967887942692</v>
      </c>
      <c r="G621" s="2">
        <f t="shared" si="94"/>
        <v>4.9999843202845176</v>
      </c>
      <c r="I621">
        <v>619</v>
      </c>
      <c r="J621" s="2">
        <f t="shared" si="99"/>
        <v>3.0224609375</v>
      </c>
      <c r="K621" s="2">
        <f t="shared" si="95"/>
        <v>1.9775390625</v>
      </c>
      <c r="L621">
        <f t="shared" si="96"/>
        <v>65428.109854604198</v>
      </c>
      <c r="M621">
        <f t="shared" si="97"/>
        <v>11.088707259392171</v>
      </c>
      <c r="N621" s="1">
        <f t="shared" si="98"/>
        <v>34.971596301950605</v>
      </c>
    </row>
    <row r="622" spans="1:14" x14ac:dyDescent="0.3">
      <c r="A622">
        <v>310</v>
      </c>
      <c r="B622">
        <f>-4.4616*10^-2*'tableau arduino'!A622+12.649</f>
        <v>-1.1819600000000001</v>
      </c>
      <c r="C622">
        <f t="shared" si="90"/>
        <v>0.30667706210905193</v>
      </c>
      <c r="D622">
        <f t="shared" si="91"/>
        <v>1.5333806080186602E-5</v>
      </c>
      <c r="E622">
        <f t="shared" si="92"/>
        <v>4.99998466619392</v>
      </c>
      <c r="F622">
        <f t="shared" si="93"/>
        <v>1023.9968596365148</v>
      </c>
      <c r="G622" s="2">
        <f t="shared" si="94"/>
        <v>4.99998466619392</v>
      </c>
      <c r="I622">
        <v>620</v>
      </c>
      <c r="J622" s="2">
        <f t="shared" si="99"/>
        <v>3.02734375</v>
      </c>
      <c r="K622" s="2">
        <f t="shared" si="95"/>
        <v>1.97265625</v>
      </c>
      <c r="L622">
        <f t="shared" si="96"/>
        <v>65161.290322580644</v>
      </c>
      <c r="M622">
        <f t="shared" si="97"/>
        <v>11.084620864892241</v>
      </c>
      <c r="N622" s="1">
        <f t="shared" si="98"/>
        <v>35.063186639496116</v>
      </c>
    </row>
    <row r="623" spans="1:14" x14ac:dyDescent="0.3">
      <c r="A623">
        <v>310.5</v>
      </c>
      <c r="B623">
        <f>-4.4616*10^-2*'tableau arduino'!A623+12.649</f>
        <v>-1.204267999999999</v>
      </c>
      <c r="C623">
        <f t="shared" si="90"/>
        <v>0.29991145436756789</v>
      </c>
      <c r="D623">
        <f t="shared" si="91"/>
        <v>1.4995527745073045E-5</v>
      </c>
      <c r="E623">
        <f t="shared" si="92"/>
        <v>4.9999850044722551</v>
      </c>
      <c r="F623">
        <f t="shared" si="93"/>
        <v>1023.9969289159178</v>
      </c>
      <c r="G623" s="2">
        <f t="shared" si="94"/>
        <v>4.9999850044722551</v>
      </c>
      <c r="I623">
        <v>621</v>
      </c>
      <c r="J623" s="2">
        <f t="shared" si="99"/>
        <v>3.0322265625</v>
      </c>
      <c r="K623" s="2">
        <f t="shared" si="95"/>
        <v>1.9677734375</v>
      </c>
      <c r="L623">
        <f t="shared" si="96"/>
        <v>64895.330112721414</v>
      </c>
      <c r="M623">
        <f t="shared" si="97"/>
        <v>11.080530944983433</v>
      </c>
      <c r="N623" s="1">
        <f t="shared" si="98"/>
        <v>35.154855993736909</v>
      </c>
    </row>
    <row r="624" spans="1:14" x14ac:dyDescent="0.3">
      <c r="A624">
        <v>311</v>
      </c>
      <c r="B624">
        <f>-4.4616*10^-2*'tableau arduino'!A624+12.649</f>
        <v>-1.2265759999999997</v>
      </c>
      <c r="C624">
        <f t="shared" si="90"/>
        <v>0.29329510281041243</v>
      </c>
      <c r="D624">
        <f t="shared" si="91"/>
        <v>1.4664712129638106E-5</v>
      </c>
      <c r="E624">
        <f t="shared" si="92"/>
        <v>4.99998533528787</v>
      </c>
      <c r="F624">
        <f t="shared" si="93"/>
        <v>1023.9969966669557</v>
      </c>
      <c r="G624" s="2">
        <f t="shared" si="94"/>
        <v>4.99998533528787</v>
      </c>
      <c r="I624">
        <v>622</v>
      </c>
      <c r="J624" s="2">
        <f t="shared" si="99"/>
        <v>3.037109375</v>
      </c>
      <c r="K624" s="2">
        <f t="shared" si="95"/>
        <v>1.962890625</v>
      </c>
      <c r="L624">
        <f t="shared" si="96"/>
        <v>64630.225080385855</v>
      </c>
      <c r="M624">
        <f t="shared" si="97"/>
        <v>11.07643746085007</v>
      </c>
      <c r="N624" s="1">
        <f t="shared" si="98"/>
        <v>35.246605234667605</v>
      </c>
    </row>
    <row r="625" spans="1:14" x14ac:dyDescent="0.3">
      <c r="A625">
        <v>311.5</v>
      </c>
      <c r="B625">
        <f>-4.4616*10^-2*'tableau arduino'!A625+12.649</f>
        <v>-1.2488840000000003</v>
      </c>
      <c r="C625">
        <f t="shared" si="90"/>
        <v>0.28682471469443388</v>
      </c>
      <c r="D625">
        <f t="shared" si="91"/>
        <v>1.4341194600631196E-5</v>
      </c>
      <c r="E625">
        <f t="shared" si="92"/>
        <v>4.9999856588053992</v>
      </c>
      <c r="F625">
        <f t="shared" si="93"/>
        <v>1023.9970629233458</v>
      </c>
      <c r="G625" s="2">
        <f t="shared" si="94"/>
        <v>4.9999856588053992</v>
      </c>
      <c r="I625">
        <v>623</v>
      </c>
      <c r="J625" s="2">
        <f t="shared" si="99"/>
        <v>3.0419921875</v>
      </c>
      <c r="K625" s="2">
        <f t="shared" si="95"/>
        <v>1.9580078125</v>
      </c>
      <c r="L625">
        <f t="shared" si="96"/>
        <v>64365.971107544145</v>
      </c>
      <c r="M625">
        <f t="shared" si="97"/>
        <v>11.072340373489345</v>
      </c>
      <c r="N625" s="1">
        <f t="shared" si="98"/>
        <v>35.338435236476926</v>
      </c>
    </row>
    <row r="626" spans="1:14" x14ac:dyDescent="0.3">
      <c r="A626">
        <v>312</v>
      </c>
      <c r="B626">
        <f>-4.4616*10^-2*'tableau arduino'!A626+12.649</f>
        <v>-1.2711919999999992</v>
      </c>
      <c r="C626">
        <f t="shared" si="90"/>
        <v>0.28049706991774181</v>
      </c>
      <c r="D626">
        <f t="shared" si="91"/>
        <v>1.4024814156694319E-5</v>
      </c>
      <c r="E626">
        <f t="shared" si="92"/>
        <v>4.9999859751858429</v>
      </c>
      <c r="F626">
        <f t="shared" si="93"/>
        <v>1023.9971277180606</v>
      </c>
      <c r="G626" s="2">
        <f t="shared" si="94"/>
        <v>4.9999859751858429</v>
      </c>
      <c r="I626">
        <v>624</v>
      </c>
      <c r="J626" s="2">
        <f t="shared" si="99"/>
        <v>3.046875</v>
      </c>
      <c r="K626" s="2">
        <f t="shared" si="95"/>
        <v>1.953125</v>
      </c>
      <c r="L626">
        <f t="shared" si="96"/>
        <v>64102.564102564102</v>
      </c>
      <c r="M626">
        <f t="shared" si="97"/>
        <v>11.068239643708782</v>
      </c>
      <c r="N626" s="1">
        <f t="shared" si="98"/>
        <v>35.430346877604826</v>
      </c>
    </row>
    <row r="627" spans="1:14" x14ac:dyDescent="0.3">
      <c r="A627">
        <v>312.5</v>
      </c>
      <c r="B627">
        <f>-4.4616*10^-2*'tableau arduino'!A627+12.649</f>
        <v>-1.2934999999999999</v>
      </c>
      <c r="C627">
        <f t="shared" si="90"/>
        <v>0.27430901941716546</v>
      </c>
      <c r="D627">
        <f t="shared" si="91"/>
        <v>1.3715413348242407E-5</v>
      </c>
      <c r="E627">
        <f t="shared" si="92"/>
        <v>4.9999862845866518</v>
      </c>
      <c r="F627">
        <f t="shared" si="93"/>
        <v>1023.9971910833463</v>
      </c>
      <c r="G627" s="2">
        <f t="shared" si="94"/>
        <v>4.9999862845866518</v>
      </c>
      <c r="I627">
        <v>625</v>
      </c>
      <c r="J627" s="2">
        <f t="shared" si="99"/>
        <v>3.0517578125</v>
      </c>
      <c r="K627" s="2">
        <f t="shared" si="95"/>
        <v>1.9482421875</v>
      </c>
      <c r="L627">
        <f t="shared" si="96"/>
        <v>63840</v>
      </c>
      <c r="M627">
        <f t="shared" si="97"/>
        <v>11.064135232123691</v>
      </c>
      <c r="N627" s="1">
        <f t="shared" si="98"/>
        <v>35.522341040799446</v>
      </c>
    </row>
    <row r="628" spans="1:14" x14ac:dyDescent="0.3">
      <c r="A628">
        <v>313</v>
      </c>
      <c r="B628">
        <f>-4.4616*10^-2*'tableau arduino'!A628+12.649</f>
        <v>-1.3158079999999988</v>
      </c>
      <c r="C628">
        <f t="shared" si="90"/>
        <v>0.26825748360107066</v>
      </c>
      <c r="D628">
        <f t="shared" si="91"/>
        <v>1.34128381991113E-5</v>
      </c>
      <c r="E628">
        <f t="shared" si="92"/>
        <v>4.9999865871618008</v>
      </c>
      <c r="F628">
        <f t="shared" si="93"/>
        <v>1023.9972530507368</v>
      </c>
      <c r="G628" s="2">
        <f t="shared" si="94"/>
        <v>4.9999865871618008</v>
      </c>
      <c r="I628">
        <v>626</v>
      </c>
      <c r="J628" s="2">
        <f t="shared" si="99"/>
        <v>3.056640625</v>
      </c>
      <c r="K628" s="2">
        <f t="shared" si="95"/>
        <v>1.943359375</v>
      </c>
      <c r="L628">
        <f t="shared" si="96"/>
        <v>63578.274760383385</v>
      </c>
      <c r="M628">
        <f t="shared" si="97"/>
        <v>11.060027099154567</v>
      </c>
      <c r="N628" s="1">
        <f t="shared" si="98"/>
        <v>35.614418613175367</v>
      </c>
    </row>
    <row r="629" spans="1:14" x14ac:dyDescent="0.3">
      <c r="A629">
        <v>313.5</v>
      </c>
      <c r="B629">
        <f>-4.4616*10^-2*'tableau arduino'!A629+12.649</f>
        <v>-1.3381159999999994</v>
      </c>
      <c r="C629">
        <f t="shared" si="90"/>
        <v>0.26233945081674331</v>
      </c>
      <c r="D629">
        <f t="shared" si="91"/>
        <v>1.3116938129933713E-5</v>
      </c>
      <c r="E629">
        <f t="shared" si="92"/>
        <v>4.9999868830618697</v>
      </c>
      <c r="F629">
        <f t="shared" si="93"/>
        <v>1023.997313651071</v>
      </c>
      <c r="G629" s="2">
        <f t="shared" si="94"/>
        <v>4.9999868830618697</v>
      </c>
      <c r="I629">
        <v>627</v>
      </c>
      <c r="J629" s="2">
        <f t="shared" si="99"/>
        <v>3.0615234375</v>
      </c>
      <c r="K629" s="2">
        <f t="shared" si="95"/>
        <v>1.9384765625</v>
      </c>
      <c r="L629">
        <f t="shared" si="96"/>
        <v>63317.384370015949</v>
      </c>
      <c r="M629">
        <f t="shared" si="97"/>
        <v>11.055915205024498</v>
      </c>
      <c r="N629" s="1">
        <f t="shared" si="98"/>
        <v>35.706580486271783</v>
      </c>
    </row>
    <row r="630" spans="1:14" x14ac:dyDescent="0.3">
      <c r="A630">
        <v>314</v>
      </c>
      <c r="B630">
        <f>-4.4616*10^-2*'tableau arduino'!A630+12.649</f>
        <v>-1.3604240000000001</v>
      </c>
      <c r="C630">
        <f t="shared" si="90"/>
        <v>0.25655197585159117</v>
      </c>
      <c r="D630">
        <f t="shared" si="91"/>
        <v>1.2827565883205831E-5</v>
      </c>
      <c r="E630">
        <f t="shared" si="92"/>
        <v>4.9999871724341167</v>
      </c>
      <c r="F630">
        <f t="shared" si="93"/>
        <v>1023.9973729145071</v>
      </c>
      <c r="G630" s="2">
        <f t="shared" si="94"/>
        <v>4.9999871724341167</v>
      </c>
      <c r="I630">
        <v>628</v>
      </c>
      <c r="J630" s="2">
        <f t="shared" si="99"/>
        <v>3.06640625</v>
      </c>
      <c r="K630" s="2">
        <f t="shared" si="95"/>
        <v>1.93359375</v>
      </c>
      <c r="L630">
        <f t="shared" si="96"/>
        <v>63057.324840764333</v>
      </c>
      <c r="M630">
        <f t="shared" si="97"/>
        <v>11.05179950975651</v>
      </c>
      <c r="N630" s="1">
        <f t="shared" si="98"/>
        <v>35.798827556111924</v>
      </c>
    </row>
    <row r="631" spans="1:14" x14ac:dyDescent="0.3">
      <c r="A631">
        <v>314.5</v>
      </c>
      <c r="B631">
        <f>-4.4616*10^-2*'tableau arduino'!A631+12.649</f>
        <v>-1.382731999999999</v>
      </c>
      <c r="C631">
        <f t="shared" si="90"/>
        <v>0.25089217846740552</v>
      </c>
      <c r="D631">
        <f t="shared" si="91"/>
        <v>1.2544577450006635E-5</v>
      </c>
      <c r="E631">
        <f t="shared" si="92"/>
        <v>4.9999874554225503</v>
      </c>
      <c r="F631">
        <f t="shared" si="93"/>
        <v>1023.9974308705383</v>
      </c>
      <c r="G631" s="2">
        <f t="shared" si="94"/>
        <v>4.9999874554225503</v>
      </c>
      <c r="I631">
        <v>629</v>
      </c>
      <c r="J631" s="2">
        <f t="shared" si="99"/>
        <v>3.0712890625</v>
      </c>
      <c r="K631" s="2">
        <f t="shared" si="95"/>
        <v>1.9287109375</v>
      </c>
      <c r="L631">
        <f t="shared" si="96"/>
        <v>62798.092209856914</v>
      </c>
      <c r="M631">
        <f t="shared" si="97"/>
        <v>11.04767997317091</v>
      </c>
      <c r="N631" s="1">
        <f t="shared" si="98"/>
        <v>35.891160723262722</v>
      </c>
    </row>
    <row r="632" spans="1:14" x14ac:dyDescent="0.3">
      <c r="A632">
        <v>315</v>
      </c>
      <c r="B632">
        <f>-4.4616*10^-2*'tableau arduino'!A632+12.649</f>
        <v>-1.4050399999999996</v>
      </c>
      <c r="C632">
        <f t="shared" si="90"/>
        <v>0.24535724196695935</v>
      </c>
      <c r="D632">
        <f t="shared" si="91"/>
        <v>1.2267831998333729E-5</v>
      </c>
      <c r="E632">
        <f t="shared" si="92"/>
        <v>4.9999877321680017</v>
      </c>
      <c r="F632">
        <f t="shared" si="93"/>
        <v>1023.9974875480068</v>
      </c>
      <c r="G632" s="2">
        <f t="shared" si="94"/>
        <v>4.9999877321680017</v>
      </c>
      <c r="I632">
        <v>630</v>
      </c>
      <c r="J632" s="2">
        <f t="shared" si="99"/>
        <v>3.076171875</v>
      </c>
      <c r="K632" s="2">
        <f t="shared" si="95"/>
        <v>1.923828125</v>
      </c>
      <c r="L632">
        <f t="shared" si="96"/>
        <v>62539.682539682537</v>
      </c>
      <c r="M632">
        <f t="shared" si="97"/>
        <v>11.043556554882583</v>
      </c>
      <c r="N632" s="1">
        <f t="shared" si="98"/>
        <v>35.98358089289529</v>
      </c>
    </row>
    <row r="633" spans="1:14" x14ac:dyDescent="0.3">
      <c r="A633">
        <v>315.5</v>
      </c>
      <c r="B633">
        <f>-4.4616*10^-2*'tableau arduino'!A633+12.649</f>
        <v>-1.4273480000000003</v>
      </c>
      <c r="C633">
        <f t="shared" si="90"/>
        <v>0.23994441179223089</v>
      </c>
      <c r="D633">
        <f t="shared" si="91"/>
        <v>1.1997191803020241E-5</v>
      </c>
      <c r="E633">
        <f t="shared" si="92"/>
        <v>4.9999880028081973</v>
      </c>
      <c r="F633">
        <f t="shared" si="93"/>
        <v>1023.9975429751188</v>
      </c>
      <c r="G633" s="2">
        <f t="shared" si="94"/>
        <v>4.9999880028081973</v>
      </c>
      <c r="I633">
        <v>631</v>
      </c>
      <c r="J633" s="2">
        <f t="shared" si="99"/>
        <v>3.0810546875</v>
      </c>
      <c r="K633" s="2">
        <f t="shared" si="95"/>
        <v>1.9189453125</v>
      </c>
      <c r="L633">
        <f t="shared" si="96"/>
        <v>62282.091917591126</v>
      </c>
      <c r="M633">
        <f t="shared" si="97"/>
        <v>11.039429214298277</v>
      </c>
      <c r="N633" s="1">
        <f t="shared" si="98"/>
        <v>36.076088974845845</v>
      </c>
    </row>
    <row r="634" spans="1:14" x14ac:dyDescent="0.3">
      <c r="A634">
        <v>316</v>
      </c>
      <c r="B634">
        <f>-4.4616*10^-2*'tableau arduino'!A634+12.649</f>
        <v>-1.4496559999999992</v>
      </c>
      <c r="C634">
        <f t="shared" si="90"/>
        <v>0.23465099415354851</v>
      </c>
      <c r="D634">
        <f t="shared" si="91"/>
        <v>1.1732522177197499E-5</v>
      </c>
      <c r="E634">
        <f t="shared" si="92"/>
        <v>4.9999882674778231</v>
      </c>
      <c r="F634">
        <f t="shared" si="93"/>
        <v>1023.9975971794581</v>
      </c>
      <c r="G634" s="2">
        <f t="shared" si="94"/>
        <v>4.9999882674778231</v>
      </c>
      <c r="I634">
        <v>632</v>
      </c>
      <c r="J634" s="2">
        <f t="shared" si="99"/>
        <v>3.0859375</v>
      </c>
      <c r="K634" s="2">
        <f t="shared" si="95"/>
        <v>1.9140625</v>
      </c>
      <c r="L634">
        <f t="shared" si="96"/>
        <v>62025.3164556962</v>
      </c>
      <c r="M634">
        <f t="shared" si="97"/>
        <v>11.035297910613833</v>
      </c>
      <c r="N634" s="1">
        <f t="shared" si="98"/>
        <v>36.168685883677739</v>
      </c>
    </row>
    <row r="635" spans="1:14" x14ac:dyDescent="0.3">
      <c r="A635">
        <v>316.5</v>
      </c>
      <c r="B635">
        <f>-4.4616*10^-2*'tableau arduino'!A635+12.649</f>
        <v>-1.4719639999999998</v>
      </c>
      <c r="C635">
        <f t="shared" si="90"/>
        <v>0.22947435468897792</v>
      </c>
      <c r="D635">
        <f t="shared" si="91"/>
        <v>1.1473691405269583E-5</v>
      </c>
      <c r="E635">
        <f t="shared" si="92"/>
        <v>4.999988526308595</v>
      </c>
      <c r="F635">
        <f t="shared" si="93"/>
        <v>1023.9976501880003</v>
      </c>
      <c r="G635" s="2">
        <f t="shared" si="94"/>
        <v>4.999988526308595</v>
      </c>
      <c r="I635">
        <v>633</v>
      </c>
      <c r="J635" s="2">
        <f t="shared" si="99"/>
        <v>3.0908203125</v>
      </c>
      <c r="K635" s="2">
        <f t="shared" si="95"/>
        <v>1.9091796875</v>
      </c>
      <c r="L635">
        <f t="shared" si="96"/>
        <v>61769.352290679308</v>
      </c>
      <c r="M635">
        <f t="shared" si="97"/>
        <v>11.031162602811419</v>
      </c>
      <c r="N635" s="1">
        <f t="shared" si="98"/>
        <v>36.261372538743515</v>
      </c>
    </row>
    <row r="636" spans="1:14" x14ac:dyDescent="0.3">
      <c r="A636">
        <v>317</v>
      </c>
      <c r="B636">
        <f>-4.4616*10^-2*'tableau arduino'!A636+12.649</f>
        <v>-1.4942719999999987</v>
      </c>
      <c r="C636">
        <f t="shared" si="90"/>
        <v>0.22441191715328859</v>
      </c>
      <c r="D636">
        <f t="shared" si="91"/>
        <v>1.1220570677366658E-5</v>
      </c>
      <c r="E636">
        <f t="shared" si="92"/>
        <v>4.999988779429323</v>
      </c>
      <c r="F636">
        <f t="shared" si="93"/>
        <v>1023.9977020271253</v>
      </c>
      <c r="G636" s="2">
        <f t="shared" si="94"/>
        <v>4.999988779429323</v>
      </c>
      <c r="I636">
        <v>634</v>
      </c>
      <c r="J636" s="2">
        <f t="shared" si="99"/>
        <v>3.095703125</v>
      </c>
      <c r="K636" s="2">
        <f t="shared" si="95"/>
        <v>1.904296875</v>
      </c>
      <c r="L636">
        <f t="shared" si="96"/>
        <v>61514.195583596214</v>
      </c>
      <c r="M636">
        <f t="shared" si="97"/>
        <v>11.027023249656695</v>
      </c>
      <c r="N636" s="1">
        <f t="shared" si="98"/>
        <v>36.354149864248342</v>
      </c>
    </row>
    <row r="637" spans="1:14" x14ac:dyDescent="0.3">
      <c r="A637">
        <v>317.5</v>
      </c>
      <c r="B637">
        <f>-4.4616*10^-2*'tableau arduino'!A637+12.649</f>
        <v>-1.5165799999999994</v>
      </c>
      <c r="C637">
        <f t="shared" si="90"/>
        <v>0.21946116213583708</v>
      </c>
      <c r="D637">
        <f t="shared" si="91"/>
        <v>1.097303402524386E-5</v>
      </c>
      <c r="E637">
        <f t="shared" si="92"/>
        <v>4.9999890269659746</v>
      </c>
      <c r="F637">
        <f t="shared" si="93"/>
        <v>1023.9977527226316</v>
      </c>
      <c r="G637" s="2">
        <f t="shared" si="94"/>
        <v>4.9999890269659746</v>
      </c>
      <c r="I637">
        <v>635</v>
      </c>
      <c r="J637" s="2">
        <f t="shared" si="99"/>
        <v>3.1005859375</v>
      </c>
      <c r="K637" s="2">
        <f t="shared" si="95"/>
        <v>1.8994140625</v>
      </c>
      <c r="L637">
        <f t="shared" si="96"/>
        <v>61259.842519685037</v>
      </c>
      <c r="M637">
        <f t="shared" si="97"/>
        <v>11.022879809695983</v>
      </c>
      <c r="N637" s="1">
        <f t="shared" si="98"/>
        <v>36.447018789313617</v>
      </c>
    </row>
    <row r="638" spans="1:14" x14ac:dyDescent="0.3">
      <c r="A638">
        <v>318</v>
      </c>
      <c r="B638">
        <f>-4.4616*10^-2*'tableau arduino'!A638+12.649</f>
        <v>-1.538888</v>
      </c>
      <c r="C638">
        <f t="shared" si="90"/>
        <v>0.21461962580674107</v>
      </c>
      <c r="D638">
        <f t="shared" si="91"/>
        <v>1.0730958259594591E-5</v>
      </c>
      <c r="E638">
        <f t="shared" si="92"/>
        <v>4.9999892690417402</v>
      </c>
      <c r="F638">
        <f t="shared" si="93"/>
        <v>1023.9978022997484</v>
      </c>
      <c r="G638" s="2">
        <f t="shared" si="94"/>
        <v>4.9999892690417402</v>
      </c>
      <c r="I638">
        <v>636</v>
      </c>
      <c r="J638" s="2">
        <f t="shared" si="99"/>
        <v>3.10546875</v>
      </c>
      <c r="K638" s="2">
        <f t="shared" si="95"/>
        <v>1.89453125</v>
      </c>
      <c r="L638">
        <f t="shared" si="96"/>
        <v>61006.289308176099</v>
      </c>
      <c r="M638">
        <f t="shared" si="97"/>
        <v>11.01873224125338</v>
      </c>
      <c r="N638" s="1">
        <f t="shared" si="98"/>
        <v>36.539980248041495</v>
      </c>
    </row>
    <row r="639" spans="1:14" x14ac:dyDescent="0.3">
      <c r="A639">
        <v>318.5</v>
      </c>
      <c r="B639">
        <f>-4.4616*10^-2*'tableau arduino'!A639+12.649</f>
        <v>-1.5611959999999989</v>
      </c>
      <c r="C639">
        <f t="shared" si="90"/>
        <v>0.20988489869070995</v>
      </c>
      <c r="D639">
        <f t="shared" si="91"/>
        <v>1.0494222908746376E-5</v>
      </c>
      <c r="E639">
        <f t="shared" si="92"/>
        <v>4.9999895057770916</v>
      </c>
      <c r="F639">
        <f t="shared" si="93"/>
        <v>1023.9978507831484</v>
      </c>
      <c r="G639" s="2">
        <f t="shared" si="94"/>
        <v>4.9999895057770916</v>
      </c>
      <c r="I639">
        <v>637</v>
      </c>
      <c r="J639" s="2">
        <f t="shared" si="99"/>
        <v>3.1103515625</v>
      </c>
      <c r="K639" s="2">
        <f t="shared" si="95"/>
        <v>1.8896484375</v>
      </c>
      <c r="L639">
        <f t="shared" si="96"/>
        <v>60753.532182103612</v>
      </c>
      <c r="M639">
        <f t="shared" si="97"/>
        <v>11.014580502427847</v>
      </c>
      <c r="N639" s="1">
        <f t="shared" si="98"/>
        <v>36.63303517958024</v>
      </c>
    </row>
    <row r="640" spans="1:14" x14ac:dyDescent="0.3">
      <c r="A640">
        <v>319</v>
      </c>
      <c r="B640">
        <f>-4.4616*10^-2*'tableau arduino'!A640+12.649</f>
        <v>-1.5835039999999996</v>
      </c>
      <c r="C640">
        <f t="shared" si="90"/>
        <v>0.20525462446792631</v>
      </c>
      <c r="D640">
        <f t="shared" si="91"/>
        <v>1.0262710158709119E-5</v>
      </c>
      <c r="E640">
        <f t="shared" si="92"/>
        <v>4.999989737289841</v>
      </c>
      <c r="F640">
        <f t="shared" si="93"/>
        <v>1023.9978981969595</v>
      </c>
      <c r="G640" s="2">
        <f t="shared" si="94"/>
        <v>4.999989737289841</v>
      </c>
      <c r="I640">
        <v>638</v>
      </c>
      <c r="J640" s="2">
        <f t="shared" si="99"/>
        <v>3.115234375</v>
      </c>
      <c r="K640" s="2">
        <f t="shared" si="95"/>
        <v>1.884765625</v>
      </c>
      <c r="L640">
        <f t="shared" si="96"/>
        <v>60501.567398119121</v>
      </c>
      <c r="M640">
        <f t="shared" si="97"/>
        <v>11.010424551090269</v>
      </c>
      <c r="N640" s="1">
        <f t="shared" si="98"/>
        <v>36.726184528190117</v>
      </c>
    </row>
    <row r="641" spans="1:14" x14ac:dyDescent="0.3">
      <c r="A641">
        <v>319.5</v>
      </c>
      <c r="B641">
        <f>-4.4616*10^-2*'tableau arduino'!A641+12.649</f>
        <v>-1.6058120000000002</v>
      </c>
      <c r="C641">
        <f t="shared" si="90"/>
        <v>0.2007264988013843</v>
      </c>
      <c r="D641">
        <f t="shared" si="91"/>
        <v>1.0036304794545992E-5</v>
      </c>
      <c r="E641">
        <f t="shared" si="92"/>
        <v>4.9999899636952057</v>
      </c>
      <c r="F641">
        <f t="shared" si="93"/>
        <v>1023.9979445647781</v>
      </c>
      <c r="G641" s="2">
        <f t="shared" si="94"/>
        <v>4.9999899636952057</v>
      </c>
      <c r="I641">
        <v>639</v>
      </c>
      <c r="J641" s="2">
        <f t="shared" si="99"/>
        <v>3.1201171875</v>
      </c>
      <c r="K641" s="2">
        <f t="shared" si="95"/>
        <v>1.8798828125</v>
      </c>
      <c r="L641">
        <f t="shared" si="96"/>
        <v>60250.391236306728</v>
      </c>
      <c r="M641">
        <f t="shared" si="97"/>
        <v>11.006264344880478</v>
      </c>
      <c r="N641" s="1">
        <f t="shared" si="98"/>
        <v>36.819429243310054</v>
      </c>
    </row>
    <row r="642" spans="1:14" x14ac:dyDescent="0.3">
      <c r="A642">
        <v>320</v>
      </c>
      <c r="B642">
        <f>-4.4616*10^-2*'tableau arduino'!A642+12.649</f>
        <v>-1.6281199999999991</v>
      </c>
      <c r="C642">
        <f t="shared" si="90"/>
        <v>0.19629826819009483</v>
      </c>
      <c r="D642">
        <f t="shared" si="91"/>
        <v>9.8148941430375154E-6</v>
      </c>
      <c r="E642">
        <f t="shared" si="92"/>
        <v>4.9999901851058572</v>
      </c>
      <c r="F642">
        <f t="shared" si="93"/>
        <v>1023.9979899096795</v>
      </c>
      <c r="G642" s="2">
        <f t="shared" si="94"/>
        <v>4.9999901851058572</v>
      </c>
      <c r="I642">
        <v>640</v>
      </c>
      <c r="J642" s="2">
        <f t="shared" si="99"/>
        <v>3.125</v>
      </c>
      <c r="K642" s="2">
        <f t="shared" si="95"/>
        <v>1.875</v>
      </c>
      <c r="L642">
        <f t="shared" si="96"/>
        <v>60000</v>
      </c>
      <c r="M642">
        <f t="shared" si="97"/>
        <v>11.002099841204238</v>
      </c>
      <c r="N642" s="1">
        <f t="shared" si="98"/>
        <v>36.912770279625271</v>
      </c>
    </row>
    <row r="643" spans="1:14" x14ac:dyDescent="0.3">
      <c r="A643">
        <v>320.5</v>
      </c>
      <c r="B643">
        <f>-4.4616*10^-2*'tableau arduino'!A643+12.649</f>
        <v>-1.6504279999999998</v>
      </c>
      <c r="C643">
        <f t="shared" ref="C643:C706" si="100">EXP(B643)</f>
        <v>0.19196772884759042</v>
      </c>
      <c r="D643">
        <f t="shared" ref="D643:D706" si="101">5*C643/(100000+C643)</f>
        <v>9.5983680166104315E-6</v>
      </c>
      <c r="E643">
        <f t="shared" ref="E643:E706" si="102">5-D643</f>
        <v>4.9999904016319832</v>
      </c>
      <c r="F643">
        <f t="shared" ref="F643:F706" si="103">E643/5*1024</f>
        <v>1023.9980342542301</v>
      </c>
      <c r="G643" s="2">
        <f t="shared" ref="G643:G706" si="104">F643/1024*5</f>
        <v>4.9999904016319832</v>
      </c>
      <c r="I643">
        <v>641</v>
      </c>
      <c r="J643" s="2">
        <f t="shared" si="99"/>
        <v>3.1298828125</v>
      </c>
      <c r="K643" s="2">
        <f t="shared" ref="K643:K706" si="105">5-J643</f>
        <v>1.8701171875</v>
      </c>
      <c r="L643">
        <f t="shared" ref="L643:L706" si="106">K643*100000/(5-K643)</f>
        <v>59750.390015600628</v>
      </c>
      <c r="M643">
        <f t="shared" ref="M643:M706" si="107">LN(L643)</f>
        <v>10.997930997230204</v>
      </c>
      <c r="N643" s="1">
        <f t="shared" ref="N643:N706" si="108">(M643-12.649)/(-4.4616*10^-2)</f>
        <v>37.006208597135441</v>
      </c>
    </row>
    <row r="644" spans="1:14" x14ac:dyDescent="0.3">
      <c r="A644">
        <v>321</v>
      </c>
      <c r="B644">
        <f>-4.4616*10^-2*'tableau arduino'!A644+12.649</f>
        <v>-1.6727360000000004</v>
      </c>
      <c r="C644">
        <f t="shared" si="100"/>
        <v>0.1877327256051744</v>
      </c>
      <c r="D644">
        <f t="shared" si="101"/>
        <v>9.3866186585036693E-6</v>
      </c>
      <c r="E644">
        <f t="shared" si="102"/>
        <v>4.9999906133813417</v>
      </c>
      <c r="F644">
        <f t="shared" si="103"/>
        <v>1023.9980776204987</v>
      </c>
      <c r="G644" s="2">
        <f t="shared" si="104"/>
        <v>4.9999906133813417</v>
      </c>
      <c r="I644">
        <v>642</v>
      </c>
      <c r="J644" s="2">
        <f t="shared" ref="J644:J707" si="109">I644/1024*5</f>
        <v>3.134765625</v>
      </c>
      <c r="K644" s="2">
        <f t="shared" si="105"/>
        <v>1.865234375</v>
      </c>
      <c r="L644">
        <f t="shared" si="106"/>
        <v>59501.557632398755</v>
      </c>
      <c r="M644">
        <f t="shared" si="107"/>
        <v>10.993757769886843</v>
      </c>
      <c r="N644" s="1">
        <f t="shared" si="108"/>
        <v>37.099745161223701</v>
      </c>
    </row>
    <row r="645" spans="1:14" x14ac:dyDescent="0.3">
      <c r="A645">
        <v>321.5</v>
      </c>
      <c r="B645">
        <f>-4.4616*10^-2*'tableau arduino'!A645+12.649</f>
        <v>-1.6950439999999993</v>
      </c>
      <c r="C645">
        <f t="shared" si="100"/>
        <v>0.18359115083936223</v>
      </c>
      <c r="D645">
        <f t="shared" si="101"/>
        <v>9.1795406891437174E-6</v>
      </c>
      <c r="E645">
        <f t="shared" si="102"/>
        <v>4.9999908204593106</v>
      </c>
      <c r="F645">
        <f t="shared" si="103"/>
        <v>1023.9981200300668</v>
      </c>
      <c r="G645" s="2">
        <f t="shared" si="104"/>
        <v>4.9999908204593106</v>
      </c>
      <c r="I645">
        <v>643</v>
      </c>
      <c r="J645" s="2">
        <f t="shared" si="109"/>
        <v>3.1396484375</v>
      </c>
      <c r="K645" s="2">
        <f t="shared" si="105"/>
        <v>1.8603515625</v>
      </c>
      <c r="L645">
        <f t="shared" si="106"/>
        <v>59253.499222395025</v>
      </c>
      <c r="M645">
        <f t="shared" si="107"/>
        <v>10.98958011585931</v>
      </c>
      <c r="N645" s="1">
        <f t="shared" si="108"/>
        <v>37.193380942726591</v>
      </c>
    </row>
    <row r="646" spans="1:14" x14ac:dyDescent="0.3">
      <c r="A646">
        <v>322</v>
      </c>
      <c r="B646">
        <f>-4.4616*10^-2*'tableau arduino'!A646+12.649</f>
        <v>-1.717352</v>
      </c>
      <c r="C646">
        <f t="shared" si="100"/>
        <v>0.17954094342298507</v>
      </c>
      <c r="D646">
        <f t="shared" si="101"/>
        <v>8.977031053703009E-6</v>
      </c>
      <c r="E646">
        <f t="shared" si="102"/>
        <v>4.9999910229689464</v>
      </c>
      <c r="F646">
        <f t="shared" si="103"/>
        <v>1023.9981615040402</v>
      </c>
      <c r="G646" s="2">
        <f t="shared" si="104"/>
        <v>4.9999910229689464</v>
      </c>
      <c r="I646">
        <v>644</v>
      </c>
      <c r="J646" s="2">
        <f t="shared" si="109"/>
        <v>3.14453125</v>
      </c>
      <c r="K646" s="2">
        <f t="shared" si="105"/>
        <v>1.85546875</v>
      </c>
      <c r="L646">
        <f t="shared" si="106"/>
        <v>59006.211180124221</v>
      </c>
      <c r="M646">
        <f t="shared" si="107"/>
        <v>10.985397991586305</v>
      </c>
      <c r="N646" s="1">
        <f t="shared" si="108"/>
        <v>37.287116918004614</v>
      </c>
    </row>
    <row r="647" spans="1:14" x14ac:dyDescent="0.3">
      <c r="A647">
        <v>322.5</v>
      </c>
      <c r="B647">
        <f>-4.4616*10^-2*'tableau arduino'!A647+12.649</f>
        <v>-1.7396599999999989</v>
      </c>
      <c r="C647">
        <f t="shared" si="100"/>
        <v>0.17558008769943587</v>
      </c>
      <c r="D647">
        <f t="shared" si="101"/>
        <v>8.7789889708152596E-6</v>
      </c>
      <c r="E647">
        <f t="shared" si="102"/>
        <v>4.9999912210110296</v>
      </c>
      <c r="F647">
        <f t="shared" si="103"/>
        <v>1023.9982020630589</v>
      </c>
      <c r="G647" s="2">
        <f t="shared" si="104"/>
        <v>4.9999912210110296</v>
      </c>
      <c r="I647">
        <v>645</v>
      </c>
      <c r="J647" s="2">
        <f t="shared" si="109"/>
        <v>3.1494140625</v>
      </c>
      <c r="K647" s="2">
        <f t="shared" si="105"/>
        <v>1.8505859375</v>
      </c>
      <c r="L647">
        <f t="shared" si="106"/>
        <v>58759.689922480618</v>
      </c>
      <c r="M647">
        <f t="shared" si="107"/>
        <v>10.981211353256882</v>
      </c>
      <c r="N647" s="1">
        <f t="shared" si="108"/>
        <v>37.380954069013754</v>
      </c>
    </row>
    <row r="648" spans="1:14" x14ac:dyDescent="0.3">
      <c r="A648">
        <v>323</v>
      </c>
      <c r="B648">
        <f>-4.4616*10^-2*'tableau arduino'!A648+12.649</f>
        <v>-1.7619679999999995</v>
      </c>
      <c r="C648">
        <f t="shared" si="100"/>
        <v>0.17170661247954014</v>
      </c>
      <c r="D648">
        <f t="shared" si="101"/>
        <v>8.5853158824219346E-6</v>
      </c>
      <c r="E648">
        <f t="shared" si="102"/>
        <v>4.9999914146841178</v>
      </c>
      <c r="F648">
        <f t="shared" si="103"/>
        <v>1023.9982417273073</v>
      </c>
      <c r="G648" s="2">
        <f t="shared" si="104"/>
        <v>4.9999914146841178</v>
      </c>
      <c r="I648">
        <v>646</v>
      </c>
      <c r="J648" s="2">
        <f t="shared" si="109"/>
        <v>3.154296875</v>
      </c>
      <c r="K648" s="2">
        <f t="shared" si="105"/>
        <v>1.845703125</v>
      </c>
      <c r="L648">
        <f t="shared" si="106"/>
        <v>58513.931888544888</v>
      </c>
      <c r="M648">
        <f t="shared" si="107"/>
        <v>10.977020156807214</v>
      </c>
      <c r="N648" s="1">
        <f t="shared" si="108"/>
        <v>37.474893383377832</v>
      </c>
    </row>
    <row r="649" spans="1:14" x14ac:dyDescent="0.3">
      <c r="A649">
        <v>323.5</v>
      </c>
      <c r="B649">
        <f>-4.4616*10^-2*'tableau arduino'!A649+12.649</f>
        <v>-1.7842760000000002</v>
      </c>
      <c r="C649">
        <f t="shared" si="100"/>
        <v>0.16791859006056128</v>
      </c>
      <c r="D649">
        <f t="shared" si="101"/>
        <v>8.3959154047252948E-6</v>
      </c>
      <c r="E649">
        <f t="shared" si="102"/>
        <v>4.9999916040845953</v>
      </c>
      <c r="F649">
        <f t="shared" si="103"/>
        <v>1023.9982805165251</v>
      </c>
      <c r="G649" s="2">
        <f t="shared" si="104"/>
        <v>4.9999916040845953</v>
      </c>
      <c r="I649">
        <v>647</v>
      </c>
      <c r="J649" s="2">
        <f t="shared" si="109"/>
        <v>3.1591796875</v>
      </c>
      <c r="K649" s="2">
        <f t="shared" si="105"/>
        <v>1.8408203125</v>
      </c>
      <c r="L649">
        <f t="shared" si="106"/>
        <v>58268.933539412676</v>
      </c>
      <c r="M649">
        <f t="shared" si="107"/>
        <v>10.972824357917339</v>
      </c>
      <c r="N649" s="1">
        <f t="shared" si="108"/>
        <v>37.568935854461621</v>
      </c>
    </row>
    <row r="650" spans="1:14" x14ac:dyDescent="0.3">
      <c r="A650">
        <v>324</v>
      </c>
      <c r="B650">
        <f>-4.4616*10^-2*'tableau arduino'!A650+12.649</f>
        <v>-1.8065839999999991</v>
      </c>
      <c r="C650">
        <f t="shared" si="100"/>
        <v>0.16421413526684467</v>
      </c>
      <c r="D650">
        <f t="shared" si="101"/>
        <v>8.2106932802232645E-6</v>
      </c>
      <c r="E650">
        <f t="shared" si="102"/>
        <v>4.9999917893067201</v>
      </c>
      <c r="F650">
        <f t="shared" si="103"/>
        <v>1023.9983184500163</v>
      </c>
      <c r="G650" s="2">
        <f t="shared" si="104"/>
        <v>4.9999917893067201</v>
      </c>
      <c r="I650">
        <v>648</v>
      </c>
      <c r="J650" s="2">
        <f t="shared" si="109"/>
        <v>3.1640625</v>
      </c>
      <c r="K650" s="2">
        <f t="shared" si="105"/>
        <v>1.8359375</v>
      </c>
      <c r="L650">
        <f t="shared" si="106"/>
        <v>58024.691358024691</v>
      </c>
      <c r="M650">
        <f t="shared" si="107"/>
        <v>10.968623912007848</v>
      </c>
      <c r="N650" s="1">
        <f t="shared" si="108"/>
        <v>37.663082481445031</v>
      </c>
    </row>
    <row r="651" spans="1:14" x14ac:dyDescent="0.3">
      <c r="A651">
        <v>324.5</v>
      </c>
      <c r="B651">
        <f>-4.4616*10^-2*'tableau arduino'!A651+12.649</f>
        <v>-1.8288919999999997</v>
      </c>
      <c r="C651">
        <f t="shared" si="100"/>
        <v>0.16059140451162604</v>
      </c>
      <c r="D651">
        <f t="shared" si="101"/>
        <v>8.029557330802408E-6</v>
      </c>
      <c r="E651">
        <f t="shared" si="102"/>
        <v>4.999991970442669</v>
      </c>
      <c r="F651">
        <f t="shared" si="103"/>
        <v>1023.9983555466586</v>
      </c>
      <c r="G651" s="2">
        <f t="shared" si="104"/>
        <v>4.999991970442669</v>
      </c>
      <c r="I651">
        <v>649</v>
      </c>
      <c r="J651" s="2">
        <f t="shared" si="109"/>
        <v>3.1689453125</v>
      </c>
      <c r="K651" s="2">
        <f t="shared" si="105"/>
        <v>1.8310546875</v>
      </c>
      <c r="L651">
        <f t="shared" si="106"/>
        <v>57781.201848998462</v>
      </c>
      <c r="M651">
        <f t="shared" si="107"/>
        <v>10.964418774236549</v>
      </c>
      <c r="N651" s="1">
        <f t="shared" si="108"/>
        <v>37.757334269397759</v>
      </c>
    </row>
    <row r="652" spans="1:14" x14ac:dyDescent="0.3">
      <c r="A652">
        <v>325</v>
      </c>
      <c r="B652">
        <f>-4.4616*10^-2*'tableau arduino'!A652+12.649</f>
        <v>-1.8512000000000004</v>
      </c>
      <c r="C652">
        <f t="shared" si="100"/>
        <v>0.15704859487954023</v>
      </c>
      <c r="D652">
        <f t="shared" si="101"/>
        <v>7.8524174118658025E-6</v>
      </c>
      <c r="E652">
        <f t="shared" si="102"/>
        <v>4.9999921475825877</v>
      </c>
      <c r="F652">
        <f t="shared" si="103"/>
        <v>1023.9983918249139</v>
      </c>
      <c r="G652" s="2">
        <f t="shared" si="104"/>
        <v>4.9999921475825877</v>
      </c>
      <c r="I652">
        <v>650</v>
      </c>
      <c r="J652" s="2">
        <f t="shared" si="109"/>
        <v>3.173828125</v>
      </c>
      <c r="K652" s="2">
        <f t="shared" si="105"/>
        <v>1.826171875</v>
      </c>
      <c r="L652">
        <f t="shared" si="106"/>
        <v>57538.461538461539</v>
      </c>
      <c r="M652">
        <f t="shared" si="107"/>
        <v>10.960208899495077</v>
      </c>
      <c r="N652" s="1">
        <f t="shared" si="108"/>
        <v>37.851692229355436</v>
      </c>
    </row>
    <row r="653" spans="1:14" x14ac:dyDescent="0.3">
      <c r="A653">
        <v>325.5</v>
      </c>
      <c r="B653">
        <f>-4.4616*10^-2*'tableau arduino'!A653+12.649</f>
        <v>-1.8735079999999993</v>
      </c>
      <c r="C653">
        <f t="shared" si="100"/>
        <v>0.15358394322936766</v>
      </c>
      <c r="D653">
        <f t="shared" si="101"/>
        <v>7.6791853674726876E-6</v>
      </c>
      <c r="E653">
        <f t="shared" si="102"/>
        <v>4.9999923208146324</v>
      </c>
      <c r="F653">
        <f t="shared" si="103"/>
        <v>1023.9984273028367</v>
      </c>
      <c r="G653" s="2">
        <f t="shared" si="104"/>
        <v>4.9999923208146324</v>
      </c>
      <c r="I653">
        <v>651</v>
      </c>
      <c r="J653" s="2">
        <f t="shared" si="109"/>
        <v>3.1787109375</v>
      </c>
      <c r="K653" s="2">
        <f t="shared" si="105"/>
        <v>1.8212890625</v>
      </c>
      <c r="L653">
        <f t="shared" si="106"/>
        <v>57296.46697388633</v>
      </c>
      <c r="M653">
        <f t="shared" si="107"/>
        <v>10.955994242405474</v>
      </c>
      <c r="N653" s="1">
        <f t="shared" si="108"/>
        <v>37.946157378396208</v>
      </c>
    </row>
    <row r="654" spans="1:14" x14ac:dyDescent="0.3">
      <c r="A654">
        <v>326</v>
      </c>
      <c r="B654">
        <f>-4.4616*10^-2*'tableau arduino'!A654+12.649</f>
        <v>-1.8958159999999999</v>
      </c>
      <c r="C654">
        <f t="shared" si="100"/>
        <v>0.1501957253165756</v>
      </c>
      <c r="D654">
        <f t="shared" si="101"/>
        <v>7.509774986467769E-6</v>
      </c>
      <c r="E654">
        <f t="shared" si="102"/>
        <v>4.9999924902250132</v>
      </c>
      <c r="F654">
        <f t="shared" si="103"/>
        <v>1023.9984619980827</v>
      </c>
      <c r="G654" s="2">
        <f t="shared" si="104"/>
        <v>4.9999924902250132</v>
      </c>
      <c r="I654">
        <v>652</v>
      </c>
      <c r="J654" s="2">
        <f t="shared" si="109"/>
        <v>3.18359375</v>
      </c>
      <c r="K654" s="2">
        <f t="shared" si="105"/>
        <v>1.81640625</v>
      </c>
      <c r="L654">
        <f t="shared" si="106"/>
        <v>57055.21472392638</v>
      </c>
      <c r="M654">
        <f t="shared" si="107"/>
        <v>10.951774757316722</v>
      </c>
      <c r="N654" s="1">
        <f t="shared" si="108"/>
        <v>38.040730739718434</v>
      </c>
    </row>
    <row r="655" spans="1:14" x14ac:dyDescent="0.3">
      <c r="A655">
        <v>326.5</v>
      </c>
      <c r="B655">
        <f>-4.4616*10^-2*'tableau arduino'!A655+12.649</f>
        <v>-1.9181239999999988</v>
      </c>
      <c r="C655">
        <f t="shared" si="100"/>
        <v>0.14688225493521959</v>
      </c>
      <c r="D655">
        <f t="shared" si="101"/>
        <v>7.3441019595784156E-6</v>
      </c>
      <c r="E655">
        <f t="shared" si="102"/>
        <v>4.9999926558980405</v>
      </c>
      <c r="F655">
        <f t="shared" si="103"/>
        <v>1023.9984959279187</v>
      </c>
      <c r="G655" s="2">
        <f t="shared" si="104"/>
        <v>4.9999926558980405</v>
      </c>
      <c r="I655">
        <v>653</v>
      </c>
      <c r="J655" s="2">
        <f t="shared" si="109"/>
        <v>3.1884765625</v>
      </c>
      <c r="K655" s="2">
        <f t="shared" si="105"/>
        <v>1.8115234375</v>
      </c>
      <c r="L655">
        <f t="shared" si="106"/>
        <v>56814.701378254213</v>
      </c>
      <c r="M655">
        <f t="shared" si="107"/>
        <v>10.947550398301232</v>
      </c>
      <c r="N655" s="1">
        <f t="shared" si="108"/>
        <v>38.135413342719374</v>
      </c>
    </row>
    <row r="656" spans="1:14" x14ac:dyDescent="0.3">
      <c r="A656">
        <v>327</v>
      </c>
      <c r="B656">
        <f>-4.4616*10^-2*'tableau arduino'!A656+12.649</f>
        <v>-1.9404319999999995</v>
      </c>
      <c r="C656">
        <f t="shared" si="100"/>
        <v>0.14364188307877127</v>
      </c>
      <c r="D656">
        <f t="shared" si="101"/>
        <v>7.182083837458094E-6</v>
      </c>
      <c r="E656">
        <f t="shared" si="102"/>
        <v>4.9999928179161621</v>
      </c>
      <c r="F656">
        <f t="shared" si="103"/>
        <v>1023.99852910923</v>
      </c>
      <c r="G656" s="2">
        <f t="shared" si="104"/>
        <v>4.9999928179161621</v>
      </c>
      <c r="I656">
        <v>654</v>
      </c>
      <c r="J656" s="2">
        <f t="shared" si="109"/>
        <v>3.193359375</v>
      </c>
      <c r="K656" s="2">
        <f t="shared" si="105"/>
        <v>1.806640625</v>
      </c>
      <c r="L656">
        <f t="shared" si="106"/>
        <v>56574.923547400613</v>
      </c>
      <c r="M656">
        <f t="shared" si="107"/>
        <v>10.9433211191513</v>
      </c>
      <c r="N656" s="1">
        <f t="shared" si="108"/>
        <v>38.230206223074674</v>
      </c>
    </row>
    <row r="657" spans="1:14" x14ac:dyDescent="0.3">
      <c r="A657">
        <v>327.5</v>
      </c>
      <c r="B657">
        <f>-4.4616*10^-2*'tableau arduino'!A657+12.649</f>
        <v>-1.9627400000000002</v>
      </c>
      <c r="C657">
        <f t="shared" si="100"/>
        <v>0.14047299711946343</v>
      </c>
      <c r="D657">
        <f t="shared" si="101"/>
        <v>7.0236399896555697E-6</v>
      </c>
      <c r="E657">
        <f t="shared" si="102"/>
        <v>4.9999929763600104</v>
      </c>
      <c r="F657">
        <f t="shared" si="103"/>
        <v>1023.9985615585301</v>
      </c>
      <c r="G657" s="2">
        <f t="shared" si="104"/>
        <v>4.9999929763600104</v>
      </c>
      <c r="I657">
        <v>655</v>
      </c>
      <c r="J657" s="2">
        <f t="shared" si="109"/>
        <v>3.1982421875</v>
      </c>
      <c r="K657" s="2">
        <f t="shared" si="105"/>
        <v>1.8017578125</v>
      </c>
      <c r="L657">
        <f t="shared" si="106"/>
        <v>56335.877862595422</v>
      </c>
      <c r="M657">
        <f t="shared" si="107"/>
        <v>10.939086873375503</v>
      </c>
      <c r="N657" s="1">
        <f t="shared" si="108"/>
        <v>38.32511042281908</v>
      </c>
    </row>
    <row r="658" spans="1:14" x14ac:dyDescent="0.3">
      <c r="A658">
        <v>328</v>
      </c>
      <c r="B658">
        <f>-4.4616*10^-2*'tableau arduino'!A658+12.649</f>
        <v>-1.985047999999999</v>
      </c>
      <c r="C658">
        <f t="shared" si="100"/>
        <v>0.1373740200057367</v>
      </c>
      <c r="D658">
        <f t="shared" si="101"/>
        <v>6.868691564489111E-6</v>
      </c>
      <c r="E658">
        <f t="shared" si="102"/>
        <v>4.9999931313084351</v>
      </c>
      <c r="F658">
        <f t="shared" si="103"/>
        <v>1023.9985932919675</v>
      </c>
      <c r="G658" s="2">
        <f t="shared" si="104"/>
        <v>4.9999931313084351</v>
      </c>
      <c r="I658">
        <v>656</v>
      </c>
      <c r="J658" s="2">
        <f t="shared" si="109"/>
        <v>3.203125</v>
      </c>
      <c r="K658" s="2">
        <f t="shared" si="105"/>
        <v>1.796875</v>
      </c>
      <c r="L658">
        <f t="shared" si="106"/>
        <v>56097.560975609755</v>
      </c>
      <c r="M658">
        <f t="shared" si="107"/>
        <v>10.934847614195069</v>
      </c>
      <c r="N658" s="1">
        <f t="shared" si="108"/>
        <v>38.420126990427867</v>
      </c>
    </row>
    <row r="659" spans="1:14" x14ac:dyDescent="0.3">
      <c r="A659">
        <v>328.5</v>
      </c>
      <c r="B659">
        <f>-4.4616*10^-2*'tableau arduino'!A659+12.649</f>
        <v>-2.0073559999999997</v>
      </c>
      <c r="C659">
        <f t="shared" si="100"/>
        <v>0.13434340947739151</v>
      </c>
      <c r="D659">
        <f t="shared" si="101"/>
        <v>6.7171614498058647E-6</v>
      </c>
      <c r="E659">
        <f t="shared" si="102"/>
        <v>4.9999932828385498</v>
      </c>
      <c r="F659">
        <f t="shared" si="103"/>
        <v>1023.998624325335</v>
      </c>
      <c r="G659" s="2">
        <f t="shared" si="104"/>
        <v>4.9999932828385498</v>
      </c>
      <c r="I659">
        <v>657</v>
      </c>
      <c r="J659" s="2">
        <f t="shared" si="109"/>
        <v>3.2080078125</v>
      </c>
      <c r="K659" s="2">
        <f t="shared" si="105"/>
        <v>1.7919921875</v>
      </c>
      <c r="L659">
        <f t="shared" si="106"/>
        <v>55859.969558599696</v>
      </c>
      <c r="M659">
        <f t="shared" si="107"/>
        <v>10.930603294540187</v>
      </c>
      <c r="N659" s="1">
        <f t="shared" si="108"/>
        <v>38.515256980899494</v>
      </c>
    </row>
    <row r="660" spans="1:14" x14ac:dyDescent="0.3">
      <c r="A660">
        <v>329</v>
      </c>
      <c r="B660">
        <f>-4.4616*10^-2*'tableau arduino'!A660+12.649</f>
        <v>-2.0296640000000004</v>
      </c>
      <c r="C660">
        <f t="shared" si="100"/>
        <v>0.13137965729805681</v>
      </c>
      <c r="D660">
        <f t="shared" si="101"/>
        <v>6.5689742346070029E-6</v>
      </c>
      <c r="E660">
        <f t="shared" si="102"/>
        <v>4.9999934310257652</v>
      </c>
      <c r="F660">
        <f t="shared" si="103"/>
        <v>1023.9986546740768</v>
      </c>
      <c r="G660" s="2">
        <f t="shared" si="104"/>
        <v>4.9999934310257652</v>
      </c>
      <c r="I660">
        <v>658</v>
      </c>
      <c r="J660" s="2">
        <f t="shared" si="109"/>
        <v>3.212890625</v>
      </c>
      <c r="K660" s="2">
        <f t="shared" si="105"/>
        <v>1.787109375</v>
      </c>
      <c r="L660">
        <f t="shared" si="106"/>
        <v>55623.100303951367</v>
      </c>
      <c r="M660">
        <f t="shared" si="107"/>
        <v>10.926353867046277</v>
      </c>
      <c r="N660" s="1">
        <f t="shared" si="108"/>
        <v>38.610501455839206</v>
      </c>
    </row>
    <row r="661" spans="1:14" x14ac:dyDescent="0.3">
      <c r="A661">
        <v>329.5</v>
      </c>
      <c r="B661">
        <f>-4.4616*10^-2*'tableau arduino'!A661+12.649</f>
        <v>-2.0519719999999992</v>
      </c>
      <c r="C661">
        <f t="shared" si="100"/>
        <v>0.12848128850458906</v>
      </c>
      <c r="D661">
        <f t="shared" si="101"/>
        <v>6.4240561715193104E-6</v>
      </c>
      <c r="E661">
        <f t="shared" si="102"/>
        <v>4.9999935759438285</v>
      </c>
      <c r="F661">
        <f t="shared" si="103"/>
        <v>1023.9986843532961</v>
      </c>
      <c r="G661" s="2">
        <f t="shared" si="104"/>
        <v>4.9999935759438285</v>
      </c>
      <c r="I661">
        <v>659</v>
      </c>
      <c r="J661" s="2">
        <f t="shared" si="109"/>
        <v>3.2177734375</v>
      </c>
      <c r="K661" s="2">
        <f t="shared" si="105"/>
        <v>1.7822265625</v>
      </c>
      <c r="L661">
        <f t="shared" si="106"/>
        <v>55386.949924127468</v>
      </c>
      <c r="M661">
        <f t="shared" si="107"/>
        <v>10.922099284050212</v>
      </c>
      <c r="N661" s="1">
        <f t="shared" si="108"/>
        <v>38.705861483543735</v>
      </c>
    </row>
    <row r="662" spans="1:14" x14ac:dyDescent="0.3">
      <c r="A662">
        <v>330</v>
      </c>
      <c r="B662">
        <f>-4.4616*10^-2*'tableau arduino'!A662+12.649</f>
        <v>-2.0742799999999999</v>
      </c>
      <c r="C662">
        <f t="shared" si="100"/>
        <v>0.12564686067303035</v>
      </c>
      <c r="D662">
        <f t="shared" si="101"/>
        <v>6.2823351400946373E-6</v>
      </c>
      <c r="E662">
        <f t="shared" si="102"/>
        <v>4.9999937176648599</v>
      </c>
      <c r="F662">
        <f t="shared" si="103"/>
        <v>1023.9987133777634</v>
      </c>
      <c r="G662" s="2">
        <f t="shared" si="104"/>
        <v>4.9999937176648599</v>
      </c>
      <c r="I662">
        <v>660</v>
      </c>
      <c r="J662" s="2">
        <f t="shared" si="109"/>
        <v>3.22265625</v>
      </c>
      <c r="K662" s="2">
        <f t="shared" si="105"/>
        <v>1.77734375</v>
      </c>
      <c r="L662">
        <f t="shared" si="106"/>
        <v>55151.515151515152</v>
      </c>
      <c r="M662">
        <f t="shared" si="107"/>
        <v>10.917839497586497</v>
      </c>
      <c r="N662" s="1">
        <f t="shared" si="108"/>
        <v>38.801338139086923</v>
      </c>
    </row>
    <row r="663" spans="1:14" x14ac:dyDescent="0.3">
      <c r="A663">
        <v>330.5</v>
      </c>
      <c r="B663">
        <f>-4.4616*10^-2*'tableau arduino'!A663+12.649</f>
        <v>-2.0965879999999988</v>
      </c>
      <c r="C663">
        <f t="shared" si="100"/>
        <v>0.12287496320076249</v>
      </c>
      <c r="D663">
        <f t="shared" si="101"/>
        <v>6.1437406109191102E-6</v>
      </c>
      <c r="E663">
        <f t="shared" si="102"/>
        <v>4.9999938562593895</v>
      </c>
      <c r="F663">
        <f t="shared" si="103"/>
        <v>1023.9987417619229</v>
      </c>
      <c r="G663" s="2">
        <f t="shared" si="104"/>
        <v>4.9999938562593895</v>
      </c>
      <c r="I663">
        <v>661</v>
      </c>
      <c r="J663" s="2">
        <f t="shared" si="109"/>
        <v>3.2275390625</v>
      </c>
      <c r="K663" s="2">
        <f t="shared" si="105"/>
        <v>1.7724609375</v>
      </c>
      <c r="L663">
        <f t="shared" si="106"/>
        <v>54916.792738275341</v>
      </c>
      <c r="M663">
        <f t="shared" si="107"/>
        <v>10.913574459383392</v>
      </c>
      <c r="N663" s="1">
        <f t="shared" si="108"/>
        <v>38.896932504406649</v>
      </c>
    </row>
    <row r="664" spans="1:14" x14ac:dyDescent="0.3">
      <c r="A664">
        <v>331</v>
      </c>
      <c r="B664">
        <f>-4.4616*10^-2*'tableau arduino'!A664+12.649</f>
        <v>-2.1188959999999994</v>
      </c>
      <c r="C664">
        <f t="shared" si="100"/>
        <v>0.1201642166044941</v>
      </c>
      <c r="D664">
        <f t="shared" si="101"/>
        <v>6.0082036105139047E-6</v>
      </c>
      <c r="E664">
        <f t="shared" si="102"/>
        <v>4.9999939917963898</v>
      </c>
      <c r="F664">
        <f t="shared" si="103"/>
        <v>1023.9987695199006</v>
      </c>
      <c r="G664" s="2">
        <f t="shared" si="104"/>
        <v>4.9999939917963898</v>
      </c>
      <c r="I664">
        <v>662</v>
      </c>
      <c r="J664" s="2">
        <f t="shared" si="109"/>
        <v>3.232421875</v>
      </c>
      <c r="K664" s="2">
        <f t="shared" si="105"/>
        <v>1.767578125</v>
      </c>
      <c r="L664">
        <f t="shared" si="106"/>
        <v>54682.779456193355</v>
      </c>
      <c r="M664">
        <f t="shared" si="107"/>
        <v>10.909304120858991</v>
      </c>
      <c r="N664" s="1">
        <f t="shared" si="108"/>
        <v>38.99264566839269</v>
      </c>
    </row>
    <row r="665" spans="1:14" x14ac:dyDescent="0.3">
      <c r="A665">
        <v>331.5</v>
      </c>
      <c r="B665">
        <f>-4.4616*10^-2*'tableau arduino'!A665+12.649</f>
        <v>-2.1412040000000001</v>
      </c>
      <c r="C665">
        <f t="shared" si="100"/>
        <v>0.11751327183373815</v>
      </c>
      <c r="D665">
        <f t="shared" si="101"/>
        <v>5.8756566870104927E-6</v>
      </c>
      <c r="E665">
        <f t="shared" si="102"/>
        <v>4.9999941243433126</v>
      </c>
      <c r="F665">
        <f t="shared" si="103"/>
        <v>1023.9987966655104</v>
      </c>
      <c r="G665" s="2">
        <f t="shared" si="104"/>
        <v>4.9999941243433126</v>
      </c>
      <c r="I665">
        <v>663</v>
      </c>
      <c r="J665" s="2">
        <f t="shared" si="109"/>
        <v>3.2373046875</v>
      </c>
      <c r="K665" s="2">
        <f t="shared" si="105"/>
        <v>1.7626953125</v>
      </c>
      <c r="L665">
        <f t="shared" si="106"/>
        <v>54449.472096530917</v>
      </c>
      <c r="M665">
        <f t="shared" si="107"/>
        <v>10.905028433117247</v>
      </c>
      <c r="N665" s="1">
        <f t="shared" si="108"/>
        <v>39.088478726975808</v>
      </c>
    </row>
    <row r="666" spans="1:14" x14ac:dyDescent="0.3">
      <c r="A666">
        <v>332</v>
      </c>
      <c r="B666">
        <f>-4.4616*10^-2*'tableau arduino'!A666+12.649</f>
        <v>-2.163511999999999</v>
      </c>
      <c r="C666">
        <f t="shared" si="100"/>
        <v>0.11492080959943274</v>
      </c>
      <c r="D666">
        <f t="shared" si="101"/>
        <v>5.7460338765829859E-6</v>
      </c>
      <c r="E666">
        <f t="shared" si="102"/>
        <v>4.9999942539661237</v>
      </c>
      <c r="F666">
        <f t="shared" si="103"/>
        <v>1023.9988232122621</v>
      </c>
      <c r="G666" s="2">
        <f t="shared" si="104"/>
        <v>4.9999942539661237</v>
      </c>
      <c r="I666">
        <v>664</v>
      </c>
      <c r="J666" s="2">
        <f t="shared" si="109"/>
        <v>3.2421875</v>
      </c>
      <c r="K666" s="2">
        <f t="shared" si="105"/>
        <v>1.7578125</v>
      </c>
      <c r="L666">
        <f t="shared" si="106"/>
        <v>54216.867469879515</v>
      </c>
      <c r="M666">
        <f t="shared" si="107"/>
        <v>10.90074734694395</v>
      </c>
      <c r="N666" s="1">
        <f t="shared" si="108"/>
        <v>39.184432783217886</v>
      </c>
    </row>
    <row r="667" spans="1:14" x14ac:dyDescent="0.3">
      <c r="A667">
        <v>332.5</v>
      </c>
      <c r="B667">
        <f>-4.4616*10^-2*'tableau arduino'!A667+12.649</f>
        <v>-2.1858199999999997</v>
      </c>
      <c r="C667">
        <f t="shared" si="100"/>
        <v>0.11238553971737317</v>
      </c>
      <c r="D667">
        <f t="shared" si="101"/>
        <v>5.6192706706209872E-6</v>
      </c>
      <c r="E667">
        <f t="shared" si="102"/>
        <v>4.999994380729329</v>
      </c>
      <c r="F667">
        <f t="shared" si="103"/>
        <v>1023.9988491733666</v>
      </c>
      <c r="G667" s="2">
        <f t="shared" si="104"/>
        <v>4.999994380729329</v>
      </c>
      <c r="I667">
        <v>665</v>
      </c>
      <c r="J667" s="2">
        <f t="shared" si="109"/>
        <v>3.2470703125</v>
      </c>
      <c r="K667" s="2">
        <f t="shared" si="105"/>
        <v>1.7529296875</v>
      </c>
      <c r="L667">
        <f t="shared" si="106"/>
        <v>53984.962406015038</v>
      </c>
      <c r="M667">
        <f t="shared" si="107"/>
        <v>10.896460812802653</v>
      </c>
      <c r="N667" s="1">
        <f t="shared" si="108"/>
        <v>39.280508947403312</v>
      </c>
    </row>
    <row r="668" spans="1:14" x14ac:dyDescent="0.3">
      <c r="A668">
        <v>333</v>
      </c>
      <c r="B668">
        <f>-4.4616*10^-2*'tableau arduino'!A668+12.649</f>
        <v>-2.2081280000000003</v>
      </c>
      <c r="C668">
        <f t="shared" si="100"/>
        <v>0.10990620046613044</v>
      </c>
      <c r="D668">
        <f t="shared" si="101"/>
        <v>5.4953039836267098E-6</v>
      </c>
      <c r="E668">
        <f t="shared" si="102"/>
        <v>4.9999945046960166</v>
      </c>
      <c r="F668">
        <f t="shared" si="103"/>
        <v>1023.9988745617442</v>
      </c>
      <c r="G668" s="2">
        <f t="shared" si="104"/>
        <v>4.9999945046960166</v>
      </c>
      <c r="I668">
        <v>666</v>
      </c>
      <c r="J668" s="2">
        <f t="shared" si="109"/>
        <v>3.251953125</v>
      </c>
      <c r="K668" s="2">
        <f t="shared" si="105"/>
        <v>1.748046875</v>
      </c>
      <c r="L668">
        <f t="shared" si="106"/>
        <v>53753.753753753757</v>
      </c>
      <c r="M668">
        <f t="shared" si="107"/>
        <v>10.89216878083054</v>
      </c>
      <c r="N668" s="1">
        <f t="shared" si="108"/>
        <v>39.376708337131518</v>
      </c>
    </row>
    <row r="669" spans="1:14" x14ac:dyDescent="0.3">
      <c r="A669">
        <v>333.5</v>
      </c>
      <c r="B669">
        <f>-4.4616*10^-2*'tableau arduino'!A669+12.649</f>
        <v>-2.2304359999999992</v>
      </c>
      <c r="C669">
        <f t="shared" si="100"/>
        <v>0.10748155795913286</v>
      </c>
      <c r="D669">
        <f t="shared" si="101"/>
        <v>5.3740721218202005E-6</v>
      </c>
      <c r="E669">
        <f t="shared" si="102"/>
        <v>4.9999946259278785</v>
      </c>
      <c r="F669">
        <f t="shared" si="103"/>
        <v>1023.9988993900295</v>
      </c>
      <c r="G669" s="2">
        <f t="shared" si="104"/>
        <v>4.9999946259278785</v>
      </c>
      <c r="I669">
        <v>667</v>
      </c>
      <c r="J669" s="2">
        <f t="shared" si="109"/>
        <v>3.2568359375</v>
      </c>
      <c r="K669" s="2">
        <f t="shared" si="105"/>
        <v>1.7431640625</v>
      </c>
      <c r="L669">
        <f t="shared" si="106"/>
        <v>53523.238380809598</v>
      </c>
      <c r="M669">
        <f t="shared" si="107"/>
        <v>10.887871200834244</v>
      </c>
      <c r="N669" s="1">
        <f t="shared" si="108"/>
        <v>39.473032077410693</v>
      </c>
    </row>
    <row r="670" spans="1:14" x14ac:dyDescent="0.3">
      <c r="A670">
        <v>334</v>
      </c>
      <c r="B670">
        <f>-4.4616*10^-2*'tableau arduino'!A670+12.649</f>
        <v>-2.2527439999999999</v>
      </c>
      <c r="C670">
        <f t="shared" si="100"/>
        <v>0.10511040553060025</v>
      </c>
      <c r="D670">
        <f t="shared" si="101"/>
        <v>5.2555147524371428E-6</v>
      </c>
      <c r="E670">
        <f t="shared" si="102"/>
        <v>4.9999947444852477</v>
      </c>
      <c r="F670">
        <f t="shared" si="103"/>
        <v>1023.9989236705787</v>
      </c>
      <c r="G670" s="2">
        <f t="shared" si="104"/>
        <v>4.9999947444852477</v>
      </c>
      <c r="I670">
        <v>668</v>
      </c>
      <c r="J670" s="2">
        <f t="shared" si="109"/>
        <v>3.26171875</v>
      </c>
      <c r="K670" s="2">
        <f t="shared" si="105"/>
        <v>1.73828125</v>
      </c>
      <c r="L670">
        <f t="shared" si="106"/>
        <v>53293.413173652698</v>
      </c>
      <c r="M670">
        <f t="shared" si="107"/>
        <v>10.883568022285614</v>
      </c>
      <c r="N670" s="1">
        <f t="shared" si="108"/>
        <v>39.56948130075277</v>
      </c>
    </row>
    <row r="671" spans="1:14" x14ac:dyDescent="0.3">
      <c r="A671">
        <v>334.5</v>
      </c>
      <c r="B671">
        <f>-4.4616*10^-2*'tableau arduino'!A671+12.649</f>
        <v>-2.2750519999999987</v>
      </c>
      <c r="C671">
        <f t="shared" si="100"/>
        <v>0.10279156313502689</v>
      </c>
      <c r="D671">
        <f t="shared" si="101"/>
        <v>5.1395728737040488E-6</v>
      </c>
      <c r="E671">
        <f t="shared" si="102"/>
        <v>4.999994860427126</v>
      </c>
      <c r="F671">
        <f t="shared" si="103"/>
        <v>1023.9989474154754</v>
      </c>
      <c r="G671" s="2">
        <f t="shared" si="104"/>
        <v>4.999994860427126</v>
      </c>
      <c r="I671">
        <v>669</v>
      </c>
      <c r="J671" s="2">
        <f t="shared" si="109"/>
        <v>3.2666015625</v>
      </c>
      <c r="K671" s="2">
        <f t="shared" si="105"/>
        <v>1.7333984375</v>
      </c>
      <c r="L671">
        <f t="shared" si="106"/>
        <v>53064.275037369211</v>
      </c>
      <c r="M671">
        <f t="shared" si="107"/>
        <v>10.879259194317417</v>
      </c>
      <c r="N671" s="1">
        <f t="shared" si="108"/>
        <v>39.666057147269647</v>
      </c>
    </row>
    <row r="672" spans="1:14" x14ac:dyDescent="0.3">
      <c r="A672">
        <v>335</v>
      </c>
      <c r="B672">
        <f>-4.4616*10^-2*'tableau arduino'!A672+12.649</f>
        <v>-2.2973599999999994</v>
      </c>
      <c r="C672">
        <f t="shared" si="100"/>
        <v>0.1005238767599098</v>
      </c>
      <c r="D672">
        <f t="shared" si="101"/>
        <v>5.0261887854756697E-6</v>
      </c>
      <c r="E672">
        <f t="shared" si="102"/>
        <v>4.9999949738112148</v>
      </c>
      <c r="F672">
        <f t="shared" si="103"/>
        <v>1023.9989706365368</v>
      </c>
      <c r="G672" s="2">
        <f t="shared" si="104"/>
        <v>4.9999949738112148</v>
      </c>
      <c r="I672">
        <v>670</v>
      </c>
      <c r="J672" s="2">
        <f t="shared" si="109"/>
        <v>3.271484375</v>
      </c>
      <c r="K672" s="2">
        <f t="shared" si="105"/>
        <v>1.728515625</v>
      </c>
      <c r="L672">
        <f t="shared" si="106"/>
        <v>52835.820895522389</v>
      </c>
      <c r="M672">
        <f t="shared" si="107"/>
        <v>10.87494466571899</v>
      </c>
      <c r="N672" s="1">
        <f t="shared" si="108"/>
        <v>39.76276076477069</v>
      </c>
    </row>
    <row r="673" spans="1:14" x14ac:dyDescent="0.3">
      <c r="A673">
        <v>335.5</v>
      </c>
      <c r="B673">
        <f>-4.4616*10^-2*'tableau arduino'!A673+12.649</f>
        <v>-2.3196680000000001</v>
      </c>
      <c r="C673">
        <f t="shared" si="100"/>
        <v>9.8306217851435451E-2</v>
      </c>
      <c r="D673">
        <f t="shared" si="101"/>
        <v>4.915306060520288E-6</v>
      </c>
      <c r="E673">
        <f t="shared" si="102"/>
        <v>4.9999950846939392</v>
      </c>
      <c r="F673">
        <f t="shared" si="103"/>
        <v>1023.9989933453187</v>
      </c>
      <c r="G673" s="2">
        <f t="shared" si="104"/>
        <v>4.9999950846939392</v>
      </c>
      <c r="I673">
        <v>671</v>
      </c>
      <c r="J673" s="2">
        <f t="shared" si="109"/>
        <v>3.2763671875</v>
      </c>
      <c r="K673" s="2">
        <f t="shared" si="105"/>
        <v>1.7236328125</v>
      </c>
      <c r="L673">
        <f t="shared" si="106"/>
        <v>52608.047690014901</v>
      </c>
      <c r="M673">
        <f t="shared" si="107"/>
        <v>10.870624384931844</v>
      </c>
      <c r="N673" s="1">
        <f t="shared" si="108"/>
        <v>39.859593308861292</v>
      </c>
    </row>
    <row r="674" spans="1:14" x14ac:dyDescent="0.3">
      <c r="A674">
        <v>336</v>
      </c>
      <c r="B674">
        <f>-4.4616*10^-2*'tableau arduino'!A674+12.649</f>
        <v>-2.3419759999999989</v>
      </c>
      <c r="C674">
        <f t="shared" si="100"/>
        <v>9.6137482752834638E-2</v>
      </c>
      <c r="D674">
        <f t="shared" si="101"/>
        <v>4.8068695164383798E-6</v>
      </c>
      <c r="E674">
        <f t="shared" si="102"/>
        <v>4.9999951931304834</v>
      </c>
      <c r="F674">
        <f t="shared" si="103"/>
        <v>1023.9990155531229</v>
      </c>
      <c r="G674" s="2">
        <f t="shared" si="104"/>
        <v>4.9999951931304834</v>
      </c>
      <c r="I674">
        <v>672</v>
      </c>
      <c r="J674" s="2">
        <f t="shared" si="109"/>
        <v>3.28125</v>
      </c>
      <c r="K674" s="2">
        <f t="shared" si="105"/>
        <v>1.71875</v>
      </c>
      <c r="L674">
        <f t="shared" si="106"/>
        <v>52380.952380952382</v>
      </c>
      <c r="M674">
        <f t="shared" si="107"/>
        <v>10.866298300045177</v>
      </c>
      <c r="N674" s="1">
        <f t="shared" si="108"/>
        <v>39.956555943043362</v>
      </c>
    </row>
    <row r="675" spans="1:14" x14ac:dyDescent="0.3">
      <c r="A675">
        <v>336.5</v>
      </c>
      <c r="B675">
        <f>-4.4616*10^-2*'tableau arduino'!A675+12.649</f>
        <v>-2.3642839999999996</v>
      </c>
      <c r="C675">
        <f t="shared" si="100"/>
        <v>9.4016592155127893E-2</v>
      </c>
      <c r="D675">
        <f t="shared" si="101"/>
        <v>4.7008251882007505E-6</v>
      </c>
      <c r="E675">
        <f t="shared" si="102"/>
        <v>4.9999952991748122</v>
      </c>
      <c r="F675">
        <f t="shared" si="103"/>
        <v>1023.9990372710015</v>
      </c>
      <c r="G675" s="2">
        <f t="shared" si="104"/>
        <v>4.9999952991748122</v>
      </c>
      <c r="I675">
        <v>673</v>
      </c>
      <c r="J675" s="2">
        <f t="shared" si="109"/>
        <v>3.2861328125</v>
      </c>
      <c r="K675" s="2">
        <f t="shared" si="105"/>
        <v>1.7138671875</v>
      </c>
      <c r="L675">
        <f t="shared" si="106"/>
        <v>52154.53194650817</v>
      </c>
      <c r="M675">
        <f t="shared" si="107"/>
        <v>10.861966358791367</v>
      </c>
      <c r="N675" s="1">
        <f t="shared" si="108"/>
        <v>40.053649838816391</v>
      </c>
    </row>
    <row r="676" spans="1:14" x14ac:dyDescent="0.3">
      <c r="A676">
        <v>337</v>
      </c>
      <c r="B676">
        <f>-4.4616*10^-2*'tableau arduino'!A676+12.649</f>
        <v>-2.3865920000000003</v>
      </c>
      <c r="C676">
        <f t="shared" si="100"/>
        <v>9.1942490559989543E-2</v>
      </c>
      <c r="D676">
        <f t="shared" si="101"/>
        <v>4.5971203012925782E-6</v>
      </c>
      <c r="E676">
        <f t="shared" si="102"/>
        <v>4.9999954028796987</v>
      </c>
      <c r="F676">
        <f t="shared" si="103"/>
        <v>1023.9990585097623</v>
      </c>
      <c r="G676" s="2">
        <f t="shared" si="104"/>
        <v>4.9999954028796987</v>
      </c>
      <c r="I676">
        <v>674</v>
      </c>
      <c r="J676" s="2">
        <f t="shared" si="109"/>
        <v>3.291015625</v>
      </c>
      <c r="K676" s="2">
        <f t="shared" si="105"/>
        <v>1.708984375</v>
      </c>
      <c r="L676">
        <f t="shared" si="106"/>
        <v>51928.783382789319</v>
      </c>
      <c r="M676">
        <f t="shared" si="107"/>
        <v>10.857628508541382</v>
      </c>
      <c r="N676" s="1">
        <f t="shared" si="108"/>
        <v>40.15087617578039</v>
      </c>
    </row>
    <row r="677" spans="1:14" x14ac:dyDescent="0.3">
      <c r="A677">
        <v>337.5</v>
      </c>
      <c r="B677">
        <f>-4.4616*10^-2*'tableau arduino'!A677+12.649</f>
        <v>-2.4088999999999992</v>
      </c>
      <c r="C677">
        <f t="shared" si="100"/>
        <v>8.9914145754459912E-2</v>
      </c>
      <c r="D677">
        <f t="shared" si="101"/>
        <v>4.4957032454498268E-6</v>
      </c>
      <c r="E677">
        <f t="shared" si="102"/>
        <v>4.9999955042967548</v>
      </c>
      <c r="F677">
        <f t="shared" si="103"/>
        <v>1023.9990792799754</v>
      </c>
      <c r="G677" s="2">
        <f t="shared" si="104"/>
        <v>4.9999955042967548</v>
      </c>
      <c r="I677">
        <v>675</v>
      </c>
      <c r="J677" s="2">
        <f t="shared" si="109"/>
        <v>3.2958984375</v>
      </c>
      <c r="K677" s="2">
        <f t="shared" si="105"/>
        <v>1.7041015625</v>
      </c>
      <c r="L677">
        <f t="shared" si="106"/>
        <v>51703.703703703701</v>
      </c>
      <c r="M677">
        <f t="shared" si="107"/>
        <v>10.853284696300125</v>
      </c>
      <c r="N677" s="1">
        <f t="shared" si="108"/>
        <v>40.248236141740044</v>
      </c>
    </row>
    <row r="678" spans="1:14" x14ac:dyDescent="0.3">
      <c r="A678">
        <v>338</v>
      </c>
      <c r="B678">
        <f>-4.4616*10^-2*'tableau arduino'!A678+12.649</f>
        <v>-2.4312079999999998</v>
      </c>
      <c r="C678">
        <f t="shared" si="100"/>
        <v>8.7930548297246017E-2</v>
      </c>
      <c r="D678">
        <f t="shared" si="101"/>
        <v>4.3965235489750379E-6</v>
      </c>
      <c r="E678">
        <f t="shared" si="102"/>
        <v>4.9999956034764512</v>
      </c>
      <c r="F678">
        <f t="shared" si="103"/>
        <v>1023.9990995919773</v>
      </c>
      <c r="G678" s="2">
        <f t="shared" si="104"/>
        <v>4.9999956034764512</v>
      </c>
      <c r="I678">
        <v>676</v>
      </c>
      <c r="J678" s="2">
        <f t="shared" si="109"/>
        <v>3.30078125</v>
      </c>
      <c r="K678" s="2">
        <f t="shared" si="105"/>
        <v>1.69921875</v>
      </c>
      <c r="L678">
        <f t="shared" si="106"/>
        <v>51479.289940828399</v>
      </c>
      <c r="M678">
        <f t="shared" si="107"/>
        <v>10.848934868701738</v>
      </c>
      <c r="N678" s="1">
        <f t="shared" si="108"/>
        <v>40.345730932810234</v>
      </c>
    </row>
    <row r="679" spans="1:14" x14ac:dyDescent="0.3">
      <c r="A679">
        <v>338.5</v>
      </c>
      <c r="B679">
        <f>-4.4616*10^-2*'tableau arduino'!A679+12.649</f>
        <v>-2.4535159999999987</v>
      </c>
      <c r="C679">
        <f t="shared" si="100"/>
        <v>8.5990711016356594E-2</v>
      </c>
      <c r="D679">
        <f t="shared" si="101"/>
        <v>4.2995318536198184E-6</v>
      </c>
      <c r="E679">
        <f t="shared" si="102"/>
        <v>4.9999957004681468</v>
      </c>
      <c r="F679">
        <f t="shared" si="103"/>
        <v>1023.9991194558764</v>
      </c>
      <c r="G679" s="2">
        <f t="shared" si="104"/>
        <v>4.9999957004681468</v>
      </c>
      <c r="I679">
        <v>677</v>
      </c>
      <c r="J679" s="2">
        <f t="shared" si="109"/>
        <v>3.3056640625</v>
      </c>
      <c r="K679" s="2">
        <f t="shared" si="105"/>
        <v>1.6943359375</v>
      </c>
      <c r="L679">
        <f t="shared" si="106"/>
        <v>51255.539143279173</v>
      </c>
      <c r="M679">
        <f t="shared" si="107"/>
        <v>10.844578972004813</v>
      </c>
      <c r="N679" s="1">
        <f t="shared" si="108"/>
        <v>40.443361753523092</v>
      </c>
    </row>
    <row r="680" spans="1:14" x14ac:dyDescent="0.3">
      <c r="A680">
        <v>339</v>
      </c>
      <c r="B680">
        <f>-4.4616*10^-2*'tableau arduino'!A680+12.649</f>
        <v>-2.4758239999999994</v>
      </c>
      <c r="C680">
        <f t="shared" si="100"/>
        <v>8.4093668517817383E-2</v>
      </c>
      <c r="D680">
        <f t="shared" si="101"/>
        <v>4.2046798900213006E-6</v>
      </c>
      <c r="E680">
        <f t="shared" si="102"/>
        <v>4.9999957953201104</v>
      </c>
      <c r="F680">
        <f t="shared" si="103"/>
        <v>1023.9991388815586</v>
      </c>
      <c r="G680" s="2">
        <f t="shared" si="104"/>
        <v>4.9999957953201104</v>
      </c>
      <c r="I680">
        <v>678</v>
      </c>
      <c r="J680" s="2">
        <f t="shared" si="109"/>
        <v>3.310546875</v>
      </c>
      <c r="K680" s="2">
        <f t="shared" si="105"/>
        <v>1.689453125</v>
      </c>
      <c r="L680">
        <f t="shared" si="106"/>
        <v>51032.448377581124</v>
      </c>
      <c r="M680">
        <f t="shared" si="107"/>
        <v>10.840216952087557</v>
      </c>
      <c r="N680" s="1">
        <f t="shared" si="108"/>
        <v>40.541129816936575</v>
      </c>
    </row>
    <row r="681" spans="1:14" x14ac:dyDescent="0.3">
      <c r="A681">
        <v>339.5</v>
      </c>
      <c r="B681">
        <f>-4.4616*10^-2*'tableau arduino'!A681+12.649</f>
        <v>-2.498132</v>
      </c>
      <c r="C681">
        <f t="shared" si="100"/>
        <v>8.223847670522702E-2</v>
      </c>
      <c r="D681">
        <f t="shared" si="101"/>
        <v>4.1119204536806062E-6</v>
      </c>
      <c r="E681">
        <f t="shared" si="102"/>
        <v>4.9999958880795461</v>
      </c>
      <c r="F681">
        <f t="shared" si="103"/>
        <v>1023.999157878691</v>
      </c>
      <c r="G681" s="2">
        <f t="shared" si="104"/>
        <v>4.9999958880795461</v>
      </c>
      <c r="I681">
        <v>679</v>
      </c>
      <c r="J681" s="2">
        <f t="shared" si="109"/>
        <v>3.3154296875</v>
      </c>
      <c r="K681" s="2">
        <f t="shared" si="105"/>
        <v>1.6845703125</v>
      </c>
      <c r="L681">
        <f t="shared" si="106"/>
        <v>50810.014727540503</v>
      </c>
      <c r="M681">
        <f t="shared" si="107"/>
        <v>10.835848754442893</v>
      </c>
      <c r="N681" s="1">
        <f t="shared" si="108"/>
        <v>40.639036344744191</v>
      </c>
    </row>
    <row r="682" spans="1:14" x14ac:dyDescent="0.3">
      <c r="A682">
        <v>340</v>
      </c>
      <c r="B682">
        <f>-4.4616*10^-2*'tableau arduino'!A682+12.649</f>
        <v>-2.5204399999999989</v>
      </c>
      <c r="C682">
        <f t="shared" si="100"/>
        <v>8.0424212309910481E-2</v>
      </c>
      <c r="D682">
        <f t="shared" si="101"/>
        <v>4.0212073814711622E-6</v>
      </c>
      <c r="E682">
        <f t="shared" si="102"/>
        <v>4.9999959787926187</v>
      </c>
      <c r="F682">
        <f t="shared" si="103"/>
        <v>1023.9991764567283</v>
      </c>
      <c r="G682" s="2">
        <f t="shared" si="104"/>
        <v>4.9999959787926187</v>
      </c>
      <c r="I682">
        <v>680</v>
      </c>
      <c r="J682" s="2">
        <f t="shared" si="109"/>
        <v>3.3203125</v>
      </c>
      <c r="K682" s="2">
        <f t="shared" si="105"/>
        <v>1.6796875</v>
      </c>
      <c r="L682">
        <f t="shared" si="106"/>
        <v>50588.23529411765</v>
      </c>
      <c r="M682">
        <f t="shared" si="107"/>
        <v>10.831474324173474</v>
      </c>
      <c r="N682" s="1">
        <f t="shared" si="108"/>
        <v>40.737082567386707</v>
      </c>
    </row>
    <row r="683" spans="1:14" x14ac:dyDescent="0.3">
      <c r="A683">
        <v>340.5</v>
      </c>
      <c r="B683">
        <f>-4.4616*10^-2*'tableau arduino'!A683+12.649</f>
        <v>-2.5427479999999996</v>
      </c>
      <c r="C683">
        <f t="shared" si="100"/>
        <v>7.8649972431437787E-2</v>
      </c>
      <c r="D683">
        <f t="shared" si="101"/>
        <v>3.9324955286652401E-6</v>
      </c>
      <c r="E683">
        <f t="shared" si="102"/>
        <v>4.9999960675044717</v>
      </c>
      <c r="F683">
        <f t="shared" si="103"/>
        <v>1023.9991946249158</v>
      </c>
      <c r="G683" s="2">
        <f t="shared" si="104"/>
        <v>4.9999960675044717</v>
      </c>
      <c r="I683">
        <v>681</v>
      </c>
      <c r="J683" s="2">
        <f t="shared" si="109"/>
        <v>3.3251953125</v>
      </c>
      <c r="K683" s="2">
        <f t="shared" si="105"/>
        <v>1.6748046875</v>
      </c>
      <c r="L683">
        <f t="shared" si="106"/>
        <v>50367.107195301025</v>
      </c>
      <c r="M683">
        <f t="shared" si="107"/>
        <v>10.827093605986656</v>
      </c>
      <c r="N683" s="1">
        <f t="shared" si="108"/>
        <v>40.835269724164945</v>
      </c>
    </row>
    <row r="684" spans="1:14" x14ac:dyDescent="0.3">
      <c r="A684">
        <v>341</v>
      </c>
      <c r="B684">
        <f>-4.4616*10^-2*'tableau arduino'!A684+12.649</f>
        <v>-2.5650560000000002</v>
      </c>
      <c r="C684">
        <f t="shared" si="100"/>
        <v>7.6914874088280766E-2</v>
      </c>
      <c r="D684">
        <f t="shared" si="101"/>
        <v>3.8457407464673857E-6</v>
      </c>
      <c r="E684">
        <f t="shared" si="102"/>
        <v>4.9999961542592537</v>
      </c>
      <c r="F684">
        <f t="shared" si="103"/>
        <v>1023.9992123922951</v>
      </c>
      <c r="G684" s="2">
        <f t="shared" si="104"/>
        <v>4.9999961542592537</v>
      </c>
      <c r="I684">
        <v>682</v>
      </c>
      <c r="J684" s="2">
        <f t="shared" si="109"/>
        <v>3.330078125</v>
      </c>
      <c r="K684" s="2">
        <f t="shared" si="105"/>
        <v>1.669921875</v>
      </c>
      <c r="L684">
        <f t="shared" si="106"/>
        <v>50146.627565982402</v>
      </c>
      <c r="M684">
        <f t="shared" si="107"/>
        <v>10.822706544189371</v>
      </c>
      <c r="N684" s="1">
        <f t="shared" si="108"/>
        <v>40.933599063354585</v>
      </c>
    </row>
    <row r="685" spans="1:14" x14ac:dyDescent="0.3">
      <c r="A685">
        <v>341.5</v>
      </c>
      <c r="B685">
        <f>-4.4616*10^-2*'tableau arduino'!A685+12.649</f>
        <v>-2.5873639999999991</v>
      </c>
      <c r="C685">
        <f t="shared" si="100"/>
        <v>7.5218053778381297E-2</v>
      </c>
      <c r="D685">
        <f t="shared" si="101"/>
        <v>3.7608998600433856E-6</v>
      </c>
      <c r="E685">
        <f t="shared" si="102"/>
        <v>4.99999623910014</v>
      </c>
      <c r="F685">
        <f t="shared" si="103"/>
        <v>1023.9992297677087</v>
      </c>
      <c r="G685" s="2">
        <f t="shared" si="104"/>
        <v>4.99999623910014</v>
      </c>
      <c r="I685">
        <v>683</v>
      </c>
      <c r="J685" s="2">
        <f t="shared" si="109"/>
        <v>3.3349609375</v>
      </c>
      <c r="K685" s="2">
        <f t="shared" si="105"/>
        <v>1.6650390625</v>
      </c>
      <c r="L685">
        <f t="shared" si="106"/>
        <v>49926.793557833087</v>
      </c>
      <c r="M685">
        <f t="shared" si="107"/>
        <v>10.818313082682955</v>
      </c>
      <c r="N685" s="1">
        <f t="shared" si="108"/>
        <v>41.032071842322125</v>
      </c>
    </row>
    <row r="686" spans="1:14" x14ac:dyDescent="0.3">
      <c r="A686">
        <v>342</v>
      </c>
      <c r="B686">
        <f>-4.4616*10^-2*'tableau arduino'!A686+12.649</f>
        <v>-2.6096719999999998</v>
      </c>
      <c r="C686">
        <f t="shared" si="100"/>
        <v>7.3558667049414078E-2</v>
      </c>
      <c r="D686">
        <f t="shared" si="101"/>
        <v>3.6779306470339447E-6</v>
      </c>
      <c r="E686">
        <f t="shared" si="102"/>
        <v>4.9999963220693528</v>
      </c>
      <c r="F686">
        <f t="shared" si="103"/>
        <v>1023.9992467598034</v>
      </c>
      <c r="G686" s="2">
        <f t="shared" si="104"/>
        <v>4.9999963220693528</v>
      </c>
      <c r="I686">
        <v>684</v>
      </c>
      <c r="J686" s="2">
        <f t="shared" si="109"/>
        <v>3.33984375</v>
      </c>
      <c r="K686" s="2">
        <f t="shared" si="105"/>
        <v>1.66015625</v>
      </c>
      <c r="L686">
        <f t="shared" si="106"/>
        <v>49707.602339181285</v>
      </c>
      <c r="M686">
        <f t="shared" si="107"/>
        <v>10.813913164957885</v>
      </c>
      <c r="N686" s="1">
        <f t="shared" si="108"/>
        <v>41.13068932764287</v>
      </c>
    </row>
    <row r="687" spans="1:14" x14ac:dyDescent="0.3">
      <c r="A687">
        <v>342.5</v>
      </c>
      <c r="B687">
        <f>-4.4616*10^-2*'tableau arduino'!A687+12.649</f>
        <v>-2.6319799999999987</v>
      </c>
      <c r="C687">
        <f t="shared" si="100"/>
        <v>7.1935888078531046E-2</v>
      </c>
      <c r="D687">
        <f t="shared" si="101"/>
        <v>3.5967918165424166E-6</v>
      </c>
      <c r="E687">
        <f t="shared" si="102"/>
        <v>4.9999964032081836</v>
      </c>
      <c r="F687">
        <f t="shared" si="103"/>
        <v>1023.999263377036</v>
      </c>
      <c r="G687" s="2">
        <f t="shared" si="104"/>
        <v>4.9999964032081836</v>
      </c>
      <c r="I687">
        <v>685</v>
      </c>
      <c r="J687" s="2">
        <f t="shared" si="109"/>
        <v>3.3447265625</v>
      </c>
      <c r="K687" s="2">
        <f t="shared" si="105"/>
        <v>1.6552734375</v>
      </c>
      <c r="L687">
        <f t="shared" si="106"/>
        <v>49489.051094890514</v>
      </c>
      <c r="M687">
        <f t="shared" si="107"/>
        <v>10.809506734088453</v>
      </c>
      <c r="N687" s="1">
        <f t="shared" si="108"/>
        <v>41.22945279522024</v>
      </c>
    </row>
    <row r="688" spans="1:14" x14ac:dyDescent="0.3">
      <c r="A688">
        <v>343</v>
      </c>
      <c r="B688">
        <f>-4.4616*10^-2*'tableau arduino'!A688+12.649</f>
        <v>-2.6542879999999993</v>
      </c>
      <c r="C688">
        <f t="shared" si="100"/>
        <v>7.0348909261375131E-2</v>
      </c>
      <c r="D688">
        <f t="shared" si="101"/>
        <v>3.5174429885859808E-6</v>
      </c>
      <c r="E688">
        <f t="shared" si="102"/>
        <v>4.9999964825570116</v>
      </c>
      <c r="F688">
        <f t="shared" si="103"/>
        <v>1023.9992796276759</v>
      </c>
      <c r="G688" s="2">
        <f t="shared" si="104"/>
        <v>4.9999964825570116</v>
      </c>
      <c r="I688">
        <v>686</v>
      </c>
      <c r="J688" s="2">
        <f t="shared" si="109"/>
        <v>3.349609375</v>
      </c>
      <c r="K688" s="2">
        <f t="shared" si="105"/>
        <v>1.650390625</v>
      </c>
      <c r="L688">
        <f t="shared" si="106"/>
        <v>49271.13702623907</v>
      </c>
      <c r="M688">
        <f t="shared" si="107"/>
        <v>10.805093732727363</v>
      </c>
      <c r="N688" s="1">
        <f t="shared" si="108"/>
        <v>41.328363530406953</v>
      </c>
    </row>
    <row r="689" spans="1:14" x14ac:dyDescent="0.3">
      <c r="A689">
        <v>343.5</v>
      </c>
      <c r="B689">
        <f>-4.4616*10^-2*'tableau arduino'!A689+12.649</f>
        <v>-2.676596</v>
      </c>
      <c r="C689">
        <f t="shared" si="100"/>
        <v>6.8796940810162729E-2</v>
      </c>
      <c r="D689">
        <f t="shared" si="101"/>
        <v>3.4398446740002322E-6</v>
      </c>
      <c r="E689">
        <f t="shared" si="102"/>
        <v>4.999996560155326</v>
      </c>
      <c r="F689">
        <f t="shared" si="103"/>
        <v>1023.9992955198107</v>
      </c>
      <c r="G689" s="2">
        <f t="shared" si="104"/>
        <v>4.999996560155326</v>
      </c>
      <c r="I689">
        <v>687</v>
      </c>
      <c r="J689" s="2">
        <f t="shared" si="109"/>
        <v>3.3544921875</v>
      </c>
      <c r="K689" s="2">
        <f t="shared" si="105"/>
        <v>1.6455078125</v>
      </c>
      <c r="L689">
        <f t="shared" si="106"/>
        <v>49053.857350800579</v>
      </c>
      <c r="M689">
        <f t="shared" si="107"/>
        <v>10.80067410310024</v>
      </c>
      <c r="N689" s="1">
        <f t="shared" si="108"/>
        <v>41.427422828128002</v>
      </c>
    </row>
    <row r="690" spans="1:14" x14ac:dyDescent="0.3">
      <c r="A690">
        <v>344</v>
      </c>
      <c r="B690">
        <f>-4.4616*10^-2*'tableau arduino'!A690+12.649</f>
        <v>-2.6989039999999989</v>
      </c>
      <c r="C690">
        <f t="shared" si="100"/>
        <v>6.7279210360631628E-2</v>
      </c>
      <c r="D690">
        <f t="shared" si="101"/>
        <v>3.3639582547870307E-6</v>
      </c>
      <c r="E690">
        <f t="shared" si="102"/>
        <v>4.9999966360417449</v>
      </c>
      <c r="F690">
        <f t="shared" si="103"/>
        <v>1023.9993110613493</v>
      </c>
      <c r="G690" s="2">
        <f t="shared" si="104"/>
        <v>4.9999966360417449</v>
      </c>
      <c r="I690">
        <v>688</v>
      </c>
      <c r="J690" s="2">
        <f t="shared" si="109"/>
        <v>3.359375</v>
      </c>
      <c r="K690" s="2">
        <f t="shared" si="105"/>
        <v>1.640625</v>
      </c>
      <c r="L690">
        <f t="shared" si="106"/>
        <v>48837.20930232558</v>
      </c>
      <c r="M690">
        <f t="shared" si="107"/>
        <v>10.796247787000089</v>
      </c>
      <c r="N690" s="1">
        <f t="shared" si="108"/>
        <v>41.526631993004976</v>
      </c>
    </row>
    <row r="691" spans="1:14" x14ac:dyDescent="0.3">
      <c r="A691">
        <v>344.5</v>
      </c>
      <c r="B691">
        <f>-4.4616*10^-2*'tableau arduino'!A691+12.649</f>
        <v>-2.7212119999999995</v>
      </c>
      <c r="C691">
        <f t="shared" si="100"/>
        <v>6.5794962587659947E-2</v>
      </c>
      <c r="D691">
        <f t="shared" si="101"/>
        <v>3.2897459648958702E-6</v>
      </c>
      <c r="E691">
        <f t="shared" si="102"/>
        <v>4.9999967102540355</v>
      </c>
      <c r="F691">
        <f t="shared" si="103"/>
        <v>1023.9993262600265</v>
      </c>
      <c r="G691" s="2">
        <f t="shared" si="104"/>
        <v>4.9999967102540355</v>
      </c>
      <c r="I691">
        <v>689</v>
      </c>
      <c r="J691" s="2">
        <f t="shared" si="109"/>
        <v>3.3642578125</v>
      </c>
      <c r="K691" s="2">
        <f t="shared" si="105"/>
        <v>1.6357421875</v>
      </c>
      <c r="L691">
        <f t="shared" si="106"/>
        <v>48621.190130624091</v>
      </c>
      <c r="M691">
        <f t="shared" si="107"/>
        <v>10.791814725781636</v>
      </c>
      <c r="N691" s="1">
        <f t="shared" si="108"/>
        <v>41.625992339482771</v>
      </c>
    </row>
    <row r="692" spans="1:14" x14ac:dyDescent="0.3">
      <c r="A692">
        <v>345</v>
      </c>
      <c r="B692">
        <f>-4.4616*10^-2*'tableau arduino'!A692+12.649</f>
        <v>-2.7435200000000002</v>
      </c>
      <c r="C692">
        <f t="shared" si="100"/>
        <v>6.4343458829366262E-2</v>
      </c>
      <c r="D692">
        <f t="shared" si="101"/>
        <v>3.2171708714292981E-6</v>
      </c>
      <c r="E692">
        <f t="shared" si="102"/>
        <v>4.999996782829129</v>
      </c>
      <c r="F692">
        <f t="shared" si="103"/>
        <v>1023.9993411234057</v>
      </c>
      <c r="G692" s="2">
        <f t="shared" si="104"/>
        <v>4.999996782829129</v>
      </c>
      <c r="I692">
        <v>690</v>
      </c>
      <c r="J692" s="2">
        <f t="shared" si="109"/>
        <v>3.369140625</v>
      </c>
      <c r="K692" s="2">
        <f t="shared" si="105"/>
        <v>1.630859375</v>
      </c>
      <c r="L692">
        <f t="shared" si="106"/>
        <v>48405.797101449272</v>
      </c>
      <c r="M692">
        <f t="shared" si="107"/>
        <v>10.787374860355623</v>
      </c>
      <c r="N692" s="1">
        <f t="shared" si="108"/>
        <v>41.72550519195751</v>
      </c>
    </row>
    <row r="693" spans="1:14" x14ac:dyDescent="0.3">
      <c r="A693">
        <v>345.5</v>
      </c>
      <c r="B693">
        <f>-4.4616*10^-2*'tableau arduino'!A693+12.649</f>
        <v>-2.7658279999999991</v>
      </c>
      <c r="C693">
        <f t="shared" si="100"/>
        <v>6.2923976719501062E-2</v>
      </c>
      <c r="D693">
        <f t="shared" si="101"/>
        <v>3.1461968562628759E-6</v>
      </c>
      <c r="E693">
        <f t="shared" si="102"/>
        <v>4.9999968538031441</v>
      </c>
      <c r="F693">
        <f t="shared" si="103"/>
        <v>1023.9993556588839</v>
      </c>
      <c r="G693" s="2">
        <f t="shared" si="104"/>
        <v>4.9999968538031441</v>
      </c>
      <c r="I693">
        <v>691</v>
      </c>
      <c r="J693" s="2">
        <f t="shared" si="109"/>
        <v>3.3740234375</v>
      </c>
      <c r="K693" s="2">
        <f t="shared" si="105"/>
        <v>1.6259765625</v>
      </c>
      <c r="L693">
        <f t="shared" si="106"/>
        <v>48191.027496382056</v>
      </c>
      <c r="M693">
        <f t="shared" si="107"/>
        <v>10.782928131183002</v>
      </c>
      <c r="N693" s="1">
        <f t="shared" si="108"/>
        <v>41.825171884906695</v>
      </c>
    </row>
    <row r="694" spans="1:14" x14ac:dyDescent="0.3">
      <c r="A694">
        <v>346</v>
      </c>
      <c r="B694">
        <f>-4.4616*10^-2*'tableau arduino'!A694+12.649</f>
        <v>-2.7881359999999997</v>
      </c>
      <c r="C694">
        <f t="shared" si="100"/>
        <v>6.1535809827948325E-2</v>
      </c>
      <c r="D694">
        <f t="shared" si="101"/>
        <v>3.076788598070636E-6</v>
      </c>
      <c r="E694">
        <f t="shared" si="102"/>
        <v>4.9999969232114019</v>
      </c>
      <c r="F694">
        <f t="shared" si="103"/>
        <v>1023.9993698736951</v>
      </c>
      <c r="G694" s="2">
        <f t="shared" si="104"/>
        <v>4.9999969232114019</v>
      </c>
      <c r="I694">
        <v>692</v>
      </c>
      <c r="J694" s="2">
        <f t="shared" si="109"/>
        <v>3.37890625</v>
      </c>
      <c r="K694" s="2">
        <f t="shared" si="105"/>
        <v>1.62109375</v>
      </c>
      <c r="L694">
        <f t="shared" si="106"/>
        <v>47976.878612716762</v>
      </c>
      <c r="M694">
        <f t="shared" si="107"/>
        <v>10.778474478269047</v>
      </c>
      <c r="N694" s="1">
        <f t="shared" si="108"/>
        <v>41.92499376302117</v>
      </c>
    </row>
    <row r="695" spans="1:14" x14ac:dyDescent="0.3">
      <c r="A695">
        <v>346.5</v>
      </c>
      <c r="B695">
        <f>-4.4616*10^-2*'tableau arduino'!A695+12.649</f>
        <v>-2.8104439999999986</v>
      </c>
      <c r="C695">
        <f t="shared" si="100"/>
        <v>6.0178267309158928E-2</v>
      </c>
      <c r="D695">
        <f t="shared" si="101"/>
        <v>3.0089115547471079E-6</v>
      </c>
      <c r="E695">
        <f t="shared" si="102"/>
        <v>4.9999969910884454</v>
      </c>
      <c r="F695">
        <f t="shared" si="103"/>
        <v>1023.9993837749137</v>
      </c>
      <c r="G695" s="2">
        <f t="shared" si="104"/>
        <v>4.9999969910884454</v>
      </c>
      <c r="I695">
        <v>693</v>
      </c>
      <c r="J695" s="2">
        <f t="shared" si="109"/>
        <v>3.3837890625</v>
      </c>
      <c r="K695" s="2">
        <f t="shared" si="105"/>
        <v>1.6162109375</v>
      </c>
      <c r="L695">
        <f t="shared" si="106"/>
        <v>47763.347763347767</v>
      </c>
      <c r="M695">
        <f t="shared" si="107"/>
        <v>10.774013841157387</v>
      </c>
      <c r="N695" s="1">
        <f t="shared" si="108"/>
        <v>42.024972181338804</v>
      </c>
    </row>
    <row r="696" spans="1:14" x14ac:dyDescent="0.3">
      <c r="A696">
        <v>347</v>
      </c>
      <c r="B696">
        <f>-4.4616*10^-2*'tableau arduino'!A696+12.649</f>
        <v>-2.8327519999999993</v>
      </c>
      <c r="C696">
        <f t="shared" si="100"/>
        <v>5.8850673558338416E-2</v>
      </c>
      <c r="D696">
        <f t="shared" si="101"/>
        <v>2.9425319462170512E-6</v>
      </c>
      <c r="E696">
        <f t="shared" si="102"/>
        <v>4.9999970574680539</v>
      </c>
      <c r="F696">
        <f t="shared" si="103"/>
        <v>1023.9993973694575</v>
      </c>
      <c r="G696" s="2">
        <f t="shared" si="104"/>
        <v>4.9999970574680539</v>
      </c>
      <c r="I696">
        <v>694</v>
      </c>
      <c r="J696" s="2">
        <f t="shared" si="109"/>
        <v>3.388671875</v>
      </c>
      <c r="K696" s="2">
        <f t="shared" si="105"/>
        <v>1.611328125</v>
      </c>
      <c r="L696">
        <f t="shared" si="106"/>
        <v>47550.432276657062</v>
      </c>
      <c r="M696">
        <f t="shared" si="107"/>
        <v>10.76954615892395</v>
      </c>
      <c r="N696" s="1">
        <f t="shared" si="108"/>
        <v>42.125108505380346</v>
      </c>
    </row>
    <row r="697" spans="1:14" x14ac:dyDescent="0.3">
      <c r="A697">
        <v>347.5</v>
      </c>
      <c r="B697">
        <f>-4.4616*10^-2*'tableau arduino'!A697+12.649</f>
        <v>-2.8550599999999999</v>
      </c>
      <c r="C697">
        <f t="shared" si="100"/>
        <v>5.7552367875221201E-2</v>
      </c>
      <c r="D697">
        <f t="shared" si="101"/>
        <v>2.8776167376244893E-6</v>
      </c>
      <c r="E697">
        <f t="shared" si="102"/>
        <v>4.9999971223832622</v>
      </c>
      <c r="F697">
        <f t="shared" si="103"/>
        <v>1023.9994106640921</v>
      </c>
      <c r="G697" s="2">
        <f t="shared" si="104"/>
        <v>4.9999971223832622</v>
      </c>
      <c r="I697">
        <v>695</v>
      </c>
      <c r="J697" s="2">
        <f t="shared" si="109"/>
        <v>3.3935546875</v>
      </c>
      <c r="K697" s="2">
        <f t="shared" si="105"/>
        <v>1.6064453125</v>
      </c>
      <c r="L697">
        <f t="shared" si="106"/>
        <v>47338.129496402878</v>
      </c>
      <c r="M697">
        <f t="shared" si="107"/>
        <v>10.765071370170809</v>
      </c>
      <c r="N697" s="1">
        <f t="shared" si="108"/>
        <v>42.225404111287226</v>
      </c>
    </row>
    <row r="698" spans="1:14" x14ac:dyDescent="0.3">
      <c r="A698">
        <v>348</v>
      </c>
      <c r="B698">
        <f>-4.4616*10^-2*'tableau arduino'!A698+12.649</f>
        <v>-2.8773679999999988</v>
      </c>
      <c r="C698">
        <f t="shared" si="100"/>
        <v>5.628270413526118E-2</v>
      </c>
      <c r="D698">
        <f t="shared" si="101"/>
        <v>2.8141336228925581E-6</v>
      </c>
      <c r="E698">
        <f t="shared" si="102"/>
        <v>4.999997185866377</v>
      </c>
      <c r="F698">
        <f t="shared" si="103"/>
        <v>1023.9994236654341</v>
      </c>
      <c r="G698" s="2">
        <f t="shared" si="104"/>
        <v>4.999997185866377</v>
      </c>
      <c r="I698">
        <v>696</v>
      </c>
      <c r="J698" s="2">
        <f t="shared" si="109"/>
        <v>3.3984375</v>
      </c>
      <c r="K698" s="2">
        <f t="shared" si="105"/>
        <v>1.6015625</v>
      </c>
      <c r="L698">
        <f t="shared" si="106"/>
        <v>47126.436781609198</v>
      </c>
      <c r="M698">
        <f t="shared" si="107"/>
        <v>10.760589413019952</v>
      </c>
      <c r="N698" s="1">
        <f t="shared" si="108"/>
        <v>42.325860385961256</v>
      </c>
    </row>
    <row r="699" spans="1:14" x14ac:dyDescent="0.3">
      <c r="A699">
        <v>348.5</v>
      </c>
      <c r="B699">
        <f>-4.4616*10^-2*'tableau arduino'!A699+12.649</f>
        <v>-2.8996759999999995</v>
      </c>
      <c r="C699">
        <f t="shared" si="100"/>
        <v>5.5041050468076246E-2</v>
      </c>
      <c r="D699">
        <f t="shared" si="101"/>
        <v>2.7520510086460278E-6</v>
      </c>
      <c r="E699">
        <f t="shared" si="102"/>
        <v>4.9999972479489916</v>
      </c>
      <c r="F699">
        <f t="shared" si="103"/>
        <v>1023.9994363799535</v>
      </c>
      <c r="G699" s="2">
        <f t="shared" si="104"/>
        <v>4.9999972479489916</v>
      </c>
      <c r="I699">
        <v>697</v>
      </c>
      <c r="J699" s="2">
        <f t="shared" si="109"/>
        <v>3.4033203125</v>
      </c>
      <c r="K699" s="2">
        <f t="shared" si="105"/>
        <v>1.5966796875</v>
      </c>
      <c r="L699">
        <f t="shared" si="106"/>
        <v>46915.351506456238</v>
      </c>
      <c r="M699">
        <f t="shared" si="107"/>
        <v>10.756100225106957</v>
      </c>
      <c r="N699" s="1">
        <f t="shared" si="108"/>
        <v>42.426478727206437</v>
      </c>
    </row>
    <row r="700" spans="1:14" x14ac:dyDescent="0.3">
      <c r="A700">
        <v>349</v>
      </c>
      <c r="B700">
        <f>-4.4616*10^-2*'tableau arduino'!A700+12.649</f>
        <v>-2.9219840000000001</v>
      </c>
      <c r="C700">
        <f t="shared" si="100"/>
        <v>5.382678894298755E-2</v>
      </c>
      <c r="D700">
        <f t="shared" si="101"/>
        <v>2.6913379984885529E-6</v>
      </c>
      <c r="E700">
        <f t="shared" si="102"/>
        <v>4.9999973086620013</v>
      </c>
      <c r="F700">
        <f t="shared" si="103"/>
        <v>1023.9994488139779</v>
      </c>
      <c r="G700" s="2">
        <f t="shared" si="104"/>
        <v>4.9999973086620013</v>
      </c>
      <c r="I700">
        <v>698</v>
      </c>
      <c r="J700" s="2">
        <f t="shared" si="109"/>
        <v>3.408203125</v>
      </c>
      <c r="K700" s="2">
        <f t="shared" si="105"/>
        <v>1.591796875</v>
      </c>
      <c r="L700">
        <f t="shared" si="106"/>
        <v>46704.871060171921</v>
      </c>
      <c r="M700">
        <f t="shared" si="107"/>
        <v>10.751603743574563</v>
      </c>
      <c r="N700" s="1">
        <f t="shared" si="108"/>
        <v>42.527260543872963</v>
      </c>
    </row>
    <row r="701" spans="1:14" x14ac:dyDescent="0.3">
      <c r="A701">
        <v>349.5</v>
      </c>
      <c r="B701">
        <f>-4.4616*10^-2*'tableau arduino'!A701+12.649</f>
        <v>-2.944291999999999</v>
      </c>
      <c r="C701">
        <f t="shared" si="100"/>
        <v>5.2639315261495179E-2</v>
      </c>
      <c r="D701">
        <f t="shared" si="101"/>
        <v>2.6319643776267326E-6</v>
      </c>
      <c r="E701">
        <f t="shared" si="102"/>
        <v>4.999997368035622</v>
      </c>
      <c r="F701">
        <f t="shared" si="103"/>
        <v>1023.9994609736954</v>
      </c>
      <c r="G701" s="2">
        <f t="shared" si="104"/>
        <v>4.999997368035622</v>
      </c>
      <c r="I701">
        <v>699</v>
      </c>
      <c r="J701" s="2">
        <f t="shared" si="109"/>
        <v>3.4130859375</v>
      </c>
      <c r="K701" s="2">
        <f t="shared" si="105"/>
        <v>1.5869140625</v>
      </c>
      <c r="L701">
        <f t="shared" si="106"/>
        <v>46494.992846924179</v>
      </c>
      <c r="M701">
        <f t="shared" si="107"/>
        <v>10.747099905066156</v>
      </c>
      <c r="N701" s="1">
        <f t="shared" si="108"/>
        <v>42.628207256003307</v>
      </c>
    </row>
    <row r="702" spans="1:14" x14ac:dyDescent="0.3">
      <c r="A702">
        <v>350</v>
      </c>
      <c r="B702">
        <f>-4.4616*10^-2*'tableau arduino'!A702+12.649</f>
        <v>-2.9665999999999997</v>
      </c>
      <c r="C702">
        <f t="shared" si="100"/>
        <v>5.1478038456538117E-2</v>
      </c>
      <c r="D702">
        <f t="shared" si="101"/>
        <v>2.5739005978333661E-6</v>
      </c>
      <c r="E702">
        <f t="shared" si="102"/>
        <v>4.9999974260994025</v>
      </c>
      <c r="F702">
        <f t="shared" si="103"/>
        <v>1023.9994728651576</v>
      </c>
      <c r="G702" s="2">
        <f t="shared" si="104"/>
        <v>4.9999974260994025</v>
      </c>
      <c r="I702">
        <v>700</v>
      </c>
      <c r="J702" s="2">
        <f t="shared" si="109"/>
        <v>3.41796875</v>
      </c>
      <c r="K702" s="2">
        <f t="shared" si="105"/>
        <v>1.58203125</v>
      </c>
      <c r="L702">
        <f t="shared" si="106"/>
        <v>46285.714285714283</v>
      </c>
      <c r="M702">
        <f t="shared" si="107"/>
        <v>10.742588645719152</v>
      </c>
      <c r="N702" s="1">
        <f t="shared" si="108"/>
        <v>42.729320294980432</v>
      </c>
    </row>
    <row r="703" spans="1:14" x14ac:dyDescent="0.3">
      <c r="A703">
        <v>350.5</v>
      </c>
      <c r="B703">
        <f>-4.4616*10^-2*'tableau arduino'!A703+12.649</f>
        <v>-2.9889079999999986</v>
      </c>
      <c r="C703">
        <f t="shared" si="100"/>
        <v>5.0342380598389865E-2</v>
      </c>
      <c r="D703">
        <f t="shared" si="101"/>
        <v>2.5171177627424895E-6</v>
      </c>
      <c r="E703">
        <f t="shared" si="102"/>
        <v>4.9999974828822369</v>
      </c>
      <c r="F703">
        <f t="shared" si="103"/>
        <v>1023.9994844942821</v>
      </c>
      <c r="G703" s="2">
        <f t="shared" si="104"/>
        <v>4.9999974828822369</v>
      </c>
      <c r="I703">
        <v>701</v>
      </c>
      <c r="J703" s="2">
        <f t="shared" si="109"/>
        <v>3.4228515625</v>
      </c>
      <c r="K703" s="2">
        <f t="shared" si="105"/>
        <v>1.5771484375</v>
      </c>
      <c r="L703">
        <f t="shared" si="106"/>
        <v>46077.032810271041</v>
      </c>
      <c r="M703">
        <f t="shared" si="107"/>
        <v>10.738069901158294</v>
      </c>
      <c r="N703" s="1">
        <f t="shared" si="108"/>
        <v>42.83060110367817</v>
      </c>
    </row>
    <row r="704" spans="1:14" x14ac:dyDescent="0.3">
      <c r="A704">
        <v>351</v>
      </c>
      <c r="B704">
        <f>-4.4616*10^-2*'tableau arduino'!A704+12.649</f>
        <v>-3.0112159999999992</v>
      </c>
      <c r="C704">
        <f t="shared" si="100"/>
        <v>4.9231776507040789E-2</v>
      </c>
      <c r="D704">
        <f t="shared" si="101"/>
        <v>2.4615876134687274E-6</v>
      </c>
      <c r="E704">
        <f t="shared" si="102"/>
        <v>4.9999975384123863</v>
      </c>
      <c r="F704">
        <f t="shared" si="103"/>
        <v>1023.9994958668567</v>
      </c>
      <c r="G704" s="2">
        <f t="shared" si="104"/>
        <v>4.9999975384123863</v>
      </c>
      <c r="I704">
        <v>702</v>
      </c>
      <c r="J704" s="2">
        <f t="shared" si="109"/>
        <v>3.427734375</v>
      </c>
      <c r="K704" s="2">
        <f t="shared" si="105"/>
        <v>1.572265625</v>
      </c>
      <c r="L704">
        <f t="shared" si="106"/>
        <v>45868.94586894587</v>
      </c>
      <c r="M704">
        <f t="shared" si="107"/>
        <v>10.733543606488826</v>
      </c>
      <c r="N704" s="1">
        <f t="shared" si="108"/>
        <v>42.932051136614064</v>
      </c>
    </row>
    <row r="705" spans="1:14" x14ac:dyDescent="0.3">
      <c r="A705">
        <v>351.5</v>
      </c>
      <c r="B705">
        <f>-4.4616*10^-2*'tableau arduino'!A705+12.649</f>
        <v>-3.0335239999999999</v>
      </c>
      <c r="C705">
        <f t="shared" si="100"/>
        <v>4.8145673470927089E-2</v>
      </c>
      <c r="D705">
        <f t="shared" si="101"/>
        <v>2.4072825145439753E-6</v>
      </c>
      <c r="E705">
        <f t="shared" si="102"/>
        <v>4.9999975927174853</v>
      </c>
      <c r="F705">
        <f t="shared" si="103"/>
        <v>1023.999506988541</v>
      </c>
      <c r="G705" s="2">
        <f t="shared" si="104"/>
        <v>4.9999975927174853</v>
      </c>
      <c r="I705">
        <v>703</v>
      </c>
      <c r="J705" s="2">
        <f t="shared" si="109"/>
        <v>3.4326171875</v>
      </c>
      <c r="K705" s="2">
        <f t="shared" si="105"/>
        <v>1.5673828125</v>
      </c>
      <c r="L705">
        <f t="shared" si="106"/>
        <v>45661.45092460882</v>
      </c>
      <c r="M705">
        <f t="shared" si="107"/>
        <v>10.72900969628958</v>
      </c>
      <c r="N705" s="1">
        <f t="shared" si="108"/>
        <v>43.033671860104427</v>
      </c>
    </row>
    <row r="706" spans="1:14" x14ac:dyDescent="0.3">
      <c r="A706">
        <v>352</v>
      </c>
      <c r="B706">
        <f>-4.4616*10^-2*'tableau arduino'!A706+12.649</f>
        <v>-3.0558319999999988</v>
      </c>
      <c r="C706">
        <f t="shared" si="100"/>
        <v>4.70835309718639E-2</v>
      </c>
      <c r="D706">
        <f t="shared" si="101"/>
        <v>2.3541754401642728E-6</v>
      </c>
      <c r="E706">
        <f t="shared" si="102"/>
        <v>4.9999976458245596</v>
      </c>
      <c r="F706">
        <f t="shared" si="103"/>
        <v>1023.9995178648699</v>
      </c>
      <c r="G706" s="2">
        <f t="shared" si="104"/>
        <v>4.9999976458245596</v>
      </c>
      <c r="I706">
        <v>704</v>
      </c>
      <c r="J706" s="2">
        <f t="shared" si="109"/>
        <v>3.4375</v>
      </c>
      <c r="K706" s="2">
        <f t="shared" si="105"/>
        <v>1.5625</v>
      </c>
      <c r="L706">
        <f t="shared" si="106"/>
        <v>45454.545454545456</v>
      </c>
      <c r="M706">
        <f t="shared" si="107"/>
        <v>10.724468104605958</v>
      </c>
      <c r="N706" s="1">
        <f t="shared" si="108"/>
        <v>43.135464752421591</v>
      </c>
    </row>
    <row r="707" spans="1:14" x14ac:dyDescent="0.3">
      <c r="A707">
        <v>352.5</v>
      </c>
      <c r="B707">
        <f>-4.4616*10^-2*'tableau arduino'!A707+12.649</f>
        <v>-3.0781399999999994</v>
      </c>
      <c r="C707">
        <f t="shared" ref="C707:C770" si="110">EXP(B707)</f>
        <v>4.6044820416046739E-2</v>
      </c>
      <c r="D707">
        <f t="shared" ref="D707:D770" si="111">5*C707/(100000+C707)</f>
        <v>2.3022399607400818E-6</v>
      </c>
      <c r="E707">
        <f t="shared" ref="E707:E770" si="112">5-D707</f>
        <v>4.9999976977600396</v>
      </c>
      <c r="F707">
        <f t="shared" ref="F707:F770" si="113">E707/5*1024</f>
        <v>1023.9995285012561</v>
      </c>
      <c r="G707" s="2">
        <f t="shared" ref="G707:G770" si="114">F707/1024*5</f>
        <v>4.9999976977600396</v>
      </c>
      <c r="I707">
        <v>705</v>
      </c>
      <c r="J707" s="2">
        <f t="shared" si="109"/>
        <v>3.4423828125</v>
      </c>
      <c r="K707" s="2">
        <f t="shared" ref="K707:K770" si="115">5-J707</f>
        <v>1.5576171875</v>
      </c>
      <c r="L707">
        <f t="shared" ref="L707:L770" si="116">K707*100000/(5-K707)</f>
        <v>45248.226950354612</v>
      </c>
      <c r="M707">
        <f t="shared" ref="M707:M770" si="117">LN(L707)</f>
        <v>10.719918764942804</v>
      </c>
      <c r="N707" s="1">
        <f t="shared" ref="N707:N770" si="118">(M707-12.649)/(-4.4616*10^-2)</f>
        <v>43.237431303953635</v>
      </c>
    </row>
    <row r="708" spans="1:14" x14ac:dyDescent="0.3">
      <c r="A708">
        <v>353</v>
      </c>
      <c r="B708">
        <f>-4.4616*10^-2*'tableau arduino'!A708+12.649</f>
        <v>-3.1004480000000001</v>
      </c>
      <c r="C708">
        <f t="shared" si="110"/>
        <v>4.5029024870988019E-2</v>
      </c>
      <c r="D708">
        <f t="shared" si="111"/>
        <v>2.2514502297433173E-6</v>
      </c>
      <c r="E708">
        <f t="shared" si="112"/>
        <v>4.9999977485497702</v>
      </c>
      <c r="F708">
        <f t="shared" si="113"/>
        <v>1023.999538902993</v>
      </c>
      <c r="G708" s="2">
        <f t="shared" si="114"/>
        <v>4.9999977485497702</v>
      </c>
      <c r="I708">
        <v>706</v>
      </c>
      <c r="J708" s="2">
        <f t="shared" ref="J708:J771" si="119">I708/1024*5</f>
        <v>3.447265625</v>
      </c>
      <c r="K708" s="2">
        <f t="shared" si="115"/>
        <v>1.552734375</v>
      </c>
      <c r="L708">
        <f t="shared" si="116"/>
        <v>45042.492917847027</v>
      </c>
      <c r="M708">
        <f t="shared" si="117"/>
        <v>10.715361610257164</v>
      </c>
      <c r="N708" s="1">
        <f t="shared" si="118"/>
        <v>43.339573017366767</v>
      </c>
    </row>
    <row r="709" spans="1:14" x14ac:dyDescent="0.3">
      <c r="A709">
        <v>353.5</v>
      </c>
      <c r="B709">
        <f>-4.4616*10^-2*'tableau arduino'!A709+12.649</f>
        <v>-3.122755999999999</v>
      </c>
      <c r="C709">
        <f t="shared" si="110"/>
        <v>4.4035638808256332E-2</v>
      </c>
      <c r="D709">
        <f t="shared" si="111"/>
        <v>2.2017809708445008E-6</v>
      </c>
      <c r="E709">
        <f t="shared" si="112"/>
        <v>4.9999977982190291</v>
      </c>
      <c r="F709">
        <f t="shared" si="113"/>
        <v>1023.9995490752572</v>
      </c>
      <c r="G709" s="2">
        <f t="shared" si="114"/>
        <v>4.9999977982190291</v>
      </c>
      <c r="I709">
        <v>707</v>
      </c>
      <c r="J709" s="2">
        <f t="shared" si="119"/>
        <v>3.4521484375</v>
      </c>
      <c r="K709" s="2">
        <f t="shared" si="115"/>
        <v>1.5478515625</v>
      </c>
      <c r="L709">
        <f t="shared" si="116"/>
        <v>44837.340876944836</v>
      </c>
      <c r="M709">
        <f t="shared" si="117"/>
        <v>10.710796572950937</v>
      </c>
      <c r="N709" s="1">
        <f t="shared" si="118"/>
        <v>43.441891407769916</v>
      </c>
    </row>
    <row r="710" spans="1:14" x14ac:dyDescent="0.3">
      <c r="A710">
        <v>354</v>
      </c>
      <c r="B710">
        <f>-4.4616*10^-2*'tableau arduino'!A710+12.649</f>
        <v>-3.1450639999999996</v>
      </c>
      <c r="C710">
        <f t="shared" si="110"/>
        <v>4.3064167851891114E-2</v>
      </c>
      <c r="D710">
        <f t="shared" si="111"/>
        <v>2.1532074653336783E-6</v>
      </c>
      <c r="E710">
        <f t="shared" si="112"/>
        <v>4.9999978467925343</v>
      </c>
      <c r="F710">
        <f t="shared" si="113"/>
        <v>1023.999559023111</v>
      </c>
      <c r="G710" s="2">
        <f t="shared" si="114"/>
        <v>4.9999978467925343</v>
      </c>
      <c r="I710">
        <v>708</v>
      </c>
      <c r="J710" s="2">
        <f t="shared" si="119"/>
        <v>3.45703125</v>
      </c>
      <c r="K710" s="2">
        <f t="shared" si="115"/>
        <v>1.54296875</v>
      </c>
      <c r="L710">
        <f t="shared" si="116"/>
        <v>44632.768361581919</v>
      </c>
      <c r="M710">
        <f t="shared" si="117"/>
        <v>10.706223584863421</v>
      </c>
      <c r="N710" s="1">
        <f t="shared" si="118"/>
        <v>43.544388002881881</v>
      </c>
    </row>
    <row r="711" spans="1:14" x14ac:dyDescent="0.3">
      <c r="A711">
        <v>354.5</v>
      </c>
      <c r="B711">
        <f>-4.4616*10^-2*'tableau arduino'!A711+12.649</f>
        <v>-3.1673720000000003</v>
      </c>
      <c r="C711">
        <f t="shared" si="110"/>
        <v>4.2114128532368289E-2</v>
      </c>
      <c r="D711">
        <f t="shared" si="111"/>
        <v>2.105705539818877E-6</v>
      </c>
      <c r="E711">
        <f t="shared" si="112"/>
        <v>4.9999978942944603</v>
      </c>
      <c r="F711">
        <f t="shared" si="113"/>
        <v>1023.9995687515054</v>
      </c>
      <c r="G711" s="2">
        <f t="shared" si="114"/>
        <v>4.9999978942944603</v>
      </c>
      <c r="I711">
        <v>709</v>
      </c>
      <c r="J711" s="2">
        <f t="shared" si="119"/>
        <v>3.4619140625</v>
      </c>
      <c r="K711" s="2">
        <f t="shared" si="115"/>
        <v>1.5380859375</v>
      </c>
      <c r="L711">
        <f t="shared" si="116"/>
        <v>44428.772919605079</v>
      </c>
      <c r="M711">
        <f t="shared" si="117"/>
        <v>10.701642577263733</v>
      </c>
      <c r="N711" s="1">
        <f t="shared" si="118"/>
        <v>43.64706434320123</v>
      </c>
    </row>
    <row r="712" spans="1:14" x14ac:dyDescent="0.3">
      <c r="A712">
        <v>355</v>
      </c>
      <c r="B712">
        <f>-4.4616*10^-2*'tableau arduino'!A712+12.649</f>
        <v>-3.1896799999999992</v>
      </c>
      <c r="C712">
        <f t="shared" si="110"/>
        <v>4.1185048045992934E-2</v>
      </c>
      <c r="D712">
        <f t="shared" si="111"/>
        <v>2.0592515541959049E-6</v>
      </c>
      <c r="E712">
        <f t="shared" si="112"/>
        <v>4.9999979407484458</v>
      </c>
      <c r="F712">
        <f t="shared" si="113"/>
        <v>1023.9995782652817</v>
      </c>
      <c r="G712" s="2">
        <f t="shared" si="114"/>
        <v>4.9999979407484458</v>
      </c>
      <c r="I712">
        <v>710</v>
      </c>
      <c r="J712" s="2">
        <f t="shared" si="119"/>
        <v>3.466796875</v>
      </c>
      <c r="K712" s="2">
        <f t="shared" si="115"/>
        <v>1.533203125</v>
      </c>
      <c r="L712">
        <f t="shared" si="116"/>
        <v>44225.352112676053</v>
      </c>
      <c r="M712">
        <f t="shared" si="117"/>
        <v>10.69705348084312</v>
      </c>
      <c r="N712" s="1">
        <f t="shared" si="118"/>
        <v>43.74992198217857</v>
      </c>
    </row>
    <row r="713" spans="1:14" x14ac:dyDescent="0.3">
      <c r="A713">
        <v>355.5</v>
      </c>
      <c r="B713">
        <f>-4.4616*10^-2*'tableau arduino'!A713+12.649</f>
        <v>-3.2119879999999998</v>
      </c>
      <c r="C713">
        <f t="shared" si="110"/>
        <v>4.0276464019600056E-2</v>
      </c>
      <c r="D713">
        <f t="shared" si="111"/>
        <v>2.0138223898835527E-6</v>
      </c>
      <c r="E713">
        <f t="shared" si="112"/>
        <v>4.9999979861776103</v>
      </c>
      <c r="F713">
        <f t="shared" si="113"/>
        <v>1023.9995875691745</v>
      </c>
      <c r="G713" s="2">
        <f t="shared" si="114"/>
        <v>4.9999979861776103</v>
      </c>
      <c r="I713">
        <v>711</v>
      </c>
      <c r="J713" s="2">
        <f t="shared" si="119"/>
        <v>3.4716796875</v>
      </c>
      <c r="K713" s="2">
        <f t="shared" si="115"/>
        <v>1.5283203125</v>
      </c>
      <c r="L713">
        <f t="shared" si="116"/>
        <v>44022.503516174402</v>
      </c>
      <c r="M713">
        <f t="shared" si="117"/>
        <v>10.69245622570714</v>
      </c>
      <c r="N713" s="1">
        <f t="shared" si="118"/>
        <v>43.85296248639186</v>
      </c>
    </row>
    <row r="714" spans="1:14" x14ac:dyDescent="0.3">
      <c r="A714">
        <v>356</v>
      </c>
      <c r="B714">
        <f>-4.4616*10^-2*'tableau arduino'!A714+12.649</f>
        <v>-3.2342959999999987</v>
      </c>
      <c r="C714">
        <f t="shared" si="110"/>
        <v>3.9387924280446983E-2</v>
      </c>
      <c r="D714">
        <f t="shared" si="111"/>
        <v>1.9693954383183653E-6</v>
      </c>
      <c r="E714">
        <f t="shared" si="112"/>
        <v>4.9999980306045613</v>
      </c>
      <c r="F714">
        <f t="shared" si="113"/>
        <v>1023.9995966678141</v>
      </c>
      <c r="G714" s="2">
        <f t="shared" si="114"/>
        <v>4.9999980306045613</v>
      </c>
      <c r="I714">
        <v>712</v>
      </c>
      <c r="J714" s="2">
        <f t="shared" si="119"/>
        <v>3.4765625</v>
      </c>
      <c r="K714" s="2">
        <f t="shared" si="115"/>
        <v>1.5234375</v>
      </c>
      <c r="L714">
        <f t="shared" si="116"/>
        <v>43820.224719101127</v>
      </c>
      <c r="M714">
        <f t="shared" si="117"/>
        <v>10.687850741367734</v>
      </c>
      <c r="N714" s="1">
        <f t="shared" si="118"/>
        <v>43.956187435724068</v>
      </c>
    </row>
    <row r="715" spans="1:14" x14ac:dyDescent="0.3">
      <c r="A715">
        <v>356.5</v>
      </c>
      <c r="B715">
        <f>-4.4616*10^-2*'tableau arduino'!A715+12.649</f>
        <v>-3.2566039999999994</v>
      </c>
      <c r="C715">
        <f t="shared" si="110"/>
        <v>3.8518986631181126E-2</v>
      </c>
      <c r="D715">
        <f t="shared" si="111"/>
        <v>1.9259485897031767E-6</v>
      </c>
      <c r="E715">
        <f t="shared" si="112"/>
        <v>4.9999980740514101</v>
      </c>
      <c r="F715">
        <f t="shared" si="113"/>
        <v>1023.9996055657288</v>
      </c>
      <c r="G715" s="2">
        <f t="shared" si="114"/>
        <v>4.9999980740514101</v>
      </c>
      <c r="I715">
        <v>713</v>
      </c>
      <c r="J715" s="2">
        <f t="shared" si="119"/>
        <v>3.4814453125</v>
      </c>
      <c r="K715" s="2">
        <f t="shared" si="115"/>
        <v>1.5185546875</v>
      </c>
      <c r="L715">
        <f t="shared" si="116"/>
        <v>43618.51332398317</v>
      </c>
      <c r="M715">
        <f t="shared" si="117"/>
        <v>10.683236956735167</v>
      </c>
      <c r="N715" s="1">
        <f t="shared" si="118"/>
        <v>44.059598423543854</v>
      </c>
    </row>
    <row r="716" spans="1:14" x14ac:dyDescent="0.3">
      <c r="A716">
        <v>357</v>
      </c>
      <c r="B716">
        <f>-4.4616*10^-2*'tableau arduino'!A716+12.649</f>
        <v>-3.278912</v>
      </c>
      <c r="C716">
        <f t="shared" si="110"/>
        <v>3.7669218629773217E-2</v>
      </c>
      <c r="D716">
        <f t="shared" si="111"/>
        <v>1.883460222003912E-6</v>
      </c>
      <c r="E716">
        <f t="shared" si="112"/>
        <v>4.9999981165397784</v>
      </c>
      <c r="F716">
        <f t="shared" si="113"/>
        <v>1023.9996142673466</v>
      </c>
      <c r="G716" s="2">
        <f t="shared" si="114"/>
        <v>4.9999981165397784</v>
      </c>
      <c r="I716">
        <v>714</v>
      </c>
      <c r="J716" s="2">
        <f t="shared" si="119"/>
        <v>3.486328125</v>
      </c>
      <c r="K716" s="2">
        <f t="shared" si="115"/>
        <v>1.513671875</v>
      </c>
      <c r="L716">
        <f t="shared" si="116"/>
        <v>43417.366946778711</v>
      </c>
      <c r="M716">
        <f t="shared" si="117"/>
        <v>10.678614800109836</v>
      </c>
      <c r="N716" s="1">
        <f t="shared" si="118"/>
        <v>44.163197056889089</v>
      </c>
    </row>
    <row r="717" spans="1:14" x14ac:dyDescent="0.3">
      <c r="A717">
        <v>357.5</v>
      </c>
      <c r="B717">
        <f>-4.4616*10^-2*'tableau arduino'!A717+12.649</f>
        <v>-3.3012199999999989</v>
      </c>
      <c r="C717">
        <f t="shared" si="110"/>
        <v>3.6838197374304743E-2</v>
      </c>
      <c r="D717">
        <f t="shared" si="111"/>
        <v>1.8419091901890944E-6</v>
      </c>
      <c r="E717">
        <f t="shared" si="112"/>
        <v>4.9999981580908095</v>
      </c>
      <c r="F717">
        <f t="shared" si="113"/>
        <v>1023.9996227769977</v>
      </c>
      <c r="G717" s="2">
        <f t="shared" si="114"/>
        <v>4.9999981580908095</v>
      </c>
      <c r="I717">
        <v>715</v>
      </c>
      <c r="J717" s="2">
        <f t="shared" si="119"/>
        <v>3.4912109375</v>
      </c>
      <c r="K717" s="2">
        <f t="shared" si="115"/>
        <v>1.5087890625</v>
      </c>
      <c r="L717">
        <f t="shared" si="116"/>
        <v>43216.783216783217</v>
      </c>
      <c r="M717">
        <f t="shared" si="117"/>
        <v>10.673984199173967</v>
      </c>
      <c r="N717" s="1">
        <f t="shared" si="118"/>
        <v>44.266984956653047</v>
      </c>
    </row>
    <row r="718" spans="1:14" x14ac:dyDescent="0.3">
      <c r="A718">
        <v>358</v>
      </c>
      <c r="B718">
        <f>-4.4616*10^-2*'tableau arduino'!A718+12.649</f>
        <v>-3.3235279999999996</v>
      </c>
      <c r="C718">
        <f t="shared" si="110"/>
        <v>3.6025509292503227E-2</v>
      </c>
      <c r="D718">
        <f t="shared" si="111"/>
        <v>1.8012748157067351E-6</v>
      </c>
      <c r="E718">
        <f t="shared" si="112"/>
        <v>4.9999981987251845</v>
      </c>
      <c r="F718">
        <f t="shared" si="113"/>
        <v>1023.9996310989178</v>
      </c>
      <c r="G718" s="2">
        <f t="shared" si="114"/>
        <v>4.9999981987251845</v>
      </c>
      <c r="I718">
        <v>716</v>
      </c>
      <c r="J718" s="2">
        <f t="shared" si="119"/>
        <v>3.49609375</v>
      </c>
      <c r="K718" s="2">
        <f t="shared" si="115"/>
        <v>1.50390625</v>
      </c>
      <c r="L718">
        <f t="shared" si="116"/>
        <v>43016.75977653631</v>
      </c>
      <c r="M718">
        <f t="shared" si="117"/>
        <v>10.669345080983158</v>
      </c>
      <c r="N718" s="1">
        <f t="shared" si="118"/>
        <v>44.370963757773929</v>
      </c>
    </row>
    <row r="719" spans="1:14" x14ac:dyDescent="0.3">
      <c r="A719">
        <v>358.5</v>
      </c>
      <c r="B719">
        <f>-4.4616*10^-2*'tableau arduino'!A719+12.649</f>
        <v>-3.3458360000000003</v>
      </c>
      <c r="C719">
        <f t="shared" si="110"/>
        <v>3.523074993592111E-2</v>
      </c>
      <c r="D719">
        <f t="shared" si="111"/>
        <v>1.7615368761934036E-6</v>
      </c>
      <c r="E719">
        <f t="shared" si="112"/>
        <v>4.9999982384631236</v>
      </c>
      <c r="F719">
        <f t="shared" si="113"/>
        <v>1023.9996392372477</v>
      </c>
      <c r="G719" s="2">
        <f t="shared" si="114"/>
        <v>4.9999982384631236</v>
      </c>
      <c r="I719">
        <v>717</v>
      </c>
      <c r="J719" s="2">
        <f t="shared" si="119"/>
        <v>3.5009765625</v>
      </c>
      <c r="K719" s="2">
        <f t="shared" si="115"/>
        <v>1.4990234375</v>
      </c>
      <c r="L719">
        <f t="shared" si="116"/>
        <v>42817.294281729432</v>
      </c>
      <c r="M719">
        <f t="shared" si="117"/>
        <v>10.664697371957805</v>
      </c>
      <c r="N719" s="1">
        <f t="shared" si="118"/>
        <v>44.475135109426979</v>
      </c>
    </row>
    <row r="720" spans="1:14" x14ac:dyDescent="0.3">
      <c r="A720">
        <v>359</v>
      </c>
      <c r="B720">
        <f>-4.4616*10^-2*'tableau arduino'!A720+12.649</f>
        <v>-3.3681439999999991</v>
      </c>
      <c r="C720">
        <f t="shared" si="110"/>
        <v>3.4453523778654752E-2</v>
      </c>
      <c r="D720">
        <f t="shared" si="111"/>
        <v>1.7226755954102915E-6</v>
      </c>
      <c r="E720">
        <f t="shared" si="112"/>
        <v>4.9999982773244049</v>
      </c>
      <c r="F720">
        <f t="shared" si="113"/>
        <v>1023.9996471960382</v>
      </c>
      <c r="G720" s="2">
        <f t="shared" si="114"/>
        <v>4.9999982773244049</v>
      </c>
      <c r="I720">
        <v>718</v>
      </c>
      <c r="J720" s="2">
        <f t="shared" si="119"/>
        <v>3.505859375</v>
      </c>
      <c r="K720" s="2">
        <f t="shared" si="115"/>
        <v>1.494140625</v>
      </c>
      <c r="L720">
        <f t="shared" si="116"/>
        <v>42618.384401114206</v>
      </c>
      <c r="M720">
        <f t="shared" si="117"/>
        <v>10.660040997874384</v>
      </c>
      <c r="N720" s="1">
        <f t="shared" si="118"/>
        <v>44.57950067521999</v>
      </c>
    </row>
    <row r="721" spans="1:14" x14ac:dyDescent="0.3">
      <c r="A721">
        <v>359.5</v>
      </c>
      <c r="B721">
        <f>-4.4616*10^-2*'tableau arduino'!A721+12.649</f>
        <v>-3.390451999999998</v>
      </c>
      <c r="C721">
        <f t="shared" si="110"/>
        <v>3.3693444020503879E-2</v>
      </c>
      <c r="D721">
        <f t="shared" si="111"/>
        <v>1.6846716334013003E-6</v>
      </c>
      <c r="E721">
        <f t="shared" si="112"/>
        <v>4.9999983153283667</v>
      </c>
      <c r="F721">
        <f t="shared" si="113"/>
        <v>1023.9996549792495</v>
      </c>
      <c r="G721" s="2">
        <f t="shared" si="114"/>
        <v>4.9999983153283667</v>
      </c>
      <c r="I721">
        <v>719</v>
      </c>
      <c r="J721" s="2">
        <f t="shared" si="119"/>
        <v>3.5107421875</v>
      </c>
      <c r="K721" s="2">
        <f t="shared" si="115"/>
        <v>1.4892578125</v>
      </c>
      <c r="L721">
        <f t="shared" si="116"/>
        <v>42420.027816411683</v>
      </c>
      <c r="M721">
        <f t="shared" si="117"/>
        <v>10.655375883856593</v>
      </c>
      <c r="N721" s="1">
        <f t="shared" si="118"/>
        <v>44.684062133391755</v>
      </c>
    </row>
    <row r="722" spans="1:14" x14ac:dyDescent="0.3">
      <c r="A722">
        <v>360</v>
      </c>
      <c r="B722">
        <f>-4.4616*10^-2*'tableau arduino'!A722+12.649</f>
        <v>-3.4127600000000005</v>
      </c>
      <c r="C722">
        <f t="shared" si="110"/>
        <v>3.2950132394473773E-2</v>
      </c>
      <c r="D722">
        <f t="shared" si="111"/>
        <v>1.6475060768682551E-6</v>
      </c>
      <c r="E722">
        <f t="shared" si="112"/>
        <v>4.9999983524939235</v>
      </c>
      <c r="F722">
        <f t="shared" si="113"/>
        <v>1023.9996625907555</v>
      </c>
      <c r="G722" s="2">
        <f t="shared" si="114"/>
        <v>4.9999983524939235</v>
      </c>
      <c r="I722">
        <v>720</v>
      </c>
      <c r="J722" s="2">
        <f t="shared" si="119"/>
        <v>3.515625</v>
      </c>
      <c r="K722" s="2">
        <f t="shared" si="115"/>
        <v>1.484375</v>
      </c>
      <c r="L722">
        <f t="shared" si="116"/>
        <v>42222.222222222219</v>
      </c>
      <c r="M722">
        <f t="shared" si="117"/>
        <v>10.650701954366349</v>
      </c>
      <c r="N722" s="1">
        <f t="shared" si="118"/>
        <v>44.788821177013851</v>
      </c>
    </row>
    <row r="723" spans="1:14" x14ac:dyDescent="0.3">
      <c r="A723">
        <v>360.5</v>
      </c>
      <c r="B723">
        <f>-4.4616*10^-2*'tableau arduino'!A723+12.649</f>
        <v>-3.4350679999999993</v>
      </c>
      <c r="C723">
        <f t="shared" si="110"/>
        <v>3.2223218978524516E-2</v>
      </c>
      <c r="D723">
        <f t="shared" si="111"/>
        <v>1.6111604297584723E-6</v>
      </c>
      <c r="E723">
        <f t="shared" si="112"/>
        <v>4.99999838883957</v>
      </c>
      <c r="F723">
        <f t="shared" si="113"/>
        <v>1023.9996700343439</v>
      </c>
      <c r="G723" s="2">
        <f t="shared" si="114"/>
        <v>4.99999838883957</v>
      </c>
      <c r="I723">
        <v>721</v>
      </c>
      <c r="J723" s="2">
        <f t="shared" si="119"/>
        <v>3.5205078125</v>
      </c>
      <c r="K723" s="2">
        <f t="shared" si="115"/>
        <v>1.4794921875</v>
      </c>
      <c r="L723">
        <f t="shared" si="116"/>
        <v>42024.965325936202</v>
      </c>
      <c r="M723">
        <f t="shared" si="117"/>
        <v>10.646019133194649</v>
      </c>
      <c r="N723" s="1">
        <f t="shared" si="118"/>
        <v>44.893779514195586</v>
      </c>
    </row>
    <row r="724" spans="1:14" x14ac:dyDescent="0.3">
      <c r="A724">
        <v>361</v>
      </c>
      <c r="B724">
        <f>-4.4616*10^-2*'tableau arduino'!A724+12.649</f>
        <v>-3.4573759999999982</v>
      </c>
      <c r="C724">
        <f t="shared" si="110"/>
        <v>3.1512342011472058E-2</v>
      </c>
      <c r="D724">
        <f t="shared" si="111"/>
        <v>1.5756166040599099E-6</v>
      </c>
      <c r="E724">
        <f t="shared" si="112"/>
        <v>4.9999984243833957</v>
      </c>
      <c r="F724">
        <f t="shared" si="113"/>
        <v>1023.9996773137194</v>
      </c>
      <c r="G724" s="2">
        <f t="shared" si="114"/>
        <v>4.9999984243833957</v>
      </c>
      <c r="I724">
        <v>722</v>
      </c>
      <c r="J724" s="2">
        <f t="shared" si="119"/>
        <v>3.525390625</v>
      </c>
      <c r="K724" s="2">
        <f t="shared" si="115"/>
        <v>1.474609375</v>
      </c>
      <c r="L724">
        <f t="shared" si="116"/>
        <v>41828.254847645432</v>
      </c>
      <c r="M724">
        <f t="shared" si="117"/>
        <v>10.641327343452271</v>
      </c>
      <c r="N724" s="1">
        <f t="shared" si="118"/>
        <v>44.998938868292271</v>
      </c>
    </row>
    <row r="725" spans="1:14" x14ac:dyDescent="0.3">
      <c r="A725">
        <v>361.5</v>
      </c>
      <c r="B725">
        <f>-4.4616*10^-2*'tableau arduino'!A725+12.649</f>
        <v>-3.4796840000000007</v>
      </c>
      <c r="C725">
        <f t="shared" si="110"/>
        <v>3.0817147712951853E-2</v>
      </c>
      <c r="D725">
        <f t="shared" si="111"/>
        <v>1.5408569107994425E-6</v>
      </c>
      <c r="E725">
        <f t="shared" si="112"/>
        <v>4.9999984591430895</v>
      </c>
      <c r="F725">
        <f t="shared" si="113"/>
        <v>1023.9996844325048</v>
      </c>
      <c r="G725" s="2">
        <f t="shared" si="114"/>
        <v>4.9999984591430895</v>
      </c>
      <c r="I725">
        <v>723</v>
      </c>
      <c r="J725" s="2">
        <f t="shared" si="119"/>
        <v>3.5302734375</v>
      </c>
      <c r="K725" s="2">
        <f t="shared" si="115"/>
        <v>1.4697265625</v>
      </c>
      <c r="L725">
        <f t="shared" si="116"/>
        <v>41632.088520055324</v>
      </c>
      <c r="M725">
        <f t="shared" si="117"/>
        <v>10.63662650756034</v>
      </c>
      <c r="N725" s="1">
        <f t="shared" si="118"/>
        <v>45.104300978116804</v>
      </c>
    </row>
    <row r="726" spans="1:14" x14ac:dyDescent="0.3">
      <c r="A726">
        <v>362</v>
      </c>
      <c r="B726">
        <f>-4.4616*10^-2*'tableau arduino'!A726+12.649</f>
        <v>-3.5019919999999995</v>
      </c>
      <c r="C726">
        <f t="shared" si="110"/>
        <v>3.0137290107354137E-2</v>
      </c>
      <c r="D726">
        <f t="shared" si="111"/>
        <v>1.5068640512397163E-6</v>
      </c>
      <c r="E726">
        <f t="shared" si="112"/>
        <v>4.9999984931359487</v>
      </c>
      <c r="F726">
        <f t="shared" si="113"/>
        <v>1023.9996913942423</v>
      </c>
      <c r="G726" s="2">
        <f t="shared" si="114"/>
        <v>4.9999984931359487</v>
      </c>
      <c r="I726">
        <v>724</v>
      </c>
      <c r="J726" s="2">
        <f t="shared" si="119"/>
        <v>3.53515625</v>
      </c>
      <c r="K726" s="2">
        <f t="shared" si="115"/>
        <v>1.46484375</v>
      </c>
      <c r="L726">
        <f t="shared" si="116"/>
        <v>41436.464088397792</v>
      </c>
      <c r="M726">
        <f t="shared" si="117"/>
        <v>10.631916547240714</v>
      </c>
      <c r="N726" s="1">
        <f t="shared" si="118"/>
        <v>45.20986759815505</v>
      </c>
    </row>
    <row r="727" spans="1:14" x14ac:dyDescent="0.3">
      <c r="A727">
        <v>362.5</v>
      </c>
      <c r="B727">
        <f>-4.4616*10^-2*'tableau arduino'!A727+12.649</f>
        <v>-3.5242999999999984</v>
      </c>
      <c r="C727">
        <f t="shared" si="110"/>
        <v>2.9472430851642473E-2</v>
      </c>
      <c r="D727">
        <f t="shared" si="111"/>
        <v>1.4736211082701615E-6</v>
      </c>
      <c r="E727">
        <f t="shared" si="112"/>
        <v>4.9999985263788913</v>
      </c>
      <c r="F727">
        <f t="shared" si="113"/>
        <v>1023.999698202397</v>
      </c>
      <c r="G727" s="2">
        <f t="shared" si="114"/>
        <v>4.9999985263788913</v>
      </c>
      <c r="I727">
        <v>725</v>
      </c>
      <c r="J727" s="2">
        <f t="shared" si="119"/>
        <v>3.5400390625</v>
      </c>
      <c r="K727" s="2">
        <f t="shared" si="115"/>
        <v>1.4599609375</v>
      </c>
      <c r="L727">
        <f t="shared" si="116"/>
        <v>41241.379310344826</v>
      </c>
      <c r="M727">
        <f t="shared" si="117"/>
        <v>10.627197383506241</v>
      </c>
      <c r="N727" s="1">
        <f t="shared" si="118"/>
        <v>45.315640498784262</v>
      </c>
    </row>
    <row r="728" spans="1:14" x14ac:dyDescent="0.3">
      <c r="A728">
        <v>363</v>
      </c>
      <c r="B728">
        <f>-4.4616*10^-2*'tableau arduino'!A728+12.649</f>
        <v>-3.5466080000000009</v>
      </c>
      <c r="C728">
        <f t="shared" si="110"/>
        <v>2.8822239066971757E-2</v>
      </c>
      <c r="D728">
        <f t="shared" si="111"/>
        <v>1.4411115379879751E-6</v>
      </c>
      <c r="E728">
        <f t="shared" si="112"/>
        <v>4.9999985588884623</v>
      </c>
      <c r="F728">
        <f t="shared" si="113"/>
        <v>1023.999704860357</v>
      </c>
      <c r="G728" s="2">
        <f t="shared" si="114"/>
        <v>4.9999985588884623</v>
      </c>
      <c r="I728">
        <v>726</v>
      </c>
      <c r="J728" s="2">
        <f t="shared" si="119"/>
        <v>3.544921875</v>
      </c>
      <c r="K728" s="2">
        <f t="shared" si="115"/>
        <v>1.455078125</v>
      </c>
      <c r="L728">
        <f t="shared" si="116"/>
        <v>41046.831955922862</v>
      </c>
      <c r="M728">
        <f t="shared" si="117"/>
        <v>10.622468936650836</v>
      </c>
      <c r="N728" s="1">
        <f t="shared" si="118"/>
        <v>45.421621466495495</v>
      </c>
    </row>
    <row r="729" spans="1:14" x14ac:dyDescent="0.3">
      <c r="A729">
        <v>363.5</v>
      </c>
      <c r="B729">
        <f>-4.4616*10^-2*'tableau arduino'!A729+12.649</f>
        <v>-3.5689159999999998</v>
      </c>
      <c r="C729">
        <f t="shared" si="110"/>
        <v>2.8186391174020879E-2</v>
      </c>
      <c r="D729">
        <f t="shared" si="111"/>
        <v>1.4093191614648321E-6</v>
      </c>
      <c r="E729">
        <f t="shared" si="112"/>
        <v>4.9999985906808382</v>
      </c>
      <c r="F729">
        <f t="shared" si="113"/>
        <v>1023.9997113714356</v>
      </c>
      <c r="G729" s="2">
        <f t="shared" si="114"/>
        <v>4.9999985906808382</v>
      </c>
      <c r="I729">
        <v>727</v>
      </c>
      <c r="J729" s="2">
        <f t="shared" si="119"/>
        <v>3.5498046875</v>
      </c>
      <c r="K729" s="2">
        <f t="shared" si="115"/>
        <v>1.4501953125</v>
      </c>
      <c r="L729">
        <f t="shared" si="116"/>
        <v>40852.819807427783</v>
      </c>
      <c r="M729">
        <f t="shared" si="117"/>
        <v>10.617731126239409</v>
      </c>
      <c r="N729" s="1">
        <f t="shared" si="118"/>
        <v>45.527812304119379</v>
      </c>
    </row>
    <row r="730" spans="1:14" x14ac:dyDescent="0.3">
      <c r="A730">
        <v>364</v>
      </c>
      <c r="B730">
        <f>-4.4616*10^-2*'tableau arduino'!A730+12.649</f>
        <v>-3.5912239999999986</v>
      </c>
      <c r="C730">
        <f t="shared" si="110"/>
        <v>2.7564570731957165E-2</v>
      </c>
      <c r="D730">
        <f t="shared" si="111"/>
        <v>1.3782281566951833E-6</v>
      </c>
      <c r="E730">
        <f t="shared" si="112"/>
        <v>4.9999986217718435</v>
      </c>
      <c r="F730">
        <f t="shared" si="113"/>
        <v>1023.9997177388735</v>
      </c>
      <c r="G730" s="2">
        <f t="shared" si="114"/>
        <v>4.9999986217718435</v>
      </c>
      <c r="I730">
        <v>728</v>
      </c>
      <c r="J730" s="2">
        <f t="shared" si="119"/>
        <v>3.5546875</v>
      </c>
      <c r="K730" s="2">
        <f t="shared" si="115"/>
        <v>1.4453125</v>
      </c>
      <c r="L730">
        <f t="shared" si="116"/>
        <v>40659.340659340662</v>
      </c>
      <c r="M730">
        <f t="shared" si="117"/>
        <v>10.612983871097603</v>
      </c>
      <c r="N730" s="1">
        <f t="shared" si="118"/>
        <v>45.634214831056049</v>
      </c>
    </row>
    <row r="731" spans="1:14" x14ac:dyDescent="0.3">
      <c r="A731">
        <v>364.5</v>
      </c>
      <c r="B731">
        <f>-4.4616*10^-2*'tableau arduino'!A731+12.649</f>
        <v>-3.6135320000000011</v>
      </c>
      <c r="C731">
        <f t="shared" si="110"/>
        <v>2.6956468280954399E-2</v>
      </c>
      <c r="D731">
        <f t="shared" si="111"/>
        <v>1.3478230507222267E-6</v>
      </c>
      <c r="E731">
        <f t="shared" si="112"/>
        <v>4.9999986521769495</v>
      </c>
      <c r="F731">
        <f t="shared" si="113"/>
        <v>1023.9997239658393</v>
      </c>
      <c r="G731" s="2">
        <f t="shared" si="114"/>
        <v>4.9999986521769495</v>
      </c>
      <c r="I731">
        <v>729</v>
      </c>
      <c r="J731" s="2">
        <f t="shared" si="119"/>
        <v>3.5595703125</v>
      </c>
      <c r="K731" s="2">
        <f t="shared" si="115"/>
        <v>1.4404296875</v>
      </c>
      <c r="L731">
        <f t="shared" si="116"/>
        <v>40466.392318244172</v>
      </c>
      <c r="M731">
        <f t="shared" si="117"/>
        <v>10.608227089301391</v>
      </c>
      <c r="N731" s="1">
        <f t="shared" si="118"/>
        <v>45.740830883508352</v>
      </c>
    </row>
    <row r="732" spans="1:14" x14ac:dyDescent="0.3">
      <c r="A732">
        <v>365</v>
      </c>
      <c r="B732">
        <f>-4.4616*10^-2*'tableau arduino'!A732+12.649</f>
        <v>-3.63584</v>
      </c>
      <c r="C732">
        <f t="shared" si="110"/>
        <v>2.6361781188185E-2</v>
      </c>
      <c r="D732">
        <f t="shared" si="111"/>
        <v>1.3180887119375879E-6</v>
      </c>
      <c r="E732">
        <f t="shared" si="112"/>
        <v>4.999998681911288</v>
      </c>
      <c r="F732">
        <f t="shared" si="113"/>
        <v>1023.9997300554318</v>
      </c>
      <c r="G732" s="2">
        <f t="shared" si="114"/>
        <v>4.999998681911288</v>
      </c>
      <c r="I732">
        <v>730</v>
      </c>
      <c r="J732" s="2">
        <f t="shared" si="119"/>
        <v>3.564453125</v>
      </c>
      <c r="K732" s="2">
        <f t="shared" si="115"/>
        <v>1.435546875</v>
      </c>
      <c r="L732">
        <f t="shared" si="116"/>
        <v>40273.972602739726</v>
      </c>
      <c r="M732">
        <f t="shared" si="117"/>
        <v>10.603460698166474</v>
      </c>
      <c r="N732" s="1">
        <f t="shared" si="118"/>
        <v>45.8476623147195</v>
      </c>
    </row>
    <row r="733" spans="1:14" x14ac:dyDescent="0.3">
      <c r="A733">
        <v>365.5</v>
      </c>
      <c r="B733">
        <f>-4.4616*10^-2*'tableau arduino'!A733+12.649</f>
        <v>-3.6581479999999988</v>
      </c>
      <c r="C733">
        <f t="shared" si="110"/>
        <v>2.5780213497208913E-2</v>
      </c>
      <c r="D733">
        <f t="shared" si="111"/>
        <v>1.2890103425508273E-6</v>
      </c>
      <c r="E733">
        <f t="shared" si="112"/>
        <v>4.9999987109896571</v>
      </c>
      <c r="F733">
        <f t="shared" si="113"/>
        <v>1023.9997360106818</v>
      </c>
      <c r="G733" s="2">
        <f t="shared" si="114"/>
        <v>4.9999987109896571</v>
      </c>
      <c r="I733">
        <v>731</v>
      </c>
      <c r="J733" s="2">
        <f t="shared" si="119"/>
        <v>3.5693359375</v>
      </c>
      <c r="K733" s="2">
        <f t="shared" si="115"/>
        <v>1.4306640625</v>
      </c>
      <c r="L733">
        <f t="shared" si="116"/>
        <v>40082.079343365251</v>
      </c>
      <c r="M733">
        <f t="shared" si="117"/>
        <v>10.598684614237516</v>
      </c>
      <c r="N733" s="1">
        <f t="shared" si="118"/>
        <v>45.954710995214342</v>
      </c>
    </row>
    <row r="734" spans="1:14" x14ac:dyDescent="0.3">
      <c r="A734">
        <v>366</v>
      </c>
      <c r="B734">
        <f>-4.4616*10^-2*'tableau arduino'!A734+12.649</f>
        <v>-3.6804559999999977</v>
      </c>
      <c r="C734">
        <f t="shared" si="110"/>
        <v>2.52114757806861E-2</v>
      </c>
      <c r="D734">
        <f t="shared" si="111"/>
        <v>1.2605734712251296E-6</v>
      </c>
      <c r="E734">
        <f t="shared" si="112"/>
        <v>4.9999987394265286</v>
      </c>
      <c r="F734">
        <f t="shared" si="113"/>
        <v>1023.9997418345531</v>
      </c>
      <c r="G734" s="2">
        <f t="shared" si="114"/>
        <v>4.9999987394265286</v>
      </c>
      <c r="I734">
        <v>732</v>
      </c>
      <c r="J734" s="2">
        <f t="shared" si="119"/>
        <v>3.57421875</v>
      </c>
      <c r="K734" s="2">
        <f t="shared" si="115"/>
        <v>1.42578125</v>
      </c>
      <c r="L734">
        <f t="shared" si="116"/>
        <v>39890.710382513658</v>
      </c>
      <c r="M734">
        <f t="shared" si="117"/>
        <v>10.593898753277198</v>
      </c>
      <c r="N734" s="1">
        <f t="shared" si="118"/>
        <v>46.061978813044675</v>
      </c>
    </row>
    <row r="735" spans="1:14" x14ac:dyDescent="0.3">
      <c r="A735">
        <v>366.5</v>
      </c>
      <c r="B735">
        <f>-4.4616*10^-2*'tableau arduino'!A735+12.649</f>
        <v>-3.7027640000000002</v>
      </c>
      <c r="C735">
        <f t="shared" si="110"/>
        <v>2.4655284996337776E-2</v>
      </c>
      <c r="D735">
        <f t="shared" si="111"/>
        <v>1.2327639458754245E-6</v>
      </c>
      <c r="E735">
        <f t="shared" si="112"/>
        <v>4.999998767236054</v>
      </c>
      <c r="F735">
        <f t="shared" si="113"/>
        <v>1023.9997475299439</v>
      </c>
      <c r="G735" s="2">
        <f t="shared" si="114"/>
        <v>4.999998767236054</v>
      </c>
      <c r="I735">
        <v>733</v>
      </c>
      <c r="J735" s="2">
        <f t="shared" si="119"/>
        <v>3.5791015625</v>
      </c>
      <c r="K735" s="2">
        <f t="shared" si="115"/>
        <v>1.4208984375</v>
      </c>
      <c r="L735">
        <f t="shared" si="116"/>
        <v>39699.863574351977</v>
      </c>
      <c r="M735">
        <f t="shared" si="117"/>
        <v>10.589103030255069</v>
      </c>
      <c r="N735" s="1">
        <f t="shared" si="118"/>
        <v>46.169467674039133</v>
      </c>
    </row>
    <row r="736" spans="1:14" x14ac:dyDescent="0.3">
      <c r="A736">
        <v>367</v>
      </c>
      <c r="B736">
        <f>-4.4616*10^-2*'tableau arduino'!A736+12.649</f>
        <v>-3.7250719999999991</v>
      </c>
      <c r="C736">
        <f t="shared" si="110"/>
        <v>2.4111364346085812E-2</v>
      </c>
      <c r="D736">
        <f t="shared" si="111"/>
        <v>1.2055679266254153E-6</v>
      </c>
      <c r="E736">
        <f t="shared" si="112"/>
        <v>4.9999987944320736</v>
      </c>
      <c r="F736">
        <f t="shared" si="113"/>
        <v>1023.9997530996886</v>
      </c>
      <c r="G736" s="2">
        <f t="shared" si="114"/>
        <v>4.9999987944320736</v>
      </c>
      <c r="I736">
        <v>734</v>
      </c>
      <c r="J736" s="2">
        <f t="shared" si="119"/>
        <v>3.583984375</v>
      </c>
      <c r="K736" s="2">
        <f t="shared" si="115"/>
        <v>1.416015625</v>
      </c>
      <c r="L736">
        <f t="shared" si="116"/>
        <v>39509.536784741147</v>
      </c>
      <c r="M736">
        <f t="shared" si="117"/>
        <v>10.584297359336233</v>
      </c>
      <c r="N736" s="1">
        <f t="shared" si="118"/>
        <v>46.277179502056804</v>
      </c>
    </row>
    <row r="737" spans="1:14" x14ac:dyDescent="0.3">
      <c r="A737">
        <v>367.5</v>
      </c>
      <c r="B737">
        <f>-4.4616*10^-2*'tableau arduino'!A737+12.649</f>
        <v>-3.7473799999999979</v>
      </c>
      <c r="C737">
        <f t="shared" si="110"/>
        <v>2.3579443138298802E-2</v>
      </c>
      <c r="D737">
        <f t="shared" si="111"/>
        <v>1.1789718789199361E-6</v>
      </c>
      <c r="E737">
        <f t="shared" si="112"/>
        <v>4.9999988210281208</v>
      </c>
      <c r="F737">
        <f t="shared" si="113"/>
        <v>1023.9997585465592</v>
      </c>
      <c r="G737" s="2">
        <f t="shared" si="114"/>
        <v>4.9999988210281208</v>
      </c>
      <c r="I737">
        <v>735</v>
      </c>
      <c r="J737" s="2">
        <f t="shared" si="119"/>
        <v>3.5888671875</v>
      </c>
      <c r="K737" s="2">
        <f t="shared" si="115"/>
        <v>1.4111328125</v>
      </c>
      <c r="L737">
        <f t="shared" si="116"/>
        <v>39319.727891156464</v>
      </c>
      <c r="M737">
        <f t="shared" si="117"/>
        <v>10.579481653869824</v>
      </c>
      <c r="N737" s="1">
        <f t="shared" si="118"/>
        <v>46.38511623924547</v>
      </c>
    </row>
    <row r="738" spans="1:14" x14ac:dyDescent="0.3">
      <c r="A738">
        <v>368</v>
      </c>
      <c r="B738">
        <f>-4.4616*10^-2*'tableau arduino'!A738+12.649</f>
        <v>-3.7696880000000004</v>
      </c>
      <c r="C738">
        <f t="shared" si="110"/>
        <v>2.3059256653077898E-2</v>
      </c>
      <c r="D738">
        <f t="shared" si="111"/>
        <v>1.1529625667892974E-6</v>
      </c>
      <c r="E738">
        <f t="shared" si="112"/>
        <v>4.9999988470374328</v>
      </c>
      <c r="F738">
        <f t="shared" si="113"/>
        <v>1023.9997638732663</v>
      </c>
      <c r="G738" s="2">
        <f t="shared" si="114"/>
        <v>4.9999988470374328</v>
      </c>
      <c r="I738">
        <v>736</v>
      </c>
      <c r="J738" s="2">
        <f t="shared" si="119"/>
        <v>3.59375</v>
      </c>
      <c r="K738" s="2">
        <f t="shared" si="115"/>
        <v>1.40625</v>
      </c>
      <c r="L738">
        <f t="shared" si="116"/>
        <v>39130.434782608696</v>
      </c>
      <c r="M738">
        <f t="shared" si="117"/>
        <v>10.574655826377299</v>
      </c>
      <c r="N738" s="1">
        <f t="shared" si="118"/>
        <v>46.493279846304027</v>
      </c>
    </row>
    <row r="739" spans="1:14" x14ac:dyDescent="0.3">
      <c r="A739">
        <v>368.5</v>
      </c>
      <c r="B739">
        <f>-4.4616*10^-2*'tableau arduino'!A739+12.649</f>
        <v>-3.7919959999999993</v>
      </c>
      <c r="C739">
        <f t="shared" si="110"/>
        <v>2.2550546010514566E-2</v>
      </c>
      <c r="D739">
        <f t="shared" si="111"/>
        <v>1.127527046262223E-6</v>
      </c>
      <c r="E739">
        <f t="shared" si="112"/>
        <v>4.999998872472954</v>
      </c>
      <c r="F739">
        <f t="shared" si="113"/>
        <v>1023.9997690824609</v>
      </c>
      <c r="G739" s="2">
        <f t="shared" si="114"/>
        <v>4.999998872472954</v>
      </c>
      <c r="I739">
        <v>737</v>
      </c>
      <c r="J739" s="2">
        <f t="shared" si="119"/>
        <v>3.5986328125</v>
      </c>
      <c r="K739" s="2">
        <f t="shared" si="115"/>
        <v>1.4013671875</v>
      </c>
      <c r="L739">
        <f t="shared" si="116"/>
        <v>38941.655359565804</v>
      </c>
      <c r="M739">
        <f t="shared" si="117"/>
        <v>10.569819788540514</v>
      </c>
      <c r="N739" s="1">
        <f t="shared" si="118"/>
        <v>46.601672302749812</v>
      </c>
    </row>
    <row r="740" spans="1:14" x14ac:dyDescent="0.3">
      <c r="A740">
        <v>369</v>
      </c>
      <c r="B740">
        <f>-4.4616*10^-2*'tableau arduino'!A740+12.649</f>
        <v>-3.8143039999999981</v>
      </c>
      <c r="C740">
        <f t="shared" si="110"/>
        <v>2.2053058041853982E-2</v>
      </c>
      <c r="D740">
        <f t="shared" si="111"/>
        <v>1.1026526589240683E-6</v>
      </c>
      <c r="E740">
        <f t="shared" si="112"/>
        <v>4.999998897347341</v>
      </c>
      <c r="F740">
        <f t="shared" si="113"/>
        <v>1023.9997741767354</v>
      </c>
      <c r="G740" s="2">
        <f t="shared" si="114"/>
        <v>4.999998897347341</v>
      </c>
      <c r="I740">
        <v>738</v>
      </c>
      <c r="J740" s="2">
        <f t="shared" si="119"/>
        <v>3.603515625</v>
      </c>
      <c r="K740" s="2">
        <f t="shared" si="115"/>
        <v>1.396484375</v>
      </c>
      <c r="L740">
        <f t="shared" si="116"/>
        <v>38753.387533875342</v>
      </c>
      <c r="M740">
        <f t="shared" si="117"/>
        <v>10.564973451189609</v>
      </c>
      <c r="N740" s="1">
        <f t="shared" si="118"/>
        <v>46.710295607190041</v>
      </c>
    </row>
    <row r="741" spans="1:14" x14ac:dyDescent="0.3">
      <c r="A741">
        <v>369.5</v>
      </c>
      <c r="B741">
        <f>-4.4616*10^-2*'tableau arduino'!A741+12.649</f>
        <v>-3.8366120000000006</v>
      </c>
      <c r="C741">
        <f t="shared" si="110"/>
        <v>2.1566545163501406E-2</v>
      </c>
      <c r="D741">
        <f t="shared" si="111"/>
        <v>1.0783270256171853E-6</v>
      </c>
      <c r="E741">
        <f t="shared" si="112"/>
        <v>4.9999989216729741</v>
      </c>
      <c r="F741">
        <f t="shared" si="113"/>
        <v>1023.9997791586251</v>
      </c>
      <c r="G741" s="2">
        <f t="shared" si="114"/>
        <v>4.9999989216729741</v>
      </c>
      <c r="I741">
        <v>739</v>
      </c>
      <c r="J741" s="2">
        <f t="shared" si="119"/>
        <v>3.6083984375</v>
      </c>
      <c r="K741" s="2">
        <f t="shared" si="115"/>
        <v>1.3916015625</v>
      </c>
      <c r="L741">
        <f t="shared" si="116"/>
        <v>38565.629228687416</v>
      </c>
      <c r="M741">
        <f t="shared" si="117"/>
        <v>10.560116724290678</v>
      </c>
      <c r="N741" s="1">
        <f t="shared" si="118"/>
        <v>46.819151777598201</v>
      </c>
    </row>
    <row r="742" spans="1:14" x14ac:dyDescent="0.3">
      <c r="A742">
        <v>370</v>
      </c>
      <c r="B742">
        <f>-4.4616*10^-2*'tableau arduino'!A742+12.649</f>
        <v>-3.8589199999999995</v>
      </c>
      <c r="C742">
        <f t="shared" si="110"/>
        <v>2.1090765253808111E-2</v>
      </c>
      <c r="D742">
        <f t="shared" si="111"/>
        <v>1.054538040280263E-6</v>
      </c>
      <c r="E742">
        <f t="shared" si="112"/>
        <v>4.99999894546196</v>
      </c>
      <c r="F742">
        <f t="shared" si="113"/>
        <v>1023.9997840306094</v>
      </c>
      <c r="G742" s="2">
        <f t="shared" si="114"/>
        <v>4.99999894546196</v>
      </c>
      <c r="I742">
        <v>740</v>
      </c>
      <c r="J742" s="2">
        <f t="shared" si="119"/>
        <v>3.61328125</v>
      </c>
      <c r="K742" s="2">
        <f t="shared" si="115"/>
        <v>1.38671875</v>
      </c>
      <c r="L742">
        <f t="shared" si="116"/>
        <v>38378.37837837838</v>
      </c>
      <c r="M742">
        <f t="shared" si="117"/>
        <v>10.55524951693322</v>
      </c>
      <c r="N742" s="1">
        <f t="shared" si="118"/>
        <v>46.928242851595385</v>
      </c>
    </row>
    <row r="743" spans="1:14" x14ac:dyDescent="0.3">
      <c r="A743">
        <v>370.5</v>
      </c>
      <c r="B743">
        <f>-4.4616*10^-2*'tableau arduino'!A743+12.649</f>
        <v>-3.8812279999999983</v>
      </c>
      <c r="C743">
        <f t="shared" si="110"/>
        <v>2.0625481532574843E-2</v>
      </c>
      <c r="D743">
        <f t="shared" si="111"/>
        <v>1.031273863923542E-6</v>
      </c>
      <c r="E743">
        <f t="shared" si="112"/>
        <v>4.9999989687261364</v>
      </c>
      <c r="F743">
        <f t="shared" si="113"/>
        <v>1023.9997887951127</v>
      </c>
      <c r="G743" s="2">
        <f t="shared" si="114"/>
        <v>4.9999989687261364</v>
      </c>
      <c r="I743">
        <v>741</v>
      </c>
      <c r="J743" s="2">
        <f t="shared" si="119"/>
        <v>3.6181640625</v>
      </c>
      <c r="K743" s="2">
        <f t="shared" si="115"/>
        <v>1.3818359375</v>
      </c>
      <c r="L743">
        <f t="shared" si="116"/>
        <v>38191.632928475032</v>
      </c>
      <c r="M743">
        <f t="shared" si="117"/>
        <v>10.550371737317379</v>
      </c>
      <c r="N743" s="1">
        <f t="shared" si="118"/>
        <v>47.037570886736155</v>
      </c>
    </row>
    <row r="744" spans="1:14" x14ac:dyDescent="0.3">
      <c r="A744">
        <v>371</v>
      </c>
      <c r="B744">
        <f>-4.4616*10^-2*'tableau arduino'!A744+12.649</f>
        <v>-3.9035360000000008</v>
      </c>
      <c r="C744">
        <f t="shared" si="110"/>
        <v>2.017046244321424E-2</v>
      </c>
      <c r="D744">
        <f t="shared" si="111"/>
        <v>1.0085229187369755E-6</v>
      </c>
      <c r="E744">
        <f t="shared" si="112"/>
        <v>4.9999989914770815</v>
      </c>
      <c r="F744">
        <f t="shared" si="113"/>
        <v>1023.9997934545063</v>
      </c>
      <c r="G744" s="2">
        <f t="shared" si="114"/>
        <v>4.9999989914770815</v>
      </c>
      <c r="I744">
        <v>742</v>
      </c>
      <c r="J744" s="2">
        <f t="shared" si="119"/>
        <v>3.623046875</v>
      </c>
      <c r="K744" s="2">
        <f t="shared" si="115"/>
        <v>1.376953125</v>
      </c>
      <c r="L744">
        <f t="shared" si="116"/>
        <v>38005.390835579514</v>
      </c>
      <c r="M744">
        <f t="shared" si="117"/>
        <v>10.545483292740961</v>
      </c>
      <c r="N744" s="1">
        <f t="shared" si="118"/>
        <v>47.147137960799668</v>
      </c>
    </row>
    <row r="745" spans="1:14" x14ac:dyDescent="0.3">
      <c r="A745">
        <v>371.5</v>
      </c>
      <c r="B745">
        <f>-4.4616*10^-2*'tableau arduino'!A745+12.649</f>
        <v>-3.9258439999999997</v>
      </c>
      <c r="C745">
        <f t="shared" si="110"/>
        <v>1.9725481537512867E-2</v>
      </c>
      <c r="D745">
        <f t="shared" si="111"/>
        <v>9.8627388232837085E-7</v>
      </c>
      <c r="E745">
        <f t="shared" si="112"/>
        <v>4.9999990137261179</v>
      </c>
      <c r="F745">
        <f t="shared" si="113"/>
        <v>1023.999798011109</v>
      </c>
      <c r="G745" s="2">
        <f t="shared" si="114"/>
        <v>4.9999990137261179</v>
      </c>
      <c r="I745">
        <v>743</v>
      </c>
      <c r="J745" s="2">
        <f t="shared" si="119"/>
        <v>3.6279296875</v>
      </c>
      <c r="K745" s="2">
        <f t="shared" si="115"/>
        <v>1.3720703125</v>
      </c>
      <c r="L745">
        <f t="shared" si="116"/>
        <v>37819.650067294751</v>
      </c>
      <c r="M745">
        <f t="shared" si="117"/>
        <v>10.540584089586215</v>
      </c>
      <c r="N745" s="1">
        <f t="shared" si="118"/>
        <v>47.256946172085897</v>
      </c>
    </row>
    <row r="746" spans="1:14" x14ac:dyDescent="0.3">
      <c r="A746">
        <v>372</v>
      </c>
      <c r="B746">
        <f>-4.4616*10^-2*'tableau arduino'!A746+12.649</f>
        <v>-3.9481519999999986</v>
      </c>
      <c r="C746">
        <f t="shared" si="110"/>
        <v>1.929031736293485E-2</v>
      </c>
      <c r="D746">
        <f t="shared" si="111"/>
        <v>9.6451568208860639E-7</v>
      </c>
      <c r="E746">
        <f t="shared" si="112"/>
        <v>4.9999990354843176</v>
      </c>
      <c r="F746">
        <f t="shared" si="113"/>
        <v>1023.9998024671883</v>
      </c>
      <c r="G746" s="2">
        <f t="shared" si="114"/>
        <v>4.9999990354843176</v>
      </c>
      <c r="I746">
        <v>744</v>
      </c>
      <c r="J746" s="2">
        <f t="shared" si="119"/>
        <v>3.6328125</v>
      </c>
      <c r="K746" s="2">
        <f t="shared" si="115"/>
        <v>1.3671875</v>
      </c>
      <c r="L746">
        <f t="shared" si="116"/>
        <v>37634.408602150535</v>
      </c>
      <c r="M746">
        <f t="shared" si="117"/>
        <v>10.535674033306385</v>
      </c>
      <c r="N746" s="1">
        <f t="shared" si="118"/>
        <v>47.366997639717006</v>
      </c>
    </row>
    <row r="747" spans="1:14" x14ac:dyDescent="0.3">
      <c r="A747">
        <v>372.5</v>
      </c>
      <c r="B747">
        <f>-4.4616*10^-2*'tableau arduino'!A747+12.649</f>
        <v>-3.970460000000001</v>
      </c>
      <c r="C747">
        <f t="shared" si="110"/>
        <v>1.8864753352412385E-2</v>
      </c>
      <c r="D747">
        <f t="shared" si="111"/>
        <v>9.4323748968119339E-7</v>
      </c>
      <c r="E747">
        <f t="shared" si="112"/>
        <v>4.9999990567625101</v>
      </c>
      <c r="F747">
        <f t="shared" si="113"/>
        <v>1023.9998068249621</v>
      </c>
      <c r="G747" s="2">
        <f t="shared" si="114"/>
        <v>4.9999990567625101</v>
      </c>
      <c r="I747">
        <v>745</v>
      </c>
      <c r="J747" s="2">
        <f t="shared" si="119"/>
        <v>3.6376953125</v>
      </c>
      <c r="K747" s="2">
        <f t="shared" si="115"/>
        <v>1.3623046875</v>
      </c>
      <c r="L747">
        <f t="shared" si="116"/>
        <v>37449.664429530203</v>
      </c>
      <c r="M747">
        <f t="shared" si="117"/>
        <v>10.530753028412034</v>
      </c>
      <c r="N747" s="1">
        <f t="shared" si="118"/>
        <v>47.477294503943988</v>
      </c>
    </row>
    <row r="748" spans="1:14" x14ac:dyDescent="0.3">
      <c r="A748">
        <v>373</v>
      </c>
      <c r="B748">
        <f>-4.4616*10^-2*'tableau arduino'!A748+12.649</f>
        <v>-3.9927679999999999</v>
      </c>
      <c r="C748">
        <f t="shared" si="110"/>
        <v>1.8448577716567528E-2</v>
      </c>
      <c r="D748">
        <f t="shared" si="111"/>
        <v>9.2242871565339786E-7</v>
      </c>
      <c r="E748">
        <f t="shared" si="112"/>
        <v>4.9999990775712844</v>
      </c>
      <c r="F748">
        <f t="shared" si="113"/>
        <v>1023.999811086599</v>
      </c>
      <c r="G748" s="2">
        <f t="shared" si="114"/>
        <v>4.9999990775712844</v>
      </c>
      <c r="I748">
        <v>746</v>
      </c>
      <c r="J748" s="2">
        <f t="shared" si="119"/>
        <v>3.642578125</v>
      </c>
      <c r="K748" s="2">
        <f t="shared" si="115"/>
        <v>1.357421875</v>
      </c>
      <c r="L748">
        <f t="shared" si="116"/>
        <v>37265.415549597856</v>
      </c>
      <c r="M748">
        <f t="shared" si="117"/>
        <v>10.525820978457105</v>
      </c>
      <c r="N748" s="1">
        <f t="shared" si="118"/>
        <v>47.587838926458986</v>
      </c>
    </row>
    <row r="749" spans="1:14" x14ac:dyDescent="0.3">
      <c r="A749">
        <v>373.5</v>
      </c>
      <c r="B749">
        <f>-4.4616*10^-2*'tableau arduino'!A749+12.649</f>
        <v>-4.0150759999999988</v>
      </c>
      <c r="C749">
        <f t="shared" si="110"/>
        <v>1.8041583338311108E-2</v>
      </c>
      <c r="D749">
        <f t="shared" si="111"/>
        <v>9.0207900416622013E-7</v>
      </c>
      <c r="E749">
        <f t="shared" si="112"/>
        <v>4.9999990979209956</v>
      </c>
      <c r="F749">
        <f t="shared" si="113"/>
        <v>1023.9998152542199</v>
      </c>
      <c r="G749" s="2">
        <f t="shared" si="114"/>
        <v>4.9999990979209956</v>
      </c>
      <c r="I749">
        <v>747</v>
      </c>
      <c r="J749" s="2">
        <f t="shared" si="119"/>
        <v>3.6474609375</v>
      </c>
      <c r="K749" s="2">
        <f t="shared" si="115"/>
        <v>1.3525390625</v>
      </c>
      <c r="L749">
        <f t="shared" si="116"/>
        <v>37081.65997322624</v>
      </c>
      <c r="M749">
        <f t="shared" si="117"/>
        <v>10.52087778602475</v>
      </c>
      <c r="N749" s="1">
        <f t="shared" si="118"/>
        <v>47.69863309071296</v>
      </c>
    </row>
    <row r="750" spans="1:14" x14ac:dyDescent="0.3">
      <c r="A750">
        <v>374</v>
      </c>
      <c r="B750">
        <f>-4.4616*10^-2*'tableau arduino'!A750+12.649</f>
        <v>-4.0373839999999976</v>
      </c>
      <c r="C750">
        <f t="shared" si="110"/>
        <v>1.764356766976756E-2</v>
      </c>
      <c r="D750">
        <f t="shared" si="111"/>
        <v>8.8217822784066538E-7</v>
      </c>
      <c r="E750">
        <f t="shared" si="112"/>
        <v>4.9999991178217718</v>
      </c>
      <c r="F750">
        <f t="shared" si="113"/>
        <v>1023.9998193298989</v>
      </c>
      <c r="G750" s="2">
        <f t="shared" si="114"/>
        <v>4.9999991178217718</v>
      </c>
      <c r="I750">
        <v>748</v>
      </c>
      <c r="J750" s="2">
        <f t="shared" si="119"/>
        <v>3.65234375</v>
      </c>
      <c r="K750" s="2">
        <f t="shared" si="115"/>
        <v>1.34765625</v>
      </c>
      <c r="L750">
        <f t="shared" si="116"/>
        <v>36898.395721925132</v>
      </c>
      <c r="M750">
        <f t="shared" si="117"/>
        <v>10.515923352712901</v>
      </c>
      <c r="N750" s="1">
        <f t="shared" si="118"/>
        <v>47.80967920223906</v>
      </c>
    </row>
    <row r="751" spans="1:14" x14ac:dyDescent="0.3">
      <c r="A751">
        <v>374.5</v>
      </c>
      <c r="B751">
        <f>-4.4616*10^-2*'tableau arduino'!A751+12.649</f>
        <v>-4.0596920000000001</v>
      </c>
      <c r="C751">
        <f t="shared" si="110"/>
        <v>1.7254332631473277E-2</v>
      </c>
      <c r="D751">
        <f t="shared" si="111"/>
        <v>8.6271648271769216E-7</v>
      </c>
      <c r="E751">
        <f t="shared" si="112"/>
        <v>4.9999991372835169</v>
      </c>
      <c r="F751">
        <f t="shared" si="113"/>
        <v>1023.9998233156642</v>
      </c>
      <c r="G751" s="2">
        <f t="shared" si="114"/>
        <v>4.9999991372835169</v>
      </c>
      <c r="I751">
        <v>749</v>
      </c>
      <c r="J751" s="2">
        <f t="shared" si="119"/>
        <v>3.6572265625</v>
      </c>
      <c r="K751" s="2">
        <f t="shared" si="115"/>
        <v>1.3427734375</v>
      </c>
      <c r="L751">
        <f t="shared" si="116"/>
        <v>36715.620827770363</v>
      </c>
      <c r="M751">
        <f t="shared" si="117"/>
        <v>10.51095757911958</v>
      </c>
      <c r="N751" s="1">
        <f t="shared" si="118"/>
        <v>47.920979488981963</v>
      </c>
    </row>
    <row r="752" spans="1:14" x14ac:dyDescent="0.3">
      <c r="A752">
        <v>375</v>
      </c>
      <c r="B752">
        <f>-4.4616*10^-2*'tableau arduino'!A752+12.649</f>
        <v>-4.081999999999999</v>
      </c>
      <c r="C752">
        <f t="shared" si="110"/>
        <v>1.687368451379917E-2</v>
      </c>
      <c r="D752">
        <f t="shared" si="111"/>
        <v>8.4368408332936806E-7</v>
      </c>
      <c r="E752">
        <f t="shared" si="112"/>
        <v>4.9999991563159165</v>
      </c>
      <c r="F752">
        <f t="shared" si="113"/>
        <v>1023.9998272134997</v>
      </c>
      <c r="G752" s="2">
        <f t="shared" si="114"/>
        <v>4.9999991563159165</v>
      </c>
      <c r="I752">
        <v>750</v>
      </c>
      <c r="J752" s="2">
        <f t="shared" si="119"/>
        <v>3.662109375</v>
      </c>
      <c r="K752" s="2">
        <f t="shared" si="115"/>
        <v>1.337890625</v>
      </c>
      <c r="L752">
        <f t="shared" si="116"/>
        <v>36533.333333333336</v>
      </c>
      <c r="M752">
        <f t="shared" si="117"/>
        <v>10.505980364827943</v>
      </c>
      <c r="N752" s="1">
        <f t="shared" si="118"/>
        <v>48.032536201632965</v>
      </c>
    </row>
    <row r="753" spans="1:14" x14ac:dyDescent="0.3">
      <c r="A753">
        <v>375.5</v>
      </c>
      <c r="B753">
        <f>-4.4616*10^-2*'tableau arduino'!A753+12.649</f>
        <v>-4.1043079999999978</v>
      </c>
      <c r="C753">
        <f t="shared" si="110"/>
        <v>1.6501433880547298E-2</v>
      </c>
      <c r="D753">
        <f t="shared" si="111"/>
        <v>8.2507155787872723E-7</v>
      </c>
      <c r="E753">
        <f t="shared" si="112"/>
        <v>4.9999991749284423</v>
      </c>
      <c r="F753">
        <f t="shared" si="113"/>
        <v>1023.999831025345</v>
      </c>
      <c r="G753" s="2">
        <f t="shared" si="114"/>
        <v>4.9999991749284423</v>
      </c>
      <c r="I753">
        <v>751</v>
      </c>
      <c r="J753" s="2">
        <f t="shared" si="119"/>
        <v>3.6669921875</v>
      </c>
      <c r="K753" s="2">
        <f t="shared" si="115"/>
        <v>1.3330078125</v>
      </c>
      <c r="L753">
        <f t="shared" si="116"/>
        <v>36351.531291611187</v>
      </c>
      <c r="M753">
        <f t="shared" si="117"/>
        <v>10.500991608391054</v>
      </c>
      <c r="N753" s="1">
        <f t="shared" si="118"/>
        <v>48.144351613971345</v>
      </c>
    </row>
    <row r="754" spans="1:14" x14ac:dyDescent="0.3">
      <c r="A754">
        <v>376</v>
      </c>
      <c r="B754">
        <f>-4.4616*10^-2*'tableau arduino'!A754+12.649</f>
        <v>-4.1266160000000003</v>
      </c>
      <c r="C754">
        <f t="shared" si="110"/>
        <v>1.6137395474674819E-2</v>
      </c>
      <c r="D754">
        <f t="shared" si="111"/>
        <v>8.0686964352599565E-7</v>
      </c>
      <c r="E754">
        <f t="shared" si="112"/>
        <v>4.9999991931303569</v>
      </c>
      <c r="F754">
        <f t="shared" si="113"/>
        <v>1023.999834753097</v>
      </c>
      <c r="G754" s="2">
        <f t="shared" si="114"/>
        <v>4.9999991931303569</v>
      </c>
      <c r="I754">
        <v>752</v>
      </c>
      <c r="J754" s="2">
        <f t="shared" si="119"/>
        <v>3.671875</v>
      </c>
      <c r="K754" s="2">
        <f t="shared" si="115"/>
        <v>1.328125</v>
      </c>
      <c r="L754">
        <f t="shared" si="116"/>
        <v>36170.212765957447</v>
      </c>
      <c r="M754">
        <f t="shared" si="117"/>
        <v>10.495991207316386</v>
      </c>
      <c r="N754" s="1">
        <f t="shared" si="118"/>
        <v>48.256428023211697</v>
      </c>
    </row>
    <row r="755" spans="1:14" x14ac:dyDescent="0.3">
      <c r="A755">
        <v>376.5</v>
      </c>
      <c r="B755">
        <f>-4.4616*10^-2*'tableau arduino'!A755+12.649</f>
        <v>-4.1489239999999992</v>
      </c>
      <c r="C755">
        <f t="shared" si="110"/>
        <v>1.5781388126097751E-2</v>
      </c>
      <c r="D755">
        <f t="shared" si="111"/>
        <v>7.8906928177880163E-7</v>
      </c>
      <c r="E755">
        <f t="shared" si="112"/>
        <v>4.9999992109307181</v>
      </c>
      <c r="F755">
        <f t="shared" si="113"/>
        <v>1023.999838398611</v>
      </c>
      <c r="G755" s="2">
        <f t="shared" si="114"/>
        <v>4.9999992109307181</v>
      </c>
      <c r="I755">
        <v>753</v>
      </c>
      <c r="J755" s="2">
        <f t="shared" si="119"/>
        <v>3.6767578125</v>
      </c>
      <c r="K755" s="2">
        <f t="shared" si="115"/>
        <v>1.3232421875</v>
      </c>
      <c r="L755">
        <f t="shared" si="116"/>
        <v>35989.375830013283</v>
      </c>
      <c r="M755">
        <f t="shared" si="117"/>
        <v>10.490979058050035</v>
      </c>
      <c r="N755" s="1">
        <f t="shared" si="118"/>
        <v>48.368767750357812</v>
      </c>
    </row>
    <row r="756" spans="1:14" x14ac:dyDescent="0.3">
      <c r="A756">
        <v>377</v>
      </c>
      <c r="B756">
        <f>-4.4616*10^-2*'tableau arduino'!A756+12.649</f>
        <v>-4.1712319999999981</v>
      </c>
      <c r="C756">
        <f t="shared" si="110"/>
        <v>1.5433234661528157E-2</v>
      </c>
      <c r="D756">
        <f t="shared" si="111"/>
        <v>7.7166161398406026E-7</v>
      </c>
      <c r="E756">
        <f t="shared" si="112"/>
        <v>4.9999992283383863</v>
      </c>
      <c r="F756">
        <f t="shared" si="113"/>
        <v>1023.9998419637016</v>
      </c>
      <c r="G756" s="2">
        <f t="shared" si="114"/>
        <v>4.9999992283383863</v>
      </c>
      <c r="I756">
        <v>754</v>
      </c>
      <c r="J756" s="2">
        <f t="shared" si="119"/>
        <v>3.681640625</v>
      </c>
      <c r="K756" s="2">
        <f t="shared" si="115"/>
        <v>1.318359375</v>
      </c>
      <c r="L756">
        <f t="shared" si="116"/>
        <v>35809.018567639258</v>
      </c>
      <c r="M756">
        <f t="shared" si="117"/>
        <v>10.485955055960646</v>
      </c>
      <c r="N756" s="1">
        <f t="shared" si="118"/>
        <v>48.481373140562866</v>
      </c>
    </row>
    <row r="757" spans="1:14" x14ac:dyDescent="0.3">
      <c r="A757">
        <v>377.5</v>
      </c>
      <c r="B757">
        <f>-4.4616*10^-2*'tableau arduino'!A757+12.649</f>
        <v>-4.1935400000000005</v>
      </c>
      <c r="C757">
        <f t="shared" si="110"/>
        <v>1.5092761816300948E-2</v>
      </c>
      <c r="D757">
        <f t="shared" si="111"/>
        <v>7.5463797691933489E-7</v>
      </c>
      <c r="E757">
        <f t="shared" si="112"/>
        <v>4.999999245362023</v>
      </c>
      <c r="F757">
        <f t="shared" si="113"/>
        <v>1023.9998454501423</v>
      </c>
      <c r="G757" s="2">
        <f t="shared" si="114"/>
        <v>4.999999245362023</v>
      </c>
      <c r="I757">
        <v>755</v>
      </c>
      <c r="J757" s="2">
        <f t="shared" si="119"/>
        <v>3.6865234375</v>
      </c>
      <c r="K757" s="2">
        <f t="shared" si="115"/>
        <v>1.3134765625</v>
      </c>
      <c r="L757">
        <f t="shared" si="116"/>
        <v>35629.139072847684</v>
      </c>
      <c r="M757">
        <f t="shared" si="117"/>
        <v>10.480919095323042</v>
      </c>
      <c r="N757" s="1">
        <f t="shared" si="118"/>
        <v>48.594246563496441</v>
      </c>
    </row>
    <row r="758" spans="1:14" x14ac:dyDescent="0.3">
      <c r="A758">
        <v>378</v>
      </c>
      <c r="B758">
        <f>-4.4616*10^-2*'tableau arduino'!A758+12.649</f>
        <v>-4.2158479999999994</v>
      </c>
      <c r="C758">
        <f t="shared" si="110"/>
        <v>1.4759800148145832E-2</v>
      </c>
      <c r="D758">
        <f t="shared" si="111"/>
        <v>7.379898984814575E-7</v>
      </c>
      <c r="E758">
        <f t="shared" si="112"/>
        <v>4.9999992620101015</v>
      </c>
      <c r="F758">
        <f t="shared" si="113"/>
        <v>1023.9998488596688</v>
      </c>
      <c r="G758" s="2">
        <f t="shared" si="114"/>
        <v>4.9999992620101015</v>
      </c>
      <c r="I758">
        <v>756</v>
      </c>
      <c r="J758" s="2">
        <f t="shared" si="119"/>
        <v>3.69140625</v>
      </c>
      <c r="K758" s="2">
        <f t="shared" si="115"/>
        <v>1.30859375</v>
      </c>
      <c r="L758">
        <f t="shared" si="116"/>
        <v>35449.735449735446</v>
      </c>
      <c r="M758">
        <f t="shared" si="117"/>
        <v>10.475871069301553</v>
      </c>
      <c r="N758" s="1">
        <f t="shared" si="118"/>
        <v>48.707390413718102</v>
      </c>
    </row>
    <row r="759" spans="1:14" x14ac:dyDescent="0.3">
      <c r="A759">
        <v>378.5</v>
      </c>
      <c r="B759">
        <f>-4.4616*10^-2*'tableau arduino'!A759+12.649</f>
        <v>-4.2381559999999983</v>
      </c>
      <c r="C759">
        <f t="shared" si="110"/>
        <v>1.443418395286109E-2</v>
      </c>
      <c r="D759">
        <f t="shared" si="111"/>
        <v>7.2170909347023644E-7</v>
      </c>
      <c r="E759">
        <f t="shared" si="112"/>
        <v>4.9999992782909066</v>
      </c>
      <c r="F759">
        <f t="shared" si="113"/>
        <v>1023.9998521939776</v>
      </c>
      <c r="G759" s="2">
        <f t="shared" si="114"/>
        <v>4.9999992782909066</v>
      </c>
      <c r="I759">
        <v>757</v>
      </c>
      <c r="J759" s="2">
        <f t="shared" si="119"/>
        <v>3.6962890625</v>
      </c>
      <c r="K759" s="2">
        <f t="shared" si="115"/>
        <v>1.3037109375</v>
      </c>
      <c r="L759">
        <f t="shared" si="116"/>
        <v>35270.805812417435</v>
      </c>
      <c r="M759">
        <f t="shared" si="117"/>
        <v>10.470810869933029</v>
      </c>
      <c r="N759" s="1">
        <f t="shared" si="118"/>
        <v>48.820807111058151</v>
      </c>
    </row>
    <row r="760" spans="1:14" x14ac:dyDescent="0.3">
      <c r="A760">
        <v>379</v>
      </c>
      <c r="B760">
        <f>-4.4616*10^-2*'tableau arduino'!A760+12.649</f>
        <v>-4.2604640000000007</v>
      </c>
      <c r="C760">
        <f t="shared" si="110"/>
        <v>1.411575118184814E-2</v>
      </c>
      <c r="D760">
        <f t="shared" si="111"/>
        <v>7.0578745946520533E-7</v>
      </c>
      <c r="E760">
        <f t="shared" si="112"/>
        <v>4.9999992942125404</v>
      </c>
      <c r="F760">
        <f t="shared" si="113"/>
        <v>1023.9998554547283</v>
      </c>
      <c r="G760" s="2">
        <f t="shared" si="114"/>
        <v>4.9999992942125404</v>
      </c>
      <c r="I760">
        <v>758</v>
      </c>
      <c r="J760" s="2">
        <f t="shared" si="119"/>
        <v>3.701171875</v>
      </c>
      <c r="K760" s="2">
        <f t="shared" si="115"/>
        <v>1.298828125</v>
      </c>
      <c r="L760">
        <f t="shared" si="116"/>
        <v>35092.348284960419</v>
      </c>
      <c r="M760">
        <f t="shared" si="117"/>
        <v>10.465738388109555</v>
      </c>
      <c r="N760" s="1">
        <f t="shared" si="118"/>
        <v>48.934499101005116</v>
      </c>
    </row>
    <row r="761" spans="1:14" x14ac:dyDescent="0.3">
      <c r="A761">
        <v>379.5</v>
      </c>
      <c r="B761">
        <f>-4.4616*10^-2*'tableau arduino'!A761+12.649</f>
        <v>-4.2827719999999996</v>
      </c>
      <c r="C761">
        <f t="shared" si="110"/>
        <v>1.3804343361465361E-2</v>
      </c>
      <c r="D761">
        <f t="shared" si="111"/>
        <v>6.9021707279333335E-7</v>
      </c>
      <c r="E761">
        <f t="shared" si="112"/>
        <v>4.9999993097829272</v>
      </c>
      <c r="F761">
        <f t="shared" si="113"/>
        <v>1023.9998586435435</v>
      </c>
      <c r="G761" s="2">
        <f t="shared" si="114"/>
        <v>4.9999993097829272</v>
      </c>
      <c r="I761">
        <v>759</v>
      </c>
      <c r="J761" s="2">
        <f t="shared" si="119"/>
        <v>3.7060546875</v>
      </c>
      <c r="K761" s="2">
        <f t="shared" si="115"/>
        <v>1.2939453125</v>
      </c>
      <c r="L761">
        <f t="shared" si="116"/>
        <v>34914.36100131752</v>
      </c>
      <c r="M761">
        <f t="shared" si="117"/>
        <v>10.460653513560821</v>
      </c>
      <c r="N761" s="1">
        <f t="shared" si="118"/>
        <v>49.048468855100822</v>
      </c>
    </row>
    <row r="762" spans="1:14" x14ac:dyDescent="0.3">
      <c r="A762">
        <v>380</v>
      </c>
      <c r="B762">
        <f>-4.4616*10^-2*'tableau arduino'!A762+12.649</f>
        <v>-4.3050799999999985</v>
      </c>
      <c r="C762">
        <f t="shared" si="110"/>
        <v>1.349980551416062E-2</v>
      </c>
      <c r="D762">
        <f t="shared" si="111"/>
        <v>6.7499018458566882E-7</v>
      </c>
      <c r="E762">
        <f t="shared" si="112"/>
        <v>4.9999993250098154</v>
      </c>
      <c r="F762">
        <f t="shared" si="113"/>
        <v>1023.9998617620101</v>
      </c>
      <c r="G762" s="2">
        <f t="shared" si="114"/>
        <v>4.9999993250098154</v>
      </c>
      <c r="I762">
        <v>760</v>
      </c>
      <c r="J762" s="2">
        <f t="shared" si="119"/>
        <v>3.7109375</v>
      </c>
      <c r="K762" s="2">
        <f t="shared" si="115"/>
        <v>1.2890625</v>
      </c>
      <c r="L762">
        <f t="shared" si="116"/>
        <v>34736.84210526316</v>
      </c>
      <c r="M762">
        <f t="shared" si="117"/>
        <v>10.455556134836169</v>
      </c>
      <c r="N762" s="1">
        <f t="shared" si="118"/>
        <v>49.162718871342811</v>
      </c>
    </row>
    <row r="763" spans="1:14" x14ac:dyDescent="0.3">
      <c r="A763">
        <v>380.5</v>
      </c>
      <c r="B763">
        <f>-4.4616*10^-2*'tableau arduino'!A763+12.649</f>
        <v>-4.3273880000000009</v>
      </c>
      <c r="C763">
        <f t="shared" si="110"/>
        <v>1.3201986081344121E-2</v>
      </c>
      <c r="D763">
        <f t="shared" si="111"/>
        <v>6.6009921692099941E-7</v>
      </c>
      <c r="E763">
        <f t="shared" si="112"/>
        <v>4.9999993399007829</v>
      </c>
      <c r="F763">
        <f t="shared" si="113"/>
        <v>1023.9998648116804</v>
      </c>
      <c r="G763" s="2">
        <f t="shared" si="114"/>
        <v>4.9999993399007829</v>
      </c>
      <c r="I763">
        <v>761</v>
      </c>
      <c r="J763" s="2">
        <f t="shared" si="119"/>
        <v>3.7158203125</v>
      </c>
      <c r="K763" s="2">
        <f t="shared" si="115"/>
        <v>1.2841796875</v>
      </c>
      <c r="L763">
        <f t="shared" si="116"/>
        <v>34559.789750328513</v>
      </c>
      <c r="M763">
        <f t="shared" si="117"/>
        <v>10.450446139286306</v>
      </c>
      <c r="N763" s="1">
        <f t="shared" si="118"/>
        <v>49.277251674594154</v>
      </c>
    </row>
    <row r="764" spans="1:14" x14ac:dyDescent="0.3">
      <c r="A764">
        <v>381</v>
      </c>
      <c r="B764">
        <f>-4.4616*10^-2*'tableau arduino'!A764+12.649</f>
        <v>-4.3496959999999998</v>
      </c>
      <c r="C764">
        <f t="shared" si="110"/>
        <v>1.2910736847962774E-2</v>
      </c>
      <c r="D764">
        <f t="shared" si="111"/>
        <v>6.4553675905458645E-7</v>
      </c>
      <c r="E764">
        <f t="shared" si="112"/>
        <v>4.9999993544632408</v>
      </c>
      <c r="F764">
        <f t="shared" si="113"/>
        <v>1023.9998677940717</v>
      </c>
      <c r="G764" s="2">
        <f t="shared" si="114"/>
        <v>4.9999993544632408</v>
      </c>
      <c r="I764">
        <v>762</v>
      </c>
      <c r="J764" s="2">
        <f t="shared" si="119"/>
        <v>3.720703125</v>
      </c>
      <c r="K764" s="2">
        <f t="shared" si="115"/>
        <v>1.279296875</v>
      </c>
      <c r="L764">
        <f t="shared" si="116"/>
        <v>34383.202099737529</v>
      </c>
      <c r="M764">
        <f t="shared" si="117"/>
        <v>10.445323413044679</v>
      </c>
      <c r="N764" s="1">
        <f t="shared" si="118"/>
        <v>49.392069817001072</v>
      </c>
    </row>
    <row r="765" spans="1:14" x14ac:dyDescent="0.3">
      <c r="A765">
        <v>381.5</v>
      </c>
      <c r="B765">
        <f>-4.4616*10^-2*'tableau arduino'!A765+12.649</f>
        <v>-4.3720039999999987</v>
      </c>
      <c r="C765">
        <f t="shared" si="110"/>
        <v>1.2625912868738076E-2</v>
      </c>
      <c r="D765">
        <f t="shared" si="111"/>
        <v>6.3129556373007601E-7</v>
      </c>
      <c r="E765">
        <f t="shared" si="112"/>
        <v>4.9999993687044366</v>
      </c>
      <c r="F765">
        <f t="shared" si="113"/>
        <v>1023.9998707106686</v>
      </c>
      <c r="G765" s="2">
        <f t="shared" si="114"/>
        <v>4.9999993687044366</v>
      </c>
      <c r="I765">
        <v>763</v>
      </c>
      <c r="J765" s="2">
        <f t="shared" si="119"/>
        <v>3.7255859375</v>
      </c>
      <c r="K765" s="2">
        <f t="shared" si="115"/>
        <v>1.2744140625</v>
      </c>
      <c r="L765">
        <f t="shared" si="116"/>
        <v>34207.07732634338</v>
      </c>
      <c r="M765">
        <f t="shared" si="117"/>
        <v>10.440187841008465</v>
      </c>
      <c r="N765" s="1">
        <f t="shared" si="118"/>
        <v>49.507175878418835</v>
      </c>
    </row>
    <row r="766" spans="1:14" x14ac:dyDescent="0.3">
      <c r="A766">
        <v>382</v>
      </c>
      <c r="B766">
        <f>-4.4616*10^-2*'tableau arduino'!A766+12.649</f>
        <v>-4.3943119999999976</v>
      </c>
      <c r="C766">
        <f t="shared" si="110"/>
        <v>1.2347372396031769E-2</v>
      </c>
      <c r="D766">
        <f t="shared" si="111"/>
        <v>6.1736854357279537E-7</v>
      </c>
      <c r="E766">
        <f t="shared" si="112"/>
        <v>4.9999993826314562</v>
      </c>
      <c r="F766">
        <f t="shared" si="113"/>
        <v>1023.9998735629222</v>
      </c>
      <c r="G766" s="2">
        <f t="shared" si="114"/>
        <v>4.9999993826314562</v>
      </c>
      <c r="I766">
        <v>764</v>
      </c>
      <c r="J766" s="2">
        <f t="shared" si="119"/>
        <v>3.73046875</v>
      </c>
      <c r="K766" s="2">
        <f t="shared" si="115"/>
        <v>1.26953125</v>
      </c>
      <c r="L766">
        <f t="shared" si="116"/>
        <v>34031.413612565448</v>
      </c>
      <c r="M766">
        <f t="shared" si="117"/>
        <v>10.435039306819236</v>
      </c>
      <c r="N766" s="1">
        <f t="shared" si="118"/>
        <v>49.622572466845142</v>
      </c>
    </row>
    <row r="767" spans="1:14" x14ac:dyDescent="0.3">
      <c r="A767">
        <v>382.5</v>
      </c>
      <c r="B767">
        <f>-4.4616*10^-2*'tableau arduino'!A767+12.649</f>
        <v>-4.41662</v>
      </c>
      <c r="C767">
        <f t="shared" si="110"/>
        <v>1.2074976809302541E-2</v>
      </c>
      <c r="D767">
        <f t="shared" si="111"/>
        <v>6.0374876756260343E-7</v>
      </c>
      <c r="E767">
        <f t="shared" si="112"/>
        <v>4.9999993962512326</v>
      </c>
      <c r="F767">
        <f t="shared" si="113"/>
        <v>1023.9998763522524</v>
      </c>
      <c r="G767" s="2">
        <f t="shared" si="114"/>
        <v>4.9999993962512326</v>
      </c>
      <c r="I767">
        <v>765</v>
      </c>
      <c r="J767" s="2">
        <f t="shared" si="119"/>
        <v>3.7353515625</v>
      </c>
      <c r="K767" s="2">
        <f t="shared" si="115"/>
        <v>1.2646484375</v>
      </c>
      <c r="L767">
        <f t="shared" si="116"/>
        <v>33856.209150326795</v>
      </c>
      <c r="M767">
        <f t="shared" si="117"/>
        <v>10.429877692843231</v>
      </c>
      <c r="N767" s="1">
        <f t="shared" si="118"/>
        <v>49.738262218862474</v>
      </c>
    </row>
    <row r="768" spans="1:14" x14ac:dyDescent="0.3">
      <c r="A768">
        <v>383</v>
      </c>
      <c r="B768">
        <f>-4.4616*10^-2*'tableau arduino'!A768+12.649</f>
        <v>-4.4389279999999989</v>
      </c>
      <c r="C768">
        <f t="shared" si="110"/>
        <v>1.180859054611926E-2</v>
      </c>
      <c r="D768">
        <f t="shared" si="111"/>
        <v>5.9042945758456593E-7</v>
      </c>
      <c r="E768">
        <f t="shared" si="112"/>
        <v>4.9999994095705427</v>
      </c>
      <c r="F768">
        <f t="shared" si="113"/>
        <v>1023.9998790800471</v>
      </c>
      <c r="G768" s="2">
        <f t="shared" si="114"/>
        <v>4.9999994095705427</v>
      </c>
      <c r="I768">
        <v>766</v>
      </c>
      <c r="J768" s="2">
        <f t="shared" si="119"/>
        <v>3.740234375</v>
      </c>
      <c r="K768" s="2">
        <f t="shared" si="115"/>
        <v>1.259765625</v>
      </c>
      <c r="L768">
        <f t="shared" si="116"/>
        <v>33681.462140992167</v>
      </c>
      <c r="M768">
        <f t="shared" si="117"/>
        <v>10.424702880151255</v>
      </c>
      <c r="N768" s="1">
        <f t="shared" si="118"/>
        <v>49.854247800088409</v>
      </c>
    </row>
    <row r="769" spans="1:14" x14ac:dyDescent="0.3">
      <c r="A769">
        <v>383.5</v>
      </c>
      <c r="B769">
        <f>-4.4616*10^-2*'tableau arduino'!A769+12.649</f>
        <v>-4.4612359999999978</v>
      </c>
      <c r="C769">
        <f t="shared" si="110"/>
        <v>1.154808103469571E-2</v>
      </c>
      <c r="D769">
        <f t="shared" si="111"/>
        <v>5.7740398505570536E-7</v>
      </c>
      <c r="E769">
        <f t="shared" si="112"/>
        <v>4.9999994225960149</v>
      </c>
      <c r="F769">
        <f t="shared" si="113"/>
        <v>1023.9998817476638</v>
      </c>
      <c r="G769" s="2">
        <f t="shared" si="114"/>
        <v>4.9999994225960149</v>
      </c>
      <c r="I769">
        <v>767</v>
      </c>
      <c r="J769" s="2">
        <f t="shared" si="119"/>
        <v>3.7451171875</v>
      </c>
      <c r="K769" s="2">
        <f t="shared" si="115"/>
        <v>1.2548828125</v>
      </c>
      <c r="L769">
        <f t="shared" si="116"/>
        <v>33507.170795306389</v>
      </c>
      <c r="M769">
        <f t="shared" si="117"/>
        <v>10.419514748498193</v>
      </c>
      <c r="N769" s="1">
        <f t="shared" si="118"/>
        <v>49.9705319056349</v>
      </c>
    </row>
    <row r="770" spans="1:14" x14ac:dyDescent="0.3">
      <c r="A770">
        <v>384</v>
      </c>
      <c r="B770">
        <f>-4.4616*10^-2*'tableau arduino'!A770+12.649</f>
        <v>-4.4835440000000002</v>
      </c>
      <c r="C770">
        <f t="shared" si="110"/>
        <v>1.1293318627914039E-2</v>
      </c>
      <c r="D770">
        <f t="shared" si="111"/>
        <v>5.6466586762618629E-7</v>
      </c>
      <c r="E770">
        <f t="shared" si="112"/>
        <v>4.9999994353341322</v>
      </c>
      <c r="F770">
        <f t="shared" si="113"/>
        <v>1023.9998843564302</v>
      </c>
      <c r="G770" s="2">
        <f t="shared" si="114"/>
        <v>4.9999994353341322</v>
      </c>
      <c r="I770">
        <v>768</v>
      </c>
      <c r="J770" s="2">
        <f t="shared" si="119"/>
        <v>3.75</v>
      </c>
      <c r="K770" s="2">
        <f t="shared" si="115"/>
        <v>1.25</v>
      </c>
      <c r="L770">
        <f t="shared" si="116"/>
        <v>33333.333333333336</v>
      </c>
      <c r="M770">
        <f t="shared" si="117"/>
        <v>10.41431317630212</v>
      </c>
      <c r="N770" s="1">
        <f t="shared" si="118"/>
        <v>50.08711726057647</v>
      </c>
    </row>
    <row r="771" spans="1:14" x14ac:dyDescent="0.3">
      <c r="A771">
        <v>384.5</v>
      </c>
      <c r="B771">
        <f>-4.4616*10^-2*'tableau arduino'!A771+12.649</f>
        <v>-4.5058519999999991</v>
      </c>
      <c r="C771">
        <f t="shared" ref="C771:C834" si="120">EXP(B771)</f>
        <v>1.104417653880373E-2</v>
      </c>
      <c r="D771">
        <f t="shared" ref="D771:D834" si="121">5*C771/(100000+C771)</f>
        <v>5.5220876595327546E-7</v>
      </c>
      <c r="E771">
        <f t="shared" ref="E771:E834" si="122">5-D771</f>
        <v>4.9999994477912342</v>
      </c>
      <c r="F771">
        <f t="shared" ref="F771:F834" si="123">E771/5*1024</f>
        <v>1023.9998869076447</v>
      </c>
      <c r="G771" s="2">
        <f t="shared" ref="G771:G834" si="124">F771/1024*5</f>
        <v>4.9999994477912342</v>
      </c>
      <c r="I771">
        <v>769</v>
      </c>
      <c r="J771" s="2">
        <f t="shared" si="119"/>
        <v>3.7548828125</v>
      </c>
      <c r="K771" s="2">
        <f t="shared" ref="K771:K834" si="125">5-J771</f>
        <v>1.2451171875</v>
      </c>
      <c r="L771">
        <f t="shared" ref="L771:L834" si="126">K771*100000/(5-K771)</f>
        <v>33159.947984395316</v>
      </c>
      <c r="M771">
        <f t="shared" ref="M771:M834" si="127">LN(L771)</f>
        <v>10.409098040623011</v>
      </c>
      <c r="N771" s="1">
        <f t="shared" ref="N771:N834" si="128">(M771-12.649)/(-4.4616*10^-2)</f>
        <v>50.204006620427393</v>
      </c>
    </row>
    <row r="772" spans="1:14" x14ac:dyDescent="0.3">
      <c r="A772">
        <v>385</v>
      </c>
      <c r="B772">
        <f>-4.4616*10^-2*'tableau arduino'!A772+12.649</f>
        <v>-4.528159999999998</v>
      </c>
      <c r="C772">
        <f t="shared" si="120"/>
        <v>1.0800530777443605E-2</v>
      </c>
      <c r="D772">
        <f t="shared" si="121"/>
        <v>5.4002648054645403E-7</v>
      </c>
      <c r="E772">
        <f t="shared" si="122"/>
        <v>4.9999994599735196</v>
      </c>
      <c r="F772">
        <f t="shared" si="123"/>
        <v>1023.9998894025769</v>
      </c>
      <c r="G772" s="2">
        <f t="shared" si="124"/>
        <v>4.9999994599735196</v>
      </c>
      <c r="I772">
        <v>770</v>
      </c>
      <c r="J772" s="2">
        <f t="shared" ref="J772:J835" si="129">I772/1024*5</f>
        <v>3.759765625</v>
      </c>
      <c r="K772" s="2">
        <f t="shared" si="125"/>
        <v>1.240234375</v>
      </c>
      <c r="L772">
        <f t="shared" si="126"/>
        <v>32987.012987012989</v>
      </c>
      <c r="M772">
        <f t="shared" si="127"/>
        <v>10.403869217141036</v>
      </c>
      <c r="N772" s="1">
        <f t="shared" si="128"/>
        <v>50.321202771628187</v>
      </c>
    </row>
    <row r="773" spans="1:14" x14ac:dyDescent="0.3">
      <c r="A773">
        <v>385.5</v>
      </c>
      <c r="B773">
        <f>-4.4616*10^-2*'tableau arduino'!A773+12.649</f>
        <v>-4.5504680000000004</v>
      </c>
      <c r="C773">
        <f t="shared" si="120"/>
        <v>1.0562260089256184E-2</v>
      </c>
      <c r="D773">
        <f t="shared" si="121"/>
        <v>5.2811294868214605E-7</v>
      </c>
      <c r="E773">
        <f t="shared" si="122"/>
        <v>4.9999994718870511</v>
      </c>
      <c r="F773">
        <f t="shared" si="123"/>
        <v>1023.9998918424681</v>
      </c>
      <c r="G773" s="2">
        <f t="shared" si="124"/>
        <v>4.9999994718870511</v>
      </c>
      <c r="I773">
        <v>771</v>
      </c>
      <c r="J773" s="2">
        <f t="shared" si="129"/>
        <v>3.7646484375</v>
      </c>
      <c r="K773" s="2">
        <f t="shared" si="125"/>
        <v>1.2353515625</v>
      </c>
      <c r="L773">
        <f t="shared" si="126"/>
        <v>32814.526588845656</v>
      </c>
      <c r="M773">
        <f t="shared" si="127"/>
        <v>10.398626580134419</v>
      </c>
      <c r="N773" s="1">
        <f t="shared" si="128"/>
        <v>50.438708532041879</v>
      </c>
    </row>
    <row r="774" spans="1:14" x14ac:dyDescent="0.3">
      <c r="A774">
        <v>386</v>
      </c>
      <c r="B774">
        <f>-4.4616*10^-2*'tableau arduino'!A774+12.649</f>
        <v>-4.5727759999999993</v>
      </c>
      <c r="C774">
        <f t="shared" si="120"/>
        <v>1.0329245894663344E-2</v>
      </c>
      <c r="D774">
        <f t="shared" si="121"/>
        <v>5.1646224138651234E-7</v>
      </c>
      <c r="E774">
        <f t="shared" si="122"/>
        <v>4.999999483537759</v>
      </c>
      <c r="F774">
        <f t="shared" si="123"/>
        <v>1023.9998942285331</v>
      </c>
      <c r="G774" s="2">
        <f t="shared" si="124"/>
        <v>4.999999483537759</v>
      </c>
      <c r="I774">
        <v>772</v>
      </c>
      <c r="J774" s="2">
        <f t="shared" si="129"/>
        <v>3.76953125</v>
      </c>
      <c r="K774" s="2">
        <f t="shared" si="125"/>
        <v>1.23046875</v>
      </c>
      <c r="L774">
        <f t="shared" si="126"/>
        <v>32642.487046632123</v>
      </c>
      <c r="M774">
        <f t="shared" si="127"/>
        <v>10.393370002456875</v>
      </c>
      <c r="N774" s="1">
        <f t="shared" si="128"/>
        <v>50.556526751459671</v>
      </c>
    </row>
    <row r="775" spans="1:14" x14ac:dyDescent="0.3">
      <c r="A775">
        <v>386.5</v>
      </c>
      <c r="B775">
        <f>-4.4616*10^-2*'tableau arduino'!A775+12.649</f>
        <v>-4.5950839999999982</v>
      </c>
      <c r="C775">
        <f t="shared" si="120"/>
        <v>1.0101372230072883E-2</v>
      </c>
      <c r="D775">
        <f t="shared" si="121"/>
        <v>5.0506856048478885E-7</v>
      </c>
      <c r="E775">
        <f t="shared" si="122"/>
        <v>4.9999994949314397</v>
      </c>
      <c r="F775">
        <f t="shared" si="123"/>
        <v>1023.9998965619588</v>
      </c>
      <c r="G775" s="2">
        <f t="shared" si="124"/>
        <v>4.9999994949314397</v>
      </c>
      <c r="I775">
        <v>773</v>
      </c>
      <c r="J775" s="2">
        <f t="shared" si="129"/>
        <v>3.7744140625</v>
      </c>
      <c r="K775" s="2">
        <f t="shared" si="125"/>
        <v>1.2255859375</v>
      </c>
      <c r="L775">
        <f t="shared" si="126"/>
        <v>32470.892626131954</v>
      </c>
      <c r="M775">
        <f t="shared" si="127"/>
        <v>10.388099355514591</v>
      </c>
      <c r="N775" s="1">
        <f t="shared" si="128"/>
        <v>50.674660312116927</v>
      </c>
    </row>
    <row r="776" spans="1:14" x14ac:dyDescent="0.3">
      <c r="A776">
        <v>387</v>
      </c>
      <c r="B776">
        <f>-4.4616*10^-2*'tableau arduino'!A776+12.649</f>
        <v>-4.6173920000000006</v>
      </c>
      <c r="C776">
        <f t="shared" si="120"/>
        <v>9.8785256901673286E-3</v>
      </c>
      <c r="D776">
        <f t="shared" si="121"/>
        <v>4.9392623571573631E-7</v>
      </c>
      <c r="E776">
        <f t="shared" si="122"/>
        <v>4.9999995060737641</v>
      </c>
      <c r="F776">
        <f t="shared" si="123"/>
        <v>1023.9998988439069</v>
      </c>
      <c r="G776" s="2">
        <f t="shared" si="124"/>
        <v>4.9999995060737641</v>
      </c>
      <c r="I776">
        <v>774</v>
      </c>
      <c r="J776" s="2">
        <f t="shared" si="129"/>
        <v>3.779296875</v>
      </c>
      <c r="K776" s="2">
        <f t="shared" si="125"/>
        <v>1.220703125</v>
      </c>
      <c r="L776">
        <f t="shared" si="126"/>
        <v>32299.741602067184</v>
      </c>
      <c r="M776">
        <f t="shared" si="127"/>
        <v>10.382814509242747</v>
      </c>
      <c r="N776" s="1">
        <f t="shared" si="128"/>
        <v>50.793112129219381</v>
      </c>
    </row>
    <row r="777" spans="1:14" x14ac:dyDescent="0.3">
      <c r="A777">
        <v>387.5</v>
      </c>
      <c r="B777">
        <f>-4.4616*10^-2*'tableau arduino'!A777+12.649</f>
        <v>-4.6396999999999995</v>
      </c>
      <c r="C777">
        <f t="shared" si="120"/>
        <v>9.6605953714658972E-3</v>
      </c>
      <c r="D777">
        <f t="shared" si="121"/>
        <v>4.830297219097479E-7</v>
      </c>
      <c r="E777">
        <f t="shared" si="122"/>
        <v>4.999999516970278</v>
      </c>
      <c r="F777">
        <f t="shared" si="123"/>
        <v>1023.999901075513</v>
      </c>
      <c r="G777" s="2">
        <f t="shared" si="124"/>
        <v>4.999999516970278</v>
      </c>
      <c r="I777">
        <v>775</v>
      </c>
      <c r="J777" s="2">
        <f t="shared" si="129"/>
        <v>3.7841796875</v>
      </c>
      <c r="K777" s="2">
        <f t="shared" si="125"/>
        <v>1.2158203125</v>
      </c>
      <c r="L777">
        <f t="shared" si="126"/>
        <v>32129.032258064515</v>
      </c>
      <c r="M777">
        <f t="shared" si="127"/>
        <v>10.37751533208159</v>
      </c>
      <c r="N777" s="1">
        <f t="shared" si="128"/>
        <v>50.91188515147951</v>
      </c>
    </row>
    <row r="778" spans="1:14" x14ac:dyDescent="0.3">
      <c r="A778">
        <v>388</v>
      </c>
      <c r="B778">
        <f>-4.4616*10^-2*'tableau arduino'!A778+12.649</f>
        <v>-4.6620079999999984</v>
      </c>
      <c r="C778">
        <f t="shared" si="120"/>
        <v>9.447472817131224E-3</v>
      </c>
      <c r="D778">
        <f t="shared" si="121"/>
        <v>4.723735962291941E-7</v>
      </c>
      <c r="E778">
        <f t="shared" si="122"/>
        <v>4.9999995276264038</v>
      </c>
      <c r="F778">
        <f t="shared" si="123"/>
        <v>1023.9999032578875</v>
      </c>
      <c r="G778" s="2">
        <f t="shared" si="124"/>
        <v>4.9999995276264038</v>
      </c>
      <c r="I778">
        <v>776</v>
      </c>
      <c r="J778" s="2">
        <f t="shared" si="129"/>
        <v>3.7890625</v>
      </c>
      <c r="K778" s="2">
        <f t="shared" si="125"/>
        <v>1.2109375</v>
      </c>
      <c r="L778">
        <f t="shared" si="126"/>
        <v>31958.762886597939</v>
      </c>
      <c r="M778">
        <f t="shared" si="127"/>
        <v>10.372201690951991</v>
      </c>
      <c r="N778" s="1">
        <f t="shared" si="128"/>
        <v>51.030982361664158</v>
      </c>
    </row>
    <row r="779" spans="1:14" x14ac:dyDescent="0.3">
      <c r="A779">
        <v>388.5</v>
      </c>
      <c r="B779">
        <f>-4.4616*10^-2*'tableau arduino'!A779+12.649</f>
        <v>-4.6843160000000008</v>
      </c>
      <c r="C779">
        <f t="shared" si="120"/>
        <v>9.2390519629940333E-3</v>
      </c>
      <c r="D779">
        <f t="shared" si="121"/>
        <v>4.6195255546966503E-7</v>
      </c>
      <c r="E779">
        <f t="shared" si="122"/>
        <v>4.9999995380474447</v>
      </c>
      <c r="F779">
        <f t="shared" si="123"/>
        <v>1023.9999053921167</v>
      </c>
      <c r="G779" s="2">
        <f t="shared" si="124"/>
        <v>4.9999995380474447</v>
      </c>
      <c r="I779">
        <v>777</v>
      </c>
      <c r="J779" s="2">
        <f t="shared" si="129"/>
        <v>3.7939453125</v>
      </c>
      <c r="K779" s="2">
        <f t="shared" si="125"/>
        <v>1.2060546875</v>
      </c>
      <c r="L779">
        <f t="shared" si="126"/>
        <v>31788.93178893179</v>
      </c>
      <c r="M779">
        <f t="shared" si="127"/>
        <v>10.366873451230559</v>
      </c>
      <c r="N779" s="1">
        <f t="shared" si="128"/>
        <v>51.150406777152604</v>
      </c>
    </row>
    <row r="780" spans="1:14" x14ac:dyDescent="0.3">
      <c r="A780">
        <v>389</v>
      </c>
      <c r="B780">
        <f>-4.4616*10^-2*'tableau arduino'!A780+12.649</f>
        <v>-4.7066239999999997</v>
      </c>
      <c r="C780">
        <f t="shared" si="120"/>
        <v>9.0352290847685399E-3</v>
      </c>
      <c r="D780">
        <f t="shared" si="121"/>
        <v>4.5176141342074838E-7</v>
      </c>
      <c r="E780">
        <f t="shared" si="122"/>
        <v>4.9999995482385868</v>
      </c>
      <c r="F780">
        <f t="shared" si="123"/>
        <v>1023.9999074792626</v>
      </c>
      <c r="G780" s="2">
        <f t="shared" si="124"/>
        <v>4.9999995482385868</v>
      </c>
      <c r="I780">
        <v>778</v>
      </c>
      <c r="J780" s="2">
        <f t="shared" si="129"/>
        <v>3.798828125</v>
      </c>
      <c r="K780" s="2">
        <f t="shared" si="125"/>
        <v>1.201171875</v>
      </c>
      <c r="L780">
        <f t="shared" si="126"/>
        <v>31619.537275064267</v>
      </c>
      <c r="M780">
        <f t="shared" si="127"/>
        <v>10.3615304767242</v>
      </c>
      <c r="N780" s="1">
        <f t="shared" si="128"/>
        <v>51.270161450506535</v>
      </c>
    </row>
    <row r="781" spans="1:14" x14ac:dyDescent="0.3">
      <c r="A781">
        <v>389.5</v>
      </c>
      <c r="B781">
        <f>-4.4616*10^-2*'tableau arduino'!A781+12.649</f>
        <v>-4.7289319999999986</v>
      </c>
      <c r="C781">
        <f t="shared" si="120"/>
        <v>8.8359027464320443E-3</v>
      </c>
      <c r="D781">
        <f t="shared" si="121"/>
        <v>4.4179509828501706E-7</v>
      </c>
      <c r="E781">
        <f t="shared" si="122"/>
        <v>4.9999995582049017</v>
      </c>
      <c r="F781">
        <f t="shared" si="123"/>
        <v>1023.9999095203639</v>
      </c>
      <c r="G781" s="2">
        <f t="shared" si="124"/>
        <v>4.9999995582049017</v>
      </c>
      <c r="I781">
        <v>779</v>
      </c>
      <c r="J781" s="2">
        <f t="shared" si="129"/>
        <v>3.8037109375</v>
      </c>
      <c r="K781" s="2">
        <f t="shared" si="125"/>
        <v>1.1962890625</v>
      </c>
      <c r="L781">
        <f t="shared" si="126"/>
        <v>31450.577663671374</v>
      </c>
      <c r="M781">
        <f t="shared" si="127"/>
        <v>10.356172629644208</v>
      </c>
      <c r="N781" s="1">
        <f t="shared" si="128"/>
        <v>51.390249470050911</v>
      </c>
    </row>
    <row r="782" spans="1:14" x14ac:dyDescent="0.3">
      <c r="A782">
        <v>390</v>
      </c>
      <c r="B782">
        <f>-4.4616*10^-2*'tableau arduino'!A782+12.649</f>
        <v>-4.751240000000001</v>
      </c>
      <c r="C782">
        <f t="shared" si="120"/>
        <v>8.6409737497436245E-3</v>
      </c>
      <c r="D782">
        <f t="shared" si="121"/>
        <v>4.3204865015397077E-7</v>
      </c>
      <c r="E782">
        <f t="shared" si="122"/>
        <v>4.9999995679513498</v>
      </c>
      <c r="F782">
        <f t="shared" si="123"/>
        <v>1023.9999115164364</v>
      </c>
      <c r="G782" s="2">
        <f t="shared" si="124"/>
        <v>4.9999995679513498</v>
      </c>
      <c r="I782">
        <v>780</v>
      </c>
      <c r="J782" s="2">
        <f t="shared" si="129"/>
        <v>3.80859375</v>
      </c>
      <c r="K782" s="2">
        <f t="shared" si="125"/>
        <v>1.19140625</v>
      </c>
      <c r="L782">
        <f t="shared" si="126"/>
        <v>31282.051282051281</v>
      </c>
      <c r="M782">
        <f t="shared" si="127"/>
        <v>10.350799770579792</v>
      </c>
      <c r="N782" s="1">
        <f t="shared" si="128"/>
        <v>51.510673960467258</v>
      </c>
    </row>
    <row r="783" spans="1:14" x14ac:dyDescent="0.3">
      <c r="A783">
        <v>390.5</v>
      </c>
      <c r="B783">
        <f>-4.4616*10^-2*'tableau arduino'!A783+12.649</f>
        <v>-4.7735479999999999</v>
      </c>
      <c r="C783">
        <f t="shared" si="120"/>
        <v>8.4503450848764858E-3</v>
      </c>
      <c r="D783">
        <f t="shared" si="121"/>
        <v>4.2251721853966133E-7</v>
      </c>
      <c r="E783">
        <f t="shared" si="122"/>
        <v>4.9999995774827815</v>
      </c>
      <c r="F783">
        <f t="shared" si="123"/>
        <v>1023.9999134684737</v>
      </c>
      <c r="G783" s="2">
        <f t="shared" si="124"/>
        <v>4.9999995774827815</v>
      </c>
      <c r="I783">
        <v>781</v>
      </c>
      <c r="J783" s="2">
        <f t="shared" si="129"/>
        <v>3.8134765625</v>
      </c>
      <c r="K783" s="2">
        <f t="shared" si="125"/>
        <v>1.1865234375</v>
      </c>
      <c r="L783">
        <f t="shared" si="126"/>
        <v>31113.956466069143</v>
      </c>
      <c r="M783">
        <f t="shared" si="127"/>
        <v>10.345411758471091</v>
      </c>
      <c r="N783" s="1">
        <f t="shared" si="128"/>
        <v>51.631438083398528</v>
      </c>
    </row>
    <row r="784" spans="1:14" x14ac:dyDescent="0.3">
      <c r="A784">
        <v>391</v>
      </c>
      <c r="B784">
        <f>-4.4616*10^-2*'tableau arduino'!A784+12.649</f>
        <v>-4.7958559999999988</v>
      </c>
      <c r="C784">
        <f t="shared" si="120"/>
        <v>8.263921882139133E-3</v>
      </c>
      <c r="D784">
        <f t="shared" si="121"/>
        <v>4.1319605996075699E-7</v>
      </c>
      <c r="E784">
        <f t="shared" si="122"/>
        <v>4.9999995868039404</v>
      </c>
      <c r="F784">
        <f t="shared" si="123"/>
        <v>1023.999915377447</v>
      </c>
      <c r="G784" s="2">
        <f t="shared" si="124"/>
        <v>4.9999995868039404</v>
      </c>
      <c r="I784">
        <v>782</v>
      </c>
      <c r="J784" s="2">
        <f t="shared" si="129"/>
        <v>3.818359375</v>
      </c>
      <c r="K784" s="2">
        <f t="shared" si="125"/>
        <v>1.181640625</v>
      </c>
      <c r="L784">
        <f t="shared" si="126"/>
        <v>30946.291560102301</v>
      </c>
      <c r="M784">
        <f t="shared" si="127"/>
        <v>10.340008450581603</v>
      </c>
      <c r="N784" s="1">
        <f t="shared" si="128"/>
        <v>51.752545038066977</v>
      </c>
    </row>
    <row r="785" spans="1:14" x14ac:dyDescent="0.3">
      <c r="A785">
        <v>391.5</v>
      </c>
      <c r="B785">
        <f>-4.4616*10^-2*'tableau arduino'!A785+12.649</f>
        <v>-4.8181639999999977</v>
      </c>
      <c r="C785">
        <f t="shared" si="120"/>
        <v>8.0816113647619366E-3</v>
      </c>
      <c r="D785">
        <f t="shared" si="121"/>
        <v>4.0408053558187837E-7</v>
      </c>
      <c r="E785">
        <f t="shared" si="122"/>
        <v>4.9999995959194647</v>
      </c>
      <c r="F785">
        <f t="shared" si="123"/>
        <v>1023.9999172443064</v>
      </c>
      <c r="G785" s="2">
        <f t="shared" si="124"/>
        <v>4.9999995959194647</v>
      </c>
      <c r="I785">
        <v>783</v>
      </c>
      <c r="J785" s="2">
        <f t="shared" si="129"/>
        <v>3.8232421875</v>
      </c>
      <c r="K785" s="2">
        <f t="shared" si="125"/>
        <v>1.1767578125</v>
      </c>
      <c r="L785">
        <f t="shared" si="126"/>
        <v>30779.054916985951</v>
      </c>
      <c r="M785">
        <f t="shared" si="127"/>
        <v>10.33458970247008</v>
      </c>
      <c r="N785" s="1">
        <f t="shared" si="128"/>
        <v>51.873998061904238</v>
      </c>
    </row>
    <row r="786" spans="1:14" x14ac:dyDescent="0.3">
      <c r="A786">
        <v>392</v>
      </c>
      <c r="B786">
        <f>-4.4616*10^-2*'tableau arduino'!A786+12.649</f>
        <v>-4.8404720000000001</v>
      </c>
      <c r="C786">
        <f t="shared" si="120"/>
        <v>7.9033228027250921E-3</v>
      </c>
      <c r="D786">
        <f t="shared" si="121"/>
        <v>3.9516610890500142E-7</v>
      </c>
      <c r="E786">
        <f t="shared" si="122"/>
        <v>4.9999996048338913</v>
      </c>
      <c r="F786">
        <f t="shared" si="123"/>
        <v>1023.9999190699809</v>
      </c>
      <c r="G786" s="2">
        <f t="shared" si="124"/>
        <v>4.9999996048338913</v>
      </c>
      <c r="I786">
        <v>784</v>
      </c>
      <c r="J786" s="2">
        <f t="shared" si="129"/>
        <v>3.828125</v>
      </c>
      <c r="K786" s="2">
        <f t="shared" si="125"/>
        <v>1.171875</v>
      </c>
      <c r="L786">
        <f t="shared" si="126"/>
        <v>30612.244897959183</v>
      </c>
      <c r="M786">
        <f t="shared" si="127"/>
        <v>10.329155367961812</v>
      </c>
      <c r="N786" s="1">
        <f t="shared" si="128"/>
        <v>51.995800431194802</v>
      </c>
    </row>
    <row r="787" spans="1:14" x14ac:dyDescent="0.3">
      <c r="A787">
        <v>392.5</v>
      </c>
      <c r="B787">
        <f>-4.4616*10^-2*'tableau arduino'!A787+12.649</f>
        <v>-4.862779999999999</v>
      </c>
      <c r="C787">
        <f t="shared" si="120"/>
        <v>7.7289674676053431E-3</v>
      </c>
      <c r="D787">
        <f t="shared" si="121"/>
        <v>3.8644834351180044E-7</v>
      </c>
      <c r="E787">
        <f t="shared" si="122"/>
        <v>4.9999996135516565</v>
      </c>
      <c r="F787">
        <f t="shared" si="123"/>
        <v>1023.9999208553793</v>
      </c>
      <c r="G787" s="2">
        <f t="shared" si="124"/>
        <v>4.9999996135516565</v>
      </c>
      <c r="I787">
        <v>785</v>
      </c>
      <c r="J787" s="2">
        <f t="shared" si="129"/>
        <v>3.8330078125</v>
      </c>
      <c r="K787" s="2">
        <f t="shared" si="125"/>
        <v>1.1669921875</v>
      </c>
      <c r="L787">
        <f t="shared" si="126"/>
        <v>30445.859872611465</v>
      </c>
      <c r="M787">
        <f t="shared" si="127"/>
        <v>10.323705299119331</v>
      </c>
      <c r="N787" s="1">
        <f t="shared" si="128"/>
        <v>52.117955461732763</v>
      </c>
    </row>
    <row r="788" spans="1:14" x14ac:dyDescent="0.3">
      <c r="A788">
        <v>393</v>
      </c>
      <c r="B788">
        <f>-4.4616*10^-2*'tableau arduino'!A788+12.649</f>
        <v>-4.8850879999999979</v>
      </c>
      <c r="C788">
        <f t="shared" si="120"/>
        <v>7.5584585884185644E-3</v>
      </c>
      <c r="D788">
        <f t="shared" si="121"/>
        <v>3.7792290085578229E-7</v>
      </c>
      <c r="E788">
        <f t="shared" si="122"/>
        <v>4.999999622077099</v>
      </c>
      <c r="F788">
        <f t="shared" si="123"/>
        <v>1023.9999226013899</v>
      </c>
      <c r="G788" s="2">
        <f t="shared" si="124"/>
        <v>4.999999622077099</v>
      </c>
      <c r="I788">
        <v>786</v>
      </c>
      <c r="J788" s="2">
        <f t="shared" si="129"/>
        <v>3.837890625</v>
      </c>
      <c r="K788" s="2">
        <f t="shared" si="125"/>
        <v>1.162109375</v>
      </c>
      <c r="L788">
        <f t="shared" si="126"/>
        <v>30279.898218829516</v>
      </c>
      <c r="M788">
        <f t="shared" si="127"/>
        <v>10.318239346212497</v>
      </c>
      <c r="N788" s="1">
        <f t="shared" si="128"/>
        <v>52.240466509492158</v>
      </c>
    </row>
    <row r="789" spans="1:14" x14ac:dyDescent="0.3">
      <c r="A789">
        <v>393.5</v>
      </c>
      <c r="B789">
        <f>-4.4616*10^-2*'tableau arduino'!A789+12.649</f>
        <v>-4.9073960000000003</v>
      </c>
      <c r="C789">
        <f t="shared" si="120"/>
        <v>7.391711308436748E-3</v>
      </c>
      <c r="D789">
        <f t="shared" si="121"/>
        <v>3.6958553810314138E-7</v>
      </c>
      <c r="E789">
        <f t="shared" si="122"/>
        <v>4.9999996304144618</v>
      </c>
      <c r="F789">
        <f t="shared" si="123"/>
        <v>1023.9999243088818</v>
      </c>
      <c r="G789" s="2">
        <f t="shared" si="124"/>
        <v>4.9999996304144618</v>
      </c>
      <c r="I789">
        <v>787</v>
      </c>
      <c r="J789" s="2">
        <f t="shared" si="129"/>
        <v>3.8427734375</v>
      </c>
      <c r="K789" s="2">
        <f t="shared" si="125"/>
        <v>1.1572265625</v>
      </c>
      <c r="L789">
        <f t="shared" si="126"/>
        <v>30114.3583227446</v>
      </c>
      <c r="M789">
        <f t="shared" si="127"/>
        <v>10.312757357687957</v>
      </c>
      <c r="N789" s="1">
        <f t="shared" si="128"/>
        <v>52.363336971311689</v>
      </c>
    </row>
    <row r="790" spans="1:14" x14ac:dyDescent="0.3">
      <c r="A790">
        <v>394</v>
      </c>
      <c r="B790">
        <f>-4.4616*10^-2*'tableau arduino'!A790+12.649</f>
        <v>-4.9297039999999992</v>
      </c>
      <c r="C790">
        <f t="shared" si="120"/>
        <v>7.2286426429576476E-3</v>
      </c>
      <c r="D790">
        <f t="shared" si="121"/>
        <v>3.6143210602124702E-7</v>
      </c>
      <c r="E790">
        <f t="shared" si="122"/>
        <v>4.9999996385678944</v>
      </c>
      <c r="F790">
        <f t="shared" si="123"/>
        <v>1023.9999259787048</v>
      </c>
      <c r="G790" s="2">
        <f t="shared" si="124"/>
        <v>4.9999996385678944</v>
      </c>
      <c r="I790">
        <v>788</v>
      </c>
      <c r="J790" s="2">
        <f t="shared" si="129"/>
        <v>3.84765625</v>
      </c>
      <c r="K790" s="2">
        <f t="shared" si="125"/>
        <v>1.15234375</v>
      </c>
      <c r="L790">
        <f t="shared" si="126"/>
        <v>29949.238578680204</v>
      </c>
      <c r="M790">
        <f t="shared" si="127"/>
        <v>10.30725918013796</v>
      </c>
      <c r="N790" s="1">
        <f t="shared" si="128"/>
        <v>52.486570285593501</v>
      </c>
    </row>
    <row r="791" spans="1:14" x14ac:dyDescent="0.3">
      <c r="A791">
        <v>394.5</v>
      </c>
      <c r="B791">
        <f>-4.4616*10^-2*'tableau arduino'!A791+12.649</f>
        <v>-4.9520119999999981</v>
      </c>
      <c r="C791">
        <f t="shared" si="120"/>
        <v>7.0691714380058243E-3</v>
      </c>
      <c r="D791">
        <f t="shared" si="121"/>
        <v>3.5345854691370054E-7</v>
      </c>
      <c r="E791">
        <f t="shared" si="122"/>
        <v>4.9999996465414531</v>
      </c>
      <c r="F791">
        <f t="shared" si="123"/>
        <v>1023.9999276116896</v>
      </c>
      <c r="G791" s="2">
        <f t="shared" si="124"/>
        <v>4.9999996465414531</v>
      </c>
      <c r="I791">
        <v>789</v>
      </c>
      <c r="J791" s="2">
        <f t="shared" si="129"/>
        <v>3.8525390625</v>
      </c>
      <c r="K791" s="2">
        <f t="shared" si="125"/>
        <v>1.1474609375</v>
      </c>
      <c r="L791">
        <f t="shared" si="126"/>
        <v>29784.537389100125</v>
      </c>
      <c r="M791">
        <f t="shared" si="127"/>
        <v>10.301744658268513</v>
      </c>
      <c r="N791" s="1">
        <f t="shared" si="128"/>
        <v>52.610169933016998</v>
      </c>
    </row>
    <row r="792" spans="1:14" x14ac:dyDescent="0.3">
      <c r="A792">
        <v>395</v>
      </c>
      <c r="B792">
        <f>-4.4616*10^-2*'tableau arduino'!A792+12.649</f>
        <v>-4.9743200000000005</v>
      </c>
      <c r="C792">
        <f t="shared" si="120"/>
        <v>6.9132183299450388E-3</v>
      </c>
      <c r="D792">
        <f t="shared" si="121"/>
        <v>3.4566089260095981E-7</v>
      </c>
      <c r="E792">
        <f t="shared" si="122"/>
        <v>4.9999996543391072</v>
      </c>
      <c r="F792">
        <f t="shared" si="123"/>
        <v>1023.9999292086492</v>
      </c>
      <c r="G792" s="2">
        <f t="shared" si="124"/>
        <v>4.9999996543391072</v>
      </c>
      <c r="I792">
        <v>790</v>
      </c>
      <c r="J792" s="2">
        <f t="shared" si="129"/>
        <v>3.857421875</v>
      </c>
      <c r="K792" s="2">
        <f t="shared" si="125"/>
        <v>1.142578125</v>
      </c>
      <c r="L792">
        <f t="shared" si="126"/>
        <v>29620.253164556962</v>
      </c>
      <c r="M792">
        <f t="shared" si="127"/>
        <v>10.296213634866863</v>
      </c>
      <c r="N792" s="1">
        <f t="shared" si="128"/>
        <v>52.734139437267714</v>
      </c>
    </row>
    <row r="793" spans="1:14" x14ac:dyDescent="0.3">
      <c r="A793">
        <v>395.5</v>
      </c>
      <c r="B793">
        <f>-4.4616*10^-2*'tableau arduino'!A793+12.649</f>
        <v>-4.9966279999999994</v>
      </c>
      <c r="C793">
        <f t="shared" si="120"/>
        <v>6.7607057059816148E-3</v>
      </c>
      <c r="D793">
        <f t="shared" si="121"/>
        <v>3.3803526244551148E-7</v>
      </c>
      <c r="E793">
        <f t="shared" si="122"/>
        <v>4.999999661964738</v>
      </c>
      <c r="F793">
        <f t="shared" si="123"/>
        <v>1023.9999307703783</v>
      </c>
      <c r="G793" s="2">
        <f t="shared" si="124"/>
        <v>4.999999661964738</v>
      </c>
      <c r="I793">
        <v>791</v>
      </c>
      <c r="J793" s="2">
        <f t="shared" si="129"/>
        <v>3.8623046875</v>
      </c>
      <c r="K793" s="2">
        <f t="shared" si="125"/>
        <v>1.1376953125</v>
      </c>
      <c r="L793">
        <f t="shared" si="126"/>
        <v>29456.384323640959</v>
      </c>
      <c r="M793">
        <f t="shared" si="127"/>
        <v>10.290665950768275</v>
      </c>
      <c r="N793" s="1">
        <f t="shared" si="128"/>
        <v>52.858482365781867</v>
      </c>
    </row>
    <row r="794" spans="1:14" x14ac:dyDescent="0.3">
      <c r="A794">
        <v>396</v>
      </c>
      <c r="B794">
        <f>-4.4616*10^-2*'tableau arduino'!A794+12.649</f>
        <v>-5.0189359999999983</v>
      </c>
      <c r="C794">
        <f t="shared" si="120"/>
        <v>6.6115576655389318E-3</v>
      </c>
      <c r="D794">
        <f t="shared" si="121"/>
        <v>3.3057786142060068E-7</v>
      </c>
      <c r="E794">
        <f t="shared" si="122"/>
        <v>4.9999996694221389</v>
      </c>
      <c r="F794">
        <f t="shared" si="123"/>
        <v>1023.999932297654</v>
      </c>
      <c r="G794" s="2">
        <f t="shared" si="124"/>
        <v>4.9999996694221389</v>
      </c>
      <c r="I794">
        <v>792</v>
      </c>
      <c r="J794" s="2">
        <f t="shared" si="129"/>
        <v>3.8671875</v>
      </c>
      <c r="K794" s="2">
        <f t="shared" si="125"/>
        <v>1.1328125</v>
      </c>
      <c r="L794">
        <f t="shared" si="126"/>
        <v>29292.929292929293</v>
      </c>
      <c r="M794">
        <f t="shared" si="127"/>
        <v>10.285101444822113</v>
      </c>
      <c r="N794" s="1">
        <f t="shared" si="128"/>
        <v>52.9832023305067</v>
      </c>
    </row>
    <row r="795" spans="1:14" x14ac:dyDescent="0.3">
      <c r="A795">
        <v>396.5</v>
      </c>
      <c r="B795">
        <f>-4.4616*10^-2*'tableau arduino'!A795+12.649</f>
        <v>-5.0412440000000007</v>
      </c>
      <c r="C795">
        <f t="shared" si="120"/>
        <v>6.4656999824842434E-3</v>
      </c>
      <c r="D795">
        <f t="shared" si="121"/>
        <v>3.2328497822157537E-7</v>
      </c>
      <c r="E795">
        <f t="shared" si="122"/>
        <v>4.9999996767150217</v>
      </c>
      <c r="F795">
        <f t="shared" si="123"/>
        <v>1023.9999337912365</v>
      </c>
      <c r="G795" s="2">
        <f t="shared" si="124"/>
        <v>4.9999996767150217</v>
      </c>
      <c r="I795">
        <v>793</v>
      </c>
      <c r="J795" s="2">
        <f t="shared" si="129"/>
        <v>3.8720703125</v>
      </c>
      <c r="K795" s="2">
        <f t="shared" si="125"/>
        <v>1.1279296875</v>
      </c>
      <c r="L795">
        <f t="shared" si="126"/>
        <v>29129.886506935687</v>
      </c>
      <c r="M795">
        <f t="shared" si="127"/>
        <v>10.279519953857173</v>
      </c>
      <c r="N795" s="1">
        <f t="shared" si="128"/>
        <v>53.108302988677295</v>
      </c>
    </row>
    <row r="796" spans="1:14" x14ac:dyDescent="0.3">
      <c r="A796">
        <v>397</v>
      </c>
      <c r="B796">
        <f>-4.4616*10^-2*'tableau arduino'!A796+12.649</f>
        <v>-5.0635519999999996</v>
      </c>
      <c r="C796">
        <f t="shared" si="120"/>
        <v>6.3230600681888167E-3</v>
      </c>
      <c r="D796">
        <f t="shared" si="121"/>
        <v>3.1615298341889782E-7</v>
      </c>
      <c r="E796">
        <f t="shared" si="122"/>
        <v>4.9999996838470162</v>
      </c>
      <c r="F796">
        <f t="shared" si="123"/>
        <v>1023.9999352518689</v>
      </c>
      <c r="G796" s="2">
        <f t="shared" si="124"/>
        <v>4.9999996838470162</v>
      </c>
      <c r="I796">
        <v>794</v>
      </c>
      <c r="J796" s="2">
        <f t="shared" si="129"/>
        <v>3.876953125</v>
      </c>
      <c r="K796" s="2">
        <f t="shared" si="125"/>
        <v>1.123046875</v>
      </c>
      <c r="L796">
        <f t="shared" si="126"/>
        <v>28967.254408060453</v>
      </c>
      <c r="M796">
        <f t="shared" si="127"/>
        <v>10.273921312646289</v>
      </c>
      <c r="N796" s="1">
        <f t="shared" si="128"/>
        <v>53.233788043610147</v>
      </c>
    </row>
    <row r="797" spans="1:14" x14ac:dyDescent="0.3">
      <c r="A797">
        <v>397.5</v>
      </c>
      <c r="B797">
        <f>-4.4616*10^-2*'tableau arduino'!A797+12.649</f>
        <v>-5.0858599999999985</v>
      </c>
      <c r="C797">
        <f t="shared" si="120"/>
        <v>6.1835669354027905E-3</v>
      </c>
      <c r="D797">
        <f t="shared" si="121"/>
        <v>3.0917832765189068E-7</v>
      </c>
      <c r="E797">
        <f t="shared" si="122"/>
        <v>4.9999996908216726</v>
      </c>
      <c r="F797">
        <f t="shared" si="123"/>
        <v>1023.9999366802786</v>
      </c>
      <c r="G797" s="2">
        <f t="shared" si="124"/>
        <v>4.9999996908216726</v>
      </c>
      <c r="I797">
        <v>795</v>
      </c>
      <c r="J797" s="2">
        <f t="shared" si="129"/>
        <v>3.8818359375</v>
      </c>
      <c r="K797" s="2">
        <f t="shared" si="125"/>
        <v>1.1181640625</v>
      </c>
      <c r="L797">
        <f t="shared" si="126"/>
        <v>28805.031446540881</v>
      </c>
      <c r="M797">
        <f t="shared" si="127"/>
        <v>10.268305353870137</v>
      </c>
      <c r="N797" s="1">
        <f t="shared" si="128"/>
        <v>53.359661245514225</v>
      </c>
    </row>
    <row r="798" spans="1:14" x14ac:dyDescent="0.3">
      <c r="A798">
        <v>398</v>
      </c>
      <c r="B798">
        <f>-4.4616*10^-2*'tableau arduino'!A798+12.649</f>
        <v>-5.1081680000000009</v>
      </c>
      <c r="C798">
        <f t="shared" si="120"/>
        <v>6.0471511629271958E-3</v>
      </c>
      <c r="D798">
        <f t="shared" si="121"/>
        <v>3.0235753986234231E-7</v>
      </c>
      <c r="E798">
        <f t="shared" si="122"/>
        <v>4.9999996976424601</v>
      </c>
      <c r="F798">
        <f t="shared" si="123"/>
        <v>1023.9999380771758</v>
      </c>
      <c r="G798" s="2">
        <f t="shared" si="124"/>
        <v>4.9999996976424601</v>
      </c>
      <c r="I798">
        <v>796</v>
      </c>
      <c r="J798" s="2">
        <f t="shared" si="129"/>
        <v>3.88671875</v>
      </c>
      <c r="K798" s="2">
        <f t="shared" si="125"/>
        <v>1.11328125</v>
      </c>
      <c r="L798">
        <f t="shared" si="126"/>
        <v>28643.21608040201</v>
      </c>
      <c r="M798">
        <f t="shared" si="127"/>
        <v>10.262671908080286</v>
      </c>
      <c r="N798" s="1">
        <f t="shared" si="128"/>
        <v>53.485926392319207</v>
      </c>
    </row>
    <row r="799" spans="1:14" x14ac:dyDescent="0.3">
      <c r="A799">
        <v>398.5</v>
      </c>
      <c r="B799">
        <f>-4.4616*10^-2*'tableau arduino'!A799+12.649</f>
        <v>-5.1304759999999998</v>
      </c>
      <c r="C799">
        <f t="shared" si="120"/>
        <v>5.9137448610653504E-3</v>
      </c>
      <c r="D799">
        <f t="shared" si="121"/>
        <v>2.9568722556707941E-7</v>
      </c>
      <c r="E799">
        <f t="shared" si="122"/>
        <v>4.9999997043127742</v>
      </c>
      <c r="F799">
        <f t="shared" si="123"/>
        <v>1023.9999394432562</v>
      </c>
      <c r="G799" s="2">
        <f t="shared" si="124"/>
        <v>4.9999997043127742</v>
      </c>
      <c r="I799">
        <v>797</v>
      </c>
      <c r="J799" s="2">
        <f t="shared" si="129"/>
        <v>3.8916015625</v>
      </c>
      <c r="K799" s="2">
        <f t="shared" si="125"/>
        <v>1.1083984375</v>
      </c>
      <c r="L799">
        <f t="shared" si="126"/>
        <v>28481.806775407778</v>
      </c>
      <c r="M799">
        <f t="shared" si="127"/>
        <v>10.257020803661415</v>
      </c>
      <c r="N799" s="1">
        <f t="shared" si="128"/>
        <v>53.612587330522324</v>
      </c>
    </row>
    <row r="800" spans="1:14" x14ac:dyDescent="0.3">
      <c r="A800">
        <v>399</v>
      </c>
      <c r="B800">
        <f>-4.4616*10^-2*'tableau arduino'!A800+12.649</f>
        <v>-5.1527839999999987</v>
      </c>
      <c r="C800">
        <f t="shared" si="120"/>
        <v>5.7832816378362269E-3</v>
      </c>
      <c r="D800">
        <f t="shared" si="121"/>
        <v>2.8916406516863908E-7</v>
      </c>
      <c r="E800">
        <f t="shared" si="122"/>
        <v>4.9999997108359349</v>
      </c>
      <c r="F800">
        <f t="shared" si="123"/>
        <v>1023.9999407791995</v>
      </c>
      <c r="G800" s="2">
        <f t="shared" si="124"/>
        <v>4.9999997108359349</v>
      </c>
      <c r="I800">
        <v>798</v>
      </c>
      <c r="J800" s="2">
        <f t="shared" si="129"/>
        <v>3.896484375</v>
      </c>
      <c r="K800" s="2">
        <f t="shared" si="125"/>
        <v>1.103515625</v>
      </c>
      <c r="L800">
        <f t="shared" si="126"/>
        <v>28320.802005012531</v>
      </c>
      <c r="M800">
        <f t="shared" si="127"/>
        <v>10.251351866792705</v>
      </c>
      <c r="N800" s="1">
        <f t="shared" si="128"/>
        <v>53.739647956053759</v>
      </c>
    </row>
    <row r="801" spans="1:14" x14ac:dyDescent="0.3">
      <c r="A801">
        <v>399.5</v>
      </c>
      <c r="B801">
        <f>-4.4616*10^-2*'tableau arduino'!A801+12.649</f>
        <v>-5.1750919999999976</v>
      </c>
      <c r="C801">
        <f t="shared" si="120"/>
        <v>5.655696565933413E-3</v>
      </c>
      <c r="D801">
        <f t="shared" si="121"/>
        <v>2.8278481230321972E-7</v>
      </c>
      <c r="E801">
        <f t="shared" si="122"/>
        <v>4.9999997172151875</v>
      </c>
      <c r="F801">
        <f t="shared" si="123"/>
        <v>1023.9999420856705</v>
      </c>
      <c r="G801" s="2">
        <f t="shared" si="124"/>
        <v>4.9999997172151875</v>
      </c>
      <c r="I801">
        <v>799</v>
      </c>
      <c r="J801" s="2">
        <f t="shared" si="129"/>
        <v>3.9013671875</v>
      </c>
      <c r="K801" s="2">
        <f t="shared" si="125"/>
        <v>1.0986328125</v>
      </c>
      <c r="L801">
        <f t="shared" si="126"/>
        <v>28160.20025031289</v>
      </c>
      <c r="M801">
        <f t="shared" si="127"/>
        <v>10.245664921408373</v>
      </c>
      <c r="N801" s="1">
        <f t="shared" si="128"/>
        <v>53.867112215161065</v>
      </c>
    </row>
    <row r="802" spans="1:14" x14ac:dyDescent="0.3">
      <c r="A802">
        <v>400</v>
      </c>
      <c r="B802">
        <f>-4.4616*10^-2*'tableau arduino'!A802+12.649</f>
        <v>-5.1974</v>
      </c>
      <c r="C802">
        <f t="shared" si="120"/>
        <v>5.5309261504128578E-3</v>
      </c>
      <c r="D802">
        <f t="shared" si="121"/>
        <v>2.7654629222507171E-7</v>
      </c>
      <c r="E802">
        <f t="shared" si="122"/>
        <v>4.9999997234537075</v>
      </c>
      <c r="F802">
        <f t="shared" si="123"/>
        <v>1023.9999433633193</v>
      </c>
      <c r="G802" s="2">
        <f t="shared" si="124"/>
        <v>4.9999997234537075</v>
      </c>
      <c r="I802">
        <v>800</v>
      </c>
      <c r="J802" s="2">
        <f t="shared" si="129"/>
        <v>3.90625</v>
      </c>
      <c r="K802" s="2">
        <f t="shared" si="125"/>
        <v>1.09375</v>
      </c>
      <c r="L802">
        <f t="shared" si="126"/>
        <v>28000</v>
      </c>
      <c r="M802">
        <f t="shared" si="127"/>
        <v>10.239959789157341</v>
      </c>
      <c r="N802" s="1">
        <f t="shared" si="128"/>
        <v>53.9949841053133</v>
      </c>
    </row>
    <row r="803" spans="1:14" x14ac:dyDescent="0.3">
      <c r="A803">
        <v>400.5</v>
      </c>
      <c r="B803">
        <f>-4.4616*10^-2*'tableau arduino'!A803+12.649</f>
        <v>-5.2197079999999989</v>
      </c>
      <c r="C803">
        <f t="shared" si="120"/>
        <v>5.4089082970935794E-3</v>
      </c>
      <c r="D803">
        <f t="shared" si="121"/>
        <v>2.7044540022653529E-7</v>
      </c>
      <c r="E803">
        <f t="shared" si="122"/>
        <v>4.9999997295545997</v>
      </c>
      <c r="F803">
        <f t="shared" si="123"/>
        <v>1023.999944612782</v>
      </c>
      <c r="G803" s="2">
        <f t="shared" si="124"/>
        <v>4.9999997295545997</v>
      </c>
      <c r="I803">
        <v>801</v>
      </c>
      <c r="J803" s="2">
        <f t="shared" si="129"/>
        <v>3.9111328125</v>
      </c>
      <c r="K803" s="2">
        <f t="shared" si="125"/>
        <v>1.0888671875</v>
      </c>
      <c r="L803">
        <f t="shared" si="126"/>
        <v>27840.199750312109</v>
      </c>
      <c r="M803">
        <f t="shared" si="127"/>
        <v>10.234236289361988</v>
      </c>
      <c r="N803" s="1">
        <f t="shared" si="128"/>
        <v>54.123267676125415</v>
      </c>
    </row>
    <row r="804" spans="1:14" x14ac:dyDescent="0.3">
      <c r="A804">
        <v>401</v>
      </c>
      <c r="B804">
        <f>-4.4616*10^-2*'tableau arduino'!A804+12.649</f>
        <v>-5.2420159999999978</v>
      </c>
      <c r="C804">
        <f t="shared" si="120"/>
        <v>5.2895822816552921E-3</v>
      </c>
      <c r="D804">
        <f t="shared" si="121"/>
        <v>2.6447910009292493E-7</v>
      </c>
      <c r="E804">
        <f t="shared" si="122"/>
        <v>4.9999997355209</v>
      </c>
      <c r="F804">
        <f t="shared" si="123"/>
        <v>1023.9999458346804</v>
      </c>
      <c r="G804" s="2">
        <f t="shared" si="124"/>
        <v>4.9999997355209</v>
      </c>
      <c r="I804">
        <v>802</v>
      </c>
      <c r="J804" s="2">
        <f t="shared" si="129"/>
        <v>3.916015625</v>
      </c>
      <c r="K804" s="2">
        <f t="shared" si="125"/>
        <v>1.083984375</v>
      </c>
      <c r="L804">
        <f t="shared" si="126"/>
        <v>27680.79800498753</v>
      </c>
      <c r="M804">
        <f t="shared" si="127"/>
        <v>10.228494238975994</v>
      </c>
      <c r="N804" s="1">
        <f t="shared" si="128"/>
        <v>54.251967030303149</v>
      </c>
    </row>
    <row r="805" spans="1:14" x14ac:dyDescent="0.3">
      <c r="A805">
        <v>401.5</v>
      </c>
      <c r="B805">
        <f>-4.4616*10^-2*'tableau arduino'!A805+12.649</f>
        <v>-5.2643240000000002</v>
      </c>
      <c r="C805">
        <f t="shared" si="120"/>
        <v>5.1728887194179458E-3</v>
      </c>
      <c r="D805">
        <f t="shared" si="121"/>
        <v>2.5864442259150915E-7</v>
      </c>
      <c r="E805">
        <f t="shared" si="122"/>
        <v>4.9999997413555777</v>
      </c>
      <c r="F805">
        <f t="shared" si="123"/>
        <v>1023.9999470296223</v>
      </c>
      <c r="G805" s="2">
        <f t="shared" si="124"/>
        <v>4.9999997413555777</v>
      </c>
      <c r="I805">
        <v>803</v>
      </c>
      <c r="J805" s="2">
        <f t="shared" si="129"/>
        <v>3.9208984375</v>
      </c>
      <c r="K805" s="2">
        <f t="shared" si="125"/>
        <v>1.0791015625</v>
      </c>
      <c r="L805">
        <f t="shared" si="126"/>
        <v>27521.793275217933</v>
      </c>
      <c r="M805">
        <f t="shared" si="127"/>
        <v>10.22273345254122</v>
      </c>
      <c r="N805" s="1">
        <f t="shared" si="128"/>
        <v>54.381086324609534</v>
      </c>
    </row>
    <row r="806" spans="1:14" x14ac:dyDescent="0.3">
      <c r="A806">
        <v>402</v>
      </c>
      <c r="B806">
        <f>-4.4616*10^-2*'tableau arduino'!A806+12.649</f>
        <v>-5.2866319999999991</v>
      </c>
      <c r="C806">
        <f t="shared" si="120"/>
        <v>5.0587695357879542E-3</v>
      </c>
      <c r="D806">
        <f t="shared" si="121"/>
        <v>2.5293846399382378E-7</v>
      </c>
      <c r="E806">
        <f t="shared" si="122"/>
        <v>4.999999747061536</v>
      </c>
      <c r="F806">
        <f t="shared" si="123"/>
        <v>1023.9999481982026</v>
      </c>
      <c r="G806" s="2">
        <f t="shared" si="124"/>
        <v>4.999999747061536</v>
      </c>
      <c r="I806">
        <v>804</v>
      </c>
      <c r="J806" s="2">
        <f t="shared" si="129"/>
        <v>3.92578125</v>
      </c>
      <c r="K806" s="2">
        <f t="shared" si="125"/>
        <v>1.07421875</v>
      </c>
      <c r="L806">
        <f t="shared" si="126"/>
        <v>27363.18407960199</v>
      </c>
      <c r="M806">
        <f t="shared" si="127"/>
        <v>10.216953742143623</v>
      </c>
      <c r="N806" s="1">
        <f t="shared" si="128"/>
        <v>54.510629770852972</v>
      </c>
    </row>
    <row r="807" spans="1:14" x14ac:dyDescent="0.3">
      <c r="A807">
        <v>402.5</v>
      </c>
      <c r="B807">
        <f>-4.4616*10^-2*'tableau arduino'!A807+12.649</f>
        <v>-5.308939999999998</v>
      </c>
      <c r="C807">
        <f t="shared" si="120"/>
        <v>4.9471679373562462E-3</v>
      </c>
      <c r="D807">
        <f t="shared" si="121"/>
        <v>2.4735838463057762E-7</v>
      </c>
      <c r="E807">
        <f t="shared" si="122"/>
        <v>4.9999997526416156</v>
      </c>
      <c r="F807">
        <f t="shared" si="123"/>
        <v>1023.9999493410029</v>
      </c>
      <c r="G807" s="2">
        <f t="shared" si="124"/>
        <v>4.9999997526416156</v>
      </c>
      <c r="I807">
        <v>805</v>
      </c>
      <c r="J807" s="2">
        <f t="shared" si="129"/>
        <v>3.9306640625</v>
      </c>
      <c r="K807" s="2">
        <f t="shared" si="125"/>
        <v>1.0693359375</v>
      </c>
      <c r="L807">
        <f t="shared" si="126"/>
        <v>27204.968944099379</v>
      </c>
      <c r="M807">
        <f t="shared" si="127"/>
        <v>10.211154917368166</v>
      </c>
      <c r="N807" s="1">
        <f t="shared" si="128"/>
        <v>54.640601636897827</v>
      </c>
    </row>
    <row r="808" spans="1:14" x14ac:dyDescent="0.3">
      <c r="A808">
        <v>403</v>
      </c>
      <c r="B808">
        <f>-4.4616*10^-2*'tableau arduino'!A808+12.649</f>
        <v>-5.3312480000000004</v>
      </c>
      <c r="C808">
        <f t="shared" si="120"/>
        <v>4.8380283836340892E-3</v>
      </c>
      <c r="D808">
        <f t="shared" si="121"/>
        <v>2.419014074784457E-7</v>
      </c>
      <c r="E808">
        <f t="shared" si="122"/>
        <v>4.9999997580985927</v>
      </c>
      <c r="F808">
        <f t="shared" si="123"/>
        <v>1023.9999504585918</v>
      </c>
      <c r="G808" s="2">
        <f t="shared" si="124"/>
        <v>4.9999997580985927</v>
      </c>
      <c r="I808">
        <v>806</v>
      </c>
      <c r="J808" s="2">
        <f t="shared" si="129"/>
        <v>3.935546875</v>
      </c>
      <c r="K808" s="2">
        <f t="shared" si="125"/>
        <v>1.064453125</v>
      </c>
      <c r="L808">
        <f t="shared" si="126"/>
        <v>27047.146401985112</v>
      </c>
      <c r="M808">
        <f t="shared" si="127"/>
        <v>10.205336785252689</v>
      </c>
      <c r="N808" s="1">
        <f t="shared" si="128"/>
        <v>54.771006247698374</v>
      </c>
    </row>
    <row r="809" spans="1:14" x14ac:dyDescent="0.3">
      <c r="A809">
        <v>403.5</v>
      </c>
      <c r="B809">
        <f>-4.4616*10^-2*'tableau arduino'!A809+12.649</f>
        <v>-5.3535559999999993</v>
      </c>
      <c r="C809">
        <f t="shared" si="120"/>
        <v>4.7312965594124437E-3</v>
      </c>
      <c r="D809">
        <f t="shared" si="121"/>
        <v>2.3656481677803914E-7</v>
      </c>
      <c r="E809">
        <f t="shared" si="122"/>
        <v>4.9999997634351834</v>
      </c>
      <c r="F809">
        <f t="shared" si="123"/>
        <v>1023.9999515515256</v>
      </c>
      <c r="G809" s="2">
        <f t="shared" si="124"/>
        <v>4.9999997634351834</v>
      </c>
      <c r="I809">
        <v>807</v>
      </c>
      <c r="J809" s="2">
        <f t="shared" si="129"/>
        <v>3.9404296875</v>
      </c>
      <c r="K809" s="2">
        <f t="shared" si="125"/>
        <v>1.0595703125</v>
      </c>
      <c r="L809">
        <f t="shared" si="126"/>
        <v>26889.714993804213</v>
      </c>
      <c r="M809">
        <f t="shared" si="127"/>
        <v>10.199499150240738</v>
      </c>
      <c r="N809" s="1">
        <f t="shared" si="128"/>
        <v>54.901847986356039</v>
      </c>
    </row>
    <row r="810" spans="1:14" x14ac:dyDescent="0.3">
      <c r="A810">
        <v>404</v>
      </c>
      <c r="B810">
        <f>-4.4616*10^-2*'tableau arduino'!A810+12.649</f>
        <v>-5.3758639999999982</v>
      </c>
      <c r="C810">
        <f t="shared" si="120"/>
        <v>4.6269193477309423E-3</v>
      </c>
      <c r="D810">
        <f t="shared" si="121"/>
        <v>2.3134595668235628E-7</v>
      </c>
      <c r="E810">
        <f t="shared" si="122"/>
        <v>4.9999997686540434</v>
      </c>
      <c r="F810">
        <f t="shared" si="123"/>
        <v>1023.999952620348</v>
      </c>
      <c r="G810" s="2">
        <f t="shared" si="124"/>
        <v>4.9999997686540434</v>
      </c>
      <c r="I810">
        <v>808</v>
      </c>
      <c r="J810" s="2">
        <f t="shared" si="129"/>
        <v>3.9453125</v>
      </c>
      <c r="K810" s="2">
        <f t="shared" si="125"/>
        <v>1.0546875</v>
      </c>
      <c r="L810">
        <f t="shared" si="126"/>
        <v>26732.673267326732</v>
      </c>
      <c r="M810">
        <f t="shared" si="127"/>
        <v>10.193641814133297</v>
      </c>
      <c r="N810" s="1">
        <f t="shared" si="128"/>
        <v>55.033131295201322</v>
      </c>
    </row>
    <row r="811" spans="1:14" x14ac:dyDescent="0.3">
      <c r="A811">
        <v>404.5</v>
      </c>
      <c r="B811">
        <f>-4.4616*10^-2*'tableau arduino'!A811+12.649</f>
        <v>-5.3981720000000006</v>
      </c>
      <c r="C811">
        <f t="shared" si="120"/>
        <v>4.5248448034433614E-3</v>
      </c>
      <c r="D811">
        <f t="shared" si="121"/>
        <v>2.2624222993505828E-7</v>
      </c>
      <c r="E811">
        <f t="shared" si="122"/>
        <v>4.9999997737577697</v>
      </c>
      <c r="F811">
        <f t="shared" si="123"/>
        <v>1023.9999536655912</v>
      </c>
      <c r="G811" s="2">
        <f t="shared" si="124"/>
        <v>4.9999997737577697</v>
      </c>
      <c r="I811">
        <v>809</v>
      </c>
      <c r="J811" s="2">
        <f t="shared" si="129"/>
        <v>3.9501953125</v>
      </c>
      <c r="K811" s="2">
        <f t="shared" si="125"/>
        <v>1.0498046875</v>
      </c>
      <c r="L811">
        <f t="shared" si="126"/>
        <v>26576.01977750309</v>
      </c>
      <c r="M811">
        <f t="shared" si="127"/>
        <v>10.187764576039399</v>
      </c>
      <c r="N811" s="1">
        <f t="shared" si="128"/>
        <v>55.164860676900673</v>
      </c>
    </row>
    <row r="812" spans="1:14" x14ac:dyDescent="0.3">
      <c r="A812">
        <v>405</v>
      </c>
      <c r="B812">
        <f>-4.4616*10^-2*'tableau arduino'!A812+12.649</f>
        <v>-5.4204799999999995</v>
      </c>
      <c r="C812">
        <f t="shared" si="120"/>
        <v>4.4250221273662571E-3</v>
      </c>
      <c r="D812">
        <f t="shared" si="121"/>
        <v>2.2125109657790287E-7</v>
      </c>
      <c r="E812">
        <f t="shared" si="122"/>
        <v>4.9999997787489034</v>
      </c>
      <c r="F812">
        <f t="shared" si="123"/>
        <v>1023.9999546877755</v>
      </c>
      <c r="G812" s="2">
        <f t="shared" si="124"/>
        <v>4.9999997787489034</v>
      </c>
      <c r="I812">
        <v>810</v>
      </c>
      <c r="J812" s="2">
        <f t="shared" si="129"/>
        <v>3.955078125</v>
      </c>
      <c r="K812" s="2">
        <f t="shared" si="125"/>
        <v>1.044921875</v>
      </c>
      <c r="L812">
        <f t="shared" si="126"/>
        <v>26419.753086419754</v>
      </c>
      <c r="M812">
        <f t="shared" si="127"/>
        <v>10.181867232325596</v>
      </c>
      <c r="N812" s="1">
        <f t="shared" si="128"/>
        <v>55.297040695589111</v>
      </c>
    </row>
    <row r="813" spans="1:14" x14ac:dyDescent="0.3">
      <c r="A813">
        <v>405.5</v>
      </c>
      <c r="B813">
        <f>-4.4616*10^-2*'tableau arduino'!A813+12.649</f>
        <v>-5.4427879999999984</v>
      </c>
      <c r="C813">
        <f t="shared" si="120"/>
        <v>4.3274016409977608E-3</v>
      </c>
      <c r="D813">
        <f t="shared" si="121"/>
        <v>2.1637007268668598E-7</v>
      </c>
      <c r="E813">
        <f t="shared" si="122"/>
        <v>4.999999783629927</v>
      </c>
      <c r="F813">
        <f t="shared" si="123"/>
        <v>1023.9999556874091</v>
      </c>
      <c r="G813" s="2">
        <f t="shared" si="124"/>
        <v>4.999999783629927</v>
      </c>
      <c r="I813">
        <v>811</v>
      </c>
      <c r="J813" s="2">
        <f t="shared" si="129"/>
        <v>3.9599609375</v>
      </c>
      <c r="K813" s="2">
        <f t="shared" si="125"/>
        <v>1.0400390625</v>
      </c>
      <c r="L813">
        <f t="shared" si="126"/>
        <v>26263.87176325524</v>
      </c>
      <c r="M813">
        <f t="shared" si="127"/>
        <v>10.175949576564241</v>
      </c>
      <c r="N813" s="1">
        <f t="shared" si="128"/>
        <v>55.429675978029373</v>
      </c>
    </row>
    <row r="814" spans="1:14" x14ac:dyDescent="0.3">
      <c r="A814">
        <v>406</v>
      </c>
      <c r="B814">
        <f>-4.4616*10^-2*'tableau arduino'!A814+12.649</f>
        <v>-5.4650960000000008</v>
      </c>
      <c r="C814">
        <f t="shared" si="120"/>
        <v>4.2319347617942593E-3</v>
      </c>
      <c r="D814">
        <f t="shared" si="121"/>
        <v>2.1159672913507744E-7</v>
      </c>
      <c r="E814">
        <f t="shared" si="122"/>
        <v>4.9999997884032705</v>
      </c>
      <c r="F814">
        <f t="shared" si="123"/>
        <v>1023.9999566649898</v>
      </c>
      <c r="G814" s="2">
        <f t="shared" si="124"/>
        <v>4.9999997884032705</v>
      </c>
      <c r="I814">
        <v>812</v>
      </c>
      <c r="J814" s="2">
        <f t="shared" si="129"/>
        <v>3.96484375</v>
      </c>
      <c r="K814" s="2">
        <f t="shared" si="125"/>
        <v>1.03515625</v>
      </c>
      <c r="L814">
        <f t="shared" si="126"/>
        <v>26108.374384236453</v>
      </c>
      <c r="M814">
        <f t="shared" si="127"/>
        <v>10.170011399480563</v>
      </c>
      <c r="N814" s="1">
        <f t="shared" si="128"/>
        <v>55.562771214798197</v>
      </c>
    </row>
    <row r="815" spans="1:14" x14ac:dyDescent="0.3">
      <c r="A815">
        <v>406.5</v>
      </c>
      <c r="B815">
        <f>-4.4616*10^-2*'tableau arduino'!A815+12.649</f>
        <v>-5.4874039999999997</v>
      </c>
      <c r="C815">
        <f t="shared" si="120"/>
        <v>4.1385739789924813E-3</v>
      </c>
      <c r="D815">
        <f t="shared" si="121"/>
        <v>2.0692869038572713E-7</v>
      </c>
      <c r="E815">
        <f t="shared" si="122"/>
        <v>4.9999997930713098</v>
      </c>
      <c r="F815">
        <f t="shared" si="123"/>
        <v>1023.9999576210042</v>
      </c>
      <c r="G815" s="2">
        <f t="shared" si="124"/>
        <v>4.9999997930713098</v>
      </c>
      <c r="I815">
        <v>813</v>
      </c>
      <c r="J815" s="2">
        <f t="shared" si="129"/>
        <v>3.9697265625</v>
      </c>
      <c r="K815" s="2">
        <f t="shared" si="125"/>
        <v>1.0302734375</v>
      </c>
      <c r="L815">
        <f t="shared" si="126"/>
        <v>25953.259532595326</v>
      </c>
      <c r="M815">
        <f t="shared" si="127"/>
        <v>10.164052488898484</v>
      </c>
      <c r="N815" s="1">
        <f t="shared" si="128"/>
        <v>55.696331161500694</v>
      </c>
    </row>
    <row r="816" spans="1:14" x14ac:dyDescent="0.3">
      <c r="A816">
        <v>407</v>
      </c>
      <c r="B816">
        <f>-4.4616*10^-2*'tableau arduino'!A816+12.649</f>
        <v>-5.5097119999999986</v>
      </c>
      <c r="C816">
        <f t="shared" si="120"/>
        <v>4.047272829964847E-3</v>
      </c>
      <c r="D816">
        <f t="shared" si="121"/>
        <v>2.02363633308034E-7</v>
      </c>
      <c r="E816">
        <f t="shared" si="122"/>
        <v>4.9999997976363666</v>
      </c>
      <c r="F816">
        <f t="shared" si="123"/>
        <v>1023.9999585559278</v>
      </c>
      <c r="G816" s="2">
        <f t="shared" si="124"/>
        <v>4.9999997976363666</v>
      </c>
      <c r="I816">
        <v>814</v>
      </c>
      <c r="J816" s="2">
        <f t="shared" si="129"/>
        <v>3.974609375</v>
      </c>
      <c r="K816" s="2">
        <f t="shared" si="125"/>
        <v>1.025390625</v>
      </c>
      <c r="L816">
        <f t="shared" si="126"/>
        <v>25798.525798525799</v>
      </c>
      <c r="M816">
        <f t="shared" si="127"/>
        <v>10.158072629685156</v>
      </c>
      <c r="N816" s="1">
        <f t="shared" si="128"/>
        <v>55.830360640013517</v>
      </c>
    </row>
    <row r="817" spans="1:14" x14ac:dyDescent="0.3">
      <c r="A817">
        <v>407.5</v>
      </c>
      <c r="B817">
        <f>-4.4616*10^-2*'tableau arduino'!A817+12.649</f>
        <v>-5.5320199999999975</v>
      </c>
      <c r="C817">
        <f t="shared" si="120"/>
        <v>3.9579858770965844E-3</v>
      </c>
      <c r="D817">
        <f t="shared" si="121"/>
        <v>1.9789928602200342E-7</v>
      </c>
      <c r="E817">
        <f t="shared" si="122"/>
        <v>4.9999998021007137</v>
      </c>
      <c r="F817">
        <f t="shared" si="123"/>
        <v>1023.9999594702261</v>
      </c>
      <c r="G817" s="2">
        <f t="shared" si="124"/>
        <v>4.9999998021007137</v>
      </c>
      <c r="I817">
        <v>815</v>
      </c>
      <c r="J817" s="2">
        <f t="shared" si="129"/>
        <v>3.9794921875</v>
      </c>
      <c r="K817" s="2">
        <f t="shared" si="125"/>
        <v>1.0205078125</v>
      </c>
      <c r="L817">
        <f t="shared" si="126"/>
        <v>25644.171779141103</v>
      </c>
      <c r="M817">
        <f t="shared" si="127"/>
        <v>10.152071603694177</v>
      </c>
      <c r="N817" s="1">
        <f t="shared" si="128"/>
        <v>55.964864539757542</v>
      </c>
    </row>
    <row r="818" spans="1:14" x14ac:dyDescent="0.3">
      <c r="A818">
        <v>408</v>
      </c>
      <c r="B818">
        <f>-4.4616*10^-2*'tableau arduino'!A818+12.649</f>
        <v>-5.5543279999999999</v>
      </c>
      <c r="C818">
        <f t="shared" si="120"/>
        <v>3.8706686851728827E-3</v>
      </c>
      <c r="D818">
        <f t="shared" si="121"/>
        <v>1.935334267676064E-7</v>
      </c>
      <c r="E818">
        <f t="shared" si="122"/>
        <v>4.9999998064665734</v>
      </c>
      <c r="F818">
        <f t="shared" si="123"/>
        <v>1023.9999603643543</v>
      </c>
      <c r="G818" s="2">
        <f t="shared" si="124"/>
        <v>4.9999998064665734</v>
      </c>
      <c r="I818">
        <v>816</v>
      </c>
      <c r="J818" s="2">
        <f t="shared" si="129"/>
        <v>3.984375</v>
      </c>
      <c r="K818" s="2">
        <f t="shared" si="125"/>
        <v>1.015625</v>
      </c>
      <c r="L818">
        <f t="shared" si="126"/>
        <v>25490.196078431374</v>
      </c>
      <c r="M818">
        <f t="shared" si="127"/>
        <v>10.146049189707439</v>
      </c>
      <c r="N818" s="1">
        <f t="shared" si="128"/>
        <v>56.099847819001269</v>
      </c>
    </row>
    <row r="819" spans="1:14" x14ac:dyDescent="0.3">
      <c r="A819">
        <v>408.5</v>
      </c>
      <c r="B819">
        <f>-4.4616*10^-2*'tableau arduino'!A819+12.649</f>
        <v>-5.5766359999999988</v>
      </c>
      <c r="C819">
        <f t="shared" si="120"/>
        <v>3.7852777992649785E-3</v>
      </c>
      <c r="D819">
        <f t="shared" si="121"/>
        <v>1.8926388279908518E-7</v>
      </c>
      <c r="E819">
        <f t="shared" si="122"/>
        <v>4.9999998107361172</v>
      </c>
      <c r="F819">
        <f t="shared" si="123"/>
        <v>1023.9999612387568</v>
      </c>
      <c r="G819" s="2">
        <f t="shared" si="124"/>
        <v>4.9999998107361172</v>
      </c>
      <c r="I819">
        <v>817</v>
      </c>
      <c r="J819" s="2">
        <f t="shared" si="129"/>
        <v>3.9892578125</v>
      </c>
      <c r="K819" s="2">
        <f t="shared" si="125"/>
        <v>1.0107421875</v>
      </c>
      <c r="L819">
        <f t="shared" si="126"/>
        <v>25336.597307221542</v>
      </c>
      <c r="M819">
        <f t="shared" si="127"/>
        <v>10.140005163375594</v>
      </c>
      <c r="N819" s="1">
        <f t="shared" si="128"/>
        <v>56.235315506195199</v>
      </c>
    </row>
    <row r="820" spans="1:14" x14ac:dyDescent="0.3">
      <c r="A820">
        <v>409</v>
      </c>
      <c r="B820">
        <f>-4.4616*10^-2*'tableau arduino'!A820+12.649</f>
        <v>-5.5989439999999977</v>
      </c>
      <c r="C820">
        <f t="shared" si="120"/>
        <v>3.7017707231039709E-3</v>
      </c>
      <c r="D820">
        <f t="shared" si="121"/>
        <v>1.8508852930364557E-7</v>
      </c>
      <c r="E820">
        <f t="shared" si="122"/>
        <v>4.9999998149114706</v>
      </c>
      <c r="F820">
        <f t="shared" si="123"/>
        <v>1023.9999620938692</v>
      </c>
      <c r="G820" s="2">
        <f t="shared" si="124"/>
        <v>4.9999998149114706</v>
      </c>
      <c r="I820">
        <v>818</v>
      </c>
      <c r="J820" s="2">
        <f t="shared" si="129"/>
        <v>3.994140625</v>
      </c>
      <c r="K820" s="2">
        <f t="shared" si="125"/>
        <v>1.005859375</v>
      </c>
      <c r="L820">
        <f t="shared" si="126"/>
        <v>25183.374083129584</v>
      </c>
      <c r="M820">
        <f t="shared" si="127"/>
        <v>10.133939297157063</v>
      </c>
      <c r="N820" s="1">
        <f t="shared" si="128"/>
        <v>56.371272701338896</v>
      </c>
    </row>
    <row r="821" spans="1:14" x14ac:dyDescent="0.3">
      <c r="A821">
        <v>409.5</v>
      </c>
      <c r="B821">
        <f>-4.4616*10^-2*'tableau arduino'!A821+12.649</f>
        <v>-5.6212520000000001</v>
      </c>
      <c r="C821">
        <f t="shared" si="120"/>
        <v>3.6201058979318515E-3</v>
      </c>
      <c r="D821">
        <f t="shared" si="121"/>
        <v>1.8100528834400947E-7</v>
      </c>
      <c r="E821">
        <f t="shared" si="122"/>
        <v>4.9999998189947119</v>
      </c>
      <c r="F821">
        <f t="shared" si="123"/>
        <v>1023.999962930117</v>
      </c>
      <c r="G821" s="2">
        <f t="shared" si="124"/>
        <v>4.9999998189947119</v>
      </c>
      <c r="I821">
        <v>819</v>
      </c>
      <c r="J821" s="2">
        <f t="shared" si="129"/>
        <v>3.9990234375</v>
      </c>
      <c r="K821" s="2">
        <f t="shared" si="125"/>
        <v>1.0009765625</v>
      </c>
      <c r="L821">
        <f t="shared" si="126"/>
        <v>25030.52503052503</v>
      </c>
      <c r="M821">
        <f t="shared" si="127"/>
        <v>10.127851360255567</v>
      </c>
      <c r="N821" s="1">
        <f t="shared" si="128"/>
        <v>56.507724577381033</v>
      </c>
    </row>
    <row r="822" spans="1:14" x14ac:dyDescent="0.3">
      <c r="A822">
        <v>410</v>
      </c>
      <c r="B822">
        <f>-4.4616*10^-2*'tableau arduino'!A822+12.649</f>
        <v>-5.643559999999999</v>
      </c>
      <c r="C822">
        <f t="shared" si="120"/>
        <v>3.5402426818190976E-3</v>
      </c>
      <c r="D822">
        <f t="shared" si="121"/>
        <v>1.7701212782429597E-7</v>
      </c>
      <c r="E822">
        <f t="shared" si="122"/>
        <v>4.9999998229878724</v>
      </c>
      <c r="F822">
        <f t="shared" si="123"/>
        <v>1023.9999637479162</v>
      </c>
      <c r="G822" s="2">
        <f t="shared" si="124"/>
        <v>4.9999998229878724</v>
      </c>
      <c r="I822">
        <v>820</v>
      </c>
      <c r="J822" s="2">
        <f t="shared" si="129"/>
        <v>4.00390625</v>
      </c>
      <c r="K822" s="2">
        <f t="shared" si="125"/>
        <v>0.99609375</v>
      </c>
      <c r="L822">
        <f t="shared" si="126"/>
        <v>24878.048780487807</v>
      </c>
      <c r="M822">
        <f t="shared" si="127"/>
        <v>10.121741118556146</v>
      </c>
      <c r="N822" s="1">
        <f t="shared" si="128"/>
        <v>56.644676381653511</v>
      </c>
    </row>
    <row r="823" spans="1:14" x14ac:dyDescent="0.3">
      <c r="A823">
        <v>410.5</v>
      </c>
      <c r="B823">
        <f>-4.4616*10^-2*'tableau arduino'!A823+12.649</f>
        <v>-5.6658679999999979</v>
      </c>
      <c r="C823">
        <f t="shared" si="120"/>
        <v>3.462141329438429E-3</v>
      </c>
      <c r="D823">
        <f t="shared" si="121"/>
        <v>1.7310706047871035E-7</v>
      </c>
      <c r="E823">
        <f t="shared" si="122"/>
        <v>4.9999998268929398</v>
      </c>
      <c r="F823">
        <f t="shared" si="123"/>
        <v>1023.999964547674</v>
      </c>
      <c r="G823" s="2">
        <f t="shared" si="124"/>
        <v>4.9999998268929398</v>
      </c>
      <c r="I823">
        <v>821</v>
      </c>
      <c r="J823" s="2">
        <f t="shared" si="129"/>
        <v>4.0087890625</v>
      </c>
      <c r="K823" s="2">
        <f t="shared" si="125"/>
        <v>0.9912109375</v>
      </c>
      <c r="L823">
        <f t="shared" si="126"/>
        <v>24725.943970767355</v>
      </c>
      <c r="M823">
        <f t="shared" si="127"/>
        <v>10.115608334559587</v>
      </c>
      <c r="N823" s="1">
        <f t="shared" si="128"/>
        <v>56.782133437341137</v>
      </c>
    </row>
    <row r="824" spans="1:14" x14ac:dyDescent="0.3">
      <c r="A824">
        <v>411</v>
      </c>
      <c r="B824">
        <f>-4.4616*10^-2*'tableau arduino'!A824+12.649</f>
        <v>-5.6881760000000003</v>
      </c>
      <c r="C824">
        <f t="shared" si="120"/>
        <v>3.3857629722848872E-3</v>
      </c>
      <c r="D824">
        <f t="shared" si="121"/>
        <v>1.692881428825491E-7</v>
      </c>
      <c r="E824">
        <f t="shared" si="122"/>
        <v>4.9999998307118574</v>
      </c>
      <c r="F824">
        <f t="shared" si="123"/>
        <v>1023.9999653297884</v>
      </c>
      <c r="G824" s="2">
        <f t="shared" si="124"/>
        <v>4.9999998307118574</v>
      </c>
      <c r="I824">
        <v>822</v>
      </c>
      <c r="J824" s="2">
        <f t="shared" si="129"/>
        <v>4.013671875</v>
      </c>
      <c r="K824" s="2">
        <f t="shared" si="125"/>
        <v>0.986328125</v>
      </c>
      <c r="L824">
        <f t="shared" si="126"/>
        <v>24574.209245742091</v>
      </c>
      <c r="M824">
        <f t="shared" si="127"/>
        <v>10.109452767315252</v>
      </c>
      <c r="N824" s="1">
        <f t="shared" si="128"/>
        <v>56.920101144987157</v>
      </c>
    </row>
    <row r="825" spans="1:14" x14ac:dyDescent="0.3">
      <c r="A825">
        <v>411.5</v>
      </c>
      <c r="B825">
        <f>-4.4616*10^-2*'tableau arduino'!A825+12.649</f>
        <v>-5.7104839999999992</v>
      </c>
      <c r="C825">
        <f t="shared" si="120"/>
        <v>3.3110695993322828E-3</v>
      </c>
      <c r="D825">
        <f t="shared" si="121"/>
        <v>1.655534744850234E-7</v>
      </c>
      <c r="E825">
        <f t="shared" si="122"/>
        <v>4.9999998344465251</v>
      </c>
      <c r="F825">
        <f t="shared" si="123"/>
        <v>1023.9999660946484</v>
      </c>
      <c r="G825" s="2">
        <f t="shared" si="124"/>
        <v>4.9999998344465251</v>
      </c>
      <c r="I825">
        <v>823</v>
      </c>
      <c r="J825" s="2">
        <f t="shared" si="129"/>
        <v>4.0185546875</v>
      </c>
      <c r="K825" s="2">
        <f t="shared" si="125"/>
        <v>0.9814453125</v>
      </c>
      <c r="L825">
        <f t="shared" si="126"/>
        <v>24422.843256379099</v>
      </c>
      <c r="M825">
        <f t="shared" si="127"/>
        <v>10.103274172352235</v>
      </c>
      <c r="N825" s="1">
        <f t="shared" si="128"/>
        <v>57.05858498403633</v>
      </c>
    </row>
    <row r="826" spans="1:14" x14ac:dyDescent="0.3">
      <c r="A826">
        <v>412</v>
      </c>
      <c r="B826">
        <f>-4.4616*10^-2*'tableau arduino'!A826+12.649</f>
        <v>-5.7327919999999981</v>
      </c>
      <c r="C826">
        <f t="shared" si="120"/>
        <v>3.2380240381162662E-3</v>
      </c>
      <c r="D826">
        <f t="shared" si="121"/>
        <v>1.6190119666341363E-7</v>
      </c>
      <c r="E826">
        <f t="shared" si="122"/>
        <v>4.9999998380988036</v>
      </c>
      <c r="F826">
        <f t="shared" si="123"/>
        <v>1023.999966842635</v>
      </c>
      <c r="G826" s="2">
        <f t="shared" si="124"/>
        <v>4.9999998380988036</v>
      </c>
      <c r="I826">
        <v>824</v>
      </c>
      <c r="J826" s="2">
        <f t="shared" si="129"/>
        <v>4.0234375</v>
      </c>
      <c r="K826" s="2">
        <f t="shared" si="125"/>
        <v>0.9765625</v>
      </c>
      <c r="L826">
        <f t="shared" si="126"/>
        <v>24271.844660194176</v>
      </c>
      <c r="M826">
        <f t="shared" si="127"/>
        <v>10.097072301608794</v>
      </c>
      <c r="N826" s="1">
        <f t="shared" si="128"/>
        <v>57.197590514416476</v>
      </c>
    </row>
    <row r="827" spans="1:14" x14ac:dyDescent="0.3">
      <c r="A827">
        <v>412.5</v>
      </c>
      <c r="B827">
        <f>-4.4616*10^-2*'tableau arduino'!A827+12.649</f>
        <v>-5.7551000000000005</v>
      </c>
      <c r="C827">
        <f t="shared" si="120"/>
        <v>3.1665899362348414E-3</v>
      </c>
      <c r="D827">
        <f t="shared" si="121"/>
        <v>1.5832949179809633E-7</v>
      </c>
      <c r="E827">
        <f t="shared" si="122"/>
        <v>4.9999998416705083</v>
      </c>
      <c r="F827">
        <f t="shared" si="123"/>
        <v>1023.9999675741201</v>
      </c>
      <c r="G827" s="2">
        <f t="shared" si="124"/>
        <v>4.9999998416705083</v>
      </c>
      <c r="I827">
        <v>825</v>
      </c>
      <c r="J827" s="2">
        <f t="shared" si="129"/>
        <v>4.0283203125</v>
      </c>
      <c r="K827" s="2">
        <f t="shared" si="125"/>
        <v>0.9716796875</v>
      </c>
      <c r="L827">
        <f t="shared" si="126"/>
        <v>24121.21212121212</v>
      </c>
      <c r="M827">
        <f t="shared" si="127"/>
        <v>10.09084690336004</v>
      </c>
      <c r="N827" s="1">
        <f t="shared" si="128"/>
        <v>57.33712337815939</v>
      </c>
    </row>
    <row r="828" spans="1:14" x14ac:dyDescent="0.3">
      <c r="A828">
        <v>413</v>
      </c>
      <c r="B828">
        <f>-4.4616*10^-2*'tableau arduino'!A828+12.649</f>
        <v>-5.7774079999999994</v>
      </c>
      <c r="C828">
        <f t="shared" si="120"/>
        <v>3.0967317432569865E-3</v>
      </c>
      <c r="D828">
        <f t="shared" si="121"/>
        <v>1.5483658236797572E-7</v>
      </c>
      <c r="E828">
        <f t="shared" si="122"/>
        <v>4.9999998451634173</v>
      </c>
      <c r="F828">
        <f t="shared" si="123"/>
        <v>1023.9999682894679</v>
      </c>
      <c r="G828" s="2">
        <f t="shared" si="124"/>
        <v>4.9999998451634173</v>
      </c>
      <c r="I828">
        <v>826</v>
      </c>
      <c r="J828" s="2">
        <f t="shared" si="129"/>
        <v>4.033203125</v>
      </c>
      <c r="K828" s="2">
        <f t="shared" si="125"/>
        <v>0.966796875</v>
      </c>
      <c r="L828">
        <f t="shared" si="126"/>
        <v>23970.944309927359</v>
      </c>
      <c r="M828">
        <f t="shared" si="127"/>
        <v>10.084597722143785</v>
      </c>
      <c r="N828" s="1">
        <f t="shared" si="128"/>
        <v>57.477189301062715</v>
      </c>
    </row>
    <row r="829" spans="1:14" x14ac:dyDescent="0.3">
      <c r="A829">
        <v>413.5</v>
      </c>
      <c r="B829">
        <f>-4.4616*10^-2*'tableau arduino'!A829+12.649</f>
        <v>-5.7997159999999983</v>
      </c>
      <c r="C829">
        <f t="shared" si="120"/>
        <v>3.0284146930302934E-3</v>
      </c>
      <c r="D829">
        <f t="shared" si="121"/>
        <v>1.5142073006586702E-7</v>
      </c>
      <c r="E829">
        <f t="shared" si="122"/>
        <v>4.9999998485792698</v>
      </c>
      <c r="F829">
        <f t="shared" si="123"/>
        <v>1023.9999689890344</v>
      </c>
      <c r="G829" s="2">
        <f t="shared" si="124"/>
        <v>4.9999998485792698</v>
      </c>
      <c r="I829">
        <v>827</v>
      </c>
      <c r="J829" s="2">
        <f t="shared" si="129"/>
        <v>4.0380859375</v>
      </c>
      <c r="K829" s="2">
        <f t="shared" si="125"/>
        <v>0.9619140625</v>
      </c>
      <c r="L829">
        <f t="shared" si="126"/>
        <v>23821.039903264813</v>
      </c>
      <c r="M829">
        <f t="shared" si="127"/>
        <v>10.078324498684525</v>
      </c>
      <c r="N829" s="1">
        <f t="shared" si="128"/>
        <v>57.617794094393808</v>
      </c>
    </row>
    <row r="830" spans="1:14" x14ac:dyDescent="0.3">
      <c r="A830">
        <v>414</v>
      </c>
      <c r="B830">
        <f>-4.4616*10^-2*'tableau arduino'!A830+12.649</f>
        <v>-5.8220240000000008</v>
      </c>
      <c r="C830">
        <f t="shared" si="120"/>
        <v>2.9616047863790193E-3</v>
      </c>
      <c r="D830">
        <f t="shared" si="121"/>
        <v>1.4808023493339964E-7</v>
      </c>
      <c r="E830">
        <f t="shared" si="122"/>
        <v>4.9999998519197648</v>
      </c>
      <c r="F830">
        <f t="shared" si="123"/>
        <v>1023.9999696731678</v>
      </c>
      <c r="G830" s="2">
        <f t="shared" si="124"/>
        <v>4.9999998519197648</v>
      </c>
      <c r="I830">
        <v>828</v>
      </c>
      <c r="J830" s="2">
        <f t="shared" si="129"/>
        <v>4.04296875</v>
      </c>
      <c r="K830" s="2">
        <f t="shared" si="125"/>
        <v>0.95703125</v>
      </c>
      <c r="L830">
        <f t="shared" si="126"/>
        <v>23671.497584541063</v>
      </c>
      <c r="M830">
        <f t="shared" si="127"/>
        <v>10.072026969815486</v>
      </c>
      <c r="N830" s="1">
        <f t="shared" si="128"/>
        <v>57.758943656636937</v>
      </c>
    </row>
    <row r="831" spans="1:14" x14ac:dyDescent="0.3">
      <c r="A831">
        <v>414.5</v>
      </c>
      <c r="B831">
        <f>-4.4616*10^-2*'tableau arduino'!A831+12.649</f>
        <v>-5.8443319999999996</v>
      </c>
      <c r="C831">
        <f t="shared" si="120"/>
        <v>2.8962687741838295E-3</v>
      </c>
      <c r="D831">
        <f t="shared" si="121"/>
        <v>1.4481343451500516E-7</v>
      </c>
      <c r="E831">
        <f t="shared" si="122"/>
        <v>4.9999998551865659</v>
      </c>
      <c r="F831">
        <f t="shared" si="123"/>
        <v>1023.9999703422087</v>
      </c>
      <c r="G831" s="2">
        <f t="shared" si="124"/>
        <v>4.9999998551865659</v>
      </c>
      <c r="I831">
        <v>829</v>
      </c>
      <c r="J831" s="2">
        <f t="shared" si="129"/>
        <v>4.0478515625</v>
      </c>
      <c r="K831" s="2">
        <f t="shared" si="125"/>
        <v>0.9521484375</v>
      </c>
      <c r="L831">
        <f t="shared" si="126"/>
        <v>23522.316043425813</v>
      </c>
      <c r="M831">
        <f t="shared" si="127"/>
        <v>10.065704868398679</v>
      </c>
      <c r="N831" s="1">
        <f t="shared" si="128"/>
        <v>57.900643975285099</v>
      </c>
    </row>
    <row r="832" spans="1:14" x14ac:dyDescent="0.3">
      <c r="A832">
        <v>415</v>
      </c>
      <c r="B832">
        <f>-4.4616*10^-2*'tableau arduino'!A832+12.649</f>
        <v>-5.8666399999999985</v>
      </c>
      <c r="C832">
        <f t="shared" si="120"/>
        <v>2.8323741408347314E-3</v>
      </c>
      <c r="D832">
        <f t="shared" si="121"/>
        <v>1.4161870303056505E-7</v>
      </c>
      <c r="E832">
        <f t="shared" si="122"/>
        <v>4.9999998583812966</v>
      </c>
      <c r="F832">
        <f t="shared" si="123"/>
        <v>1023.9999709964895</v>
      </c>
      <c r="G832" s="2">
        <f t="shared" si="124"/>
        <v>4.9999998583812966</v>
      </c>
      <c r="I832">
        <v>830</v>
      </c>
      <c r="J832" s="2">
        <f t="shared" si="129"/>
        <v>4.052734375</v>
      </c>
      <c r="K832" s="2">
        <f t="shared" si="125"/>
        <v>0.947265625</v>
      </c>
      <c r="L832">
        <f t="shared" si="126"/>
        <v>23373.493975903613</v>
      </c>
      <c r="M832">
        <f t="shared" si="127"/>
        <v>10.059357923242914</v>
      </c>
      <c r="N832" s="1">
        <f t="shared" si="128"/>
        <v>58.042901128677734</v>
      </c>
    </row>
    <row r="833" spans="1:14" x14ac:dyDescent="0.3">
      <c r="A833">
        <v>415.5</v>
      </c>
      <c r="B833">
        <f>-4.4616*10^-2*'tableau arduino'!A833+12.649</f>
        <v>-5.8889479999999974</v>
      </c>
      <c r="C833">
        <f t="shared" si="120"/>
        <v>2.7698890880491519E-3</v>
      </c>
      <c r="D833">
        <f t="shared" si="121"/>
        <v>1.3849445056631491E-7</v>
      </c>
      <c r="E833">
        <f t="shared" si="122"/>
        <v>4.9999998615055494</v>
      </c>
      <c r="F833">
        <f t="shared" si="123"/>
        <v>1023.9999716363366</v>
      </c>
      <c r="G833" s="2">
        <f t="shared" si="124"/>
        <v>4.9999998615055494</v>
      </c>
      <c r="I833">
        <v>831</v>
      </c>
      <c r="J833" s="2">
        <f t="shared" si="129"/>
        <v>4.0576171875</v>
      </c>
      <c r="K833" s="2">
        <f t="shared" si="125"/>
        <v>0.9423828125</v>
      </c>
      <c r="L833">
        <f t="shared" si="126"/>
        <v>23225.030084235859</v>
      </c>
      <c r="M833">
        <f t="shared" si="127"/>
        <v>10.052985859019666</v>
      </c>
      <c r="N833" s="1">
        <f t="shared" si="128"/>
        <v>58.185721287886267</v>
      </c>
    </row>
    <row r="834" spans="1:14" x14ac:dyDescent="0.3">
      <c r="A834">
        <v>416</v>
      </c>
      <c r="B834">
        <f>-4.4616*10^-2*'tableau arduino'!A834+12.649</f>
        <v>-5.9112559999999998</v>
      </c>
      <c r="C834">
        <f t="shared" si="120"/>
        <v>2.7087825190469468E-3</v>
      </c>
      <c r="D834">
        <f t="shared" si="121"/>
        <v>1.3543912228359607E-7</v>
      </c>
      <c r="E834">
        <f t="shared" si="122"/>
        <v>4.9999998645608779</v>
      </c>
      <c r="F834">
        <f t="shared" si="123"/>
        <v>1023.9999722620678</v>
      </c>
      <c r="G834" s="2">
        <f t="shared" si="124"/>
        <v>4.9999998645608779</v>
      </c>
      <c r="I834">
        <v>832</v>
      </c>
      <c r="J834" s="2">
        <f t="shared" si="129"/>
        <v>4.0625</v>
      </c>
      <c r="K834" s="2">
        <f t="shared" si="125"/>
        <v>0.9375</v>
      </c>
      <c r="L834">
        <f t="shared" si="126"/>
        <v>23076.923076923078</v>
      </c>
      <c r="M834">
        <f t="shared" si="127"/>
        <v>10.046588396176801</v>
      </c>
      <c r="N834" s="1">
        <f t="shared" si="128"/>
        <v>58.329110718647975</v>
      </c>
    </row>
    <row r="835" spans="1:14" x14ac:dyDescent="0.3">
      <c r="A835">
        <v>416.5</v>
      </c>
      <c r="B835">
        <f>-4.4616*10^-2*'tableau arduino'!A835+12.649</f>
        <v>-5.9335639999999987</v>
      </c>
      <c r="C835">
        <f t="shared" ref="C835:C898" si="130">EXP(B835)</f>
        <v>2.6490240230745816E-3</v>
      </c>
      <c r="D835">
        <f t="shared" ref="D835:D898" si="131">5*C835/(100000+C835)</f>
        <v>1.3245119764506503E-7</v>
      </c>
      <c r="E835">
        <f t="shared" ref="E835:E898" si="132">5-D835</f>
        <v>4.9999998675488024</v>
      </c>
      <c r="F835">
        <f t="shared" ref="F835:F898" si="133">E835/5*1024</f>
        <v>1023.9999728739947</v>
      </c>
      <c r="G835" s="2">
        <f t="shared" ref="G835:G898" si="134">F835/1024*5</f>
        <v>4.9999998675488024</v>
      </c>
      <c r="I835">
        <v>833</v>
      </c>
      <c r="J835" s="2">
        <f t="shared" si="129"/>
        <v>4.0673828125</v>
      </c>
      <c r="K835" s="2">
        <f t="shared" ref="K835:K898" si="135">5-J835</f>
        <v>0.9326171875</v>
      </c>
      <c r="L835">
        <f t="shared" ref="L835:L898" si="136">K835*100000/(5-K835)</f>
        <v>22929.171668667466</v>
      </c>
      <c r="M835">
        <f t="shared" ref="M835:M898" si="137">LN(L835)</f>
        <v>10.040165250850016</v>
      </c>
      <c r="N835" s="1">
        <f t="shared" ref="N835:N898" si="138">(M835-12.649)/(-4.4616*10^-2)</f>
        <v>58.473075783350886</v>
      </c>
    </row>
    <row r="836" spans="1:14" x14ac:dyDescent="0.3">
      <c r="A836">
        <v>417</v>
      </c>
      <c r="B836">
        <f>-4.4616*10^-2*'tableau arduino'!A836+12.649</f>
        <v>-5.9558719999999976</v>
      </c>
      <c r="C836">
        <f t="shared" si="130"/>
        <v>2.5905838602706304E-3</v>
      </c>
      <c r="D836">
        <f t="shared" si="131"/>
        <v>1.2952918965796923E-7</v>
      </c>
      <c r="E836">
        <f t="shared" si="132"/>
        <v>4.99999987047081</v>
      </c>
      <c r="F836">
        <f t="shared" si="133"/>
        <v>1023.9999734724219</v>
      </c>
      <c r="G836" s="2">
        <f t="shared" si="134"/>
        <v>4.99999987047081</v>
      </c>
      <c r="I836">
        <v>834</v>
      </c>
      <c r="J836" s="2">
        <f t="shared" ref="J836:J899" si="139">I836/1024*5</f>
        <v>4.072265625</v>
      </c>
      <c r="K836" s="2">
        <f t="shared" si="135"/>
        <v>0.927734375</v>
      </c>
      <c r="L836">
        <f t="shared" si="136"/>
        <v>22781.774580335732</v>
      </c>
      <c r="M836">
        <f t="shared" si="137"/>
        <v>10.033716134771968</v>
      </c>
      <c r="N836" s="1">
        <f t="shared" si="138"/>
        <v>58.617622943070458</v>
      </c>
    </row>
    <row r="837" spans="1:14" x14ac:dyDescent="0.3">
      <c r="A837">
        <v>417.5</v>
      </c>
      <c r="B837">
        <f>-4.4616*10^-2*'tableau arduino'!A837+12.649</f>
        <v>-5.97818</v>
      </c>
      <c r="C837">
        <f t="shared" si="130"/>
        <v>2.5334329468652424E-3</v>
      </c>
      <c r="D837">
        <f t="shared" si="131"/>
        <v>1.2667164413412096E-7</v>
      </c>
      <c r="E837">
        <f t="shared" si="132"/>
        <v>4.9999998733283562</v>
      </c>
      <c r="F837">
        <f t="shared" si="133"/>
        <v>1023.9999740576474</v>
      </c>
      <c r="G837" s="2">
        <f t="shared" si="134"/>
        <v>4.9999998733283562</v>
      </c>
      <c r="I837">
        <v>835</v>
      </c>
      <c r="J837" s="2">
        <f t="shared" si="139"/>
        <v>4.0771484375</v>
      </c>
      <c r="K837" s="2">
        <f t="shared" si="135"/>
        <v>0.9228515625</v>
      </c>
      <c r="L837">
        <f t="shared" si="136"/>
        <v>22634.730538922155</v>
      </c>
      <c r="M837">
        <f t="shared" si="137"/>
        <v>10.027240755179015</v>
      </c>
      <c r="N837" s="1">
        <f t="shared" si="138"/>
        <v>58.762758759659853</v>
      </c>
    </row>
    <row r="838" spans="1:14" x14ac:dyDescent="0.3">
      <c r="A838">
        <v>418</v>
      </c>
      <c r="B838">
        <f>-4.4616*10^-2*'tableau arduino'!A838+12.649</f>
        <v>-6.0004879999999989</v>
      </c>
      <c r="C838">
        <f t="shared" si="130"/>
        <v>2.477542840706122E-3</v>
      </c>
      <c r="D838">
        <f t="shared" si="131"/>
        <v>1.2387713896619689E-7</v>
      </c>
      <c r="E838">
        <f t="shared" si="132"/>
        <v>4.9999998761228612</v>
      </c>
      <c r="F838">
        <f t="shared" si="133"/>
        <v>1023.999974629962</v>
      </c>
      <c r="G838" s="2">
        <f t="shared" si="134"/>
        <v>4.9999998761228612</v>
      </c>
      <c r="I838">
        <v>836</v>
      </c>
      <c r="J838" s="2">
        <f t="shared" si="139"/>
        <v>4.08203125</v>
      </c>
      <c r="K838" s="2">
        <f t="shared" si="135"/>
        <v>0.91796875</v>
      </c>
      <c r="L838">
        <f t="shared" si="136"/>
        <v>22488.038277511961</v>
      </c>
      <c r="M838">
        <f t="shared" si="137"/>
        <v>10.020738814715475</v>
      </c>
      <c r="N838" s="1">
        <f t="shared" si="138"/>
        <v>58.908489897895912</v>
      </c>
    </row>
    <row r="839" spans="1:14" x14ac:dyDescent="0.3">
      <c r="A839">
        <v>418.5</v>
      </c>
      <c r="B839">
        <f>-4.4616*10^-2*'tableau arduino'!A839+12.649</f>
        <v>-6.0227959999999978</v>
      </c>
      <c r="C839">
        <f t="shared" si="130"/>
        <v>2.4228857271037388E-3</v>
      </c>
      <c r="D839">
        <f t="shared" si="131"/>
        <v>1.2114428341999939E-7</v>
      </c>
      <c r="E839">
        <f t="shared" si="132"/>
        <v>4.999999878855717</v>
      </c>
      <c r="F839">
        <f t="shared" si="133"/>
        <v>1023.9999751896509</v>
      </c>
      <c r="G839" s="2">
        <f t="shared" si="134"/>
        <v>4.999999878855717</v>
      </c>
      <c r="I839">
        <v>837</v>
      </c>
      <c r="J839" s="2">
        <f t="shared" si="139"/>
        <v>4.0869140625</v>
      </c>
      <c r="K839" s="2">
        <f t="shared" si="135"/>
        <v>0.9130859375</v>
      </c>
      <c r="L839">
        <f t="shared" si="136"/>
        <v>22341.696535244922</v>
      </c>
      <c r="M839">
        <f t="shared" si="137"/>
        <v>10.01421001133534</v>
      </c>
      <c r="N839" s="1">
        <f t="shared" si="138"/>
        <v>59.054823127681985</v>
      </c>
    </row>
    <row r="840" spans="1:14" x14ac:dyDescent="0.3">
      <c r="A840">
        <v>419</v>
      </c>
      <c r="B840">
        <f>-4.4616*10^-2*'tableau arduino'!A840+12.649</f>
        <v>-6.0451040000000003</v>
      </c>
      <c r="C840">
        <f t="shared" si="130"/>
        <v>2.3694344049888889E-3</v>
      </c>
      <c r="D840">
        <f t="shared" si="131"/>
        <v>1.1847171744233483E-7</v>
      </c>
      <c r="E840">
        <f t="shared" si="132"/>
        <v>4.9999998815282822</v>
      </c>
      <c r="F840">
        <f t="shared" si="133"/>
        <v>1023.9999757369922</v>
      </c>
      <c r="G840" s="2">
        <f t="shared" si="134"/>
        <v>4.9999998815282822</v>
      </c>
      <c r="I840">
        <v>838</v>
      </c>
      <c r="J840" s="2">
        <f t="shared" si="139"/>
        <v>4.091796875</v>
      </c>
      <c r="K840" s="2">
        <f t="shared" si="135"/>
        <v>0.908203125</v>
      </c>
      <c r="L840">
        <f t="shared" si="136"/>
        <v>22195.704057279236</v>
      </c>
      <c r="M840">
        <f t="shared" si="137"/>
        <v>10.007654038201347</v>
      </c>
      <c r="N840" s="1">
        <f t="shared" si="138"/>
        <v>59.201765326310131</v>
      </c>
    </row>
    <row r="841" spans="1:14" x14ac:dyDescent="0.3">
      <c r="A841">
        <v>419.5</v>
      </c>
      <c r="B841">
        <f>-4.4616*10^-2*'tableau arduino'!A841+12.649</f>
        <v>-6.0674119999999991</v>
      </c>
      <c r="C841">
        <f t="shared" si="130"/>
        <v>2.3171622733756318E-3</v>
      </c>
      <c r="D841">
        <f t="shared" si="131"/>
        <v>1.1585811098416116E-7</v>
      </c>
      <c r="E841">
        <f t="shared" si="132"/>
        <v>4.9999998841418893</v>
      </c>
      <c r="F841">
        <f t="shared" si="133"/>
        <v>1023.9999762722589</v>
      </c>
      <c r="G841" s="2">
        <f t="shared" si="134"/>
        <v>4.9999998841418893</v>
      </c>
      <c r="I841">
        <v>839</v>
      </c>
      <c r="J841" s="2">
        <f t="shared" si="139"/>
        <v>4.0966796875</v>
      </c>
      <c r="K841" s="2">
        <f t="shared" si="135"/>
        <v>0.9033203125</v>
      </c>
      <c r="L841">
        <f t="shared" si="136"/>
        <v>22050.059594755661</v>
      </c>
      <c r="M841">
        <f t="shared" si="137"/>
        <v>10.001070583581347</v>
      </c>
      <c r="N841" s="1">
        <f t="shared" si="138"/>
        <v>59.349323480783852</v>
      </c>
    </row>
    <row r="842" spans="1:14" x14ac:dyDescent="0.3">
      <c r="A842">
        <v>420</v>
      </c>
      <c r="B842">
        <f>-4.4616*10^-2*'tableau arduino'!A842+12.649</f>
        <v>-6.089719999999998</v>
      </c>
      <c r="C842">
        <f t="shared" si="130"/>
        <v>2.2660433181227926E-3</v>
      </c>
      <c r="D842">
        <f t="shared" si="131"/>
        <v>1.1330216333866353E-7</v>
      </c>
      <c r="E842">
        <f t="shared" si="132"/>
        <v>4.9999998866978368</v>
      </c>
      <c r="F842">
        <f t="shared" si="133"/>
        <v>1023.999976795717</v>
      </c>
      <c r="G842" s="2">
        <f t="shared" si="134"/>
        <v>4.9999998866978368</v>
      </c>
      <c r="I842">
        <v>840</v>
      </c>
      <c r="J842" s="2">
        <f t="shared" si="139"/>
        <v>4.1015625</v>
      </c>
      <c r="K842" s="2">
        <f t="shared" si="135"/>
        <v>0.8984375</v>
      </c>
      <c r="L842">
        <f t="shared" si="136"/>
        <v>21904.761904761905</v>
      </c>
      <c r="M842">
        <f t="shared" si="137"/>
        <v>9.9944593307418543</v>
      </c>
      <c r="N842" s="1">
        <f t="shared" si="138"/>
        <v>59.497504690204075</v>
      </c>
    </row>
    <row r="843" spans="1:14" x14ac:dyDescent="0.3">
      <c r="A843">
        <v>420.5</v>
      </c>
      <c r="B843">
        <f>-4.4616*10^-2*'tableau arduino'!A843+12.649</f>
        <v>-6.1120280000000005</v>
      </c>
      <c r="C843">
        <f t="shared" si="130"/>
        <v>2.2160520989875955E-3</v>
      </c>
      <c r="D843">
        <f t="shared" si="131"/>
        <v>1.1080260249393637E-7</v>
      </c>
      <c r="E843">
        <f t="shared" si="132"/>
        <v>4.9999998891973974</v>
      </c>
      <c r="F843">
        <f t="shared" si="133"/>
        <v>1023.999977307627</v>
      </c>
      <c r="G843" s="2">
        <f t="shared" si="134"/>
        <v>4.9999998891973974</v>
      </c>
      <c r="I843">
        <v>841</v>
      </c>
      <c r="J843" s="2">
        <f t="shared" si="139"/>
        <v>4.1064453125</v>
      </c>
      <c r="K843" s="2">
        <f t="shared" si="135"/>
        <v>0.8935546875</v>
      </c>
      <c r="L843">
        <f t="shared" si="136"/>
        <v>21759.809750297267</v>
      </c>
      <c r="M843">
        <f t="shared" si="137"/>
        <v>9.9878199578387008</v>
      </c>
      <c r="N843" s="1">
        <f t="shared" si="138"/>
        <v>59.64631616821989</v>
      </c>
    </row>
    <row r="844" spans="1:14" x14ac:dyDescent="0.3">
      <c r="A844">
        <v>421</v>
      </c>
      <c r="B844">
        <f>-4.4616*10^-2*'tableau arduino'!A844+12.649</f>
        <v>-6.1343359999999993</v>
      </c>
      <c r="C844">
        <f t="shared" si="130"/>
        <v>2.1671637369649055E-3</v>
      </c>
      <c r="D844">
        <f t="shared" si="131"/>
        <v>1.0835818449994599E-7</v>
      </c>
      <c r="E844">
        <f t="shared" si="132"/>
        <v>4.9999998916418154</v>
      </c>
      <c r="F844">
        <f t="shared" si="133"/>
        <v>1023.9999778082438</v>
      </c>
      <c r="G844" s="2">
        <f t="shared" si="134"/>
        <v>4.9999998916418154</v>
      </c>
      <c r="I844">
        <v>842</v>
      </c>
      <c r="J844" s="2">
        <f t="shared" si="139"/>
        <v>4.111328125</v>
      </c>
      <c r="K844" s="2">
        <f t="shared" si="135"/>
        <v>0.888671875</v>
      </c>
      <c r="L844">
        <f t="shared" si="136"/>
        <v>21615.201900237531</v>
      </c>
      <c r="M844">
        <f t="shared" si="137"/>
        <v>9.9811521378046972</v>
      </c>
      <c r="N844" s="1">
        <f t="shared" si="138"/>
        <v>59.795765245546491</v>
      </c>
    </row>
    <row r="845" spans="1:14" x14ac:dyDescent="0.3">
      <c r="A845">
        <v>421.5</v>
      </c>
      <c r="B845">
        <f>-4.4616*10^-2*'tableau arduino'!A845+12.649</f>
        <v>-6.1566439999999982</v>
      </c>
      <c r="C845">
        <f t="shared" si="130"/>
        <v>2.1193539019057077E-3</v>
      </c>
      <c r="D845">
        <f t="shared" si="131"/>
        <v>1.0596769284945495E-7</v>
      </c>
      <c r="E845">
        <f t="shared" si="132"/>
        <v>4.9999998940323067</v>
      </c>
      <c r="F845">
        <f t="shared" si="133"/>
        <v>1023.9999782978164</v>
      </c>
      <c r="G845" s="2">
        <f t="shared" si="134"/>
        <v>4.9999998940323067</v>
      </c>
      <c r="I845">
        <v>843</v>
      </c>
      <c r="J845" s="2">
        <f t="shared" si="139"/>
        <v>4.1162109375</v>
      </c>
      <c r="K845" s="2">
        <f t="shared" si="135"/>
        <v>0.8837890625</v>
      </c>
      <c r="L845">
        <f t="shared" si="136"/>
        <v>21470.93712930012</v>
      </c>
      <c r="M845">
        <f t="shared" si="137"/>
        <v>9.9744555382341993</v>
      </c>
      <c r="N845" s="1">
        <f t="shared" si="138"/>
        <v>59.945859372552448</v>
      </c>
    </row>
    <row r="846" spans="1:14" x14ac:dyDescent="0.3">
      <c r="A846">
        <v>422</v>
      </c>
      <c r="B846">
        <f>-4.4616*10^-2*'tableau arduino'!A846+12.649</f>
        <v>-6.1789520000000007</v>
      </c>
      <c r="C846">
        <f t="shared" si="130"/>
        <v>2.0725988004088075E-3</v>
      </c>
      <c r="D846">
        <f t="shared" si="131"/>
        <v>1.0362993787260752E-7</v>
      </c>
      <c r="E846">
        <f t="shared" si="132"/>
        <v>4.9999998963700625</v>
      </c>
      <c r="F846">
        <f t="shared" si="133"/>
        <v>1023.9999787765888</v>
      </c>
      <c r="G846" s="2">
        <f t="shared" si="134"/>
        <v>4.9999998963700625</v>
      </c>
      <c r="I846">
        <v>844</v>
      </c>
      <c r="J846" s="2">
        <f t="shared" si="139"/>
        <v>4.12109375</v>
      </c>
      <c r="K846" s="2">
        <f t="shared" si="135"/>
        <v>0.87890625</v>
      </c>
      <c r="L846">
        <f t="shared" si="136"/>
        <v>21327.014218009477</v>
      </c>
      <c r="M846">
        <f t="shared" si="137"/>
        <v>9.9677298212644825</v>
      </c>
      <c r="N846" s="1">
        <f t="shared" si="138"/>
        <v>60.096606121918526</v>
      </c>
    </row>
    <row r="847" spans="1:14" x14ac:dyDescent="0.3">
      <c r="A847">
        <v>422.5</v>
      </c>
      <c r="B847">
        <f>-4.4616*10^-2*'tableau arduino'!A847+12.649</f>
        <v>-6.2012599999999996</v>
      </c>
      <c r="C847">
        <f t="shared" si="130"/>
        <v>2.0268751639796506E-3</v>
      </c>
      <c r="D847">
        <f t="shared" si="131"/>
        <v>1.013437561448711E-7</v>
      </c>
      <c r="E847">
        <f t="shared" si="132"/>
        <v>4.9999998986562435</v>
      </c>
      <c r="F847">
        <f t="shared" si="133"/>
        <v>1023.9999792447986</v>
      </c>
      <c r="G847" s="2">
        <f t="shared" si="134"/>
        <v>4.9999998986562435</v>
      </c>
      <c r="I847">
        <v>845</v>
      </c>
      <c r="J847" s="2">
        <f t="shared" si="139"/>
        <v>4.1259765625</v>
      </c>
      <c r="K847" s="2">
        <f t="shared" si="135"/>
        <v>0.8740234375</v>
      </c>
      <c r="L847">
        <f t="shared" si="136"/>
        <v>21183.431952662722</v>
      </c>
      <c r="M847">
        <f t="shared" si="137"/>
        <v>9.9609746434538096</v>
      </c>
      <c r="N847" s="1">
        <f t="shared" si="138"/>
        <v>60.248013191370582</v>
      </c>
    </row>
    <row r="848" spans="1:14" x14ac:dyDescent="0.3">
      <c r="A848">
        <v>423</v>
      </c>
      <c r="B848">
        <f>-4.4616*10^-2*'tableau arduino'!A848+12.649</f>
        <v>-6.2235679999999984</v>
      </c>
      <c r="C848">
        <f t="shared" si="130"/>
        <v>1.9821602374503035E-3</v>
      </c>
      <c r="D848">
        <f t="shared" si="131"/>
        <v>9.9108009908035608E-8</v>
      </c>
      <c r="E848">
        <f t="shared" si="132"/>
        <v>4.9999999008919902</v>
      </c>
      <c r="F848">
        <f t="shared" si="133"/>
        <v>1023.9999797026796</v>
      </c>
      <c r="G848" s="2">
        <f t="shared" si="134"/>
        <v>4.9999999008919902</v>
      </c>
      <c r="I848">
        <v>846</v>
      </c>
      <c r="J848" s="2">
        <f t="shared" si="139"/>
        <v>4.130859375</v>
      </c>
      <c r="K848" s="2">
        <f t="shared" si="135"/>
        <v>0.869140625</v>
      </c>
      <c r="L848">
        <f t="shared" si="136"/>
        <v>21040.189125295507</v>
      </c>
      <c r="M848">
        <f t="shared" si="137"/>
        <v>9.9541896556560907</v>
      </c>
      <c r="N848" s="1">
        <f t="shared" si="138"/>
        <v>60.400088406488898</v>
      </c>
    </row>
    <row r="849" spans="1:14" x14ac:dyDescent="0.3">
      <c r="A849">
        <v>423.5</v>
      </c>
      <c r="B849">
        <f>-4.4616*10^-2*'tableau arduino'!A849+12.649</f>
        <v>-6.2458760000000009</v>
      </c>
      <c r="C849">
        <f t="shared" si="130"/>
        <v>1.9384317676549687E-3</v>
      </c>
      <c r="D849">
        <f t="shared" si="131"/>
        <v>9.6921586503989599E-8</v>
      </c>
      <c r="E849">
        <f t="shared" si="132"/>
        <v>4.9999999030784137</v>
      </c>
      <c r="F849">
        <f t="shared" si="133"/>
        <v>1023.9999801504591</v>
      </c>
      <c r="G849" s="2">
        <f t="shared" si="134"/>
        <v>4.9999999030784137</v>
      </c>
      <c r="I849">
        <v>847</v>
      </c>
      <c r="J849" s="2">
        <f t="shared" si="139"/>
        <v>4.1357421875</v>
      </c>
      <c r="K849" s="2">
        <f t="shared" si="135"/>
        <v>0.8642578125</v>
      </c>
      <c r="L849">
        <f t="shared" si="136"/>
        <v>20897.28453364817</v>
      </c>
      <c r="M849">
        <f t="shared" si="137"/>
        <v>9.9473745028920035</v>
      </c>
      <c r="N849" s="1">
        <f t="shared" si="138"/>
        <v>60.552839723596826</v>
      </c>
    </row>
    <row r="850" spans="1:14" x14ac:dyDescent="0.3">
      <c r="A850">
        <v>424</v>
      </c>
      <c r="B850">
        <f>-4.4616*10^-2*'tableau arduino'!A850+12.649</f>
        <v>-6.2681839999999998</v>
      </c>
      <c r="C850">
        <f t="shared" si="130"/>
        <v>1.8956679923553296E-3</v>
      </c>
      <c r="D850">
        <f t="shared" si="131"/>
        <v>9.4783397820987961E-8</v>
      </c>
      <c r="E850">
        <f t="shared" si="132"/>
        <v>4.999999905216602</v>
      </c>
      <c r="F850">
        <f t="shared" si="133"/>
        <v>1023.9999805883601</v>
      </c>
      <c r="G850" s="2">
        <f t="shared" si="134"/>
        <v>4.999999905216602</v>
      </c>
      <c r="I850">
        <v>848</v>
      </c>
      <c r="J850" s="2">
        <f t="shared" si="139"/>
        <v>4.140625</v>
      </c>
      <c r="K850" s="2">
        <f t="shared" si="135"/>
        <v>0.859375</v>
      </c>
      <c r="L850">
        <f t="shared" si="136"/>
        <v>20754.716981132075</v>
      </c>
      <c r="M850">
        <f t="shared" si="137"/>
        <v>9.9405288242164769</v>
      </c>
      <c r="N850" s="1">
        <f t="shared" si="138"/>
        <v>60.706275232730917</v>
      </c>
    </row>
    <row r="851" spans="1:14" x14ac:dyDescent="0.3">
      <c r="A851">
        <v>424.5</v>
      </c>
      <c r="B851">
        <f>-4.4616*10^-2*'tableau arduino'!A851+12.649</f>
        <v>-6.2904919999999986</v>
      </c>
      <c r="C851">
        <f t="shared" si="130"/>
        <v>1.8538476294101477E-3</v>
      </c>
      <c r="D851">
        <f t="shared" si="131"/>
        <v>9.2692379752131897E-8</v>
      </c>
      <c r="E851">
        <f t="shared" si="132"/>
        <v>4.99999990730762</v>
      </c>
      <c r="F851">
        <f t="shared" si="133"/>
        <v>1023.9999810166006</v>
      </c>
      <c r="G851" s="2">
        <f t="shared" si="134"/>
        <v>4.99999990730762</v>
      </c>
      <c r="I851">
        <v>849</v>
      </c>
      <c r="J851" s="2">
        <f t="shared" si="139"/>
        <v>4.1455078125</v>
      </c>
      <c r="K851" s="2">
        <f t="shared" si="135"/>
        <v>0.8544921875</v>
      </c>
      <c r="L851">
        <f t="shared" si="136"/>
        <v>20612.485276796229</v>
      </c>
      <c r="M851">
        <f t="shared" si="137"/>
        <v>9.9336522525823945</v>
      </c>
      <c r="N851" s="1">
        <f t="shared" si="138"/>
        <v>60.860403160695824</v>
      </c>
    </row>
    <row r="852" spans="1:14" x14ac:dyDescent="0.3">
      <c r="A852">
        <v>425</v>
      </c>
      <c r="B852">
        <f>-4.4616*10^-2*'tableau arduino'!A852+12.649</f>
        <v>-6.3127999999999975</v>
      </c>
      <c r="C852">
        <f t="shared" si="130"/>
        <v>1.8129498661838617E-3</v>
      </c>
      <c r="D852">
        <f t="shared" si="131"/>
        <v>9.06474916657995E-8</v>
      </c>
      <c r="E852">
        <f t="shared" si="132"/>
        <v>4.9999999093525087</v>
      </c>
      <c r="F852">
        <f t="shared" si="133"/>
        <v>1023.9999814353938</v>
      </c>
      <c r="G852" s="2">
        <f t="shared" si="134"/>
        <v>4.9999999093525087</v>
      </c>
      <c r="I852">
        <v>850</v>
      </c>
      <c r="J852" s="2">
        <f t="shared" si="139"/>
        <v>4.150390625</v>
      </c>
      <c r="K852" s="2">
        <f t="shared" si="135"/>
        <v>0.849609375</v>
      </c>
      <c r="L852">
        <f t="shared" si="136"/>
        <v>20470.588235294119</v>
      </c>
      <c r="M852">
        <f t="shared" si="137"/>
        <v>9.926744414700396</v>
      </c>
      <c r="N852" s="1">
        <f t="shared" si="138"/>
        <v>61.015231874206634</v>
      </c>
    </row>
    <row r="853" spans="1:14" x14ac:dyDescent="0.3">
      <c r="A853">
        <v>425.5</v>
      </c>
      <c r="B853">
        <f>-4.4616*10^-2*'tableau arduino'!A853+12.649</f>
        <v>-6.335108</v>
      </c>
      <c r="C853">
        <f t="shared" si="130"/>
        <v>1.7729543491888011E-3</v>
      </c>
      <c r="D853">
        <f t="shared" si="131"/>
        <v>8.8647715887756517E-8</v>
      </c>
      <c r="E853">
        <f t="shared" si="132"/>
        <v>4.9999999113522842</v>
      </c>
      <c r="F853">
        <f t="shared" si="133"/>
        <v>1023.9999818449478</v>
      </c>
      <c r="G853" s="2">
        <f t="shared" si="134"/>
        <v>4.9999999113522842</v>
      </c>
      <c r="I853">
        <v>851</v>
      </c>
      <c r="J853" s="2">
        <f t="shared" si="139"/>
        <v>4.1552734375</v>
      </c>
      <c r="K853" s="2">
        <f t="shared" si="135"/>
        <v>0.8447265625</v>
      </c>
      <c r="L853">
        <f t="shared" si="136"/>
        <v>20329.024676850764</v>
      </c>
      <c r="M853">
        <f t="shared" si="137"/>
        <v>9.9198049308946334</v>
      </c>
      <c r="N853" s="1">
        <f t="shared" si="138"/>
        <v>61.170769883121885</v>
      </c>
    </row>
    <row r="854" spans="1:14" x14ac:dyDescent="0.3">
      <c r="A854">
        <v>426</v>
      </c>
      <c r="B854">
        <f>-4.4616*10^-2*'tableau arduino'!A854+12.649</f>
        <v>-6.3574159999999988</v>
      </c>
      <c r="C854">
        <f t="shared" si="130"/>
        <v>1.7338411739559428E-3</v>
      </c>
      <c r="D854">
        <f t="shared" si="131"/>
        <v>8.6692057194694561E-8</v>
      </c>
      <c r="E854">
        <f t="shared" si="132"/>
        <v>4.9999999133079429</v>
      </c>
      <c r="F854">
        <f t="shared" si="133"/>
        <v>1023.9999822454668</v>
      </c>
      <c r="G854" s="2">
        <f t="shared" si="134"/>
        <v>4.9999999133079429</v>
      </c>
      <c r="I854">
        <v>852</v>
      </c>
      <c r="J854" s="2">
        <f t="shared" si="139"/>
        <v>4.16015625</v>
      </c>
      <c r="K854" s="2">
        <f t="shared" si="135"/>
        <v>0.83984375</v>
      </c>
      <c r="L854">
        <f t="shared" si="136"/>
        <v>20187.793427230048</v>
      </c>
      <c r="M854">
        <f t="shared" si="137"/>
        <v>9.9128334149543651</v>
      </c>
      <c r="N854" s="1">
        <f t="shared" si="138"/>
        <v>61.327025843769817</v>
      </c>
    </row>
    <row r="855" spans="1:14" x14ac:dyDescent="0.3">
      <c r="A855">
        <v>426.5</v>
      </c>
      <c r="B855">
        <f>-4.4616*10^-2*'tableau arduino'!A855+12.649</f>
        <v>-6.3797239999999977</v>
      </c>
      <c r="C855">
        <f t="shared" si="130"/>
        <v>1.6955908751290656E-3</v>
      </c>
      <c r="D855">
        <f t="shared" si="131"/>
        <v>8.4779542318939101E-8</v>
      </c>
      <c r="E855">
        <f t="shared" si="132"/>
        <v>4.9999999152204575</v>
      </c>
      <c r="F855">
        <f t="shared" si="133"/>
        <v>1023.9999826371497</v>
      </c>
      <c r="G855" s="2">
        <f t="shared" si="134"/>
        <v>4.9999999152204575</v>
      </c>
      <c r="I855">
        <v>853</v>
      </c>
      <c r="J855" s="2">
        <f t="shared" si="139"/>
        <v>4.1650390625</v>
      </c>
      <c r="K855" s="2">
        <f t="shared" si="135"/>
        <v>0.8349609375</v>
      </c>
      <c r="L855">
        <f t="shared" si="136"/>
        <v>20046.893317702226</v>
      </c>
      <c r="M855">
        <f t="shared" si="137"/>
        <v>9.9058294739812087</v>
      </c>
      <c r="N855" s="1">
        <f t="shared" si="138"/>
        <v>61.484008562372033</v>
      </c>
    </row>
    <row r="856" spans="1:14" x14ac:dyDescent="0.3">
      <c r="A856">
        <v>427</v>
      </c>
      <c r="B856">
        <f>-4.4616*10^-2*'tableau arduino'!A856+12.649</f>
        <v>-6.4020320000000002</v>
      </c>
      <c r="C856">
        <f t="shared" si="130"/>
        <v>1.6581844167774939E-3</v>
      </c>
      <c r="D856">
        <f t="shared" si="131"/>
        <v>8.2909219464086935E-8</v>
      </c>
      <c r="E856">
        <f t="shared" si="132"/>
        <v>4.999999917090781</v>
      </c>
      <c r="F856">
        <f t="shared" si="133"/>
        <v>1023.999983020192</v>
      </c>
      <c r="G856" s="2">
        <f t="shared" si="134"/>
        <v>4.999999917090781</v>
      </c>
      <c r="I856">
        <v>854</v>
      </c>
      <c r="J856" s="2">
        <f t="shared" si="139"/>
        <v>4.169921875</v>
      </c>
      <c r="K856" s="2">
        <f t="shared" si="135"/>
        <v>0.830078125</v>
      </c>
      <c r="L856">
        <f t="shared" si="136"/>
        <v>19906.323185011708</v>
      </c>
      <c r="M856">
        <f t="shared" si="137"/>
        <v>9.8987927082319196</v>
      </c>
      <c r="N856" s="1">
        <f t="shared" si="138"/>
        <v>61.641726998567329</v>
      </c>
    </row>
    <row r="857" spans="1:14" x14ac:dyDescent="0.3">
      <c r="A857">
        <v>427.5</v>
      </c>
      <c r="B857">
        <f>-4.4616*10^-2*'tableau arduino'!A857+12.649</f>
        <v>-6.4243399999999991</v>
      </c>
      <c r="C857">
        <f t="shared" si="130"/>
        <v>1.6216031829225516E-3</v>
      </c>
      <c r="D857">
        <f t="shared" si="131"/>
        <v>8.1080157831329164E-8</v>
      </c>
      <c r="E857">
        <f t="shared" si="132"/>
        <v>4.9999999189198423</v>
      </c>
      <c r="F857">
        <f t="shared" si="133"/>
        <v>1023.9999833947837</v>
      </c>
      <c r="G857" s="2">
        <f t="shared" si="134"/>
        <v>4.9999999189198423</v>
      </c>
      <c r="I857">
        <v>855</v>
      </c>
      <c r="J857" s="2">
        <f t="shared" si="139"/>
        <v>4.1748046875</v>
      </c>
      <c r="K857" s="2">
        <f t="shared" si="135"/>
        <v>0.8251953125</v>
      </c>
      <c r="L857">
        <f t="shared" si="136"/>
        <v>19766.081871345028</v>
      </c>
      <c r="M857">
        <f t="shared" si="137"/>
        <v>9.8917227109565413</v>
      </c>
      <c r="N857" s="1">
        <f t="shared" si="138"/>
        <v>61.800190269039312</v>
      </c>
    </row>
    <row r="858" spans="1:14" x14ac:dyDescent="0.3">
      <c r="A858">
        <v>428</v>
      </c>
      <c r="B858">
        <f>-4.4616*10^-2*'tableau arduino'!A858+12.649</f>
        <v>-6.4466479999999979</v>
      </c>
      <c r="C858">
        <f t="shared" si="130"/>
        <v>1.5858289682729582E-3</v>
      </c>
      <c r="D858">
        <f t="shared" si="131"/>
        <v>7.929144715622117E-8</v>
      </c>
      <c r="E858">
        <f t="shared" si="132"/>
        <v>4.9999999207085528</v>
      </c>
      <c r="F858">
        <f t="shared" si="133"/>
        <v>1023.9999837611116</v>
      </c>
      <c r="G858" s="2">
        <f t="shared" si="134"/>
        <v>4.9999999207085528</v>
      </c>
      <c r="I858">
        <v>856</v>
      </c>
      <c r="J858" s="2">
        <f t="shared" si="139"/>
        <v>4.1796875</v>
      </c>
      <c r="K858" s="2">
        <f t="shared" si="135"/>
        <v>0.8203125</v>
      </c>
      <c r="L858">
        <f t="shared" si="136"/>
        <v>19626.168224299065</v>
      </c>
      <c r="M858">
        <f t="shared" si="137"/>
        <v>9.8846190682317445</v>
      </c>
      <c r="N858" s="1">
        <f t="shared" si="138"/>
        <v>61.959407651251901</v>
      </c>
    </row>
    <row r="859" spans="1:14" x14ac:dyDescent="0.3">
      <c r="A859">
        <v>428.5</v>
      </c>
      <c r="B859">
        <f>-4.4616*10^-2*'tableau arduino'!A859+12.649</f>
        <v>-6.4689560000000004</v>
      </c>
      <c r="C859">
        <f t="shared" si="130"/>
        <v>1.5508439691646662E-3</v>
      </c>
      <c r="D859">
        <f t="shared" si="131"/>
        <v>7.7542197255674824E-8</v>
      </c>
      <c r="E859">
        <f t="shared" si="132"/>
        <v>4.9999999224578024</v>
      </c>
      <c r="F859">
        <f t="shared" si="133"/>
        <v>1023.9999841193579</v>
      </c>
      <c r="G859" s="2">
        <f t="shared" si="134"/>
        <v>4.9999999224578024</v>
      </c>
      <c r="I859">
        <v>857</v>
      </c>
      <c r="J859" s="2">
        <f t="shared" si="139"/>
        <v>4.1845703125</v>
      </c>
      <c r="K859" s="2">
        <f t="shared" si="135"/>
        <v>0.8154296875</v>
      </c>
      <c r="L859">
        <f t="shared" si="136"/>
        <v>19486.581096849473</v>
      </c>
      <c r="M859">
        <f t="shared" si="137"/>
        <v>9.8774813587892041</v>
      </c>
      <c r="N859" s="1">
        <f t="shared" si="138"/>
        <v>62.11938858729593</v>
      </c>
    </row>
    <row r="860" spans="1:14" x14ac:dyDescent="0.3">
      <c r="A860">
        <v>429</v>
      </c>
      <c r="B860">
        <f>-4.4616*10^-2*'tableau arduino'!A860+12.649</f>
        <v>-6.4912639999999993</v>
      </c>
      <c r="C860">
        <f t="shared" si="130"/>
        <v>1.5166307747005714E-3</v>
      </c>
      <c r="D860">
        <f t="shared" si="131"/>
        <v>7.5831537584944133E-8</v>
      </c>
      <c r="E860">
        <f t="shared" si="132"/>
        <v>4.9999999241684625</v>
      </c>
      <c r="F860">
        <f t="shared" si="133"/>
        <v>1023.9999844697011</v>
      </c>
      <c r="G860" s="2">
        <f t="shared" si="134"/>
        <v>4.9999999241684625</v>
      </c>
      <c r="I860">
        <v>858</v>
      </c>
      <c r="J860" s="2">
        <f t="shared" si="139"/>
        <v>4.189453125</v>
      </c>
      <c r="K860" s="2">
        <f t="shared" si="135"/>
        <v>0.810546875</v>
      </c>
      <c r="L860">
        <f t="shared" si="136"/>
        <v>19347.319347319346</v>
      </c>
      <c r="M860">
        <f t="shared" si="137"/>
        <v>9.870309153838809</v>
      </c>
      <c r="N860" s="1">
        <f t="shared" si="138"/>
        <v>62.280142687851672</v>
      </c>
    </row>
    <row r="861" spans="1:14" x14ac:dyDescent="0.3">
      <c r="A861">
        <v>429.5</v>
      </c>
      <c r="B861">
        <f>-4.4616*10^-2*'tableau arduino'!A861+12.649</f>
        <v>-6.5135719999999981</v>
      </c>
      <c r="C861">
        <f t="shared" si="130"/>
        <v>1.4831723580856426E-3</v>
      </c>
      <c r="D861">
        <f t="shared" si="131"/>
        <v>7.4158616804382025E-8</v>
      </c>
      <c r="E861">
        <f t="shared" si="132"/>
        <v>4.999999925841383</v>
      </c>
      <c r="F861">
        <f t="shared" si="133"/>
        <v>1023.9999848123152</v>
      </c>
      <c r="G861" s="2">
        <f t="shared" si="134"/>
        <v>4.999999925841383</v>
      </c>
      <c r="I861">
        <v>859</v>
      </c>
      <c r="J861" s="2">
        <f t="shared" si="139"/>
        <v>4.1943359375</v>
      </c>
      <c r="K861" s="2">
        <f t="shared" si="135"/>
        <v>0.8056640625</v>
      </c>
      <c r="L861">
        <f t="shared" si="136"/>
        <v>19208.38183934808</v>
      </c>
      <c r="M861">
        <f t="shared" si="137"/>
        <v>9.863102016886554</v>
      </c>
      <c r="N861" s="1">
        <f t="shared" si="138"/>
        <v>62.441679736270515</v>
      </c>
    </row>
    <row r="862" spans="1:14" x14ac:dyDescent="0.3">
      <c r="A862">
        <v>430</v>
      </c>
      <c r="B862">
        <f>-4.4616*10^-2*'tableau arduino'!A862+12.649</f>
        <v>-6.5358800000000006</v>
      </c>
      <c r="C862">
        <f t="shared" si="130"/>
        <v>1.4504520681532555E-3</v>
      </c>
      <c r="D862">
        <f t="shared" si="131"/>
        <v>7.2522602355757192E-8</v>
      </c>
      <c r="E862">
        <f t="shared" si="132"/>
        <v>4.9999999274773979</v>
      </c>
      <c r="F862">
        <f t="shared" si="133"/>
        <v>1023.999985147371</v>
      </c>
      <c r="G862" s="2">
        <f t="shared" si="134"/>
        <v>4.9999999274773979</v>
      </c>
      <c r="I862">
        <v>860</v>
      </c>
      <c r="J862" s="2">
        <f t="shared" si="139"/>
        <v>4.19921875</v>
      </c>
      <c r="K862" s="2">
        <f t="shared" si="135"/>
        <v>0.80078125</v>
      </c>
      <c r="L862">
        <f t="shared" si="136"/>
        <v>19069.767441860466</v>
      </c>
      <c r="M862">
        <f t="shared" si="137"/>
        <v>9.8558595035468741</v>
      </c>
      <c r="N862" s="1">
        <f t="shared" si="138"/>
        <v>62.604009692781183</v>
      </c>
    </row>
    <row r="863" spans="1:14" x14ac:dyDescent="0.3">
      <c r="A863">
        <v>430.5</v>
      </c>
      <c r="B863">
        <f>-4.4616*10^-2*'tableau arduino'!A863+12.649</f>
        <v>-6.5581879999999995</v>
      </c>
      <c r="C863">
        <f t="shared" si="130"/>
        <v>1.4184536210784637E-3</v>
      </c>
      <c r="D863">
        <f t="shared" si="131"/>
        <v>7.0922680047917855E-8</v>
      </c>
      <c r="E863">
        <f t="shared" si="132"/>
        <v>4.9999999290773198</v>
      </c>
      <c r="F863">
        <f t="shared" si="133"/>
        <v>1023.9999854750351</v>
      </c>
      <c r="G863" s="2">
        <f t="shared" si="134"/>
        <v>4.9999999290773198</v>
      </c>
      <c r="I863">
        <v>861</v>
      </c>
      <c r="J863" s="2">
        <f t="shared" si="139"/>
        <v>4.2041015625</v>
      </c>
      <c r="K863" s="2">
        <f t="shared" si="135"/>
        <v>0.7958984375</v>
      </c>
      <c r="L863">
        <f t="shared" si="136"/>
        <v>18931.475029036006</v>
      </c>
      <c r="M863">
        <f t="shared" si="137"/>
        <v>9.8485811613492604</v>
      </c>
      <c r="N863" s="1">
        <f t="shared" si="138"/>
        <v>62.767142698824166</v>
      </c>
    </row>
    <row r="864" spans="1:14" x14ac:dyDescent="0.3">
      <c r="A864">
        <v>431</v>
      </c>
      <c r="B864">
        <f>-4.4616*10^-2*'tableau arduino'!A864+12.649</f>
        <v>-6.5804959999999983</v>
      </c>
      <c r="C864">
        <f t="shared" si="130"/>
        <v>1.387161092274037E-3</v>
      </c>
      <c r="D864">
        <f t="shared" si="131"/>
        <v>6.9358053651593924E-8</v>
      </c>
      <c r="E864">
        <f t="shared" si="132"/>
        <v>4.9999999306419465</v>
      </c>
      <c r="F864">
        <f t="shared" si="133"/>
        <v>1023.9999857954706</v>
      </c>
      <c r="G864" s="2">
        <f t="shared" si="134"/>
        <v>4.9999999306419465</v>
      </c>
      <c r="I864">
        <v>862</v>
      </c>
      <c r="J864" s="2">
        <f t="shared" si="139"/>
        <v>4.208984375</v>
      </c>
      <c r="K864" s="2">
        <f t="shared" si="135"/>
        <v>0.791015625</v>
      </c>
      <c r="L864">
        <f t="shared" si="136"/>
        <v>18793.503480278421</v>
      </c>
      <c r="M864">
        <f t="shared" si="137"/>
        <v>9.8412665295389186</v>
      </c>
      <c r="N864" s="1">
        <f t="shared" si="138"/>
        <v>62.931089081519652</v>
      </c>
    </row>
    <row r="865" spans="1:14" x14ac:dyDescent="0.3">
      <c r="A865">
        <v>431.5</v>
      </c>
      <c r="B865">
        <f>-4.4616*10^-2*'tableau arduino'!A865+12.649</f>
        <v>-6.6028040000000008</v>
      </c>
      <c r="C865">
        <f t="shared" si="130"/>
        <v>1.356558908465328E-3</v>
      </c>
      <c r="D865">
        <f t="shared" si="131"/>
        <v>6.7827944503140375E-8</v>
      </c>
      <c r="E865">
        <f t="shared" si="132"/>
        <v>4.9999999321720558</v>
      </c>
      <c r="F865">
        <f t="shared" si="133"/>
        <v>1023.999986108837</v>
      </c>
      <c r="G865" s="2">
        <f t="shared" si="134"/>
        <v>4.9999999321720558</v>
      </c>
      <c r="I865">
        <v>863</v>
      </c>
      <c r="J865" s="2">
        <f t="shared" si="139"/>
        <v>4.2138671875</v>
      </c>
      <c r="K865" s="2">
        <f t="shared" si="135"/>
        <v>0.7861328125</v>
      </c>
      <c r="L865">
        <f t="shared" si="136"/>
        <v>18655.851680185398</v>
      </c>
      <c r="M865">
        <f t="shared" si="137"/>
        <v>9.833915138871264</v>
      </c>
      <c r="N865" s="1">
        <f t="shared" si="138"/>
        <v>63.095859358273607</v>
      </c>
    </row>
    <row r="866" spans="1:14" x14ac:dyDescent="0.3">
      <c r="A866">
        <v>432</v>
      </c>
      <c r="B866">
        <f>-4.4616*10^-2*'tableau arduino'!A866+12.649</f>
        <v>-6.6251119999999997</v>
      </c>
      <c r="C866">
        <f t="shared" si="130"/>
        <v>1.326631839939973E-3</v>
      </c>
      <c r="D866">
        <f t="shared" si="131"/>
        <v>6.6331591117022644E-8</v>
      </c>
      <c r="E866">
        <f t="shared" si="132"/>
        <v>4.9999999336684091</v>
      </c>
      <c r="F866">
        <f t="shared" si="133"/>
        <v>1023.9999864152902</v>
      </c>
      <c r="G866" s="2">
        <f t="shared" si="134"/>
        <v>4.9999999336684091</v>
      </c>
      <c r="I866">
        <v>864</v>
      </c>
      <c r="J866" s="2">
        <f t="shared" si="139"/>
        <v>4.21875</v>
      </c>
      <c r="K866" s="2">
        <f t="shared" si="135"/>
        <v>0.78125</v>
      </c>
      <c r="L866">
        <f t="shared" si="136"/>
        <v>18518.518518518518</v>
      </c>
      <c r="M866">
        <f t="shared" si="137"/>
        <v>9.8265265113999991</v>
      </c>
      <c r="N866" s="1">
        <f t="shared" si="138"/>
        <v>63.261464241527712</v>
      </c>
    </row>
    <row r="867" spans="1:14" x14ac:dyDescent="0.3">
      <c r="A867">
        <v>432.5</v>
      </c>
      <c r="B867">
        <f>-4.4616*10^-2*'tableau arduino'!A867+12.649</f>
        <v>-6.6474199999999986</v>
      </c>
      <c r="C867">
        <f t="shared" si="130"/>
        <v>1.297364992968531E-3</v>
      </c>
      <c r="D867">
        <f t="shared" si="131"/>
        <v>6.4868248806848601E-8</v>
      </c>
      <c r="E867">
        <f t="shared" si="132"/>
        <v>4.9999999351317514</v>
      </c>
      <c r="F867">
        <f t="shared" si="133"/>
        <v>1023.9999867149827</v>
      </c>
      <c r="G867" s="2">
        <f t="shared" si="134"/>
        <v>4.9999999351317514</v>
      </c>
      <c r="I867">
        <v>865</v>
      </c>
      <c r="J867" s="2">
        <f t="shared" si="139"/>
        <v>4.2236328125</v>
      </c>
      <c r="K867" s="2">
        <f t="shared" si="135"/>
        <v>0.7763671875</v>
      </c>
      <c r="L867">
        <f t="shared" si="136"/>
        <v>18381.502890173411</v>
      </c>
      <c r="M867">
        <f t="shared" si="137"/>
        <v>9.8191001602585803</v>
      </c>
      <c r="N867" s="1">
        <f t="shared" si="138"/>
        <v>63.427914643657409</v>
      </c>
    </row>
    <row r="868" spans="1:14" x14ac:dyDescent="0.3">
      <c r="A868">
        <v>433</v>
      </c>
      <c r="B868">
        <f>-4.4616*10^-2*'tableau arduino'!A868+12.649</f>
        <v>-6.6697279999999974</v>
      </c>
      <c r="C868">
        <f t="shared" si="130"/>
        <v>1.2687438023923771E-3</v>
      </c>
      <c r="D868">
        <f t="shared" si="131"/>
        <v>6.343718931476345E-8</v>
      </c>
      <c r="E868">
        <f t="shared" si="132"/>
        <v>4.9999999365628103</v>
      </c>
      <c r="F868">
        <f t="shared" si="133"/>
        <v>1023.9999870080635</v>
      </c>
      <c r="G868" s="2">
        <f t="shared" si="134"/>
        <v>4.9999999365628103</v>
      </c>
      <c r="I868">
        <v>866</v>
      </c>
      <c r="J868" s="2">
        <f t="shared" si="139"/>
        <v>4.228515625</v>
      </c>
      <c r="K868" s="2">
        <f t="shared" si="135"/>
        <v>0.771484375</v>
      </c>
      <c r="L868">
        <f t="shared" si="136"/>
        <v>18244.803695150116</v>
      </c>
      <c r="M868">
        <f t="shared" si="137"/>
        <v>9.8116355894347596</v>
      </c>
      <c r="N868" s="1">
        <f t="shared" si="138"/>
        <v>63.595221682025276</v>
      </c>
    </row>
    <row r="869" spans="1:14" x14ac:dyDescent="0.3">
      <c r="A869">
        <v>433.5</v>
      </c>
      <c r="B869">
        <f>-4.4616*10^-2*'tableau arduino'!A869+12.649</f>
        <v>-6.6920359999999999</v>
      </c>
      <c r="C869">
        <f t="shared" si="130"/>
        <v>1.240754024375087E-3</v>
      </c>
      <c r="D869">
        <f t="shared" si="131"/>
        <v>6.2037700449019087E-8</v>
      </c>
      <c r="E869">
        <f t="shared" si="132"/>
        <v>4.9999999379622997</v>
      </c>
      <c r="F869">
        <f t="shared" si="133"/>
        <v>1023.9999872946789</v>
      </c>
      <c r="G869" s="2">
        <f t="shared" si="134"/>
        <v>4.9999999379622997</v>
      </c>
      <c r="I869">
        <v>867</v>
      </c>
      <c r="J869" s="2">
        <f t="shared" si="139"/>
        <v>4.2333984375</v>
      </c>
      <c r="K869" s="2">
        <f t="shared" si="135"/>
        <v>0.7666015625</v>
      </c>
      <c r="L869">
        <f t="shared" si="136"/>
        <v>18108.419838523645</v>
      </c>
      <c r="M869">
        <f t="shared" si="137"/>
        <v>9.8041322935379949</v>
      </c>
      <c r="N869" s="1">
        <f t="shared" si="138"/>
        <v>63.763396684194113</v>
      </c>
    </row>
    <row r="870" spans="1:14" x14ac:dyDescent="0.3">
      <c r="A870">
        <v>434</v>
      </c>
      <c r="B870">
        <f>-4.4616*10^-2*'tableau arduino'!A870+12.649</f>
        <v>-6.7143439999999988</v>
      </c>
      <c r="C870">
        <f t="shared" si="130"/>
        <v>1.213381729313761E-3</v>
      </c>
      <c r="D870">
        <f t="shared" si="131"/>
        <v>6.0669085729540441E-8</v>
      </c>
      <c r="E870">
        <f t="shared" si="132"/>
        <v>4.9999999393309142</v>
      </c>
      <c r="F870">
        <f t="shared" si="133"/>
        <v>1023.9999875749712</v>
      </c>
      <c r="G870" s="2">
        <f t="shared" si="134"/>
        <v>4.9999999393309142</v>
      </c>
      <c r="I870">
        <v>868</v>
      </c>
      <c r="J870" s="2">
        <f t="shared" si="139"/>
        <v>4.23828125</v>
      </c>
      <c r="K870" s="2">
        <f t="shared" si="135"/>
        <v>0.76171875</v>
      </c>
      <c r="L870">
        <f t="shared" si="136"/>
        <v>17972.350230414748</v>
      </c>
      <c r="M870">
        <f t="shared" si="137"/>
        <v>9.7965897575594152</v>
      </c>
      <c r="N870" s="1">
        <f t="shared" si="138"/>
        <v>63.932451193306981</v>
      </c>
    </row>
    <row r="871" spans="1:14" x14ac:dyDescent="0.3">
      <c r="A871">
        <v>434.5</v>
      </c>
      <c r="B871">
        <f>-4.4616*10^-2*'tableau arduino'!A871+12.649</f>
        <v>-6.7366519999999976</v>
      </c>
      <c r="C871">
        <f t="shared" si="130"/>
        <v>1.1866132949066867E-3</v>
      </c>
      <c r="D871">
        <f t="shared" si="131"/>
        <v>5.9330664041308793E-8</v>
      </c>
      <c r="E871">
        <f t="shared" si="132"/>
        <v>4.9999999406693361</v>
      </c>
      <c r="F871">
        <f t="shared" si="133"/>
        <v>1023.9999878490801</v>
      </c>
      <c r="G871" s="2">
        <f t="shared" si="134"/>
        <v>4.9999999406693361</v>
      </c>
      <c r="I871">
        <v>869</v>
      </c>
      <c r="J871" s="2">
        <f t="shared" si="139"/>
        <v>4.2431640625</v>
      </c>
      <c r="K871" s="2">
        <f t="shared" si="135"/>
        <v>0.7568359375</v>
      </c>
      <c r="L871">
        <f t="shared" si="136"/>
        <v>17836.593785960875</v>
      </c>
      <c r="M871">
        <f t="shared" si="137"/>
        <v>9.7890074566240823</v>
      </c>
      <c r="N871" s="1">
        <f t="shared" si="138"/>
        <v>64.102396973639884</v>
      </c>
    </row>
    <row r="872" spans="1:14" x14ac:dyDescent="0.3">
      <c r="A872">
        <v>435</v>
      </c>
      <c r="B872">
        <f>-4.4616*10^-2*'tableau arduino'!A872+12.649</f>
        <v>-6.7589600000000001</v>
      </c>
      <c r="C872">
        <f t="shared" si="130"/>
        <v>1.1604353993739749E-3</v>
      </c>
      <c r="D872">
        <f t="shared" si="131"/>
        <v>5.8021769295393593E-8</v>
      </c>
      <c r="E872">
        <f t="shared" si="132"/>
        <v>4.9999999419782304</v>
      </c>
      <c r="F872">
        <f t="shared" si="133"/>
        <v>1023.9999881171416</v>
      </c>
      <c r="G872" s="2">
        <f t="shared" si="134"/>
        <v>4.9999999419782304</v>
      </c>
      <c r="I872">
        <v>870</v>
      </c>
      <c r="J872" s="2">
        <f t="shared" si="139"/>
        <v>4.248046875</v>
      </c>
      <c r="K872" s="2">
        <f t="shared" si="135"/>
        <v>0.751953125</v>
      </c>
      <c r="L872">
        <f t="shared" si="136"/>
        <v>17701.149425287356</v>
      </c>
      <c r="M872">
        <f t="shared" si="137"/>
        <v>9.7813848557352276</v>
      </c>
      <c r="N872" s="1">
        <f t="shared" si="138"/>
        <v>64.273246016334312</v>
      </c>
    </row>
    <row r="873" spans="1:14" x14ac:dyDescent="0.3">
      <c r="A873">
        <v>435.5</v>
      </c>
      <c r="B873">
        <f>-4.4616*10^-2*'tableau arduino'!A873+12.649</f>
        <v>-6.781267999999999</v>
      </c>
      <c r="C873">
        <f t="shared" si="130"/>
        <v>1.1348350148277552E-3</v>
      </c>
      <c r="D873">
        <f t="shared" si="131"/>
        <v>5.6741750097462515E-8</v>
      </c>
      <c r="E873">
        <f t="shared" si="132"/>
        <v>4.99999994325825</v>
      </c>
      <c r="F873">
        <f t="shared" si="133"/>
        <v>1023.9999883792896</v>
      </c>
      <c r="G873" s="2">
        <f t="shared" si="134"/>
        <v>4.99999994325825</v>
      </c>
      <c r="I873">
        <v>871</v>
      </c>
      <c r="J873" s="2">
        <f t="shared" si="139"/>
        <v>4.2529296875</v>
      </c>
      <c r="K873" s="2">
        <f t="shared" si="135"/>
        <v>0.7470703125</v>
      </c>
      <c r="L873">
        <f t="shared" si="136"/>
        <v>17566.016073478761</v>
      </c>
      <c r="M873">
        <f t="shared" si="137"/>
        <v>9.773721409510161</v>
      </c>
      <c r="N873" s="1">
        <f t="shared" si="138"/>
        <v>64.445010545316435</v>
      </c>
    </row>
    <row r="874" spans="1:14" x14ac:dyDescent="0.3">
      <c r="A874">
        <v>436</v>
      </c>
      <c r="B874">
        <f>-4.4616*10^-2*'tableau arduino'!A874+12.649</f>
        <v>-6.8035759999999978</v>
      </c>
      <c r="C874">
        <f t="shared" si="130"/>
        <v>1.1097994007885949E-3</v>
      </c>
      <c r="D874">
        <f t="shared" si="131"/>
        <v>5.5489969423602397E-8</v>
      </c>
      <c r="E874">
        <f t="shared" si="132"/>
        <v>4.9999999445100309</v>
      </c>
      <c r="F874">
        <f t="shared" si="133"/>
        <v>1023.9999886356543</v>
      </c>
      <c r="G874" s="2">
        <f t="shared" si="134"/>
        <v>4.9999999445100309</v>
      </c>
      <c r="I874">
        <v>872</v>
      </c>
      <c r="J874" s="2">
        <f t="shared" si="139"/>
        <v>4.2578125</v>
      </c>
      <c r="K874" s="2">
        <f t="shared" si="135"/>
        <v>0.7421875</v>
      </c>
      <c r="L874">
        <f t="shared" si="136"/>
        <v>17431.19266055046</v>
      </c>
      <c r="M874">
        <f t="shared" si="137"/>
        <v>9.7660165619075254</v>
      </c>
      <c r="N874" s="1">
        <f t="shared" si="138"/>
        <v>64.6177030234103</v>
      </c>
    </row>
    <row r="875" spans="1:14" x14ac:dyDescent="0.3">
      <c r="A875">
        <v>436.5</v>
      </c>
      <c r="B875">
        <f>-4.4616*10^-2*'tableau arduino'!A875+12.649</f>
        <v>-6.8258840000000003</v>
      </c>
      <c r="C875">
        <f t="shared" si="130"/>
        <v>1.0853160978449895E-3</v>
      </c>
      <c r="D875">
        <f t="shared" si="131"/>
        <v>5.4265804303293965E-8</v>
      </c>
      <c r="E875">
        <f t="shared" si="132"/>
        <v>4.9999999457341957</v>
      </c>
      <c r="F875">
        <f t="shared" si="133"/>
        <v>1023.9999888863633</v>
      </c>
      <c r="G875" s="2">
        <f t="shared" si="134"/>
        <v>4.9999999457341957</v>
      </c>
      <c r="I875">
        <v>873</v>
      </c>
      <c r="J875" s="2">
        <f t="shared" si="139"/>
        <v>4.2626953125</v>
      </c>
      <c r="K875" s="2">
        <f t="shared" si="135"/>
        <v>0.7373046875</v>
      </c>
      <c r="L875">
        <f t="shared" si="136"/>
        <v>17296.678121420391</v>
      </c>
      <c r="M875">
        <f t="shared" si="137"/>
        <v>9.758269745945551</v>
      </c>
      <c r="N875" s="1">
        <f t="shared" si="138"/>
        <v>64.791336158652683</v>
      </c>
    </row>
    <row r="876" spans="1:14" x14ac:dyDescent="0.3">
      <c r="A876">
        <v>437</v>
      </c>
      <c r="B876">
        <f>-4.4616*10^-2*'tableau arduino'!A876+12.649</f>
        <v>-6.8481919999999992</v>
      </c>
      <c r="C876">
        <f t="shared" si="130"/>
        <v>1.0613729214527291E-3</v>
      </c>
      <c r="D876">
        <f t="shared" si="131"/>
        <v>5.3068645509380216E-8</v>
      </c>
      <c r="E876">
        <f t="shared" si="132"/>
        <v>4.9999999469313545</v>
      </c>
      <c r="F876">
        <f t="shared" si="133"/>
        <v>1023.9999891315414</v>
      </c>
      <c r="G876" s="2">
        <f t="shared" si="134"/>
        <v>4.9999999469313545</v>
      </c>
      <c r="I876">
        <v>874</v>
      </c>
      <c r="J876" s="2">
        <f t="shared" si="139"/>
        <v>4.267578125</v>
      </c>
      <c r="K876" s="2">
        <f t="shared" si="135"/>
        <v>0.732421875</v>
      </c>
      <c r="L876">
        <f t="shared" si="136"/>
        <v>17162.471395881006</v>
      </c>
      <c r="M876">
        <f t="shared" si="137"/>
        <v>9.7504803834109488</v>
      </c>
      <c r="N876" s="1">
        <f t="shared" si="138"/>
        <v>64.965922910817881</v>
      </c>
    </row>
    <row r="877" spans="1:14" x14ac:dyDescent="0.3">
      <c r="A877">
        <v>437.5</v>
      </c>
      <c r="B877">
        <f>-4.4616*10^-2*'tableau arduino'!A877+12.649</f>
        <v>-6.8704999999999981</v>
      </c>
      <c r="C877">
        <f t="shared" si="130"/>
        <v>1.0379579558710233E-3</v>
      </c>
      <c r="D877">
        <f t="shared" si="131"/>
        <v>5.1897897254872812E-8</v>
      </c>
      <c r="E877">
        <f t="shared" si="132"/>
        <v>4.9999999481021025</v>
      </c>
      <c r="F877">
        <f t="shared" si="133"/>
        <v>1023.9999893713106</v>
      </c>
      <c r="G877" s="2">
        <f t="shared" si="134"/>
        <v>4.9999999481021025</v>
      </c>
      <c r="I877">
        <v>875</v>
      </c>
      <c r="J877" s="2">
        <f t="shared" si="139"/>
        <v>4.2724609375</v>
      </c>
      <c r="K877" s="2">
        <f t="shared" si="135"/>
        <v>0.7275390625</v>
      </c>
      <c r="L877">
        <f t="shared" si="136"/>
        <v>17028.571428571428</v>
      </c>
      <c r="M877">
        <f t="shared" si="137"/>
        <v>9.7426478845580728</v>
      </c>
      <c r="N877" s="1">
        <f t="shared" si="138"/>
        <v>65.141476498160443</v>
      </c>
    </row>
    <row r="878" spans="1:14" x14ac:dyDescent="0.3">
      <c r="A878">
        <v>438</v>
      </c>
      <c r="B878">
        <f>-4.4616*10^-2*'tableau arduino'!A878+12.649</f>
        <v>-6.8928080000000005</v>
      </c>
      <c r="C878">
        <f t="shared" si="130"/>
        <v>1.0150595482324375E-3</v>
      </c>
      <c r="D878">
        <f t="shared" si="131"/>
        <v>5.0752976896448939E-8</v>
      </c>
      <c r="E878">
        <f t="shared" si="132"/>
        <v>4.9999999492470231</v>
      </c>
      <c r="F878">
        <f t="shared" si="133"/>
        <v>1023.9999896057903</v>
      </c>
      <c r="G878" s="2">
        <f t="shared" si="134"/>
        <v>4.9999999492470231</v>
      </c>
      <c r="I878">
        <v>876</v>
      </c>
      <c r="J878" s="2">
        <f t="shared" si="139"/>
        <v>4.27734375</v>
      </c>
      <c r="K878" s="2">
        <f t="shared" si="135"/>
        <v>0.72265625</v>
      </c>
      <c r="L878">
        <f t="shared" si="136"/>
        <v>16894.977168949772</v>
      </c>
      <c r="M878">
        <f t="shared" si="137"/>
        <v>9.7347716477979525</v>
      </c>
      <c r="N878" s="1">
        <f t="shared" si="138"/>
        <v>65.318010404385134</v>
      </c>
    </row>
    <row r="879" spans="1:14" x14ac:dyDescent="0.3">
      <c r="A879">
        <v>438.5</v>
      </c>
      <c r="B879">
        <f>-4.4616*10^-2*'tableau arduino'!A879+12.649</f>
        <v>-6.9151159999999994</v>
      </c>
      <c r="C879">
        <f t="shared" si="130"/>
        <v>9.9266630274364841E-4</v>
      </c>
      <c r="D879">
        <f t="shared" si="131"/>
        <v>4.963331464448923E-8</v>
      </c>
      <c r="E879">
        <f t="shared" si="132"/>
        <v>4.9999999503666857</v>
      </c>
      <c r="F879">
        <f t="shared" si="133"/>
        <v>1023.9999898350973</v>
      </c>
      <c r="G879" s="2">
        <f t="shared" si="134"/>
        <v>4.9999999503666857</v>
      </c>
      <c r="I879">
        <v>877</v>
      </c>
      <c r="J879" s="2">
        <f t="shared" si="139"/>
        <v>4.2822265625</v>
      </c>
      <c r="K879" s="2">
        <f t="shared" si="135"/>
        <v>0.7177734375</v>
      </c>
      <c r="L879">
        <f t="shared" si="136"/>
        <v>16761.68757126568</v>
      </c>
      <c r="M879">
        <f t="shared" si="137"/>
        <v>9.7268510593767825</v>
      </c>
      <c r="N879" s="1">
        <f t="shared" si="138"/>
        <v>65.495538385852981</v>
      </c>
    </row>
    <row r="880" spans="1:14" x14ac:dyDescent="0.3">
      <c r="A880">
        <v>439</v>
      </c>
      <c r="B880">
        <f>-4.4616*10^-2*'tableau arduino'!A880+12.649</f>
        <v>-6.9374239999999983</v>
      </c>
      <c r="C880">
        <f t="shared" si="130"/>
        <v>9.7076707501410732E-4</v>
      </c>
      <c r="D880">
        <f t="shared" si="131"/>
        <v>4.853835327951101E-8</v>
      </c>
      <c r="E880">
        <f t="shared" si="132"/>
        <v>4.9999999514616471</v>
      </c>
      <c r="F880">
        <f t="shared" si="133"/>
        <v>1023.9999900593454</v>
      </c>
      <c r="G880" s="2">
        <f t="shared" si="134"/>
        <v>4.9999999514616471</v>
      </c>
      <c r="I880">
        <v>878</v>
      </c>
      <c r="J880" s="2">
        <f t="shared" si="139"/>
        <v>4.287109375</v>
      </c>
      <c r="K880" s="2">
        <f t="shared" si="135"/>
        <v>0.712890625</v>
      </c>
      <c r="L880">
        <f t="shared" si="136"/>
        <v>16628.701594533031</v>
      </c>
      <c r="M880">
        <f t="shared" si="137"/>
        <v>9.7188854930434481</v>
      </c>
      <c r="N880" s="1">
        <f t="shared" si="138"/>
        <v>65.674074479033337</v>
      </c>
    </row>
    <row r="881" spans="1:14" x14ac:dyDescent="0.3">
      <c r="A881">
        <v>439.5</v>
      </c>
      <c r="B881">
        <f>-4.4616*10^-2*'tableau arduino'!A881+12.649</f>
        <v>-6.9597320000000007</v>
      </c>
      <c r="C881">
        <f t="shared" si="130"/>
        <v>9.4935096650985019E-4</v>
      </c>
      <c r="D881">
        <f t="shared" si="131"/>
        <v>4.7467547874858883E-8</v>
      </c>
      <c r="E881">
        <f t="shared" si="132"/>
        <v>4.9999999525324519</v>
      </c>
      <c r="F881">
        <f t="shared" si="133"/>
        <v>1023.9999902786461</v>
      </c>
      <c r="G881" s="2">
        <f t="shared" si="134"/>
        <v>4.9999999525324519</v>
      </c>
      <c r="I881">
        <v>879</v>
      </c>
      <c r="J881" s="2">
        <f t="shared" si="139"/>
        <v>4.2919921875</v>
      </c>
      <c r="K881" s="2">
        <f t="shared" si="135"/>
        <v>0.7080078125</v>
      </c>
      <c r="L881">
        <f t="shared" si="136"/>
        <v>16496.018202502844</v>
      </c>
      <c r="M881">
        <f t="shared" si="137"/>
        <v>9.7108743097056252</v>
      </c>
      <c r="N881" s="1">
        <f t="shared" si="138"/>
        <v>65.85363300821173</v>
      </c>
    </row>
    <row r="882" spans="1:14" x14ac:dyDescent="0.3">
      <c r="A882">
        <v>440</v>
      </c>
      <c r="B882">
        <f>-4.4616*10^-2*'tableau arduino'!A882+12.649</f>
        <v>-6.9820399999999996</v>
      </c>
      <c r="C882">
        <f t="shared" si="130"/>
        <v>9.2840731912966108E-4</v>
      </c>
      <c r="D882">
        <f t="shared" si="131"/>
        <v>4.6420365525512987E-8</v>
      </c>
      <c r="E882">
        <f t="shared" si="132"/>
        <v>4.9999999535796347</v>
      </c>
      <c r="F882">
        <f t="shared" si="133"/>
        <v>1023.9999904931092</v>
      </c>
      <c r="G882" s="2">
        <f t="shared" si="134"/>
        <v>4.9999999535796347</v>
      </c>
      <c r="I882">
        <v>880</v>
      </c>
      <c r="J882" s="2">
        <f t="shared" si="139"/>
        <v>4.296875</v>
      </c>
      <c r="K882" s="2">
        <f t="shared" si="135"/>
        <v>0.703125</v>
      </c>
      <c r="L882">
        <f t="shared" si="136"/>
        <v>16363.636363636364</v>
      </c>
      <c r="M882">
        <f t="shared" si="137"/>
        <v>9.7028168570739766</v>
      </c>
      <c r="N882" s="1">
        <f t="shared" si="138"/>
        <v>66.034228593464746</v>
      </c>
    </row>
    <row r="883" spans="1:14" x14ac:dyDescent="0.3">
      <c r="A883">
        <v>440.5</v>
      </c>
      <c r="B883">
        <f>-4.4616*10^-2*'tableau arduino'!A883+12.649</f>
        <v>-7.0043479999999985</v>
      </c>
      <c r="C883">
        <f t="shared" si="130"/>
        <v>9.0792570990086104E-4</v>
      </c>
      <c r="D883">
        <f t="shared" si="131"/>
        <v>4.5396285082878508E-8</v>
      </c>
      <c r="E883">
        <f t="shared" si="132"/>
        <v>4.999999954603715</v>
      </c>
      <c r="F883">
        <f t="shared" si="133"/>
        <v>1023.9999907028408</v>
      </c>
      <c r="G883" s="2">
        <f t="shared" si="134"/>
        <v>4.999999954603715</v>
      </c>
      <c r="I883">
        <v>881</v>
      </c>
      <c r="J883" s="2">
        <f t="shared" si="139"/>
        <v>4.3017578125</v>
      </c>
      <c r="K883" s="2">
        <f t="shared" si="135"/>
        <v>0.6982421875</v>
      </c>
      <c r="L883">
        <f t="shared" si="136"/>
        <v>16231.55505107832</v>
      </c>
      <c r="M883">
        <f t="shared" si="137"/>
        <v>9.6947124692939557</v>
      </c>
      <c r="N883" s="1">
        <f t="shared" si="138"/>
        <v>66.215876158912579</v>
      </c>
    </row>
    <row r="884" spans="1:14" x14ac:dyDescent="0.3">
      <c r="A884">
        <v>441</v>
      </c>
      <c r="B884">
        <f>-4.4616*10^-2*'tableau arduino'!A884+12.649</f>
        <v>-7.0266559999999973</v>
      </c>
      <c r="C884">
        <f t="shared" si="130"/>
        <v>8.8789594579214749E-4</v>
      </c>
      <c r="D884">
        <f t="shared" si="131"/>
        <v>4.4394796895427774E-8</v>
      </c>
      <c r="E884">
        <f t="shared" si="132"/>
        <v>4.9999999556052028</v>
      </c>
      <c r="F884">
        <f t="shared" si="133"/>
        <v>1023.9999909079455</v>
      </c>
      <c r="G884" s="2">
        <f t="shared" si="134"/>
        <v>4.9999999556052028</v>
      </c>
      <c r="I884">
        <v>882</v>
      </c>
      <c r="J884" s="2">
        <f t="shared" si="139"/>
        <v>4.306640625</v>
      </c>
      <c r="K884" s="2">
        <f t="shared" si="135"/>
        <v>0.693359375</v>
      </c>
      <c r="L884">
        <f t="shared" si="136"/>
        <v>16099.773242630385</v>
      </c>
      <c r="M884">
        <f t="shared" si="137"/>
        <v>9.686560466564698</v>
      </c>
      <c r="N884" s="1">
        <f t="shared" si="138"/>
        <v>66.39859094126102</v>
      </c>
    </row>
    <row r="885" spans="1:14" x14ac:dyDescent="0.3">
      <c r="A885">
        <v>441.5</v>
      </c>
      <c r="B885">
        <f>-4.4616*10^-2*'tableau arduino'!A885+12.649</f>
        <v>-7.0489639999999998</v>
      </c>
      <c r="C885">
        <f t="shared" si="130"/>
        <v>8.6830805864084677E-4</v>
      </c>
      <c r="D885">
        <f t="shared" si="131"/>
        <v>4.3415402555062905E-8</v>
      </c>
      <c r="E885">
        <f t="shared" si="132"/>
        <v>4.9999999565845972</v>
      </c>
      <c r="F885">
        <f t="shared" si="133"/>
        <v>1023.9999911085255</v>
      </c>
      <c r="G885" s="2">
        <f t="shared" si="134"/>
        <v>4.9999999565845972</v>
      </c>
      <c r="I885">
        <v>883</v>
      </c>
      <c r="J885" s="2">
        <f t="shared" si="139"/>
        <v>4.3115234375</v>
      </c>
      <c r="K885" s="2">
        <f t="shared" si="135"/>
        <v>0.6884765625</v>
      </c>
      <c r="L885">
        <f t="shared" si="136"/>
        <v>15968.289920724801</v>
      </c>
      <c r="M885">
        <f t="shared" si="137"/>
        <v>9.6783601547444373</v>
      </c>
      <c r="N885" s="1">
        <f t="shared" si="138"/>
        <v>66.582388498645372</v>
      </c>
    </row>
    <row r="886" spans="1:14" x14ac:dyDescent="0.3">
      <c r="A886">
        <v>442</v>
      </c>
      <c r="B886">
        <f>-4.4616*10^-2*'tableau arduino'!A886+12.649</f>
        <v>-7.0712719999999987</v>
      </c>
      <c r="C886">
        <f t="shared" si="130"/>
        <v>8.4915230019209627E-4</v>
      </c>
      <c r="D886">
        <f t="shared" si="131"/>
        <v>4.2457614649074999E-8</v>
      </c>
      <c r="E886">
        <f t="shared" si="132"/>
        <v>4.9999999575423857</v>
      </c>
      <c r="F886">
        <f t="shared" si="133"/>
        <v>1023.9999913046806</v>
      </c>
      <c r="G886" s="2">
        <f t="shared" si="134"/>
        <v>4.9999999575423857</v>
      </c>
      <c r="I886">
        <v>884</v>
      </c>
      <c r="J886" s="2">
        <f t="shared" si="139"/>
        <v>4.31640625</v>
      </c>
      <c r="K886" s="2">
        <f t="shared" si="135"/>
        <v>0.68359375</v>
      </c>
      <c r="L886">
        <f t="shared" si="136"/>
        <v>15837.10407239819</v>
      </c>
      <c r="M886">
        <f t="shared" si="137"/>
        <v>9.6701108249418901</v>
      </c>
      <c r="N886" s="1">
        <f t="shared" si="138"/>
        <v>66.767284719789075</v>
      </c>
    </row>
    <row r="887" spans="1:14" x14ac:dyDescent="0.3">
      <c r="A887">
        <v>442.5</v>
      </c>
      <c r="B887">
        <f>-4.4616*10^-2*'tableau arduino'!A887+12.649</f>
        <v>-7.0935799999999976</v>
      </c>
      <c r="C887">
        <f t="shared" si="130"/>
        <v>8.3041913724743585E-4</v>
      </c>
      <c r="D887">
        <f t="shared" si="131"/>
        <v>4.1520956517573822E-8</v>
      </c>
      <c r="E887">
        <f t="shared" si="132"/>
        <v>4.9999999584790435</v>
      </c>
      <c r="F887">
        <f t="shared" si="133"/>
        <v>1023.9999914965081</v>
      </c>
      <c r="G887" s="2">
        <f t="shared" si="134"/>
        <v>4.9999999584790435</v>
      </c>
      <c r="I887">
        <v>885</v>
      </c>
      <c r="J887" s="2">
        <f t="shared" si="139"/>
        <v>4.3212890625</v>
      </c>
      <c r="K887" s="2">
        <f t="shared" si="135"/>
        <v>0.6787109375</v>
      </c>
      <c r="L887">
        <f t="shared" si="136"/>
        <v>15706.214689265536</v>
      </c>
      <c r="M887">
        <f t="shared" si="137"/>
        <v>9.6618117530929908</v>
      </c>
      <c r="N887" s="1">
        <f t="shared" si="138"/>
        <v>66.953295833490415</v>
      </c>
    </row>
    <row r="888" spans="1:14" x14ac:dyDescent="0.3">
      <c r="A888">
        <v>443</v>
      </c>
      <c r="B888">
        <f>-4.4616*10^-2*'tableau arduino'!A888+12.649</f>
        <v>-7.115888</v>
      </c>
      <c r="C888">
        <f t="shared" si="130"/>
        <v>8.1209924692045483E-4</v>
      </c>
      <c r="D888">
        <f t="shared" si="131"/>
        <v>4.0604962016270153E-8</v>
      </c>
      <c r="E888">
        <f t="shared" si="132"/>
        <v>4.9999999593950379</v>
      </c>
      <c r="F888">
        <f t="shared" si="133"/>
        <v>1023.9999916841037</v>
      </c>
      <c r="G888" s="2">
        <f t="shared" si="134"/>
        <v>4.9999999593950379</v>
      </c>
      <c r="I888">
        <v>886</v>
      </c>
      <c r="J888" s="2">
        <f t="shared" si="139"/>
        <v>4.326171875</v>
      </c>
      <c r="K888" s="2">
        <f t="shared" si="135"/>
        <v>0.673828125</v>
      </c>
      <c r="L888">
        <f t="shared" si="136"/>
        <v>15575.620767494356</v>
      </c>
      <c r="M888">
        <f t="shared" si="137"/>
        <v>9.6534621995223517</v>
      </c>
      <c r="N888" s="1">
        <f t="shared" si="138"/>
        <v>67.140438418451851</v>
      </c>
    </row>
    <row r="889" spans="1:14" x14ac:dyDescent="0.3">
      <c r="A889">
        <v>443.5</v>
      </c>
      <c r="B889">
        <f>-4.4616*10^-2*'tableau arduino'!A889+12.649</f>
        <v>-7.1381959999999989</v>
      </c>
      <c r="C889">
        <f t="shared" si="130"/>
        <v>7.9418351199710211E-4</v>
      </c>
      <c r="D889">
        <f t="shared" si="131"/>
        <v>3.9709175284491382E-8</v>
      </c>
      <c r="E889">
        <f t="shared" si="132"/>
        <v>4.9999999602908245</v>
      </c>
      <c r="F889">
        <f t="shared" si="133"/>
        <v>1023.9999918675609</v>
      </c>
      <c r="G889" s="2">
        <f t="shared" si="134"/>
        <v>4.9999999602908245</v>
      </c>
      <c r="I889">
        <v>887</v>
      </c>
      <c r="J889" s="2">
        <f t="shared" si="139"/>
        <v>4.3310546875</v>
      </c>
      <c r="K889" s="2">
        <f t="shared" si="135"/>
        <v>0.6689453125</v>
      </c>
      <c r="L889">
        <f t="shared" si="136"/>
        <v>15445.32130777903</v>
      </c>
      <c r="M889">
        <f t="shared" si="137"/>
        <v>9.6450614084887736</v>
      </c>
      <c r="N889" s="1">
        <f t="shared" si="138"/>
        <v>67.328729413466604</v>
      </c>
    </row>
    <row r="890" spans="1:14" x14ac:dyDescent="0.3">
      <c r="A890">
        <v>444</v>
      </c>
      <c r="B890">
        <f>-4.4616*10^-2*'tableau arduino'!A890+12.649</f>
        <v>-7.1605039999999978</v>
      </c>
      <c r="C890">
        <f t="shared" si="130"/>
        <v>7.7666301639832825E-4</v>
      </c>
      <c r="D890">
        <f t="shared" si="131"/>
        <v>3.8833150518313697E-8</v>
      </c>
      <c r="E890">
        <f t="shared" si="132"/>
        <v>4.9999999611668491</v>
      </c>
      <c r="F890">
        <f t="shared" si="133"/>
        <v>1023.9999920469706</v>
      </c>
      <c r="G890" s="2">
        <f t="shared" si="134"/>
        <v>4.9999999611668491</v>
      </c>
      <c r="I890">
        <v>888</v>
      </c>
      <c r="J890" s="2">
        <f t="shared" si="139"/>
        <v>4.3359375</v>
      </c>
      <c r="K890" s="2">
        <f t="shared" si="135"/>
        <v>0.6640625</v>
      </c>
      <c r="L890">
        <f t="shared" si="136"/>
        <v>15315.315315315316</v>
      </c>
      <c r="M890">
        <f t="shared" si="137"/>
        <v>9.6366086077141109</v>
      </c>
      <c r="N890" s="1">
        <f t="shared" si="138"/>
        <v>67.518186127978495</v>
      </c>
    </row>
    <row r="891" spans="1:14" x14ac:dyDescent="0.3">
      <c r="A891">
        <v>444.5</v>
      </c>
      <c r="B891">
        <f>-4.4616*10^-2*'tableau arduino'!A891+12.649</f>
        <v>-7.1828120000000002</v>
      </c>
      <c r="C891">
        <f t="shared" si="130"/>
        <v>7.5952904074285137E-4</v>
      </c>
      <c r="D891">
        <f t="shared" si="131"/>
        <v>3.7976451748700393E-8</v>
      </c>
      <c r="E891">
        <f t="shared" si="132"/>
        <v>4.9999999620235487</v>
      </c>
      <c r="F891">
        <f t="shared" si="133"/>
        <v>1023.9999922224227</v>
      </c>
      <c r="G891" s="2">
        <f t="shared" si="134"/>
        <v>4.9999999620235487</v>
      </c>
      <c r="I891">
        <v>889</v>
      </c>
      <c r="J891" s="2">
        <f t="shared" si="139"/>
        <v>4.3408203125</v>
      </c>
      <c r="K891" s="2">
        <f t="shared" si="135"/>
        <v>0.6591796875</v>
      </c>
      <c r="L891">
        <f t="shared" si="136"/>
        <v>15185.601799775028</v>
      </c>
      <c r="M891">
        <f t="shared" si="137"/>
        <v>9.6281030078947527</v>
      </c>
      <c r="N891" s="1">
        <f t="shared" si="138"/>
        <v>67.708826253031347</v>
      </c>
    </row>
    <row r="892" spans="1:14" x14ac:dyDescent="0.3">
      <c r="A892">
        <v>445</v>
      </c>
      <c r="B892">
        <f>-4.4616*10^-2*'tableau arduino'!A892+12.649</f>
        <v>-7.2051199999999991</v>
      </c>
      <c r="C892">
        <f t="shared" si="130"/>
        <v>7.4277305800781238E-4</v>
      </c>
      <c r="D892">
        <f t="shared" si="131"/>
        <v>3.7138652624534711E-8</v>
      </c>
      <c r="E892">
        <f t="shared" si="132"/>
        <v>4.999999962861347</v>
      </c>
      <c r="F892">
        <f t="shared" si="133"/>
        <v>1023.9999923940038</v>
      </c>
      <c r="G892" s="2">
        <f t="shared" si="134"/>
        <v>4.999999962861347</v>
      </c>
      <c r="I892">
        <v>890</v>
      </c>
      <c r="J892" s="2">
        <f t="shared" si="139"/>
        <v>4.345703125</v>
      </c>
      <c r="K892" s="2">
        <f t="shared" si="135"/>
        <v>0.654296875</v>
      </c>
      <c r="L892">
        <f t="shared" si="136"/>
        <v>15056.1797752809</v>
      </c>
      <c r="M892">
        <f t="shared" si="137"/>
        <v>9.6195438021949542</v>
      </c>
      <c r="N892" s="1">
        <f t="shared" si="138"/>
        <v>67.900667872625178</v>
      </c>
    </row>
    <row r="893" spans="1:14" x14ac:dyDescent="0.3">
      <c r="A893">
        <v>445.5</v>
      </c>
      <c r="B893">
        <f>-4.4616*10^-2*'tableau arduino'!A893+12.649</f>
        <v>-7.227427999999998</v>
      </c>
      <c r="C893">
        <f t="shared" si="130"/>
        <v>7.263867292851366E-4</v>
      </c>
      <c r="D893">
        <f t="shared" si="131"/>
        <v>3.6319336200437989E-8</v>
      </c>
      <c r="E893">
        <f t="shared" si="132"/>
        <v>4.999999963680664</v>
      </c>
      <c r="F893">
        <f t="shared" si="133"/>
        <v>1023.9999925618</v>
      </c>
      <c r="G893" s="2">
        <f t="shared" si="134"/>
        <v>4.999999963680664</v>
      </c>
      <c r="I893">
        <v>891</v>
      </c>
      <c r="J893" s="2">
        <f t="shared" si="139"/>
        <v>4.3505859375</v>
      </c>
      <c r="K893" s="2">
        <f t="shared" si="135"/>
        <v>0.6494140625</v>
      </c>
      <c r="L893">
        <f t="shared" si="136"/>
        <v>14927.048260381594</v>
      </c>
      <c r="M893">
        <f t="shared" si="137"/>
        <v>9.6109301657211734</v>
      </c>
      <c r="N893" s="1">
        <f t="shared" si="138"/>
        <v>68.093729475498165</v>
      </c>
    </row>
    <row r="894" spans="1:14" x14ac:dyDescent="0.3">
      <c r="A894">
        <v>446</v>
      </c>
      <c r="B894">
        <f>-4.4616*10^-2*'tableau arduino'!A894+12.649</f>
        <v>-7.2497360000000004</v>
      </c>
      <c r="C894">
        <f t="shared" si="130"/>
        <v>7.1036189963153828E-4</v>
      </c>
      <c r="D894">
        <f t="shared" si="131"/>
        <v>3.5518094729269901E-8</v>
      </c>
      <c r="E894">
        <f t="shared" si="132"/>
        <v>4.9999999644819049</v>
      </c>
      <c r="F894">
        <f t="shared" si="133"/>
        <v>1023.9999927258941</v>
      </c>
      <c r="G894" s="2">
        <f t="shared" si="134"/>
        <v>4.9999999644819049</v>
      </c>
      <c r="I894">
        <v>892</v>
      </c>
      <c r="J894" s="2">
        <f t="shared" si="139"/>
        <v>4.35546875</v>
      </c>
      <c r="K894" s="2">
        <f t="shared" si="135"/>
        <v>0.64453125</v>
      </c>
      <c r="L894">
        <f t="shared" si="136"/>
        <v>14798.206278026906</v>
      </c>
      <c r="M894">
        <f t="shared" si="137"/>
        <v>9.6022612549765896</v>
      </c>
      <c r="N894" s="1">
        <f t="shared" si="138"/>
        <v>68.288029967352742</v>
      </c>
    </row>
    <row r="895" spans="1:14" x14ac:dyDescent="0.3">
      <c r="A895">
        <v>446.5</v>
      </c>
      <c r="B895">
        <f>-4.4616*10^-2*'tableau arduino'!A895+12.649</f>
        <v>-7.2720439999999993</v>
      </c>
      <c r="C895">
        <f t="shared" si="130"/>
        <v>6.946905940100783E-4</v>
      </c>
      <c r="D895">
        <f t="shared" si="131"/>
        <v>3.473452945920641E-8</v>
      </c>
      <c r="E895">
        <f t="shared" si="132"/>
        <v>4.999999965265471</v>
      </c>
      <c r="F895">
        <f t="shared" si="133"/>
        <v>1023.9999928863684</v>
      </c>
      <c r="G895" s="2">
        <f t="shared" si="134"/>
        <v>4.999999965265471</v>
      </c>
      <c r="I895">
        <v>893</v>
      </c>
      <c r="J895" s="2">
        <f t="shared" si="139"/>
        <v>4.3603515625</v>
      </c>
      <c r="K895" s="2">
        <f t="shared" si="135"/>
        <v>0.6396484375</v>
      </c>
      <c r="L895">
        <f t="shared" si="136"/>
        <v>14669.652855543112</v>
      </c>
      <c r="M895">
        <f t="shared" si="137"/>
        <v>9.5935362072948802</v>
      </c>
      <c r="N895" s="1">
        <f t="shared" si="138"/>
        <v>68.483588683546685</v>
      </c>
    </row>
    <row r="896" spans="1:14" x14ac:dyDescent="0.3">
      <c r="A896">
        <v>447</v>
      </c>
      <c r="B896">
        <f>-4.4616*10^-2*'tableau arduino'!A896+12.649</f>
        <v>-7.2943519999999982</v>
      </c>
      <c r="C896">
        <f t="shared" si="130"/>
        <v>6.7936501332123173E-4</v>
      </c>
      <c r="D896">
        <f t="shared" si="131"/>
        <v>3.396825043529318E-8</v>
      </c>
      <c r="E896">
        <f t="shared" si="132"/>
        <v>4.9999999660317496</v>
      </c>
      <c r="F896">
        <f t="shared" si="133"/>
        <v>1023.9999930433023</v>
      </c>
      <c r="G896" s="2">
        <f t="shared" si="134"/>
        <v>4.9999999660317496</v>
      </c>
      <c r="I896">
        <v>894</v>
      </c>
      <c r="J896" s="2">
        <f t="shared" si="139"/>
        <v>4.365234375</v>
      </c>
      <c r="K896" s="2">
        <f t="shared" si="135"/>
        <v>0.634765625</v>
      </c>
      <c r="L896">
        <f t="shared" si="136"/>
        <v>14541.387024608501</v>
      </c>
      <c r="M896">
        <f t="shared" si="137"/>
        <v>9.5847541402522971</v>
      </c>
      <c r="N896" s="1">
        <f t="shared" si="138"/>
        <v>68.680425402270544</v>
      </c>
    </row>
    <row r="897" spans="1:14" x14ac:dyDescent="0.3">
      <c r="A897">
        <v>447.5</v>
      </c>
      <c r="B897">
        <f>-4.4616*10^-2*'tableau arduino'!A897+12.649</f>
        <v>-7.3166600000000006</v>
      </c>
      <c r="C897">
        <f t="shared" si="130"/>
        <v>6.6437753052153736E-4</v>
      </c>
      <c r="D897">
        <f t="shared" si="131"/>
        <v>3.3218876305378116E-8</v>
      </c>
      <c r="E897">
        <f t="shared" si="132"/>
        <v>4.9999999667811235</v>
      </c>
      <c r="F897">
        <f t="shared" si="133"/>
        <v>1023.9999931967741</v>
      </c>
      <c r="G897" s="2">
        <f t="shared" si="134"/>
        <v>4.9999999667811235</v>
      </c>
      <c r="I897">
        <v>895</v>
      </c>
      <c r="J897" s="2">
        <f t="shared" si="139"/>
        <v>4.3701171875</v>
      </c>
      <c r="K897" s="2">
        <f t="shared" si="135"/>
        <v>0.6298828125</v>
      </c>
      <c r="L897">
        <f t="shared" si="136"/>
        <v>14413.40782122905</v>
      </c>
      <c r="M897">
        <f t="shared" si="137"/>
        <v>9.5759141510570451</v>
      </c>
      <c r="N897" s="1">
        <f t="shared" si="138"/>
        <v>68.878560358233685</v>
      </c>
    </row>
    <row r="898" spans="1:14" x14ac:dyDescent="0.3">
      <c r="A898">
        <v>448</v>
      </c>
      <c r="B898">
        <f>-4.4616*10^-2*'tableau arduino'!A898+12.649</f>
        <v>-7.3389679999999995</v>
      </c>
      <c r="C898">
        <f t="shared" si="130"/>
        <v>6.4972068682787312E-4</v>
      </c>
      <c r="D898">
        <f t="shared" si="131"/>
        <v>3.2486034130325172E-8</v>
      </c>
      <c r="E898">
        <f t="shared" si="132"/>
        <v>4.9999999675139657</v>
      </c>
      <c r="F898">
        <f t="shared" si="133"/>
        <v>1023.9999933468602</v>
      </c>
      <c r="G898" s="2">
        <f t="shared" si="134"/>
        <v>4.9999999675139657</v>
      </c>
      <c r="I898">
        <v>896</v>
      </c>
      <c r="J898" s="2">
        <f t="shared" si="139"/>
        <v>4.375</v>
      </c>
      <c r="K898" s="2">
        <f t="shared" si="135"/>
        <v>0.625</v>
      </c>
      <c r="L898">
        <f t="shared" si="136"/>
        <v>14285.714285714286</v>
      </c>
      <c r="M898">
        <f t="shared" si="137"/>
        <v>9.5670153159149152</v>
      </c>
      <c r="N898" s="1">
        <f t="shared" si="138"/>
        <v>69.078014256882824</v>
      </c>
    </row>
    <row r="899" spans="1:14" x14ac:dyDescent="0.3">
      <c r="A899">
        <v>448.5</v>
      </c>
      <c r="B899">
        <f>-4.4616*10^-2*'tableau arduino'!A899+12.649</f>
        <v>-7.3612759999999984</v>
      </c>
      <c r="C899">
        <f t="shared" ref="C899:C962" si="140">EXP(B899)</f>
        <v>6.3538718800544775E-4</v>
      </c>
      <c r="D899">
        <f t="shared" ref="D899:D962" si="141">5*C899/(100000+C899)</f>
        <v>3.1769359198413951E-8</v>
      </c>
      <c r="E899">
        <f t="shared" ref="E899:E962" si="142">5-D899</f>
        <v>4.9999999682306404</v>
      </c>
      <c r="F899">
        <f t="shared" ref="F899:F962" si="143">E899/5*1024</f>
        <v>1023.9999934936352</v>
      </c>
      <c r="G899" s="2">
        <f t="shared" ref="G899:G962" si="144">F899/1024*5</f>
        <v>4.9999999682306404</v>
      </c>
      <c r="I899">
        <v>897</v>
      </c>
      <c r="J899" s="2">
        <f t="shared" si="139"/>
        <v>4.3798828125</v>
      </c>
      <c r="K899" s="2">
        <f t="shared" ref="K899:K962" si="145">5-J899</f>
        <v>0.6201171875</v>
      </c>
      <c r="L899">
        <f t="shared" ref="L899:L962" si="146">K899*100000/(5-K899)</f>
        <v>14158.305462653288</v>
      </c>
      <c r="M899">
        <f t="shared" ref="M899:M962" si="147">LN(L899)</f>
        <v>9.558056689370023</v>
      </c>
      <c r="N899" s="1">
        <f t="shared" ref="N899:N962" si="148">(M899-12.649)/(-4.4616*10^-2)</f>
        <v>69.278808289178244</v>
      </c>
    </row>
    <row r="900" spans="1:14" x14ac:dyDescent="0.3">
      <c r="A900">
        <v>449</v>
      </c>
      <c r="B900">
        <f>-4.4616*10^-2*'tableau arduino'!A900+12.649</f>
        <v>-7.3835840000000008</v>
      </c>
      <c r="C900">
        <f t="shared" si="140"/>
        <v>6.2136990073770467E-4</v>
      </c>
      <c r="D900">
        <f t="shared" si="141"/>
        <v>3.1068494843834957E-8</v>
      </c>
      <c r="E900">
        <f t="shared" si="142"/>
        <v>4.9999999689315056</v>
      </c>
      <c r="F900">
        <f t="shared" si="143"/>
        <v>1023.9999936371723</v>
      </c>
      <c r="G900" s="2">
        <f t="shared" si="144"/>
        <v>4.9999999689315056</v>
      </c>
      <c r="I900">
        <v>898</v>
      </c>
      <c r="J900" s="2">
        <f t="shared" ref="J900:J963" si="149">I900/1024*5</f>
        <v>4.384765625</v>
      </c>
      <c r="K900" s="2">
        <f t="shared" si="145"/>
        <v>0.615234375</v>
      </c>
      <c r="L900">
        <f t="shared" si="146"/>
        <v>14031.180400890869</v>
      </c>
      <c r="M900">
        <f t="shared" si="147"/>
        <v>9.5490373036195066</v>
      </c>
      <c r="N900" s="1">
        <f t="shared" si="148"/>
        <v>69.480964146953852</v>
      </c>
    </row>
    <row r="901" spans="1:14" x14ac:dyDescent="0.3">
      <c r="A901">
        <v>449.5</v>
      </c>
      <c r="B901">
        <f>-4.4616*10^-2*'tableau arduino'!A901+12.649</f>
        <v>-7.4058919999999997</v>
      </c>
      <c r="C901">
        <f t="shared" si="140"/>
        <v>6.0766184907630819E-4</v>
      </c>
      <c r="D901">
        <f t="shared" si="141"/>
        <v>3.0383092269188948E-8</v>
      </c>
      <c r="E901">
        <f t="shared" si="142"/>
        <v>4.9999999696169075</v>
      </c>
      <c r="F901">
        <f t="shared" si="143"/>
        <v>1023.9999937775426</v>
      </c>
      <c r="G901" s="2">
        <f t="shared" si="144"/>
        <v>4.9999999696169075</v>
      </c>
      <c r="I901">
        <v>899</v>
      </c>
      <c r="J901" s="2">
        <f t="shared" si="149"/>
        <v>4.3896484375</v>
      </c>
      <c r="K901" s="2">
        <f t="shared" si="145"/>
        <v>0.6103515625</v>
      </c>
      <c r="L901">
        <f t="shared" si="146"/>
        <v>13904.338153503893</v>
      </c>
      <c r="M901">
        <f t="shared" si="147"/>
        <v>9.5399561678009093</v>
      </c>
      <c r="N901" s="1">
        <f t="shared" si="148"/>
        <v>69.684504038889415</v>
      </c>
    </row>
    <row r="902" spans="1:14" x14ac:dyDescent="0.3">
      <c r="A902">
        <v>450</v>
      </c>
      <c r="B902">
        <f>-4.4616*10^-2*'tableau arduino'!A902+12.649</f>
        <v>-7.4281999999999986</v>
      </c>
      <c r="C902">
        <f t="shared" si="140"/>
        <v>5.9425621096942805E-4</v>
      </c>
      <c r="D902">
        <f t="shared" si="141"/>
        <v>2.9712810371901183E-8</v>
      </c>
      <c r="E902">
        <f t="shared" si="142"/>
        <v>4.99999997028719</v>
      </c>
      <c r="F902">
        <f t="shared" si="143"/>
        <v>1023.9999939148165</v>
      </c>
      <c r="G902" s="2">
        <f t="shared" si="144"/>
        <v>4.99999997028719</v>
      </c>
      <c r="I902">
        <v>900</v>
      </c>
      <c r="J902" s="2">
        <f t="shared" si="149"/>
        <v>4.39453125</v>
      </c>
      <c r="K902" s="2">
        <f t="shared" si="145"/>
        <v>0.60546875</v>
      </c>
      <c r="L902">
        <f t="shared" si="146"/>
        <v>13777.777777777777</v>
      </c>
      <c r="M902">
        <f t="shared" si="147"/>
        <v>9.5308122672509548</v>
      </c>
      <c r="N902" s="1">
        <f t="shared" si="148"/>
        <v>69.889450707124013</v>
      </c>
    </row>
    <row r="903" spans="1:14" x14ac:dyDescent="0.3">
      <c r="A903">
        <v>450.5</v>
      </c>
      <c r="B903">
        <f>-4.4616*10^-2*'tableau arduino'!A903+12.649</f>
        <v>-7.4505079999999975</v>
      </c>
      <c r="C903">
        <f t="shared" si="140"/>
        <v>5.8114631486663433E-4</v>
      </c>
      <c r="D903">
        <f t="shared" si="141"/>
        <v>2.9057315574466197E-8</v>
      </c>
      <c r="E903">
        <f t="shared" si="142"/>
        <v>4.9999999709426843</v>
      </c>
      <c r="F903">
        <f t="shared" si="143"/>
        <v>1023.9999940490618</v>
      </c>
      <c r="G903" s="2">
        <f t="shared" si="144"/>
        <v>4.9999999709426843</v>
      </c>
      <c r="I903">
        <v>901</v>
      </c>
      <c r="J903" s="2">
        <f t="shared" si="149"/>
        <v>4.3994140625</v>
      </c>
      <c r="K903" s="2">
        <f t="shared" si="145"/>
        <v>0.6005859375</v>
      </c>
      <c r="L903">
        <f t="shared" si="146"/>
        <v>13651.498335183131</v>
      </c>
      <c r="M903">
        <f t="shared" si="147"/>
        <v>9.5216045627343089</v>
      </c>
      <c r="N903" s="1">
        <f t="shared" si="148"/>
        <v>70.09582744454211</v>
      </c>
    </row>
    <row r="904" spans="1:14" x14ac:dyDescent="0.3">
      <c r="A904">
        <v>451</v>
      </c>
      <c r="B904">
        <f>-4.4616*10^-2*'tableau arduino'!A904+12.649</f>
        <v>-7.4728159999999999</v>
      </c>
      <c r="C904">
        <f t="shared" si="140"/>
        <v>5.6832563639867936E-4</v>
      </c>
      <c r="D904">
        <f t="shared" si="141"/>
        <v>2.8416281658436953E-8</v>
      </c>
      <c r="E904">
        <f t="shared" si="142"/>
        <v>4.9999999715837182</v>
      </c>
      <c r="F904">
        <f t="shared" si="143"/>
        <v>1023.9999941803455</v>
      </c>
      <c r="G904" s="2">
        <f t="shared" si="144"/>
        <v>4.9999999715837182</v>
      </c>
      <c r="I904">
        <v>902</v>
      </c>
      <c r="J904" s="2">
        <f t="shared" si="149"/>
        <v>4.404296875</v>
      </c>
      <c r="K904" s="2">
        <f t="shared" si="145"/>
        <v>0.595703125</v>
      </c>
      <c r="L904">
        <f t="shared" si="146"/>
        <v>13525.49889135255</v>
      </c>
      <c r="M904">
        <f t="shared" si="147"/>
        <v>9.5123319896408614</v>
      </c>
      <c r="N904" s="1">
        <f t="shared" si="148"/>
        <v>70.303658112765333</v>
      </c>
    </row>
    <row r="905" spans="1:14" x14ac:dyDescent="0.3">
      <c r="A905">
        <v>451.5</v>
      </c>
      <c r="B905">
        <f>-4.4616*10^-2*'tableau arduino'!A905+12.649</f>
        <v>-7.4951239999999988</v>
      </c>
      <c r="C905">
        <f t="shared" si="140"/>
        <v>5.5578779513053961E-4</v>
      </c>
      <c r="D905">
        <f t="shared" si="141"/>
        <v>2.7789389602076948E-8</v>
      </c>
      <c r="E905">
        <f t="shared" si="142"/>
        <v>4.9999999722106105</v>
      </c>
      <c r="F905">
        <f t="shared" si="143"/>
        <v>1023.999994308733</v>
      </c>
      <c r="G905" s="2">
        <f t="shared" si="144"/>
        <v>4.9999999722106105</v>
      </c>
      <c r="I905">
        <v>903</v>
      </c>
      <c r="J905" s="2">
        <f t="shared" si="149"/>
        <v>4.4091796875</v>
      </c>
      <c r="K905" s="2">
        <f t="shared" si="145"/>
        <v>0.5908203125</v>
      </c>
      <c r="L905">
        <f t="shared" si="146"/>
        <v>13399.778516057586</v>
      </c>
      <c r="M905">
        <f t="shared" si="147"/>
        <v>9.5029934571499837</v>
      </c>
      <c r="N905" s="1">
        <f t="shared" si="148"/>
        <v>70.512967160884344</v>
      </c>
    </row>
    <row r="906" spans="1:14" x14ac:dyDescent="0.3">
      <c r="A906">
        <v>452</v>
      </c>
      <c r="B906">
        <f>-4.4616*10^-2*'tableau arduino'!A906+12.649</f>
        <v>-7.5174319999999977</v>
      </c>
      <c r="C906">
        <f t="shared" si="140"/>
        <v>5.4352655138606811E-4</v>
      </c>
      <c r="D906">
        <f t="shared" si="141"/>
        <v>2.7176327421592852E-8</v>
      </c>
      <c r="E906">
        <f t="shared" si="142"/>
        <v>4.9999999728236721</v>
      </c>
      <c r="F906">
        <f t="shared" si="143"/>
        <v>1023.9999944342881</v>
      </c>
      <c r="G906" s="2">
        <f t="shared" si="144"/>
        <v>4.9999999728236721</v>
      </c>
      <c r="I906">
        <v>904</v>
      </c>
      <c r="J906" s="2">
        <f t="shared" si="149"/>
        <v>4.4140625</v>
      </c>
      <c r="K906" s="2">
        <f t="shared" si="145"/>
        <v>0.5859375</v>
      </c>
      <c r="L906">
        <f t="shared" si="146"/>
        <v>13274.336283185841</v>
      </c>
      <c r="M906">
        <f t="shared" si="147"/>
        <v>9.4935878473600983</v>
      </c>
      <c r="N906" s="1">
        <f t="shared" si="148"/>
        <v>70.723779644968204</v>
      </c>
    </row>
    <row r="907" spans="1:14" x14ac:dyDescent="0.3">
      <c r="A907">
        <v>452.5</v>
      </c>
      <c r="B907">
        <f>-4.4616*10^-2*'tableau arduino'!A907+12.649</f>
        <v>-7.5397400000000001</v>
      </c>
      <c r="C907">
        <f t="shared" si="140"/>
        <v>5.315358031427168E-4</v>
      </c>
      <c r="D907">
        <f t="shared" si="141"/>
        <v>2.6576790015870687E-8</v>
      </c>
      <c r="E907">
        <f t="shared" si="142"/>
        <v>4.9999999734232103</v>
      </c>
      <c r="F907">
        <f t="shared" si="143"/>
        <v>1023.9999945570735</v>
      </c>
      <c r="G907" s="2">
        <f t="shared" si="144"/>
        <v>4.9999999734232103</v>
      </c>
      <c r="I907">
        <v>905</v>
      </c>
      <c r="J907" s="2">
        <f t="shared" si="149"/>
        <v>4.4189453125</v>
      </c>
      <c r="K907" s="2">
        <f t="shared" si="145"/>
        <v>0.5810546875</v>
      </c>
      <c r="L907">
        <f t="shared" si="146"/>
        <v>13149.171270718232</v>
      </c>
      <c r="M907">
        <f t="shared" si="147"/>
        <v>9.4841140143818325</v>
      </c>
      <c r="N907" s="1">
        <f t="shared" si="148"/>
        <v>70.936121248389966</v>
      </c>
    </row>
    <row r="908" spans="1:14" x14ac:dyDescent="0.3">
      <c r="A908">
        <v>453</v>
      </c>
      <c r="B908">
        <f>-4.4616*10^-2*'tableau arduino'!A908+12.649</f>
        <v>-7.562047999999999</v>
      </c>
      <c r="C908">
        <f t="shared" si="140"/>
        <v>5.1980958299476356E-4</v>
      </c>
      <c r="D908">
        <f t="shared" si="141"/>
        <v>2.5990479014637176E-8</v>
      </c>
      <c r="E908">
        <f t="shared" si="142"/>
        <v>4.9999999740095209</v>
      </c>
      <c r="F908">
        <f t="shared" si="143"/>
        <v>1023.9999946771499</v>
      </c>
      <c r="G908" s="2">
        <f t="shared" si="144"/>
        <v>4.9999999740095209</v>
      </c>
      <c r="I908">
        <v>906</v>
      </c>
      <c r="J908" s="2">
        <f t="shared" si="149"/>
        <v>4.423828125</v>
      </c>
      <c r="K908" s="2">
        <f t="shared" si="145"/>
        <v>0.576171875</v>
      </c>
      <c r="L908">
        <f t="shared" si="146"/>
        <v>13024.282560706402</v>
      </c>
      <c r="M908">
        <f t="shared" si="147"/>
        <v>9.4745707833929131</v>
      </c>
      <c r="N908" s="1">
        <f t="shared" si="148"/>
        <v>71.15001830300983</v>
      </c>
    </row>
    <row r="909" spans="1:14" x14ac:dyDescent="0.3">
      <c r="A909">
        <v>453.5</v>
      </c>
      <c r="B909">
        <f>-4.4616*10^-2*'tableau arduino'!A909+12.649</f>
        <v>-7.5843559999999979</v>
      </c>
      <c r="C909">
        <f t="shared" si="140"/>
        <v>5.08342055183517E-4</v>
      </c>
      <c r="D909">
        <f t="shared" si="141"/>
        <v>2.5417102629970026E-8</v>
      </c>
      <c r="E909">
        <f t="shared" si="142"/>
        <v>4.9999999745828978</v>
      </c>
      <c r="F909">
        <f t="shared" si="143"/>
        <v>1023.9999947945774</v>
      </c>
      <c r="G909" s="2">
        <f t="shared" si="144"/>
        <v>4.9999999745828978</v>
      </c>
      <c r="I909">
        <v>907</v>
      </c>
      <c r="J909" s="2">
        <f t="shared" si="149"/>
        <v>4.4287109375</v>
      </c>
      <c r="K909" s="2">
        <f t="shared" si="145"/>
        <v>0.5712890625</v>
      </c>
      <c r="L909">
        <f t="shared" si="146"/>
        <v>12899.669239250275</v>
      </c>
      <c r="M909">
        <f t="shared" si="147"/>
        <v>9.4649569496528478</v>
      </c>
      <c r="N909" s="1">
        <f t="shared" si="148"/>
        <v>71.365497811259445</v>
      </c>
    </row>
    <row r="910" spans="1:14" x14ac:dyDescent="0.3">
      <c r="A910">
        <v>454</v>
      </c>
      <c r="B910">
        <f>-4.4616*10^-2*'tableau arduino'!A910+12.649</f>
        <v>-7.6066640000000003</v>
      </c>
      <c r="C910">
        <f t="shared" si="140"/>
        <v>4.9712751269305499E-4</v>
      </c>
      <c r="D910">
        <f t="shared" si="141"/>
        <v>2.4856375511084869E-8</v>
      </c>
      <c r="E910">
        <f t="shared" si="142"/>
        <v>4.9999999751436244</v>
      </c>
      <c r="F910">
        <f t="shared" si="143"/>
        <v>1023.9999949094142</v>
      </c>
      <c r="G910" s="2">
        <f t="shared" si="144"/>
        <v>4.9999999751436244</v>
      </c>
      <c r="I910">
        <v>908</v>
      </c>
      <c r="J910" s="2">
        <f t="shared" si="149"/>
        <v>4.43359375</v>
      </c>
      <c r="K910" s="2">
        <f t="shared" si="145"/>
        <v>0.56640625</v>
      </c>
      <c r="L910">
        <f t="shared" si="146"/>
        <v>12775.330396475771</v>
      </c>
      <c r="M910">
        <f t="shared" si="147"/>
        <v>9.4552712774752994</v>
      </c>
      <c r="N910" s="1">
        <f t="shared" si="148"/>
        <v>71.58258746917474</v>
      </c>
    </row>
    <row r="911" spans="1:14" x14ac:dyDescent="0.3">
      <c r="A911">
        <v>454.5</v>
      </c>
      <c r="B911">
        <f>-4.4616*10^-2*'tableau arduino'!A911+12.649</f>
        <v>-7.6289719999999992</v>
      </c>
      <c r="C911">
        <f t="shared" si="140"/>
        <v>4.8616037441003322E-4</v>
      </c>
      <c r="D911">
        <f t="shared" si="141"/>
        <v>2.4308018602325705E-8</v>
      </c>
      <c r="E911">
        <f t="shared" si="142"/>
        <v>4.9999999756919813</v>
      </c>
      <c r="F911">
        <f t="shared" si="143"/>
        <v>1023.9999950217177</v>
      </c>
      <c r="G911" s="2">
        <f t="shared" si="144"/>
        <v>4.9999999756919813</v>
      </c>
      <c r="I911">
        <v>909</v>
      </c>
      <c r="J911" s="2">
        <f t="shared" si="149"/>
        <v>4.4384765625</v>
      </c>
      <c r="K911" s="2">
        <f t="shared" si="145"/>
        <v>0.5615234375</v>
      </c>
      <c r="L911">
        <f t="shared" si="146"/>
        <v>12651.265126512651</v>
      </c>
      <c r="M911">
        <f t="shared" si="147"/>
        <v>9.4455124991559991</v>
      </c>
      <c r="N911" s="1">
        <f t="shared" si="148"/>
        <v>71.801315690424971</v>
      </c>
    </row>
    <row r="912" spans="1:14" x14ac:dyDescent="0.3">
      <c r="A912">
        <v>455</v>
      </c>
      <c r="B912">
        <f>-4.4616*10^-2*'tableau arduino'!A912+12.649</f>
        <v>-7.6512799999999981</v>
      </c>
      <c r="C912">
        <f t="shared" si="140"/>
        <v>4.7543518234613615E-4</v>
      </c>
      <c r="D912">
        <f t="shared" si="141"/>
        <v>2.3771759004287501E-8</v>
      </c>
      <c r="E912">
        <f t="shared" si="142"/>
        <v>4.9999999762282412</v>
      </c>
      <c r="F912">
        <f t="shared" si="143"/>
        <v>1023.9999951315438</v>
      </c>
      <c r="G912" s="2">
        <f t="shared" si="144"/>
        <v>4.9999999762282412</v>
      </c>
      <c r="I912">
        <v>910</v>
      </c>
      <c r="J912" s="2">
        <f t="shared" si="149"/>
        <v>4.443359375</v>
      </c>
      <c r="K912" s="2">
        <f t="shared" si="145"/>
        <v>0.556640625</v>
      </c>
      <c r="L912">
        <f t="shared" si="146"/>
        <v>12527.472527472528</v>
      </c>
      <c r="M912">
        <f t="shared" si="147"/>
        <v>9.4356793138538286</v>
      </c>
      <c r="N912" s="1">
        <f t="shared" si="148"/>
        <v>72.021711631391668</v>
      </c>
    </row>
    <row r="913" spans="1:14" x14ac:dyDescent="0.3">
      <c r="A913">
        <v>455.5</v>
      </c>
      <c r="B913">
        <f>-4.4616*10^-2*'tableau arduino'!A913+12.649</f>
        <v>-7.6735880000000005</v>
      </c>
      <c r="C913">
        <f t="shared" si="140"/>
        <v>4.6494659892181865E-4</v>
      </c>
      <c r="D913">
        <f t="shared" si="141"/>
        <v>2.3247329838003264E-8</v>
      </c>
      <c r="E913">
        <f t="shared" si="142"/>
        <v>4.9999999767526706</v>
      </c>
      <c r="F913">
        <f t="shared" si="143"/>
        <v>1023.9999952389469</v>
      </c>
      <c r="G913" s="2">
        <f t="shared" si="144"/>
        <v>4.9999999767526706</v>
      </c>
      <c r="I913">
        <v>911</v>
      </c>
      <c r="J913" s="2">
        <f t="shared" si="149"/>
        <v>4.4482421875</v>
      </c>
      <c r="K913" s="2">
        <f t="shared" si="145"/>
        <v>0.5517578125</v>
      </c>
      <c r="L913">
        <f t="shared" si="146"/>
        <v>12403.951701427004</v>
      </c>
      <c r="M913">
        <f t="shared" si="147"/>
        <v>9.4257703864226112</v>
      </c>
      <c r="N913" s="1">
        <f t="shared" si="148"/>
        <v>72.243805217352261</v>
      </c>
    </row>
    <row r="914" spans="1:14" x14ac:dyDescent="0.3">
      <c r="A914">
        <v>456</v>
      </c>
      <c r="B914">
        <f>-4.4616*10^-2*'tableau arduino'!A914+12.649</f>
        <v>-7.6958959999999994</v>
      </c>
      <c r="C914">
        <f t="shared" si="140"/>
        <v>4.5468940430997144E-4</v>
      </c>
      <c r="D914">
        <f t="shared" si="141"/>
        <v>2.2734470112127344E-8</v>
      </c>
      <c r="E914">
        <f t="shared" si="142"/>
        <v>4.9999999772655297</v>
      </c>
      <c r="F914">
        <f t="shared" si="143"/>
        <v>1023.9999953439805</v>
      </c>
      <c r="G914" s="2">
        <f t="shared" si="144"/>
        <v>4.9999999772655297</v>
      </c>
      <c r="I914">
        <v>912</v>
      </c>
      <c r="J914" s="2">
        <f t="shared" si="149"/>
        <v>4.453125</v>
      </c>
      <c r="K914" s="2">
        <f t="shared" si="145"/>
        <v>0.546875</v>
      </c>
      <c r="L914">
        <f t="shared" si="146"/>
        <v>12280.701754385966</v>
      </c>
      <c r="M914">
        <f t="shared" si="147"/>
        <v>9.4157843461909909</v>
      </c>
      <c r="N914" s="1">
        <f t="shared" si="148"/>
        <v>72.467627169827153</v>
      </c>
    </row>
    <row r="915" spans="1:14" x14ac:dyDescent="0.3">
      <c r="A915">
        <v>456.5</v>
      </c>
      <c r="B915">
        <f>-4.4616*10^-2*'tableau arduino'!A915+12.649</f>
        <v>-7.7182039999999983</v>
      </c>
      <c r="C915">
        <f t="shared" si="140"/>
        <v>4.446584938381723E-4</v>
      </c>
      <c r="D915">
        <f t="shared" si="141"/>
        <v>2.2232924593048027E-8</v>
      </c>
      <c r="E915">
        <f t="shared" si="142"/>
        <v>4.9999999777670752</v>
      </c>
      <c r="F915">
        <f t="shared" si="143"/>
        <v>1023.999995446697</v>
      </c>
      <c r="G915" s="2">
        <f t="shared" si="144"/>
        <v>4.9999999777670752</v>
      </c>
      <c r="I915">
        <v>913</v>
      </c>
      <c r="J915" s="2">
        <f t="shared" si="149"/>
        <v>4.4580078125</v>
      </c>
      <c r="K915" s="2">
        <f t="shared" si="145"/>
        <v>0.5419921875</v>
      </c>
      <c r="L915">
        <f t="shared" si="146"/>
        <v>12157.721796276013</v>
      </c>
      <c r="M915">
        <f t="shared" si="147"/>
        <v>9.4057197856875945</v>
      </c>
      <c r="N915" s="1">
        <f t="shared" si="148"/>
        <v>72.693209035153416</v>
      </c>
    </row>
    <row r="916" spans="1:14" x14ac:dyDescent="0.3">
      <c r="A916">
        <v>457</v>
      </c>
      <c r="B916">
        <f>-4.4616*10^-2*'tableau arduino'!A916+12.649</f>
        <v>-7.7405120000000007</v>
      </c>
      <c r="C916">
        <f t="shared" si="140"/>
        <v>4.3484887544826195E-4</v>
      </c>
      <c r="D916">
        <f t="shared" si="141"/>
        <v>2.1742443677866329E-8</v>
      </c>
      <c r="E916">
        <f t="shared" si="142"/>
        <v>4.9999999782575566</v>
      </c>
      <c r="F916">
        <f t="shared" si="143"/>
        <v>1023.9999955471476</v>
      </c>
      <c r="G916" s="2">
        <f t="shared" si="144"/>
        <v>4.9999999782575566</v>
      </c>
      <c r="I916">
        <v>914</v>
      </c>
      <c r="J916" s="2">
        <f t="shared" si="149"/>
        <v>4.462890625</v>
      </c>
      <c r="K916" s="2">
        <f t="shared" si="145"/>
        <v>0.537109375</v>
      </c>
      <c r="L916">
        <f t="shared" si="146"/>
        <v>12035.010940919037</v>
      </c>
      <c r="M916">
        <f t="shared" si="147"/>
        <v>9.3955752593084938</v>
      </c>
      <c r="N916" s="1">
        <f t="shared" si="148"/>
        <v>72.920583214351481</v>
      </c>
    </row>
    <row r="917" spans="1:14" x14ac:dyDescent="0.3">
      <c r="A917">
        <v>457.5</v>
      </c>
      <c r="B917">
        <f>-4.4616*10^-2*'tableau arduino'!A917+12.649</f>
        <v>-7.7628199999999996</v>
      </c>
      <c r="C917">
        <f t="shared" si="140"/>
        <v>4.252556672119635E-4</v>
      </c>
      <c r="D917">
        <f t="shared" si="141"/>
        <v>2.1262783270176984E-8</v>
      </c>
      <c r="E917">
        <f t="shared" si="142"/>
        <v>4.9999999787372165</v>
      </c>
      <c r="F917">
        <f t="shared" si="143"/>
        <v>1023.9999956453819</v>
      </c>
      <c r="G917" s="2">
        <f t="shared" si="144"/>
        <v>4.9999999787372165</v>
      </c>
      <c r="I917">
        <v>915</v>
      </c>
      <c r="J917" s="2">
        <f t="shared" si="149"/>
        <v>4.4677734375</v>
      </c>
      <c r="K917" s="2">
        <f t="shared" si="145"/>
        <v>0.5322265625</v>
      </c>
      <c r="L917">
        <f t="shared" si="146"/>
        <v>11912.56830601093</v>
      </c>
      <c r="M917">
        <f t="shared" si="147"/>
        <v>9.3853492819238511</v>
      </c>
      <c r="N917" s="1">
        <f t="shared" si="148"/>
        <v>73.149782994355121</v>
      </c>
    </row>
    <row r="918" spans="1:14" x14ac:dyDescent="0.3">
      <c r="A918">
        <v>458</v>
      </c>
      <c r="B918">
        <f>-4.4616*10^-2*'tableau arduino'!A918+12.649</f>
        <v>-7.7851279999999985</v>
      </c>
      <c r="C918">
        <f t="shared" si="140"/>
        <v>4.158740949012958E-4</v>
      </c>
      <c r="D918">
        <f t="shared" si="141"/>
        <v>2.0793704658589159E-8</v>
      </c>
      <c r="E918">
        <f t="shared" si="142"/>
        <v>4.9999999792062955</v>
      </c>
      <c r="F918">
        <f t="shared" si="143"/>
        <v>1023.9999957414493</v>
      </c>
      <c r="G918" s="2">
        <f t="shared" si="144"/>
        <v>4.9999999792062955</v>
      </c>
      <c r="I918">
        <v>916</v>
      </c>
      <c r="J918" s="2">
        <f t="shared" si="149"/>
        <v>4.47265625</v>
      </c>
      <c r="K918" s="2">
        <f t="shared" si="145"/>
        <v>0.52734375</v>
      </c>
      <c r="L918">
        <f t="shared" si="146"/>
        <v>11790.393013100436</v>
      </c>
      <c r="M918">
        <f t="shared" si="147"/>
        <v>9.3750403274203187</v>
      </c>
      <c r="N918" s="1">
        <f t="shared" si="148"/>
        <v>73.380842580681389</v>
      </c>
    </row>
    <row r="919" spans="1:14" x14ac:dyDescent="0.3">
      <c r="A919">
        <v>458.5</v>
      </c>
      <c r="B919">
        <f>-4.4616*10^-2*'tableau arduino'!A919+12.649</f>
        <v>-7.8074359999999974</v>
      </c>
      <c r="C919">
        <f t="shared" si="140"/>
        <v>4.0669948961260177E-4</v>
      </c>
      <c r="D919">
        <f t="shared" si="141"/>
        <v>2.0334974397927855E-8</v>
      </c>
      <c r="E919">
        <f t="shared" si="142"/>
        <v>4.9999999796650254</v>
      </c>
      <c r="F919">
        <f t="shared" si="143"/>
        <v>1023.9999958353972</v>
      </c>
      <c r="G919" s="2">
        <f t="shared" si="144"/>
        <v>4.9999999796650254</v>
      </c>
      <c r="I919">
        <v>917</v>
      </c>
      <c r="J919" s="2">
        <f t="shared" si="149"/>
        <v>4.4775390625</v>
      </c>
      <c r="K919" s="2">
        <f t="shared" si="145"/>
        <v>0.5224609375</v>
      </c>
      <c r="L919">
        <f t="shared" si="146"/>
        <v>11668.484187568158</v>
      </c>
      <c r="M919">
        <f t="shared" si="147"/>
        <v>9.3646468271756707</v>
      </c>
      <c r="N919" s="1">
        <f t="shared" si="148"/>
        <v>73.61379713161935</v>
      </c>
    </row>
    <row r="920" spans="1:14" x14ac:dyDescent="0.3">
      <c r="A920">
        <v>459</v>
      </c>
      <c r="B920">
        <f>-4.4616*10^-2*'tableau arduino'!A920+12.649</f>
        <v>-7.8297439999999998</v>
      </c>
      <c r="C920">
        <f t="shared" si="140"/>
        <v>3.9772728544298371E-4</v>
      </c>
      <c r="D920">
        <f t="shared" si="141"/>
        <v>1.988636419305569E-8</v>
      </c>
      <c r="E920">
        <f t="shared" si="142"/>
        <v>4.9999999801136354</v>
      </c>
      <c r="F920">
        <f t="shared" si="143"/>
        <v>1023.9999959272725</v>
      </c>
      <c r="G920" s="2">
        <f t="shared" si="144"/>
        <v>4.9999999801136354</v>
      </c>
      <c r="I920">
        <v>918</v>
      </c>
      <c r="J920" s="2">
        <f t="shared" si="149"/>
        <v>4.482421875</v>
      </c>
      <c r="K920" s="2">
        <f t="shared" si="145"/>
        <v>0.517578125</v>
      </c>
      <c r="L920">
        <f t="shared" si="146"/>
        <v>11546.840958605664</v>
      </c>
      <c r="M920">
        <f t="shared" si="147"/>
        <v>9.3541671684618048</v>
      </c>
      <c r="N920" s="1">
        <f t="shared" si="148"/>
        <v>73.848682794024441</v>
      </c>
    </row>
    <row r="921" spans="1:14" x14ac:dyDescent="0.3">
      <c r="A921">
        <v>459.5</v>
      </c>
      <c r="B921">
        <f>-4.4616*10^-2*'tableau arduino'!A921+12.649</f>
        <v>-7.8520519999999987</v>
      </c>
      <c r="C921">
        <f t="shared" si="140"/>
        <v>3.8895301721800766E-4</v>
      </c>
      <c r="D921">
        <f t="shared" si="141"/>
        <v>1.9447650785258157E-8</v>
      </c>
      <c r="E921">
        <f t="shared" si="142"/>
        <v>4.9999999805523494</v>
      </c>
      <c r="F921">
        <f t="shared" si="143"/>
        <v>1023.9999960171211</v>
      </c>
      <c r="G921" s="2">
        <f t="shared" si="144"/>
        <v>4.9999999805523494</v>
      </c>
      <c r="I921">
        <v>919</v>
      </c>
      <c r="J921" s="2">
        <f t="shared" si="149"/>
        <v>4.4873046875</v>
      </c>
      <c r="K921" s="2">
        <f t="shared" si="145"/>
        <v>0.5126953125</v>
      </c>
      <c r="L921">
        <f t="shared" si="146"/>
        <v>11425.462459194778</v>
      </c>
      <c r="M921">
        <f t="shared" si="147"/>
        <v>9.3435996927720648</v>
      </c>
      <c r="N921" s="1">
        <f t="shared" si="148"/>
        <v>74.085536740809005</v>
      </c>
    </row>
    <row r="922" spans="1:14" x14ac:dyDescent="0.3">
      <c r="A922">
        <v>460</v>
      </c>
      <c r="B922">
        <f>-4.4616*10^-2*'tableau arduino'!A922+12.649</f>
        <v>-7.8743599999999976</v>
      </c>
      <c r="C922">
        <f t="shared" si="140"/>
        <v>3.8037231826952236E-4</v>
      </c>
      <c r="D922">
        <f t="shared" si="141"/>
        <v>1.9018615841134567E-8</v>
      </c>
      <c r="E922">
        <f t="shared" si="142"/>
        <v>4.999999980981384</v>
      </c>
      <c r="F922">
        <f t="shared" si="143"/>
        <v>1023.9999961049874</v>
      </c>
      <c r="G922" s="2">
        <f t="shared" si="144"/>
        <v>4.999999980981384</v>
      </c>
      <c r="I922">
        <v>920</v>
      </c>
      <c r="J922" s="2">
        <f t="shared" si="149"/>
        <v>4.4921875</v>
      </c>
      <c r="K922" s="2">
        <f t="shared" si="145"/>
        <v>0.5078125</v>
      </c>
      <c r="L922">
        <f t="shared" si="146"/>
        <v>11304.347826086956</v>
      </c>
      <c r="M922">
        <f t="shared" si="147"/>
        <v>9.3329426940685156</v>
      </c>
      <c r="N922" s="1">
        <f t="shared" si="148"/>
        <v>74.324397210226905</v>
      </c>
    </row>
    <row r="923" spans="1:14" x14ac:dyDescent="0.3">
      <c r="A923">
        <v>460.5</v>
      </c>
      <c r="B923">
        <f>-4.4616*10^-2*'tableau arduino'!A923+12.649</f>
        <v>-7.896668</v>
      </c>
      <c r="C923">
        <f t="shared" si="140"/>
        <v>3.7198091826251496E-4</v>
      </c>
      <c r="D923">
        <f t="shared" si="141"/>
        <v>1.8599045843940845E-8</v>
      </c>
      <c r="E923">
        <f t="shared" si="142"/>
        <v>4.9999999814009541</v>
      </c>
      <c r="F923">
        <f t="shared" si="143"/>
        <v>1023.9999961909155</v>
      </c>
      <c r="G923" s="2">
        <f t="shared" si="144"/>
        <v>4.9999999814009541</v>
      </c>
      <c r="I923">
        <v>921</v>
      </c>
      <c r="J923" s="2">
        <f t="shared" si="149"/>
        <v>4.4970703125</v>
      </c>
      <c r="K923" s="2">
        <f t="shared" si="145"/>
        <v>0.5029296875</v>
      </c>
      <c r="L923">
        <f t="shared" si="146"/>
        <v>11183.496199782845</v>
      </c>
      <c r="M923">
        <f t="shared" si="147"/>
        <v>9.3221944169445567</v>
      </c>
      <c r="N923" s="1">
        <f t="shared" si="148"/>
        <v>74.565303547055819</v>
      </c>
    </row>
    <row r="924" spans="1:14" x14ac:dyDescent="0.3">
      <c r="A924">
        <v>461</v>
      </c>
      <c r="B924">
        <f>-4.4616*10^-2*'tableau arduino'!A924+12.649</f>
        <v>-7.9189759999999989</v>
      </c>
      <c r="C924">
        <f t="shared" si="140"/>
        <v>3.6377464106990807E-4</v>
      </c>
      <c r="D924">
        <f t="shared" si="141"/>
        <v>1.8188731987329408E-8</v>
      </c>
      <c r="E924">
        <f t="shared" si="142"/>
        <v>4.9999999818112677</v>
      </c>
      <c r="F924">
        <f t="shared" si="143"/>
        <v>1023.9999962749476</v>
      </c>
      <c r="G924" s="2">
        <f t="shared" si="144"/>
        <v>4.9999999818112677</v>
      </c>
      <c r="I924">
        <v>922</v>
      </c>
      <c r="J924" s="2">
        <f t="shared" si="149"/>
        <v>4.501953125</v>
      </c>
      <c r="K924" s="2">
        <f t="shared" si="145"/>
        <v>0.498046875</v>
      </c>
      <c r="L924">
        <f t="shared" si="146"/>
        <v>11062.906724511931</v>
      </c>
      <c r="M924">
        <f t="shared" si="147"/>
        <v>9.3113530546979053</v>
      </c>
      <c r="N924" s="1">
        <f t="shared" si="148"/>
        <v>74.80829624578837</v>
      </c>
    </row>
    <row r="925" spans="1:14" x14ac:dyDescent="0.3">
      <c r="A925">
        <v>461.5</v>
      </c>
      <c r="B925">
        <f>-4.4616*10^-2*'tableau arduino'!A925+12.649</f>
        <v>-7.9412839999999978</v>
      </c>
      <c r="C925">
        <f t="shared" si="140"/>
        <v>3.5574940269422886E-4</v>
      </c>
      <c r="D925">
        <f t="shared" si="141"/>
        <v>1.7787470071432624E-8</v>
      </c>
      <c r="E925">
        <f t="shared" si="142"/>
        <v>4.9999999822125298</v>
      </c>
      <c r="F925">
        <f t="shared" si="143"/>
        <v>1023.9999963571261</v>
      </c>
      <c r="G925" s="2">
        <f t="shared" si="144"/>
        <v>4.9999999822125298</v>
      </c>
      <c r="I925">
        <v>923</v>
      </c>
      <c r="J925" s="2">
        <f t="shared" si="149"/>
        <v>4.5068359375</v>
      </c>
      <c r="K925" s="2">
        <f t="shared" si="145"/>
        <v>0.4931640625</v>
      </c>
      <c r="L925">
        <f t="shared" si="146"/>
        <v>10942.57854821235</v>
      </c>
      <c r="M925">
        <f t="shared" si="147"/>
        <v>9.3004167473086348</v>
      </c>
      <c r="N925" s="1">
        <f t="shared" si="148"/>
        <v>75.053416995951338</v>
      </c>
    </row>
    <row r="926" spans="1:14" x14ac:dyDescent="0.3">
      <c r="A926">
        <v>462</v>
      </c>
      <c r="B926">
        <f>-4.4616*10^-2*'tableau arduino'!A926+12.649</f>
        <v>-7.9635920000000002</v>
      </c>
      <c r="C926">
        <f t="shared" si="140"/>
        <v>3.479012092351403E-4</v>
      </c>
      <c r="D926">
        <f t="shared" si="141"/>
        <v>1.7395060401239389E-8</v>
      </c>
      <c r="E926">
        <f t="shared" si="142"/>
        <v>4.9999999826049395</v>
      </c>
      <c r="F926">
        <f t="shared" si="143"/>
        <v>1023.9999964374916</v>
      </c>
      <c r="G926" s="2">
        <f t="shared" si="144"/>
        <v>4.9999999826049395</v>
      </c>
      <c r="I926">
        <v>924</v>
      </c>
      <c r="J926" s="2">
        <f t="shared" si="149"/>
        <v>4.51171875</v>
      </c>
      <c r="K926" s="2">
        <f t="shared" si="145"/>
        <v>0.48828125</v>
      </c>
      <c r="L926">
        <f t="shared" si="146"/>
        <v>10822.510822510823</v>
      </c>
      <c r="M926">
        <f t="shared" si="147"/>
        <v>9.2893835793166364</v>
      </c>
      <c r="N926" s="1">
        <f t="shared" si="148"/>
        <v>75.300708729679101</v>
      </c>
    </row>
    <row r="927" spans="1:14" x14ac:dyDescent="0.3">
      <c r="A927">
        <v>462.5</v>
      </c>
      <c r="B927">
        <f>-4.4616*10^-2*'tableau arduino'!A927+12.649</f>
        <v>-7.9858999999999991</v>
      </c>
      <c r="C927">
        <f t="shared" si="140"/>
        <v>3.4022615490181057E-4</v>
      </c>
      <c r="D927">
        <f t="shared" si="141"/>
        <v>1.7011307687213611E-8</v>
      </c>
      <c r="E927">
        <f t="shared" si="142"/>
        <v>4.9999999829886921</v>
      </c>
      <c r="F927">
        <f t="shared" si="143"/>
        <v>1023.9999965160841</v>
      </c>
      <c r="G927" s="2">
        <f t="shared" si="144"/>
        <v>4.9999999829886921</v>
      </c>
      <c r="I927">
        <v>925</v>
      </c>
      <c r="J927" s="2">
        <f t="shared" si="149"/>
        <v>4.5166015625</v>
      </c>
      <c r="K927" s="2">
        <f t="shared" si="145"/>
        <v>0.4833984375</v>
      </c>
      <c r="L927">
        <f t="shared" si="146"/>
        <v>10702.702702702703</v>
      </c>
      <c r="M927">
        <f t="shared" si="147"/>
        <v>9.2782515775923926</v>
      </c>
      <c r="N927" s="1">
        <f t="shared" si="148"/>
        <v>75.550215671678473</v>
      </c>
    </row>
    <row r="928" spans="1:14" x14ac:dyDescent="0.3">
      <c r="A928">
        <v>463</v>
      </c>
      <c r="B928">
        <f>-4.4616*10^-2*'tableau arduino'!A928+12.649</f>
        <v>-8.008207999999998</v>
      </c>
      <c r="C928">
        <f t="shared" si="140"/>
        <v>3.3272042006912028E-4</v>
      </c>
      <c r="D928">
        <f t="shared" si="141"/>
        <v>1.6636020948104575E-8</v>
      </c>
      <c r="E928">
        <f t="shared" si="142"/>
        <v>4.9999999833639794</v>
      </c>
      <c r="F928">
        <f t="shared" si="143"/>
        <v>1023.999996592943</v>
      </c>
      <c r="G928" s="2">
        <f t="shared" si="144"/>
        <v>4.9999999833639794</v>
      </c>
      <c r="I928">
        <v>926</v>
      </c>
      <c r="J928" s="2">
        <f t="shared" si="149"/>
        <v>4.521484375</v>
      </c>
      <c r="K928" s="2">
        <f t="shared" si="145"/>
        <v>0.478515625</v>
      </c>
      <c r="L928">
        <f t="shared" si="146"/>
        <v>10583.153347732181</v>
      </c>
      <c r="M928">
        <f t="shared" si="147"/>
        <v>9.2670187089946214</v>
      </c>
      <c r="N928" s="1">
        <f t="shared" si="148"/>
        <v>75.801983391728925</v>
      </c>
    </row>
    <row r="929" spans="1:14" x14ac:dyDescent="0.3">
      <c r="A929">
        <v>463.5</v>
      </c>
      <c r="B929">
        <f>-4.4616*10^-2*'tableau arduino'!A929+12.649</f>
        <v>-8.0305160000000004</v>
      </c>
      <c r="C929">
        <f t="shared" si="140"/>
        <v>3.253802693767632E-4</v>
      </c>
      <c r="D929">
        <f t="shared" si="141"/>
        <v>1.6269013415902001E-8</v>
      </c>
      <c r="E929">
        <f t="shared" si="142"/>
        <v>4.9999999837309863</v>
      </c>
      <c r="F929">
        <f t="shared" si="143"/>
        <v>1023.999996668106</v>
      </c>
      <c r="G929" s="2">
        <f t="shared" si="144"/>
        <v>4.9999999837309863</v>
      </c>
      <c r="I929">
        <v>927</v>
      </c>
      <c r="J929" s="2">
        <f t="shared" si="149"/>
        <v>4.5263671875</v>
      </c>
      <c r="K929" s="2">
        <f t="shared" si="145"/>
        <v>0.4736328125</v>
      </c>
      <c r="L929">
        <f t="shared" si="146"/>
        <v>10463.8619201726</v>
      </c>
      <c r="M929">
        <f t="shared" si="147"/>
        <v>9.2556828779077556</v>
      </c>
      <c r="N929" s="1">
        <f t="shared" si="148"/>
        <v>76.056058859876359</v>
      </c>
    </row>
    <row r="930" spans="1:14" x14ac:dyDescent="0.3">
      <c r="A930">
        <v>464</v>
      </c>
      <c r="B930">
        <f>-4.4616*10^-2*'tableau arduino'!A930+12.649</f>
        <v>-8.0528239999999993</v>
      </c>
      <c r="C930">
        <f t="shared" si="140"/>
        <v>3.1820204987028191E-4</v>
      </c>
      <c r="D930">
        <f t="shared" si="141"/>
        <v>1.5910102442887827E-8</v>
      </c>
      <c r="E930">
        <f t="shared" si="142"/>
        <v>4.9999999840898974</v>
      </c>
      <c r="F930">
        <f t="shared" si="143"/>
        <v>1023.999996741611</v>
      </c>
      <c r="G930" s="2">
        <f t="shared" si="144"/>
        <v>4.9999999840898974</v>
      </c>
      <c r="I930">
        <v>928</v>
      </c>
      <c r="J930" s="2">
        <f t="shared" si="149"/>
        <v>4.53125</v>
      </c>
      <c r="K930" s="2">
        <f t="shared" si="145"/>
        <v>0.46875</v>
      </c>
      <c r="L930">
        <f t="shared" si="146"/>
        <v>10344.827586206897</v>
      </c>
      <c r="M930">
        <f t="shared" si="147"/>
        <v>9.2442419236518649</v>
      </c>
      <c r="N930" s="1">
        <f t="shared" si="148"/>
        <v>76.312490504485709</v>
      </c>
    </row>
    <row r="931" spans="1:14" x14ac:dyDescent="0.3">
      <c r="A931">
        <v>464.5</v>
      </c>
      <c r="B931">
        <f>-4.4616*10^-2*'tableau arduino'!A931+12.649</f>
        <v>-8.0751319999999982</v>
      </c>
      <c r="C931">
        <f t="shared" si="140"/>
        <v>3.1118218918310431E-4</v>
      </c>
      <c r="D931">
        <f t="shared" si="141"/>
        <v>1.5559109410738038E-8</v>
      </c>
      <c r="E931">
        <f t="shared" si="142"/>
        <v>4.9999999844408904</v>
      </c>
      <c r="F931">
        <f t="shared" si="143"/>
        <v>1023.9999968134944</v>
      </c>
      <c r="G931" s="2">
        <f t="shared" si="144"/>
        <v>4.9999999844408904</v>
      </c>
      <c r="I931">
        <v>929</v>
      </c>
      <c r="J931" s="2">
        <f t="shared" si="149"/>
        <v>4.5361328125</v>
      </c>
      <c r="K931" s="2">
        <f t="shared" si="145"/>
        <v>0.4638671875</v>
      </c>
      <c r="L931">
        <f t="shared" si="146"/>
        <v>10226.049515608182</v>
      </c>
      <c r="M931">
        <f t="shared" si="147"/>
        <v>9.2326936177569312</v>
      </c>
      <c r="N931" s="1">
        <f t="shared" si="148"/>
        <v>76.571328273333961</v>
      </c>
    </row>
    <row r="932" spans="1:14" x14ac:dyDescent="0.3">
      <c r="A932">
        <v>465</v>
      </c>
      <c r="B932">
        <f>-4.4616*10^-2*'tableau arduino'!A932+12.649</f>
        <v>-8.0974400000000006</v>
      </c>
      <c r="C932">
        <f t="shared" si="140"/>
        <v>3.0431719375869645E-4</v>
      </c>
      <c r="D932">
        <f t="shared" si="141"/>
        <v>1.5215859641630346E-8</v>
      </c>
      <c r="E932">
        <f t="shared" si="142"/>
        <v>4.9999999847841403</v>
      </c>
      <c r="F932">
        <f t="shared" si="143"/>
        <v>1023.9999968837919</v>
      </c>
      <c r="G932" s="2">
        <f t="shared" si="144"/>
        <v>4.9999999847841403</v>
      </c>
      <c r="I932">
        <v>930</v>
      </c>
      <c r="J932" s="2">
        <f t="shared" si="149"/>
        <v>4.541015625</v>
      </c>
      <c r="K932" s="2">
        <f t="shared" si="145"/>
        <v>0.458984375</v>
      </c>
      <c r="L932">
        <f t="shared" si="146"/>
        <v>10107.526881720431</v>
      </c>
      <c r="M932">
        <f t="shared" si="147"/>
        <v>9.2210356610929303</v>
      </c>
      <c r="N932" s="1">
        <f t="shared" si="148"/>
        <v>76.832623697935034</v>
      </c>
    </row>
    <row r="933" spans="1:14" x14ac:dyDescent="0.3">
      <c r="A933">
        <v>465.5</v>
      </c>
      <c r="B933">
        <f>-4.4616*10^-2*'tableau arduino'!A933+12.649</f>
        <v>-8.1197479999999995</v>
      </c>
      <c r="C933">
        <f t="shared" si="140"/>
        <v>2.9760364711193616E-4</v>
      </c>
      <c r="D933">
        <f t="shared" si="141"/>
        <v>1.4880182311312841E-8</v>
      </c>
      <c r="E933">
        <f t="shared" si="142"/>
        <v>4.9999999851198176</v>
      </c>
      <c r="F933">
        <f t="shared" si="143"/>
        <v>1023.9999969525386</v>
      </c>
      <c r="G933" s="2">
        <f t="shared" si="144"/>
        <v>4.9999999851198176</v>
      </c>
      <c r="I933">
        <v>931</v>
      </c>
      <c r="J933" s="2">
        <f t="shared" si="149"/>
        <v>4.5458984375</v>
      </c>
      <c r="K933" s="2">
        <f t="shared" si="145"/>
        <v>0.4541015625</v>
      </c>
      <c r="L933">
        <f t="shared" si="146"/>
        <v>9989.2588614393117</v>
      </c>
      <c r="M933">
        <f t="shared" si="147"/>
        <v>9.2092656808464177</v>
      </c>
      <c r="N933" s="1">
        <f t="shared" si="148"/>
        <v>77.096429961304949</v>
      </c>
    </row>
    <row r="934" spans="1:14" x14ac:dyDescent="0.3">
      <c r="A934">
        <v>466</v>
      </c>
      <c r="B934">
        <f>-4.4616*10^-2*'tableau arduino'!A934+12.649</f>
        <v>-8.1420559999999984</v>
      </c>
      <c r="C934">
        <f t="shared" si="140"/>
        <v>2.9103820812883277E-4</v>
      </c>
      <c r="D934">
        <f t="shared" si="141"/>
        <v>1.455191036409002E-8</v>
      </c>
      <c r="E934">
        <f t="shared" si="142"/>
        <v>4.9999999854480892</v>
      </c>
      <c r="F934">
        <f t="shared" si="143"/>
        <v>1023.9999970197687</v>
      </c>
      <c r="G934" s="2">
        <f t="shared" si="144"/>
        <v>4.9999999854480892</v>
      </c>
      <c r="I934">
        <v>932</v>
      </c>
      <c r="J934" s="2">
        <f t="shared" si="149"/>
        <v>4.55078125</v>
      </c>
      <c r="K934" s="2">
        <f t="shared" si="145"/>
        <v>0.44921875</v>
      </c>
      <c r="L934">
        <f t="shared" si="146"/>
        <v>9871.2446351931339</v>
      </c>
      <c r="M934">
        <f t="shared" si="147"/>
        <v>9.1973812273336772</v>
      </c>
      <c r="N934" s="1">
        <f t="shared" si="148"/>
        <v>77.362801969390404</v>
      </c>
    </row>
    <row r="935" spans="1:14" x14ac:dyDescent="0.3">
      <c r="A935">
        <v>466.5</v>
      </c>
      <c r="B935">
        <f>-4.4616*10^-2*'tableau arduino'!A935+12.649</f>
        <v>-8.1643639999999973</v>
      </c>
      <c r="C935">
        <f t="shared" si="140"/>
        <v>2.8461760940376777E-4</v>
      </c>
      <c r="D935">
        <f t="shared" si="141"/>
        <v>1.4230880429684796E-8</v>
      </c>
      <c r="E935">
        <f t="shared" si="142"/>
        <v>4.9999999857691195</v>
      </c>
      <c r="F935">
        <f t="shared" si="143"/>
        <v>1023.9999970855157</v>
      </c>
      <c r="G935" s="2">
        <f t="shared" si="144"/>
        <v>4.9999999857691195</v>
      </c>
      <c r="I935">
        <v>933</v>
      </c>
      <c r="J935" s="2">
        <f t="shared" si="149"/>
        <v>4.5556640625</v>
      </c>
      <c r="K935" s="2">
        <f t="shared" si="145"/>
        <v>0.4443359375</v>
      </c>
      <c r="L935">
        <f t="shared" si="146"/>
        <v>9753.483386923901</v>
      </c>
      <c r="M935">
        <f t="shared" si="147"/>
        <v>9.1853797706397344</v>
      </c>
      <c r="N935" s="1">
        <f t="shared" si="148"/>
        <v>77.631796426400058</v>
      </c>
    </row>
    <row r="936" spans="1:14" x14ac:dyDescent="0.3">
      <c r="A936">
        <v>467</v>
      </c>
      <c r="B936">
        <f>-4.4616*10^-2*'tableau arduino'!A936+12.649</f>
        <v>-8.1866719999999997</v>
      </c>
      <c r="C936">
        <f t="shared" si="140"/>
        <v>2.7833865561341104E-4</v>
      </c>
      <c r="D936">
        <f t="shared" si="141"/>
        <v>1.391693274193435E-8</v>
      </c>
      <c r="E936">
        <f t="shared" si="142"/>
        <v>4.9999999860830675</v>
      </c>
      <c r="F936">
        <f t="shared" si="143"/>
        <v>1023.9999971498122</v>
      </c>
      <c r="G936" s="2">
        <f t="shared" si="144"/>
        <v>4.9999999860830675</v>
      </c>
      <c r="I936">
        <v>934</v>
      </c>
      <c r="J936" s="2">
        <f t="shared" si="149"/>
        <v>4.560546875</v>
      </c>
      <c r="K936" s="2">
        <f t="shared" si="145"/>
        <v>0.439453125</v>
      </c>
      <c r="L936">
        <f t="shared" si="146"/>
        <v>9635.9743040685225</v>
      </c>
      <c r="M936">
        <f t="shared" si="147"/>
        <v>9.1732586970716508</v>
      </c>
      <c r="N936" s="1">
        <f t="shared" si="148"/>
        <v>77.903471914298649</v>
      </c>
    </row>
    <row r="937" spans="1:14" x14ac:dyDescent="0.3">
      <c r="A937">
        <v>467.5</v>
      </c>
      <c r="B937">
        <f>-4.4616*10^-2*'tableau arduino'!A937+12.649</f>
        <v>-8.2089799999999986</v>
      </c>
      <c r="C937">
        <f t="shared" si="140"/>
        <v>2.7219822192651625E-4</v>
      </c>
      <c r="D937">
        <f t="shared" si="141"/>
        <v>1.3609911059279878E-8</v>
      </c>
      <c r="E937">
        <f t="shared" si="142"/>
        <v>4.9999999863900886</v>
      </c>
      <c r="F937">
        <f t="shared" si="143"/>
        <v>1023.9999972126901</v>
      </c>
      <c r="G937" s="2">
        <f t="shared" si="144"/>
        <v>4.9999999863900886</v>
      </c>
      <c r="I937">
        <v>935</v>
      </c>
      <c r="J937" s="2">
        <f t="shared" si="149"/>
        <v>4.5654296875</v>
      </c>
      <c r="K937" s="2">
        <f t="shared" si="145"/>
        <v>0.4345703125</v>
      </c>
      <c r="L937">
        <f t="shared" si="146"/>
        <v>9518.7165775401063</v>
      </c>
      <c r="M937">
        <f t="shared" si="147"/>
        <v>9.1610153054136809</v>
      </c>
      <c r="N937" s="1">
        <f t="shared" si="148"/>
        <v>78.17788897674194</v>
      </c>
    </row>
    <row r="938" spans="1:14" x14ac:dyDescent="0.3">
      <c r="A938">
        <v>468</v>
      </c>
      <c r="B938">
        <f>-4.4616*10^-2*'tableau arduino'!A938+12.649</f>
        <v>-8.2312879999999975</v>
      </c>
      <c r="C938">
        <f t="shared" si="140"/>
        <v>2.6619325244878807E-4</v>
      </c>
      <c r="D938">
        <f t="shared" si="141"/>
        <v>1.330966258700998E-8</v>
      </c>
      <c r="E938">
        <f t="shared" si="142"/>
        <v>4.9999999866903373</v>
      </c>
      <c r="F938">
        <f t="shared" si="143"/>
        <v>1023.9999972741811</v>
      </c>
      <c r="G938" s="2">
        <f t="shared" si="144"/>
        <v>4.9999999866903373</v>
      </c>
      <c r="I938">
        <v>936</v>
      </c>
      <c r="J938" s="2">
        <f t="shared" si="149"/>
        <v>4.5703125</v>
      </c>
      <c r="K938" s="2">
        <f t="shared" si="145"/>
        <v>0.4296875</v>
      </c>
      <c r="L938">
        <f t="shared" si="146"/>
        <v>9401.7094017094023</v>
      </c>
      <c r="M938">
        <f t="shared" si="147"/>
        <v>9.148646802970843</v>
      </c>
      <c r="N938" s="1">
        <f t="shared" si="148"/>
        <v>78.455110207754089</v>
      </c>
    </row>
    <row r="939" spans="1:14" x14ac:dyDescent="0.3">
      <c r="A939">
        <v>468.5</v>
      </c>
      <c r="B939">
        <f>-4.4616*10^-2*'tableau arduino'!A939+12.649</f>
        <v>-8.2535959999999999</v>
      </c>
      <c r="C939">
        <f t="shared" si="140"/>
        <v>2.6032075870206567E-4</v>
      </c>
      <c r="D939">
        <f t="shared" si="141"/>
        <v>1.3016037901219836E-8</v>
      </c>
      <c r="E939">
        <f t="shared" si="142"/>
        <v>4.999999986983962</v>
      </c>
      <c r="F939">
        <f t="shared" si="143"/>
        <v>1023.9999973343154</v>
      </c>
      <c r="G939" s="2">
        <f t="shared" si="144"/>
        <v>4.999999986983962</v>
      </c>
      <c r="I939">
        <v>937</v>
      </c>
      <c r="J939" s="2">
        <f t="shared" si="149"/>
        <v>4.5751953125</v>
      </c>
      <c r="K939" s="2">
        <f t="shared" si="145"/>
        <v>0.4248046875</v>
      </c>
      <c r="L939">
        <f t="shared" si="146"/>
        <v>9284.9519743863402</v>
      </c>
      <c r="M939">
        <f t="shared" si="147"/>
        <v>9.1361503013863903</v>
      </c>
      <c r="N939" s="1">
        <f t="shared" si="148"/>
        <v>78.735200345472677</v>
      </c>
    </row>
    <row r="940" spans="1:14" x14ac:dyDescent="0.3">
      <c r="A940">
        <v>469</v>
      </c>
      <c r="B940">
        <f>-4.4616*10^-2*'tableau arduino'!A940+12.649</f>
        <v>-8.2759039999999988</v>
      </c>
      <c r="C940">
        <f t="shared" si="140"/>
        <v>2.545778181370572E-4</v>
      </c>
      <c r="D940">
        <f t="shared" si="141"/>
        <v>1.2728890874447929E-8</v>
      </c>
      <c r="E940">
        <f t="shared" si="142"/>
        <v>4.9999999872711092</v>
      </c>
      <c r="F940">
        <f t="shared" si="143"/>
        <v>1023.9999973931232</v>
      </c>
      <c r="G940" s="2">
        <f t="shared" si="144"/>
        <v>4.9999999872711092</v>
      </c>
      <c r="I940">
        <v>938</v>
      </c>
      <c r="J940" s="2">
        <f t="shared" si="149"/>
        <v>4.580078125</v>
      </c>
      <c r="K940" s="2">
        <f t="shared" si="145"/>
        <v>0.419921875</v>
      </c>
      <c r="L940">
        <f t="shared" si="146"/>
        <v>9168.4434968017049</v>
      </c>
      <c r="M940">
        <f t="shared" si="147"/>
        <v>9.1235228122175123</v>
      </c>
      <c r="N940" s="1">
        <f t="shared" si="148"/>
        <v>79.018226371312693</v>
      </c>
    </row>
    <row r="941" spans="1:14" x14ac:dyDescent="0.3">
      <c r="A941">
        <v>469.5</v>
      </c>
      <c r="B941">
        <f>-4.4616*10^-2*'tableau arduino'!A941+12.649</f>
        <v>-8.2982119999999977</v>
      </c>
      <c r="C941">
        <f t="shared" si="140"/>
        <v>2.4896157267887645E-4</v>
      </c>
      <c r="D941">
        <f t="shared" si="141"/>
        <v>1.2448078602952889E-8</v>
      </c>
      <c r="E941">
        <f t="shared" si="142"/>
        <v>4.999999987551921</v>
      </c>
      <c r="F941">
        <f t="shared" si="143"/>
        <v>1023.9999974506334</v>
      </c>
      <c r="G941" s="2">
        <f t="shared" si="144"/>
        <v>4.999999987551921</v>
      </c>
      <c r="I941">
        <v>939</v>
      </c>
      <c r="J941" s="2">
        <f t="shared" si="149"/>
        <v>4.5849609375</v>
      </c>
      <c r="K941" s="2">
        <f t="shared" si="145"/>
        <v>0.4150390625</v>
      </c>
      <c r="L941">
        <f t="shared" si="146"/>
        <v>9052.1831735889245</v>
      </c>
      <c r="M941">
        <f t="shared" si="147"/>
        <v>9.1107612422522823</v>
      </c>
      <c r="N941" s="1">
        <f t="shared" si="148"/>
        <v>79.304257614930009</v>
      </c>
    </row>
    <row r="942" spans="1:14" x14ac:dyDescent="0.3">
      <c r="A942">
        <v>470</v>
      </c>
      <c r="B942">
        <f>-4.4616*10^-2*'tableau arduino'!A942+12.649</f>
        <v>-8.3205200000000001</v>
      </c>
      <c r="C942">
        <f t="shared" si="140"/>
        <v>2.434692273046745E-4</v>
      </c>
      <c r="D942">
        <f t="shared" si="141"/>
        <v>1.2173461335595093E-8</v>
      </c>
      <c r="E942">
        <f t="shared" si="142"/>
        <v>4.9999999878265386</v>
      </c>
      <c r="F942">
        <f t="shared" si="143"/>
        <v>1023.9999975068752</v>
      </c>
      <c r="G942" s="2">
        <f t="shared" si="144"/>
        <v>4.9999999878265386</v>
      </c>
      <c r="I942">
        <v>940</v>
      </c>
      <c r="J942" s="2">
        <f t="shared" si="149"/>
        <v>4.58984375</v>
      </c>
      <c r="K942" s="2">
        <f t="shared" si="145"/>
        <v>0.41015625</v>
      </c>
      <c r="L942">
        <f t="shared" si="146"/>
        <v>8936.1702127659573</v>
      </c>
      <c r="M942">
        <f t="shared" si="147"/>
        <v>9.0978623885494923</v>
      </c>
      <c r="N942" s="1">
        <f t="shared" si="148"/>
        <v>79.593365865395981</v>
      </c>
    </row>
    <row r="943" spans="1:14" x14ac:dyDescent="0.3">
      <c r="A943">
        <v>470.5</v>
      </c>
      <c r="B943">
        <f>-4.4616*10^-2*'tableau arduino'!A943+12.649</f>
        <v>-8.342827999999999</v>
      </c>
      <c r="C943">
        <f t="shared" si="140"/>
        <v>2.3809804865265033E-4</v>
      </c>
      <c r="D943">
        <f t="shared" si="141"/>
        <v>1.1904902404287178E-8</v>
      </c>
      <c r="E943">
        <f t="shared" si="142"/>
        <v>4.9999999880950972</v>
      </c>
      <c r="F943">
        <f t="shared" si="143"/>
        <v>1023.9999975618759</v>
      </c>
      <c r="G943" s="2">
        <f t="shared" si="144"/>
        <v>4.9999999880950972</v>
      </c>
      <c r="I943">
        <v>941</v>
      </c>
      <c r="J943" s="2">
        <f t="shared" si="149"/>
        <v>4.5947265625</v>
      </c>
      <c r="K943" s="2">
        <f t="shared" si="145"/>
        <v>0.4052734375</v>
      </c>
      <c r="L943">
        <f t="shared" si="146"/>
        <v>8820.4038257173215</v>
      </c>
      <c r="M943">
        <f t="shared" si="147"/>
        <v>9.0848229331814458</v>
      </c>
      <c r="N943" s="1">
        <f t="shared" si="148"/>
        <v>79.885625489029806</v>
      </c>
    </row>
    <row r="944" spans="1:14" x14ac:dyDescent="0.3">
      <c r="A944">
        <v>471</v>
      </c>
      <c r="B944">
        <f>-4.4616*10^-2*'tableau arduino'!A944+12.649</f>
        <v>-8.3651359999999979</v>
      </c>
      <c r="C944">
        <f t="shared" si="140"/>
        <v>2.3284536366174029E-4</v>
      </c>
      <c r="D944">
        <f t="shared" si="141"/>
        <v>1.1642268155978532E-8</v>
      </c>
      <c r="E944">
        <f t="shared" si="142"/>
        <v>4.9999999883577315</v>
      </c>
      <c r="F944">
        <f t="shared" si="143"/>
        <v>1023.9999976156635</v>
      </c>
      <c r="G944" s="2">
        <f t="shared" si="144"/>
        <v>4.9999999883577315</v>
      </c>
      <c r="I944">
        <v>942</v>
      </c>
      <c r="J944" s="2">
        <f t="shared" si="149"/>
        <v>4.599609375</v>
      </c>
      <c r="K944" s="2">
        <f t="shared" si="145"/>
        <v>0.400390625</v>
      </c>
      <c r="L944">
        <f t="shared" si="146"/>
        <v>8704.8832271762203</v>
      </c>
      <c r="M944">
        <f t="shared" si="147"/>
        <v>9.0716394376581189</v>
      </c>
      <c r="N944" s="1">
        <f t="shared" si="148"/>
        <v>80.18111355437243</v>
      </c>
    </row>
    <row r="945" spans="1:14" x14ac:dyDescent="0.3">
      <c r="A945">
        <v>471.5</v>
      </c>
      <c r="B945">
        <f>-4.4616*10^-2*'tableau arduino'!A945+12.649</f>
        <v>-8.3874440000000003</v>
      </c>
      <c r="C945">
        <f t="shared" si="140"/>
        <v>2.2770855824132512E-4</v>
      </c>
      <c r="D945">
        <f t="shared" si="141"/>
        <v>1.1385427886140661E-8</v>
      </c>
      <c r="E945">
        <f t="shared" si="142"/>
        <v>4.9999999886145723</v>
      </c>
      <c r="F945">
        <f t="shared" si="143"/>
        <v>1023.9999976682644</v>
      </c>
      <c r="G945" s="2">
        <f t="shared" si="144"/>
        <v>4.9999999886145723</v>
      </c>
      <c r="I945">
        <v>943</v>
      </c>
      <c r="J945" s="2">
        <f t="shared" si="149"/>
        <v>4.6044921875</v>
      </c>
      <c r="K945" s="2">
        <f t="shared" si="145"/>
        <v>0.3955078125</v>
      </c>
      <c r="L945">
        <f t="shared" si="146"/>
        <v>8589.6076352067867</v>
      </c>
      <c r="M945">
        <f t="shared" si="147"/>
        <v>9.0583083370092101</v>
      </c>
      <c r="N945" s="1">
        <f t="shared" si="148"/>
        <v>80.479909964828522</v>
      </c>
    </row>
    <row r="946" spans="1:14" x14ac:dyDescent="0.3">
      <c r="A946">
        <v>472</v>
      </c>
      <c r="B946">
        <f>-4.4616*10^-2*'tableau arduino'!A946+12.649</f>
        <v>-8.4097519999999992</v>
      </c>
      <c r="C946">
        <f t="shared" si="140"/>
        <v>2.2268507597028443E-4</v>
      </c>
      <c r="D946">
        <f t="shared" si="141"/>
        <v>1.11342537737199E-8</v>
      </c>
      <c r="E946">
        <f t="shared" si="142"/>
        <v>4.9999999888657465</v>
      </c>
      <c r="F946">
        <f t="shared" si="143"/>
        <v>1023.9999977197049</v>
      </c>
      <c r="G946" s="2">
        <f t="shared" si="144"/>
        <v>4.9999999888657465</v>
      </c>
      <c r="I946">
        <v>944</v>
      </c>
      <c r="J946" s="2">
        <f t="shared" si="149"/>
        <v>4.609375</v>
      </c>
      <c r="K946" s="2">
        <f t="shared" si="145"/>
        <v>0.390625</v>
      </c>
      <c r="L946">
        <f t="shared" si="146"/>
        <v>8474.5762711864409</v>
      </c>
      <c r="M946">
        <f t="shared" si="147"/>
        <v>9.0448259334986094</v>
      </c>
      <c r="N946" s="1">
        <f t="shared" si="148"/>
        <v>80.782097599547029</v>
      </c>
    </row>
    <row r="947" spans="1:14" x14ac:dyDescent="0.3">
      <c r="A947">
        <v>472.5</v>
      </c>
      <c r="B947">
        <f>-4.4616*10^-2*'tableau arduino'!A947+12.649</f>
        <v>-8.4320599999999981</v>
      </c>
      <c r="C947">
        <f t="shared" si="140"/>
        <v>2.1777241682474399E-4</v>
      </c>
      <c r="D947">
        <f t="shared" si="141"/>
        <v>1.0888620817524786E-8</v>
      </c>
      <c r="E947">
        <f t="shared" si="142"/>
        <v>4.9999999891113793</v>
      </c>
      <c r="F947">
        <f t="shared" si="143"/>
        <v>1023.9999977700105</v>
      </c>
      <c r="G947" s="2">
        <f t="shared" si="144"/>
        <v>4.9999999891113793</v>
      </c>
      <c r="I947">
        <v>945</v>
      </c>
      <c r="J947" s="2">
        <f t="shared" si="149"/>
        <v>4.6142578125</v>
      </c>
      <c r="K947" s="2">
        <f t="shared" si="145"/>
        <v>0.3857421875</v>
      </c>
      <c r="L947">
        <f t="shared" si="146"/>
        <v>8359.7883597883592</v>
      </c>
      <c r="M947">
        <f t="shared" si="147"/>
        <v>9.031188389943507</v>
      </c>
      <c r="N947" s="1">
        <f t="shared" si="148"/>
        <v>81.087762463163273</v>
      </c>
    </row>
    <row r="948" spans="1:14" x14ac:dyDescent="0.3">
      <c r="A948">
        <v>473</v>
      </c>
      <c r="B948">
        <f>-4.4616*10^-2*'tableau arduino'!A948+12.649</f>
        <v>-8.4543680000000005</v>
      </c>
      <c r="C948">
        <f t="shared" si="140"/>
        <v>2.1296813593389769E-4</v>
      </c>
      <c r="D948">
        <f t="shared" si="141"/>
        <v>1.0648406774017171E-8</v>
      </c>
      <c r="E948">
        <f t="shared" si="142"/>
        <v>4.9999999893515934</v>
      </c>
      <c r="F948">
        <f t="shared" si="143"/>
        <v>1023.9999978192063</v>
      </c>
      <c r="G948" s="2">
        <f t="shared" si="144"/>
        <v>4.9999999893515934</v>
      </c>
      <c r="I948">
        <v>946</v>
      </c>
      <c r="J948" s="2">
        <f t="shared" si="149"/>
        <v>4.619140625</v>
      </c>
      <c r="K948" s="2">
        <f t="shared" si="145"/>
        <v>0.380859375</v>
      </c>
      <c r="L948">
        <f t="shared" si="146"/>
        <v>8245.243128964059</v>
      </c>
      <c r="M948">
        <f t="shared" si="147"/>
        <v>9.0173917226079414</v>
      </c>
      <c r="N948" s="1">
        <f t="shared" si="148"/>
        <v>81.396993845079294</v>
      </c>
    </row>
    <row r="949" spans="1:14" x14ac:dyDescent="0.3">
      <c r="A949">
        <v>473.5</v>
      </c>
      <c r="B949">
        <f>-4.4616*10^-2*'tableau arduino'!A949+12.649</f>
        <v>-8.4766759999999994</v>
      </c>
      <c r="C949">
        <f t="shared" si="140"/>
        <v>2.0826984236327703E-4</v>
      </c>
      <c r="D949">
        <f t="shared" si="141"/>
        <v>1.0413492096475688E-8</v>
      </c>
      <c r="E949">
        <f t="shared" si="142"/>
        <v>4.9999999895865077</v>
      </c>
      <c r="F949">
        <f t="shared" si="143"/>
        <v>1023.9999978673168</v>
      </c>
      <c r="G949" s="2">
        <f t="shared" si="144"/>
        <v>4.9999999895865077</v>
      </c>
      <c r="I949">
        <v>947</v>
      </c>
      <c r="J949" s="2">
        <f t="shared" si="149"/>
        <v>4.6240234375</v>
      </c>
      <c r="K949" s="2">
        <f t="shared" si="145"/>
        <v>0.3759765625</v>
      </c>
      <c r="L949">
        <f t="shared" si="146"/>
        <v>8130.9398099260825</v>
      </c>
      <c r="M949">
        <f t="shared" si="147"/>
        <v>9.0034317936378336</v>
      </c>
      <c r="N949" s="1">
        <f t="shared" si="148"/>
        <v>81.709884489021107</v>
      </c>
    </row>
    <row r="950" spans="1:14" x14ac:dyDescent="0.3">
      <c r="A950">
        <v>474</v>
      </c>
      <c r="B950">
        <f>-4.4616*10^-2*'tableau arduino'!A950+12.649</f>
        <v>-8.4989839999999983</v>
      </c>
      <c r="C950">
        <f t="shared" si="140"/>
        <v>2.0367519792485606E-4</v>
      </c>
      <c r="D950">
        <f t="shared" si="141"/>
        <v>1.018375987550101E-8</v>
      </c>
      <c r="E950">
        <f t="shared" si="142"/>
        <v>4.9999999898162404</v>
      </c>
      <c r="F950">
        <f t="shared" si="143"/>
        <v>1023.9999979143661</v>
      </c>
      <c r="G950" s="2">
        <f t="shared" si="144"/>
        <v>4.9999999898162404</v>
      </c>
      <c r="I950">
        <v>948</v>
      </c>
      <c r="J950" s="2">
        <f t="shared" si="149"/>
        <v>4.62890625</v>
      </c>
      <c r="K950" s="2">
        <f t="shared" si="145"/>
        <v>0.37109375</v>
      </c>
      <c r="L950">
        <f t="shared" si="146"/>
        <v>8016.8776371308013</v>
      </c>
      <c r="M950">
        <f t="shared" si="147"/>
        <v>8.9893043030015374</v>
      </c>
      <c r="N950" s="1">
        <f t="shared" si="148"/>
        <v>82.026530773678999</v>
      </c>
    </row>
    <row r="951" spans="1:14" x14ac:dyDescent="0.3">
      <c r="A951">
        <v>474.5</v>
      </c>
      <c r="B951">
        <f>-4.4616*10^-2*'tableau arduino'!A951+12.649</f>
        <v>-8.5212919999999972</v>
      </c>
      <c r="C951">
        <f t="shared" si="140"/>
        <v>1.9918191601341433E-4</v>
      </c>
      <c r="D951">
        <f t="shared" si="141"/>
        <v>9.9590957808339994E-9</v>
      </c>
      <c r="E951">
        <f t="shared" si="142"/>
        <v>4.9999999900409042</v>
      </c>
      <c r="F951">
        <f t="shared" si="143"/>
        <v>1023.9999979603772</v>
      </c>
      <c r="G951" s="2">
        <f t="shared" si="144"/>
        <v>4.9999999900409042</v>
      </c>
      <c r="I951">
        <v>949</v>
      </c>
      <c r="J951" s="2">
        <f t="shared" si="149"/>
        <v>4.6337890625</v>
      </c>
      <c r="K951" s="2">
        <f t="shared" si="145"/>
        <v>0.3662109375</v>
      </c>
      <c r="L951">
        <f t="shared" si="146"/>
        <v>7903.0558482613278</v>
      </c>
      <c r="M951">
        <f t="shared" si="147"/>
        <v>8.9750047798966115</v>
      </c>
      <c r="N951" s="1">
        <f t="shared" si="148"/>
        <v>82.347032905311721</v>
      </c>
    </row>
    <row r="952" spans="1:14" x14ac:dyDescent="0.3">
      <c r="A952">
        <v>475</v>
      </c>
      <c r="B952">
        <f>-4.4616*10^-2*'tableau arduino'!A952+12.649</f>
        <v>-8.5435999999999996</v>
      </c>
      <c r="C952">
        <f t="shared" si="140"/>
        <v>1.9478776046856635E-4</v>
      </c>
      <c r="D952">
        <f t="shared" si="141"/>
        <v>9.7393880044571817E-9</v>
      </c>
      <c r="E952">
        <f t="shared" si="142"/>
        <v>4.999999990260612</v>
      </c>
      <c r="F952">
        <f t="shared" si="143"/>
        <v>1023.9999980053733</v>
      </c>
      <c r="G952" s="2">
        <f t="shared" si="144"/>
        <v>4.999999990260612</v>
      </c>
      <c r="I952">
        <v>950</v>
      </c>
      <c r="J952" s="2">
        <f t="shared" si="149"/>
        <v>4.638671875</v>
      </c>
      <c r="K952" s="2">
        <f t="shared" si="145"/>
        <v>0.361328125</v>
      </c>
      <c r="L952">
        <f t="shared" si="146"/>
        <v>7789.4736842105267</v>
      </c>
      <c r="M952">
        <f t="shared" si="147"/>
        <v>8.9605285735798113</v>
      </c>
      <c r="N952" s="1">
        <f t="shared" si="148"/>
        <v>82.671495123278376</v>
      </c>
    </row>
    <row r="953" spans="1:14" x14ac:dyDescent="0.3">
      <c r="A953">
        <v>475.5</v>
      </c>
      <c r="B953">
        <f>-4.4616*10^-2*'tableau arduino'!A953+12.649</f>
        <v>-8.5659079999999985</v>
      </c>
      <c r="C953">
        <f t="shared" si="140"/>
        <v>1.9049054446189988E-4</v>
      </c>
      <c r="D953">
        <f t="shared" si="141"/>
        <v>9.5245272049516693E-9</v>
      </c>
      <c r="E953">
        <f t="shared" si="142"/>
        <v>4.9999999904754731</v>
      </c>
      <c r="F953">
        <f t="shared" si="143"/>
        <v>1023.9999980493769</v>
      </c>
      <c r="G953" s="2">
        <f t="shared" si="144"/>
        <v>4.9999999904754731</v>
      </c>
      <c r="I953">
        <v>951</v>
      </c>
      <c r="J953" s="2">
        <f t="shared" si="149"/>
        <v>4.6435546875</v>
      </c>
      <c r="K953" s="2">
        <f t="shared" si="145"/>
        <v>0.3564453125</v>
      </c>
      <c r="L953">
        <f t="shared" si="146"/>
        <v>7676.1303890641429</v>
      </c>
      <c r="M953">
        <f t="shared" si="147"/>
        <v>8.9458708435732284</v>
      </c>
      <c r="N953" s="1">
        <f t="shared" si="148"/>
        <v>83.000025919552883</v>
      </c>
    </row>
    <row r="954" spans="1:14" x14ac:dyDescent="0.3">
      <c r="A954">
        <v>476</v>
      </c>
      <c r="B954">
        <f>-4.4616*10^-2*'tableau arduino'!A954+12.649</f>
        <v>-8.5882159999999974</v>
      </c>
      <c r="C954">
        <f t="shared" si="140"/>
        <v>1.8628812940865846E-4</v>
      </c>
      <c r="D954">
        <f t="shared" si="141"/>
        <v>9.3144064530812887E-9</v>
      </c>
      <c r="E954">
        <f t="shared" si="142"/>
        <v>4.9999999906855939</v>
      </c>
      <c r="F954">
        <f t="shared" si="143"/>
        <v>1023.9999980924097</v>
      </c>
      <c r="G954" s="2">
        <f t="shared" si="144"/>
        <v>4.9999999906855939</v>
      </c>
      <c r="I954">
        <v>952</v>
      </c>
      <c r="J954" s="2">
        <f t="shared" si="149"/>
        <v>4.6484375</v>
      </c>
      <c r="K954" s="2">
        <f t="shared" si="145"/>
        <v>0.3515625</v>
      </c>
      <c r="L954">
        <f t="shared" si="146"/>
        <v>7563.0252100840335</v>
      </c>
      <c r="M954">
        <f t="shared" si="147"/>
        <v>8.9310265491949181</v>
      </c>
      <c r="N954" s="1">
        <f t="shared" si="148"/>
        <v>83.332738273379093</v>
      </c>
    </row>
    <row r="955" spans="1:14" x14ac:dyDescent="0.3">
      <c r="A955">
        <v>476.5</v>
      </c>
      <c r="B955">
        <f>-4.4616*10^-2*'tableau arduino'!A955+12.649</f>
        <v>-8.6105239999999998</v>
      </c>
      <c r="C955">
        <f t="shared" si="140"/>
        <v>1.8217842390343936E-4</v>
      </c>
      <c r="D955">
        <f t="shared" si="141"/>
        <v>9.1089211785774784E-9</v>
      </c>
      <c r="E955">
        <f t="shared" si="142"/>
        <v>4.9999999908910784</v>
      </c>
      <c r="F955">
        <f t="shared" si="143"/>
        <v>1023.9999981344929</v>
      </c>
      <c r="G955" s="2">
        <f t="shared" si="144"/>
        <v>4.9999999908910784</v>
      </c>
      <c r="I955">
        <v>953</v>
      </c>
      <c r="J955" s="2">
        <f t="shared" si="149"/>
        <v>4.6533203125</v>
      </c>
      <c r="K955" s="2">
        <f t="shared" si="145"/>
        <v>0.3466796875</v>
      </c>
      <c r="L955">
        <f t="shared" si="146"/>
        <v>7450.1573976915006</v>
      </c>
      <c r="M955">
        <f t="shared" si="147"/>
        <v>8.9159904383573423</v>
      </c>
      <c r="N955" s="1">
        <f t="shared" si="148"/>
        <v>83.669749902336761</v>
      </c>
    </row>
    <row r="956" spans="1:14" x14ac:dyDescent="0.3">
      <c r="A956">
        <v>477</v>
      </c>
      <c r="B956">
        <f>-4.4616*10^-2*'tableau arduino'!A956+12.649</f>
        <v>-8.6328319999999987</v>
      </c>
      <c r="C956">
        <f t="shared" si="140"/>
        <v>1.7815938267937097E-4</v>
      </c>
      <c r="D956">
        <f t="shared" si="141"/>
        <v>8.9079691180981654E-9</v>
      </c>
      <c r="E956">
        <f t="shared" si="142"/>
        <v>4.9999999910920305</v>
      </c>
      <c r="F956">
        <f t="shared" si="143"/>
        <v>1023.9999981756479</v>
      </c>
      <c r="G956" s="2">
        <f t="shared" si="144"/>
        <v>4.9999999910920305</v>
      </c>
      <c r="I956">
        <v>954</v>
      </c>
      <c r="J956" s="2">
        <f t="shared" si="149"/>
        <v>4.658203125</v>
      </c>
      <c r="K956" s="2">
        <f t="shared" si="145"/>
        <v>0.341796875</v>
      </c>
      <c r="L956">
        <f t="shared" si="146"/>
        <v>7337.5262054507339</v>
      </c>
      <c r="M956">
        <f t="shared" si="147"/>
        <v>8.900757035571301</v>
      </c>
      <c r="N956" s="1">
        <f t="shared" si="148"/>
        <v>84.011183531215224</v>
      </c>
    </row>
    <row r="957" spans="1:14" x14ac:dyDescent="0.3">
      <c r="A957">
        <v>477.5</v>
      </c>
      <c r="B957">
        <f>-4.4616*10^-2*'tableau arduino'!A957+12.649</f>
        <v>-8.6551399999999976</v>
      </c>
      <c r="C957">
        <f t="shared" si="140"/>
        <v>1.7422900559024604E-4</v>
      </c>
      <c r="D957">
        <f t="shared" si="141"/>
        <v>8.7114502643344294E-9</v>
      </c>
      <c r="E957">
        <f t="shared" si="142"/>
        <v>4.9999999912885498</v>
      </c>
      <c r="F957">
        <f t="shared" si="143"/>
        <v>1023.9999982158949</v>
      </c>
      <c r="G957" s="2">
        <f t="shared" si="144"/>
        <v>4.9999999912885498</v>
      </c>
      <c r="I957">
        <v>955</v>
      </c>
      <c r="J957" s="2">
        <f t="shared" si="149"/>
        <v>4.6630859375</v>
      </c>
      <c r="K957" s="2">
        <f t="shared" si="145"/>
        <v>0.3369140625</v>
      </c>
      <c r="L957">
        <f t="shared" si="146"/>
        <v>7225.1308900523563</v>
      </c>
      <c r="M957">
        <f t="shared" si="147"/>
        <v>8.8853206290867579</v>
      </c>
      <c r="N957" s="1">
        <f t="shared" si="148"/>
        <v>84.357167180232238</v>
      </c>
    </row>
    <row r="958" spans="1:14" x14ac:dyDescent="0.3">
      <c r="A958">
        <v>478</v>
      </c>
      <c r="B958">
        <f>-4.4616*10^-2*'tableau arduino'!A958+12.649</f>
        <v>-8.6774480000000001</v>
      </c>
      <c r="C958">
        <f t="shared" si="140"/>
        <v>1.7038533661511594E-4</v>
      </c>
      <c r="D958">
        <f t="shared" si="141"/>
        <v>8.5192668162402147E-9</v>
      </c>
      <c r="E958">
        <f t="shared" si="142"/>
        <v>4.9999999914807329</v>
      </c>
      <c r="F958">
        <f t="shared" si="143"/>
        <v>1023.9999982552541</v>
      </c>
      <c r="G958" s="2">
        <f t="shared" si="144"/>
        <v>4.9999999914807329</v>
      </c>
      <c r="I958">
        <v>956</v>
      </c>
      <c r="J958" s="2">
        <f t="shared" si="149"/>
        <v>4.66796875</v>
      </c>
      <c r="K958" s="2">
        <f t="shared" si="145"/>
        <v>0.33203125</v>
      </c>
      <c r="L958">
        <f t="shared" si="146"/>
        <v>7112.9707112970709</v>
      </c>
      <c r="M958">
        <f t="shared" si="147"/>
        <v>8.8696752570949347</v>
      </c>
      <c r="N958" s="1">
        <f t="shared" si="148"/>
        <v>84.707834474293193</v>
      </c>
    </row>
    <row r="959" spans="1:14" x14ac:dyDescent="0.3">
      <c r="A959">
        <v>478.5</v>
      </c>
      <c r="B959">
        <f>-4.4616*10^-2*'tableau arduino'!A959+12.649</f>
        <v>-8.6997559999999989</v>
      </c>
      <c r="C959">
        <f t="shared" si="140"/>
        <v>1.6662646288484435E-4</v>
      </c>
      <c r="D959">
        <f t="shared" si="141"/>
        <v>8.3313231303600289E-9</v>
      </c>
      <c r="E959">
        <f t="shared" si="142"/>
        <v>4.9999999916686768</v>
      </c>
      <c r="F959">
        <f t="shared" si="143"/>
        <v>1023.999998293745</v>
      </c>
      <c r="G959" s="2">
        <f t="shared" si="144"/>
        <v>4.9999999916686768</v>
      </c>
      <c r="I959">
        <v>957</v>
      </c>
      <c r="J959" s="2">
        <f t="shared" si="149"/>
        <v>4.6728515625</v>
      </c>
      <c r="K959" s="2">
        <f t="shared" si="145"/>
        <v>0.3271484375</v>
      </c>
      <c r="L959">
        <f t="shared" si="146"/>
        <v>7001.044932079415</v>
      </c>
      <c r="M959">
        <f t="shared" si="147"/>
        <v>8.8538146929082409</v>
      </c>
      <c r="N959" s="1">
        <f t="shared" si="148"/>
        <v>85.063324975160455</v>
      </c>
    </row>
    <row r="960" spans="1:14" x14ac:dyDescent="0.3">
      <c r="A960">
        <v>479</v>
      </c>
      <c r="B960">
        <f>-4.4616*10^-2*'tableau arduino'!A960+12.649</f>
        <v>-8.7220639999999978</v>
      </c>
      <c r="C960">
        <f t="shared" si="140"/>
        <v>1.6295051373013081E-4</v>
      </c>
      <c r="D960">
        <f t="shared" si="141"/>
        <v>8.1475256732301066E-9</v>
      </c>
      <c r="E960">
        <f t="shared" si="142"/>
        <v>4.9999999918524747</v>
      </c>
      <c r="F960">
        <f t="shared" si="143"/>
        <v>1023.9999983313868</v>
      </c>
      <c r="G960" s="2">
        <f t="shared" si="144"/>
        <v>4.9999999918524747</v>
      </c>
      <c r="I960">
        <v>958</v>
      </c>
      <c r="J960" s="2">
        <f t="shared" si="149"/>
        <v>4.677734375</v>
      </c>
      <c r="K960" s="2">
        <f t="shared" si="145"/>
        <v>0.322265625</v>
      </c>
      <c r="L960">
        <f t="shared" si="146"/>
        <v>6889.3528183716071</v>
      </c>
      <c r="M960">
        <f t="shared" si="147"/>
        <v>8.8377324290257935</v>
      </c>
      <c r="N960" s="1">
        <f t="shared" si="148"/>
        <v>85.423784538600643</v>
      </c>
    </row>
    <row r="961" spans="1:14" x14ac:dyDescent="0.3">
      <c r="A961">
        <v>479.5</v>
      </c>
      <c r="B961">
        <f>-4.4616*10^-2*'tableau arduino'!A961+12.649</f>
        <v>-8.7443720000000003</v>
      </c>
      <c r="C961">
        <f t="shared" si="140"/>
        <v>1.593556597505413E-4</v>
      </c>
      <c r="D961">
        <f t="shared" si="141"/>
        <v>7.967782974829952E-9</v>
      </c>
      <c r="E961">
        <f t="shared" si="142"/>
        <v>4.9999999920322171</v>
      </c>
      <c r="F961">
        <f t="shared" si="143"/>
        <v>1023.999998368198</v>
      </c>
      <c r="G961" s="2">
        <f t="shared" si="144"/>
        <v>4.9999999920322171</v>
      </c>
      <c r="I961">
        <v>959</v>
      </c>
      <c r="J961" s="2">
        <f t="shared" si="149"/>
        <v>4.6826171875</v>
      </c>
      <c r="K961" s="2">
        <f t="shared" si="145"/>
        <v>0.3173828125</v>
      </c>
      <c r="L961">
        <f t="shared" si="146"/>
        <v>6777.8936392075075</v>
      </c>
      <c r="M961">
        <f t="shared" si="147"/>
        <v>8.8214216599824269</v>
      </c>
      <c r="N961" s="1">
        <f t="shared" si="148"/>
        <v>85.789365698798022</v>
      </c>
    </row>
    <row r="962" spans="1:14" x14ac:dyDescent="0.3">
      <c r="A962">
        <v>480</v>
      </c>
      <c r="B962">
        <f>-4.4616*10^-2*'tableau arduino'!A962+12.649</f>
        <v>-8.7666799999999991</v>
      </c>
      <c r="C962">
        <f t="shared" si="140"/>
        <v>1.5584011190407677E-4</v>
      </c>
      <c r="D962">
        <f t="shared" si="141"/>
        <v>7.7920055830607685E-9</v>
      </c>
      <c r="E962">
        <f t="shared" si="142"/>
        <v>4.9999999922079947</v>
      </c>
      <c r="F962">
        <f t="shared" si="143"/>
        <v>1023.9999984041973</v>
      </c>
      <c r="G962" s="2">
        <f t="shared" si="144"/>
        <v>4.9999999922079947</v>
      </c>
      <c r="I962">
        <v>960</v>
      </c>
      <c r="J962" s="2">
        <f t="shared" si="149"/>
        <v>4.6875</v>
      </c>
      <c r="K962" s="2">
        <f t="shared" si="145"/>
        <v>0.3125</v>
      </c>
      <c r="L962">
        <f t="shared" si="146"/>
        <v>6666.666666666667</v>
      </c>
      <c r="M962">
        <f t="shared" si="147"/>
        <v>8.8048752638680181</v>
      </c>
      <c r="N962" s="1">
        <f t="shared" si="148"/>
        <v>86.160228082570853</v>
      </c>
    </row>
    <row r="963" spans="1:14" x14ac:dyDescent="0.3">
      <c r="A963">
        <v>480.5</v>
      </c>
      <c r="B963">
        <f>-4.4616*10^-2*'tableau arduino'!A963+12.649</f>
        <v>-8.788987999999998</v>
      </c>
      <c r="C963">
        <f t="shared" ref="C963:C1025" si="150">EXP(B963)</f>
        <v>1.5240212061682154E-4</v>
      </c>
      <c r="D963">
        <f t="shared" ref="D963:D1025" si="151">5*C963/(100000+C963)</f>
        <v>7.6201060192278733E-9</v>
      </c>
      <c r="E963">
        <f t="shared" ref="E963:E1025" si="152">5-D963</f>
        <v>4.9999999923798937</v>
      </c>
      <c r="F963">
        <f t="shared" ref="F963:F1025" si="153">E963/5*1024</f>
        <v>1023.9999984394022</v>
      </c>
      <c r="G963" s="2">
        <f t="shared" ref="G963:G1025" si="154">F963/1024*5</f>
        <v>4.9999999923798937</v>
      </c>
      <c r="I963">
        <v>961</v>
      </c>
      <c r="J963" s="2">
        <f t="shared" si="149"/>
        <v>4.6923828125</v>
      </c>
      <c r="K963" s="2">
        <f t="shared" ref="K963:K1025" si="155">5-J963</f>
        <v>0.3076171875</v>
      </c>
      <c r="L963">
        <f t="shared" ref="L963:L1025" si="156">K963*100000/(5-K963)</f>
        <v>6555.6711758584806</v>
      </c>
      <c r="M963">
        <f t="shared" ref="M963:M1025" si="157">LN(L963)</f>
        <v>8.7880857823914678</v>
      </c>
      <c r="N963" s="1">
        <f t="shared" ref="N963:N1025" si="158">(M963-12.649)/(-4.4616*10^-2)</f>
        <v>86.536538856207002</v>
      </c>
    </row>
    <row r="964" spans="1:14" x14ac:dyDescent="0.3">
      <c r="A964">
        <v>481</v>
      </c>
      <c r="B964">
        <f>-4.4616*10^-2*'tableau arduino'!A964+12.649</f>
        <v>-8.8112960000000005</v>
      </c>
      <c r="C964">
        <f t="shared" si="150"/>
        <v>1.4903997491223911E-4</v>
      </c>
      <c r="D964">
        <f t="shared" si="151"/>
        <v>7.4519987345054992E-9</v>
      </c>
      <c r="E964">
        <f t="shared" si="152"/>
        <v>4.999999992548001</v>
      </c>
      <c r="F964">
        <f t="shared" si="153"/>
        <v>1023.9999984738306</v>
      </c>
      <c r="G964" s="2">
        <f t="shared" si="154"/>
        <v>4.999999992548001</v>
      </c>
      <c r="I964">
        <v>962</v>
      </c>
      <c r="J964" s="2">
        <f t="shared" ref="J964:J1025" si="159">I964/1024*5</f>
        <v>4.697265625</v>
      </c>
      <c r="K964" s="2">
        <f t="shared" si="155"/>
        <v>0.302734375</v>
      </c>
      <c r="L964">
        <f t="shared" si="156"/>
        <v>6444.9064449064454</v>
      </c>
      <c r="M964">
        <f t="shared" si="157"/>
        <v>8.7710453993496138</v>
      </c>
      <c r="N964" s="1">
        <f t="shared" si="158"/>
        <v>86.9184732080506</v>
      </c>
    </row>
    <row r="965" spans="1:14" x14ac:dyDescent="0.3">
      <c r="A965">
        <v>481.5</v>
      </c>
      <c r="B965">
        <f>-4.4616*10^-2*'tableau arduino'!A965+12.649</f>
        <v>-8.8336039999999993</v>
      </c>
      <c r="C965">
        <f t="shared" si="150"/>
        <v>1.4575200155967624E-4</v>
      </c>
      <c r="D965">
        <f t="shared" si="151"/>
        <v>7.2876000673619895E-9</v>
      </c>
      <c r="E965">
        <f t="shared" si="152"/>
        <v>4.9999999927124001</v>
      </c>
      <c r="F965">
        <f t="shared" si="153"/>
        <v>1023.9999985074995</v>
      </c>
      <c r="G965" s="2">
        <f t="shared" si="154"/>
        <v>4.9999999927124001</v>
      </c>
      <c r="I965">
        <v>963</v>
      </c>
      <c r="J965" s="2">
        <f t="shared" si="159"/>
        <v>4.7021484375</v>
      </c>
      <c r="K965" s="2">
        <f t="shared" si="155"/>
        <v>0.2978515625</v>
      </c>
      <c r="L965">
        <f t="shared" si="156"/>
        <v>6334.3717549325029</v>
      </c>
      <c r="M965">
        <f t="shared" si="157"/>
        <v>8.7537459173454142</v>
      </c>
      <c r="N965" s="1">
        <f t="shared" si="158"/>
        <v>87.306214870328702</v>
      </c>
    </row>
    <row r="966" spans="1:14" x14ac:dyDescent="0.3">
      <c r="A966">
        <v>482</v>
      </c>
      <c r="B966">
        <f>-4.4616*10^-2*'tableau arduino'!A966+12.649</f>
        <v>-8.8559119999999982</v>
      </c>
      <c r="C966">
        <f t="shared" si="150"/>
        <v>1.4253656424164729E-4</v>
      </c>
      <c r="D966">
        <f t="shared" si="151"/>
        <v>7.1268282019240284E-9</v>
      </c>
      <c r="E966">
        <f t="shared" si="152"/>
        <v>4.999999992873172</v>
      </c>
      <c r="F966">
        <f t="shared" si="153"/>
        <v>1023.9999985404256</v>
      </c>
      <c r="G966" s="2">
        <f t="shared" si="154"/>
        <v>4.999999992873172</v>
      </c>
      <c r="I966">
        <v>964</v>
      </c>
      <c r="J966" s="2">
        <f t="shared" si="159"/>
        <v>4.70703125</v>
      </c>
      <c r="K966" s="2">
        <f t="shared" si="155"/>
        <v>0.29296875</v>
      </c>
      <c r="L966">
        <f t="shared" si="156"/>
        <v>6224.0663900414938</v>
      </c>
      <c r="M966">
        <f t="shared" si="157"/>
        <v>8.7361787325817843</v>
      </c>
      <c r="N966" s="1">
        <f t="shared" si="158"/>
        <v>87.699956684109182</v>
      </c>
    </row>
    <row r="967" spans="1:14" x14ac:dyDescent="0.3">
      <c r="A967">
        <v>482.5</v>
      </c>
      <c r="B967">
        <f>-4.4616*10^-2*'tableau arduino'!A967+12.649</f>
        <v>-8.8782200000000007</v>
      </c>
      <c r="C967">
        <f t="shared" si="150"/>
        <v>1.3939206273949368E-4</v>
      </c>
      <c r="D967">
        <f t="shared" si="151"/>
        <v>6.9696031272596095E-9</v>
      </c>
      <c r="E967">
        <f t="shared" si="152"/>
        <v>4.9999999930303964</v>
      </c>
      <c r="F967">
        <f t="shared" si="153"/>
        <v>1023.9999985726251</v>
      </c>
      <c r="G967" s="2">
        <f t="shared" si="154"/>
        <v>4.9999999930303964</v>
      </c>
      <c r="I967">
        <v>965</v>
      </c>
      <c r="J967" s="2">
        <f t="shared" si="159"/>
        <v>4.7119140625</v>
      </c>
      <c r="K967" s="2">
        <f t="shared" si="155"/>
        <v>0.2880859375</v>
      </c>
      <c r="L967">
        <f t="shared" si="156"/>
        <v>6113.989637305699</v>
      </c>
      <c r="M967">
        <f t="shared" si="157"/>
        <v>8.7183348075369622</v>
      </c>
      <c r="N967" s="1">
        <f t="shared" si="158"/>
        <v>88.099901211741013</v>
      </c>
    </row>
    <row r="968" spans="1:14" x14ac:dyDescent="0.3">
      <c r="A968">
        <v>483</v>
      </c>
      <c r="B968">
        <f>-4.4616*10^-2*'tableau arduino'!A968+12.649</f>
        <v>-8.9005279999999996</v>
      </c>
      <c r="C968">
        <f t="shared" si="150"/>
        <v>1.3631693213700865E-4</v>
      </c>
      <c r="D968">
        <f t="shared" si="151"/>
        <v>6.8158465975592799E-9</v>
      </c>
      <c r="E968">
        <f t="shared" si="152"/>
        <v>4.9999999931841534</v>
      </c>
      <c r="F968">
        <f t="shared" si="153"/>
        <v>1023.9999986041146</v>
      </c>
      <c r="G968" s="2">
        <f t="shared" si="154"/>
        <v>4.9999999931841534</v>
      </c>
      <c r="I968">
        <v>966</v>
      </c>
      <c r="J968" s="2">
        <f t="shared" si="159"/>
        <v>4.716796875</v>
      </c>
      <c r="K968" s="2">
        <f t="shared" si="155"/>
        <v>0.283203125</v>
      </c>
      <c r="L968">
        <f t="shared" si="156"/>
        <v>6004.1407867494827</v>
      </c>
      <c r="M968">
        <f t="shared" si="157"/>
        <v>8.7002046413041292</v>
      </c>
      <c r="N968" s="1">
        <f t="shared" si="158"/>
        <v>88.506261401646725</v>
      </c>
    </row>
    <row r="969" spans="1:14" x14ac:dyDescent="0.3">
      <c r="A969">
        <v>483.5</v>
      </c>
      <c r="B969">
        <f>-4.4616*10^-2*'tableau arduino'!A969+12.649</f>
        <v>-8.9228359999999984</v>
      </c>
      <c r="C969">
        <f t="shared" si="150"/>
        <v>1.3330964204162637E-4</v>
      </c>
      <c r="D969">
        <f t="shared" si="151"/>
        <v>6.6654820931955877E-9</v>
      </c>
      <c r="E969">
        <f t="shared" si="152"/>
        <v>4.9999999933345176</v>
      </c>
      <c r="F969">
        <f t="shared" si="153"/>
        <v>1023.9999986349092</v>
      </c>
      <c r="G969" s="2">
        <f t="shared" si="154"/>
        <v>4.9999999933345176</v>
      </c>
      <c r="I969">
        <v>967</v>
      </c>
      <c r="J969" s="2">
        <f t="shared" si="159"/>
        <v>4.7216796875</v>
      </c>
      <c r="K969" s="2">
        <f t="shared" si="155"/>
        <v>0.2783203125</v>
      </c>
      <c r="L969">
        <f t="shared" si="156"/>
        <v>5894.5191313340229</v>
      </c>
      <c r="M969">
        <f t="shared" si="157"/>
        <v>8.6817782373514838</v>
      </c>
      <c r="N969" s="1">
        <f t="shared" si="158"/>
        <v>88.919261310931404</v>
      </c>
    </row>
    <row r="970" spans="1:14" x14ac:dyDescent="0.3">
      <c r="A970">
        <v>484</v>
      </c>
      <c r="B970">
        <f>-4.4616*10^-2*'tableau arduino'!A970+12.649</f>
        <v>-8.9451439999999973</v>
      </c>
      <c r="C970">
        <f t="shared" si="150"/>
        <v>1.303686958227971E-4</v>
      </c>
      <c r="D970">
        <f t="shared" si="151"/>
        <v>6.5184347826418561E-9</v>
      </c>
      <c r="E970">
        <f t="shared" si="152"/>
        <v>4.9999999934815653</v>
      </c>
      <c r="F970">
        <f t="shared" si="153"/>
        <v>1023.9999986650246</v>
      </c>
      <c r="G970" s="2">
        <f t="shared" si="154"/>
        <v>4.9999999934815653</v>
      </c>
      <c r="I970">
        <v>968</v>
      </c>
      <c r="J970" s="2">
        <f t="shared" si="159"/>
        <v>4.7265625</v>
      </c>
      <c r="K970" s="2">
        <f t="shared" si="155"/>
        <v>0.2734375</v>
      </c>
      <c r="L970">
        <f t="shared" si="156"/>
        <v>5785.1239669421484</v>
      </c>
      <c r="M970">
        <f t="shared" si="157"/>
        <v>8.6630450684288007</v>
      </c>
      <c r="N970" s="1">
        <f t="shared" si="158"/>
        <v>89.339136891949053</v>
      </c>
    </row>
    <row r="971" spans="1:14" x14ac:dyDescent="0.3">
      <c r="A971">
        <v>484.5</v>
      </c>
      <c r="B971">
        <f>-4.4616*10^-2*'tableau arduino'!A971+12.649</f>
        <v>-8.9674519999999998</v>
      </c>
      <c r="C971">
        <f t="shared" si="150"/>
        <v>1.27492629867162E-4</v>
      </c>
      <c r="D971">
        <f t="shared" si="151"/>
        <v>6.3746314852309143E-9</v>
      </c>
      <c r="E971">
        <f t="shared" si="152"/>
        <v>4.9999999936253685</v>
      </c>
      <c r="F971">
        <f t="shared" si="153"/>
        <v>1023.9999986944755</v>
      </c>
      <c r="G971" s="2">
        <f t="shared" si="154"/>
        <v>4.9999999936253685</v>
      </c>
      <c r="I971">
        <v>969</v>
      </c>
      <c r="J971" s="2">
        <f t="shared" si="159"/>
        <v>4.7314453125</v>
      </c>
      <c r="K971" s="2">
        <f t="shared" si="155"/>
        <v>0.2685546875</v>
      </c>
      <c r="L971">
        <f t="shared" si="156"/>
        <v>5675.9545923632613</v>
      </c>
      <c r="M971">
        <f t="shared" si="157"/>
        <v>8.6439940383119325</v>
      </c>
      <c r="N971" s="1">
        <f t="shared" si="158"/>
        <v>89.7661368497415</v>
      </c>
    </row>
    <row r="972" spans="1:14" x14ac:dyDescent="0.3">
      <c r="A972">
        <v>485</v>
      </c>
      <c r="B972">
        <f>-4.4616*10^-2*'tableau arduino'!A972+12.649</f>
        <v>-8.9897599999999986</v>
      </c>
      <c r="C972">
        <f t="shared" si="150"/>
        <v>1.2468001285016221E-4</v>
      </c>
      <c r="D972">
        <f t="shared" si="151"/>
        <v>6.234000634735558E-9</v>
      </c>
      <c r="E972">
        <f t="shared" si="152"/>
        <v>4.9999999937659991</v>
      </c>
      <c r="F972">
        <f t="shared" si="153"/>
        <v>1023.9999987232766</v>
      </c>
      <c r="G972" s="2">
        <f t="shared" si="154"/>
        <v>4.9999999937659991</v>
      </c>
      <c r="I972">
        <v>970</v>
      </c>
      <c r="J972" s="2">
        <f t="shared" si="159"/>
        <v>4.736328125</v>
      </c>
      <c r="K972" s="2">
        <f t="shared" si="155"/>
        <v>0.263671875</v>
      </c>
      <c r="L972">
        <f t="shared" si="156"/>
        <v>5567.0103092783502</v>
      </c>
      <c r="M972">
        <f t="shared" si="157"/>
        <v>8.6246134400370735</v>
      </c>
      <c r="N972" s="1">
        <f t="shared" si="158"/>
        <v>90.200523578154161</v>
      </c>
    </row>
    <row r="973" spans="1:14" x14ac:dyDescent="0.3">
      <c r="A973">
        <v>485.5</v>
      </c>
      <c r="B973">
        <f>-4.4616*10^-2*'tableau arduino'!A973+12.649</f>
        <v>-9.0120679999999975</v>
      </c>
      <c r="C973">
        <f t="shared" si="150"/>
        <v>1.2192944502371217E-4</v>
      </c>
      <c r="D973">
        <f t="shared" si="151"/>
        <v>6.0964722437522126E-9</v>
      </c>
      <c r="E973">
        <f t="shared" si="152"/>
        <v>4.9999999939035273</v>
      </c>
      <c r="F973">
        <f t="shared" si="153"/>
        <v>1023.9999987514424</v>
      </c>
      <c r="G973" s="2">
        <f t="shared" si="154"/>
        <v>4.9999999939035273</v>
      </c>
      <c r="I973">
        <v>971</v>
      </c>
      <c r="J973" s="2">
        <f t="shared" si="159"/>
        <v>4.7412109375</v>
      </c>
      <c r="K973" s="2">
        <f t="shared" si="155"/>
        <v>0.2587890625</v>
      </c>
      <c r="L973">
        <f t="shared" si="156"/>
        <v>5458.2904222451079</v>
      </c>
      <c r="M973">
        <f t="shared" si="157"/>
        <v>8.6048909102310258</v>
      </c>
      <c r="N973" s="1">
        <f t="shared" si="158"/>
        <v>90.642574183453775</v>
      </c>
    </row>
    <row r="974" spans="1:14" x14ac:dyDescent="0.3">
      <c r="A974">
        <v>486</v>
      </c>
      <c r="B974">
        <f>-4.4616*10^-2*'tableau arduino'!A974+12.649</f>
        <v>-9.034376</v>
      </c>
      <c r="C974">
        <f t="shared" si="150"/>
        <v>1.1923955751959206E-4</v>
      </c>
      <c r="D974">
        <f t="shared" si="151"/>
        <v>5.9619778688705667E-9</v>
      </c>
      <c r="E974">
        <f t="shared" si="152"/>
        <v>4.9999999940380224</v>
      </c>
      <c r="F974">
        <f t="shared" si="153"/>
        <v>1023.999998778987</v>
      </c>
      <c r="G974" s="2">
        <f t="shared" si="154"/>
        <v>4.9999999940380224</v>
      </c>
      <c r="I974">
        <v>972</v>
      </c>
      <c r="J974" s="2">
        <f t="shared" si="159"/>
        <v>4.74609375</v>
      </c>
      <c r="K974" s="2">
        <f t="shared" si="155"/>
        <v>0.25390625</v>
      </c>
      <c r="L974">
        <f t="shared" si="156"/>
        <v>5349.7942386831273</v>
      </c>
      <c r="M974">
        <f t="shared" si="157"/>
        <v>8.5848133790912158</v>
      </c>
      <c r="N974" s="1">
        <f t="shared" si="158"/>
        <v>91.09258160545059</v>
      </c>
    </row>
    <row r="975" spans="1:14" x14ac:dyDescent="0.3">
      <c r="A975">
        <v>486.5</v>
      </c>
      <c r="B975">
        <f>-4.4616*10^-2*'tableau arduino'!A975+12.649</f>
        <v>-9.0566839999999988</v>
      </c>
      <c r="C975">
        <f t="shared" si="150"/>
        <v>1.166090116682078E-4</v>
      </c>
      <c r="D975">
        <f t="shared" si="151"/>
        <v>5.8304505766115596E-9</v>
      </c>
      <c r="E975">
        <f t="shared" si="152"/>
        <v>4.9999999941695492</v>
      </c>
      <c r="F975">
        <f t="shared" si="153"/>
        <v>1023.9999988059237</v>
      </c>
      <c r="G975" s="2">
        <f t="shared" si="154"/>
        <v>4.9999999941695492</v>
      </c>
      <c r="I975">
        <v>973</v>
      </c>
      <c r="J975" s="2">
        <f t="shared" si="159"/>
        <v>4.7509765625</v>
      </c>
      <c r="K975" s="2">
        <f t="shared" si="155"/>
        <v>0.2490234375</v>
      </c>
      <c r="L975">
        <f t="shared" si="156"/>
        <v>5241.5210688591987</v>
      </c>
      <c r="M975">
        <f t="shared" si="157"/>
        <v>8.5643670155085498</v>
      </c>
      <c r="N975" s="1">
        <f t="shared" si="158"/>
        <v>91.550855847486318</v>
      </c>
    </row>
    <row r="976" spans="1:14" x14ac:dyDescent="0.3">
      <c r="A976">
        <v>487</v>
      </c>
      <c r="B976">
        <f>-4.4616*10^-2*'tableau arduino'!A976+12.649</f>
        <v>-9.0789919999999977</v>
      </c>
      <c r="C976">
        <f t="shared" si="150"/>
        <v>1.140364983323761E-4</v>
      </c>
      <c r="D976">
        <f t="shared" si="151"/>
        <v>5.7018249101166439E-9</v>
      </c>
      <c r="E976">
        <f t="shared" si="152"/>
        <v>4.9999999942981752</v>
      </c>
      <c r="F976">
        <f t="shared" si="153"/>
        <v>1023.9999988322663</v>
      </c>
      <c r="G976" s="2">
        <f t="shared" si="154"/>
        <v>4.9999999942981752</v>
      </c>
      <c r="I976">
        <v>974</v>
      </c>
      <c r="J976" s="2">
        <f t="shared" si="159"/>
        <v>4.755859375</v>
      </c>
      <c r="K976" s="2">
        <f t="shared" si="155"/>
        <v>0.244140625</v>
      </c>
      <c r="L976">
        <f t="shared" si="156"/>
        <v>5133.4702258726902</v>
      </c>
      <c r="M976">
        <f t="shared" si="157"/>
        <v>8.54353716675584</v>
      </c>
      <c r="N976" s="1">
        <f t="shared" si="158"/>
        <v>92.017725328226632</v>
      </c>
    </row>
    <row r="977" spans="1:14" x14ac:dyDescent="0.3">
      <c r="A977">
        <v>487.5</v>
      </c>
      <c r="B977">
        <f>-4.4616*10^-2*'tableau arduino'!A977+12.649</f>
        <v>-9.1013000000000002</v>
      </c>
      <c r="C977">
        <f t="shared" si="150"/>
        <v>1.1152073725581073E-4</v>
      </c>
      <c r="D977">
        <f t="shared" si="151"/>
        <v>5.576036856572098E-9</v>
      </c>
      <c r="E977">
        <f t="shared" si="152"/>
        <v>4.9999999944239635</v>
      </c>
      <c r="F977">
        <f t="shared" si="153"/>
        <v>1023.9999988580278</v>
      </c>
      <c r="G977" s="2">
        <f t="shared" si="154"/>
        <v>4.9999999944239635</v>
      </c>
      <c r="I977">
        <v>975</v>
      </c>
      <c r="J977" s="2">
        <f t="shared" si="159"/>
        <v>4.7607421875</v>
      </c>
      <c r="K977" s="2">
        <f t="shared" si="155"/>
        <v>0.2392578125</v>
      </c>
      <c r="L977">
        <f t="shared" si="156"/>
        <v>5025.6410256410254</v>
      </c>
      <c r="M977">
        <f t="shared" si="157"/>
        <v>8.5223082920830073</v>
      </c>
      <c r="N977" s="1">
        <f t="shared" si="158"/>
        <v>92.493538370024027</v>
      </c>
    </row>
    <row r="978" spans="1:14" x14ac:dyDescent="0.3">
      <c r="A978">
        <v>488</v>
      </c>
      <c r="B978">
        <f>-4.4616*10^-2*'tableau arduino'!A978+12.649</f>
        <v>-9.1236079999999991</v>
      </c>
      <c r="C978">
        <f t="shared" si="150"/>
        <v>1.090604764259818E-4</v>
      </c>
      <c r="D978">
        <f t="shared" si="151"/>
        <v>5.4530238153519959E-9</v>
      </c>
      <c r="E978">
        <f t="shared" si="152"/>
        <v>4.9999999945469762</v>
      </c>
      <c r="F978">
        <f t="shared" si="153"/>
        <v>1023.9999988832208</v>
      </c>
      <c r="G978" s="2">
        <f t="shared" si="154"/>
        <v>4.9999999945469762</v>
      </c>
      <c r="I978">
        <v>976</v>
      </c>
      <c r="J978" s="2">
        <f t="shared" si="159"/>
        <v>4.765625</v>
      </c>
      <c r="K978" s="2">
        <f t="shared" si="155"/>
        <v>0.234375</v>
      </c>
      <c r="L978">
        <f t="shared" si="156"/>
        <v>4918.0327868852455</v>
      </c>
      <c r="M978">
        <f t="shared" si="157"/>
        <v>8.5006638894650273</v>
      </c>
      <c r="N978" s="1">
        <f t="shared" si="158"/>
        <v>92.978664840751577</v>
      </c>
    </row>
    <row r="979" spans="1:14" x14ac:dyDescent="0.3">
      <c r="A979">
        <v>488.5</v>
      </c>
      <c r="B979">
        <f>-4.4616*10^-2*'tableau arduino'!A979+12.649</f>
        <v>-9.1459159999999979</v>
      </c>
      <c r="C979">
        <f t="shared" si="150"/>
        <v>1.0665449145102733E-4</v>
      </c>
      <c r="D979">
        <f t="shared" si="151"/>
        <v>5.3327245668637762E-9</v>
      </c>
      <c r="E979">
        <f t="shared" si="152"/>
        <v>4.9999999946672755</v>
      </c>
      <c r="F979">
        <f t="shared" si="153"/>
        <v>1023.9999989078581</v>
      </c>
      <c r="G979" s="2">
        <f t="shared" si="154"/>
        <v>4.9999999946672755</v>
      </c>
      <c r="I979">
        <v>977</v>
      </c>
      <c r="J979" s="2">
        <f t="shared" si="159"/>
        <v>4.7705078125</v>
      </c>
      <c r="K979" s="2">
        <f t="shared" si="155"/>
        <v>0.2294921875</v>
      </c>
      <c r="L979">
        <f t="shared" si="156"/>
        <v>4810.6448311156601</v>
      </c>
      <c r="M979">
        <f t="shared" si="157"/>
        <v>8.4785864146375047</v>
      </c>
      <c r="N979" s="1">
        <f t="shared" si="158"/>
        <v>93.473497968497725</v>
      </c>
    </row>
    <row r="980" spans="1:14" x14ac:dyDescent="0.3">
      <c r="A980">
        <v>489</v>
      </c>
      <c r="B980">
        <f>-4.4616*10^-2*'tableau arduino'!A980+12.649</f>
        <v>-9.1682240000000004</v>
      </c>
      <c r="C980">
        <f t="shared" si="150"/>
        <v>1.0430158495041454E-4</v>
      </c>
      <c r="D980">
        <f t="shared" si="151"/>
        <v>5.2150792420813168E-9</v>
      </c>
      <c r="E980">
        <f t="shared" si="152"/>
        <v>4.999999994784921</v>
      </c>
      <c r="F980">
        <f t="shared" si="153"/>
        <v>1023.9999989319518</v>
      </c>
      <c r="G980" s="2">
        <f t="shared" si="154"/>
        <v>4.999999994784921</v>
      </c>
      <c r="I980">
        <v>978</v>
      </c>
      <c r="J980" s="2">
        <f t="shared" si="159"/>
        <v>4.775390625</v>
      </c>
      <c r="K980" s="2">
        <f t="shared" si="155"/>
        <v>0.224609375</v>
      </c>
      <c r="L980">
        <f t="shared" si="156"/>
        <v>4703.476482617587</v>
      </c>
      <c r="M980">
        <f t="shared" si="157"/>
        <v>8.456057191424506</v>
      </c>
      <c r="N980" s="1">
        <f t="shared" si="158"/>
        <v>93.978456351432072</v>
      </c>
    </row>
    <row r="981" spans="1:14" x14ac:dyDescent="0.3">
      <c r="A981">
        <v>489.5</v>
      </c>
      <c r="B981">
        <f>-4.4616*10^-2*'tableau arduino'!A981+12.649</f>
        <v>-9.1905319999999993</v>
      </c>
      <c r="C981">
        <f t="shared" si="150"/>
        <v>1.0200058595904345E-4</v>
      </c>
      <c r="D981">
        <f t="shared" si="151"/>
        <v>5.1000292927501122E-9</v>
      </c>
      <c r="E981">
        <f t="shared" si="152"/>
        <v>4.9999999948999703</v>
      </c>
      <c r="F981">
        <f t="shared" si="153"/>
        <v>1023.9999989555139</v>
      </c>
      <c r="G981" s="2">
        <f t="shared" si="154"/>
        <v>4.9999999948999703</v>
      </c>
      <c r="I981">
        <v>979</v>
      </c>
      <c r="J981" s="2">
        <f t="shared" si="159"/>
        <v>4.7802734375</v>
      </c>
      <c r="K981" s="2">
        <f t="shared" si="155"/>
        <v>0.2197265625</v>
      </c>
      <c r="L981">
        <f t="shared" si="156"/>
        <v>4596.5270684371808</v>
      </c>
      <c r="M981">
        <f t="shared" si="157"/>
        <v>8.4330563122100379</v>
      </c>
      <c r="N981" s="1">
        <f t="shared" si="158"/>
        <v>94.493986188586192</v>
      </c>
    </row>
    <row r="982" spans="1:14" x14ac:dyDescent="0.3">
      <c r="A982">
        <v>490</v>
      </c>
      <c r="B982">
        <f>-4.4616*10^-2*'tableau arduino'!A982+12.649</f>
        <v>-9.2128399999999981</v>
      </c>
      <c r="C982">
        <f t="shared" si="150"/>
        <v>9.9750349344493477E-5</v>
      </c>
      <c r="D982">
        <f t="shared" si="151"/>
        <v>4.9875174622496074E-9</v>
      </c>
      <c r="E982">
        <f t="shared" si="152"/>
        <v>4.9999999950124829</v>
      </c>
      <c r="F982">
        <f t="shared" si="153"/>
        <v>1023.9999989785565</v>
      </c>
      <c r="G982" s="2">
        <f t="shared" si="154"/>
        <v>4.9999999950124829</v>
      </c>
      <c r="I982">
        <v>980</v>
      </c>
      <c r="J982" s="2">
        <f t="shared" si="159"/>
        <v>4.78515625</v>
      </c>
      <c r="K982" s="2">
        <f t="shared" si="155"/>
        <v>0.21484375</v>
      </c>
      <c r="L982">
        <f t="shared" si="156"/>
        <v>4489.7959183673465</v>
      </c>
      <c r="M982">
        <f t="shared" si="157"/>
        <v>8.4095625272238728</v>
      </c>
      <c r="N982" s="1">
        <f t="shared" si="158"/>
        <v>95.020563761344064</v>
      </c>
    </row>
    <row r="983" spans="1:14" x14ac:dyDescent="0.3">
      <c r="A983">
        <v>490.5</v>
      </c>
      <c r="B983">
        <f>-4.4616*10^-2*'tableau arduino'!A983+12.649</f>
        <v>-9.2351480000000006</v>
      </c>
      <c r="C983">
        <f t="shared" si="150"/>
        <v>9.7549755237129275E-5</v>
      </c>
      <c r="D983">
        <f t="shared" si="151"/>
        <v>4.8774877570984864E-9</v>
      </c>
      <c r="E983">
        <f t="shared" si="152"/>
        <v>4.9999999951225123</v>
      </c>
      <c r="F983">
        <f t="shared" si="153"/>
        <v>1023.9999990010905</v>
      </c>
      <c r="G983" s="2">
        <f t="shared" si="154"/>
        <v>4.9999999951225123</v>
      </c>
      <c r="I983">
        <v>981</v>
      </c>
      <c r="J983" s="2">
        <f t="shared" si="159"/>
        <v>4.7900390625</v>
      </c>
      <c r="K983" s="2">
        <f t="shared" si="155"/>
        <v>0.2099609375</v>
      </c>
      <c r="L983">
        <f t="shared" si="156"/>
        <v>4383.2823649337415</v>
      </c>
      <c r="M983">
        <f t="shared" si="157"/>
        <v>8.3855531210984271</v>
      </c>
      <c r="N983" s="1">
        <f t="shared" si="158"/>
        <v>95.558698200232485</v>
      </c>
    </row>
    <row r="984" spans="1:14" x14ac:dyDescent="0.3">
      <c r="A984">
        <v>491</v>
      </c>
      <c r="B984">
        <f>-4.4616*10^-2*'tableau arduino'!A984+12.649</f>
        <v>-9.2574559999999995</v>
      </c>
      <c r="C984">
        <f t="shared" si="150"/>
        <v>9.5397708472779136E-5</v>
      </c>
      <c r="D984">
        <f t="shared" si="151"/>
        <v>4.7698854190885953E-9</v>
      </c>
      <c r="E984">
        <f t="shared" si="152"/>
        <v>4.9999999952301142</v>
      </c>
      <c r="F984">
        <f t="shared" si="153"/>
        <v>1023.9999990231274</v>
      </c>
      <c r="G984" s="2">
        <f t="shared" si="154"/>
        <v>4.9999999952301142</v>
      </c>
      <c r="I984">
        <v>982</v>
      </c>
      <c r="J984" s="2">
        <f t="shared" si="159"/>
        <v>4.794921875</v>
      </c>
      <c r="K984" s="2">
        <f t="shared" si="155"/>
        <v>0.205078125</v>
      </c>
      <c r="L984">
        <f t="shared" si="156"/>
        <v>4276.9857433808556</v>
      </c>
      <c r="M984">
        <f t="shared" si="157"/>
        <v>8.3610037748991317</v>
      </c>
      <c r="N984" s="1">
        <f t="shared" si="158"/>
        <v>96.108934577301142</v>
      </c>
    </row>
    <row r="985" spans="1:14" x14ac:dyDescent="0.3">
      <c r="A985">
        <v>491.5</v>
      </c>
      <c r="B985">
        <f>-4.4616*10^-2*'tableau arduino'!A985+12.649</f>
        <v>-9.2797639999999983</v>
      </c>
      <c r="C985">
        <f t="shared" si="150"/>
        <v>9.3293138047705214E-5</v>
      </c>
      <c r="D985">
        <f t="shared" si="151"/>
        <v>4.6646568980334556E-9</v>
      </c>
      <c r="E985">
        <f t="shared" si="152"/>
        <v>4.9999999953353429</v>
      </c>
      <c r="F985">
        <f t="shared" si="153"/>
        <v>1023.9999990446782</v>
      </c>
      <c r="G985" s="2">
        <f t="shared" si="154"/>
        <v>4.9999999953353429</v>
      </c>
      <c r="I985">
        <v>983</v>
      </c>
      <c r="J985" s="2">
        <f t="shared" si="159"/>
        <v>4.7998046875</v>
      </c>
      <c r="K985" s="2">
        <f t="shared" si="155"/>
        <v>0.2001953125</v>
      </c>
      <c r="L985">
        <f t="shared" si="156"/>
        <v>4170.9053916581888</v>
      </c>
      <c r="M985">
        <f t="shared" si="157"/>
        <v>8.3358884115273693</v>
      </c>
      <c r="N985" s="1">
        <f t="shared" si="158"/>
        <v>96.671857371181417</v>
      </c>
    </row>
    <row r="986" spans="1:14" x14ac:dyDescent="0.3">
      <c r="A986">
        <v>492</v>
      </c>
      <c r="B986">
        <f>-4.4616*10^-2*'tableau arduino'!A986+12.649</f>
        <v>-9.3020719999999972</v>
      </c>
      <c r="C986">
        <f t="shared" si="150"/>
        <v>9.1234996585601194E-5</v>
      </c>
      <c r="D986">
        <f t="shared" si="151"/>
        <v>4.5617498251181477E-9</v>
      </c>
      <c r="E986">
        <f t="shared" si="152"/>
        <v>4.9999999954382499</v>
      </c>
      <c r="F986">
        <f t="shared" si="153"/>
        <v>1023.9999990657536</v>
      </c>
      <c r="G986" s="2">
        <f t="shared" si="154"/>
        <v>4.9999999954382499</v>
      </c>
      <c r="I986">
        <v>984</v>
      </c>
      <c r="J986" s="2">
        <f t="shared" si="159"/>
        <v>4.8046875</v>
      </c>
      <c r="K986" s="2">
        <f t="shared" si="155"/>
        <v>0.1953125</v>
      </c>
      <c r="L986">
        <f t="shared" si="156"/>
        <v>4065.040650406504</v>
      </c>
      <c r="M986">
        <f t="shared" si="157"/>
        <v>8.3101790220319121</v>
      </c>
      <c r="N986" s="1">
        <f t="shared" si="158"/>
        <v>97.248094360052164</v>
      </c>
    </row>
    <row r="987" spans="1:14" x14ac:dyDescent="0.3">
      <c r="A987">
        <v>492.5</v>
      </c>
      <c r="B987">
        <f>-4.4616*10^-2*'tableau arduino'!A987+12.649</f>
        <v>-9.3243799999999997</v>
      </c>
      <c r="C987">
        <f t="shared" si="150"/>
        <v>8.9222259816346464E-5</v>
      </c>
      <c r="D987">
        <f t="shared" si="151"/>
        <v>4.4611129868370177E-9</v>
      </c>
      <c r="E987">
        <f t="shared" si="152"/>
        <v>4.9999999955388867</v>
      </c>
      <c r="F987">
        <f t="shared" si="153"/>
        <v>1023.999999086364</v>
      </c>
      <c r="G987" s="2">
        <f t="shared" si="154"/>
        <v>4.9999999955388867</v>
      </c>
      <c r="I987">
        <v>985</v>
      </c>
      <c r="J987" s="2">
        <f t="shared" si="159"/>
        <v>4.8095703125</v>
      </c>
      <c r="K987" s="2">
        <f t="shared" si="155"/>
        <v>0.1904296875</v>
      </c>
      <c r="L987">
        <f t="shared" si="156"/>
        <v>3959.3908629441626</v>
      </c>
      <c r="M987">
        <f t="shared" si="157"/>
        <v>8.2838454699277868</v>
      </c>
      <c r="N987" s="1">
        <f t="shared" si="158"/>
        <v>97.838321007535697</v>
      </c>
    </row>
    <row r="988" spans="1:14" x14ac:dyDescent="0.3">
      <c r="A988">
        <v>493</v>
      </c>
      <c r="B988">
        <f>-4.4616*10^-2*'tableau arduino'!A988+12.649</f>
        <v>-9.3466879999999986</v>
      </c>
      <c r="C988">
        <f t="shared" si="150"/>
        <v>8.7253926066261435E-5</v>
      </c>
      <c r="D988">
        <f t="shared" si="151"/>
        <v>4.3626962995064485E-9</v>
      </c>
      <c r="E988">
        <f t="shared" si="152"/>
        <v>4.999999995637304</v>
      </c>
      <c r="F988">
        <f t="shared" si="153"/>
        <v>1023.9999991065199</v>
      </c>
      <c r="G988" s="2">
        <f t="shared" si="154"/>
        <v>4.999999995637304</v>
      </c>
      <c r="I988">
        <v>986</v>
      </c>
      <c r="J988" s="2">
        <f t="shared" si="159"/>
        <v>4.814453125</v>
      </c>
      <c r="K988" s="2">
        <f t="shared" si="155"/>
        <v>0.185546875</v>
      </c>
      <c r="L988">
        <f t="shared" si="156"/>
        <v>3853.9553752535498</v>
      </c>
      <c r="M988">
        <f t="shared" si="157"/>
        <v>8.256855270093979</v>
      </c>
      <c r="N988" s="1">
        <f t="shared" si="158"/>
        <v>98.443265418370558</v>
      </c>
    </row>
    <row r="989" spans="1:14" x14ac:dyDescent="0.3">
      <c r="A989">
        <v>493.5</v>
      </c>
      <c r="B989">
        <f>-4.4616*10^-2*'tableau arduino'!A989+12.649</f>
        <v>-9.3689959999999974</v>
      </c>
      <c r="C989">
        <f t="shared" si="150"/>
        <v>8.5329015759605191E-5</v>
      </c>
      <c r="D989">
        <f t="shared" si="151"/>
        <v>4.2664507843397394E-9</v>
      </c>
      <c r="E989">
        <f t="shared" si="152"/>
        <v>4.9999999957335488</v>
      </c>
      <c r="F989">
        <f t="shared" si="153"/>
        <v>1023.9999991262308</v>
      </c>
      <c r="G989" s="2">
        <f t="shared" si="154"/>
        <v>4.9999999957335488</v>
      </c>
      <c r="I989">
        <v>987</v>
      </c>
      <c r="J989" s="2">
        <f t="shared" si="159"/>
        <v>4.8193359375</v>
      </c>
      <c r="K989" s="2">
        <f t="shared" si="155"/>
        <v>0.1806640625</v>
      </c>
      <c r="L989">
        <f t="shared" si="156"/>
        <v>3748.7335359675785</v>
      </c>
      <c r="M989">
        <f t="shared" si="157"/>
        <v>8.2291733381809706</v>
      </c>
      <c r="N989" s="1">
        <f t="shared" si="158"/>
        <v>99.063713955061615</v>
      </c>
    </row>
    <row r="990" spans="1:14" x14ac:dyDescent="0.3">
      <c r="A990">
        <v>494</v>
      </c>
      <c r="B990">
        <f>-4.4616*10^-2*'tableau arduino'!A990+12.649</f>
        <v>-9.3913039999999999</v>
      </c>
      <c r="C990">
        <f t="shared" si="150"/>
        <v>8.3446570931073469E-5</v>
      </c>
      <c r="D990">
        <f t="shared" si="151"/>
        <v>4.1723285430720081E-9</v>
      </c>
      <c r="E990">
        <f t="shared" si="152"/>
        <v>4.9999999958276717</v>
      </c>
      <c r="F990">
        <f t="shared" si="153"/>
        <v>1023.9999991455072</v>
      </c>
      <c r="G990" s="2">
        <f t="shared" si="154"/>
        <v>4.9999999958276717</v>
      </c>
      <c r="I990">
        <v>988</v>
      </c>
      <c r="J990" s="2">
        <f t="shared" si="159"/>
        <v>4.82421875</v>
      </c>
      <c r="K990" s="2">
        <f t="shared" si="155"/>
        <v>0.17578125</v>
      </c>
      <c r="L990">
        <f t="shared" si="156"/>
        <v>3643.7246963562752</v>
      </c>
      <c r="M990">
        <f t="shared" si="157"/>
        <v>8.2007617056784703</v>
      </c>
      <c r="N990" s="1">
        <f t="shared" si="158"/>
        <v>99.700517624204977</v>
      </c>
    </row>
    <row r="991" spans="1:14" x14ac:dyDescent="0.3">
      <c r="A991">
        <v>494.5</v>
      </c>
      <c r="B991">
        <f>-4.4616*10^-2*'tableau arduino'!A991+12.649</f>
        <v>-9.4136119999999988</v>
      </c>
      <c r="C991">
        <f t="shared" si="150"/>
        <v>8.1605654749051325E-5</v>
      </c>
      <c r="D991">
        <f t="shared" si="151"/>
        <v>4.0802827341228248E-9</v>
      </c>
      <c r="E991">
        <f t="shared" si="152"/>
        <v>4.9999999959197172</v>
      </c>
      <c r="F991">
        <f t="shared" si="153"/>
        <v>1023.9999991643581</v>
      </c>
      <c r="G991" s="2">
        <f t="shared" si="154"/>
        <v>4.9999999959197172</v>
      </c>
      <c r="I991">
        <v>989</v>
      </c>
      <c r="J991" s="2">
        <f t="shared" si="159"/>
        <v>4.8291015625</v>
      </c>
      <c r="K991" s="2">
        <f t="shared" si="155"/>
        <v>0.1708984375</v>
      </c>
      <c r="L991">
        <f t="shared" si="156"/>
        <v>3538.9282103134478</v>
      </c>
      <c r="M991">
        <f t="shared" si="157"/>
        <v>8.1715791948369301</v>
      </c>
      <c r="N991" s="1">
        <f t="shared" si="158"/>
        <v>100.35459936262932</v>
      </c>
    </row>
    <row r="992" spans="1:14" x14ac:dyDescent="0.3">
      <c r="A992">
        <v>495</v>
      </c>
      <c r="B992">
        <f>-4.4616*10^-2*'tableau arduino'!A992+12.649</f>
        <v>-9.4359199999999976</v>
      </c>
      <c r="C992">
        <f t="shared" si="150"/>
        <v>7.9805351049380685E-5</v>
      </c>
      <c r="D992">
        <f t="shared" si="151"/>
        <v>3.9902675492845878E-9</v>
      </c>
      <c r="E992">
        <f t="shared" si="152"/>
        <v>4.9999999960097323</v>
      </c>
      <c r="F992">
        <f t="shared" si="153"/>
        <v>1023.9999991827932</v>
      </c>
      <c r="G992" s="2">
        <f t="shared" si="154"/>
        <v>4.9999999960097323</v>
      </c>
      <c r="I992">
        <v>990</v>
      </c>
      <c r="J992" s="2">
        <f t="shared" si="159"/>
        <v>4.833984375</v>
      </c>
      <c r="K992" s="2">
        <f t="shared" si="155"/>
        <v>0.166015625</v>
      </c>
      <c r="L992">
        <f t="shared" si="156"/>
        <v>3434.3434343434342</v>
      </c>
      <c r="M992">
        <f t="shared" si="157"/>
        <v>8.1415810464577536</v>
      </c>
      <c r="N992" s="1">
        <f t="shared" si="158"/>
        <v>101.02696237991407</v>
      </c>
    </row>
    <row r="993" spans="1:14" x14ac:dyDescent="0.3">
      <c r="A993">
        <v>495.5</v>
      </c>
      <c r="B993">
        <f>-4.4616*10^-2*'tableau arduino'!A993+12.649</f>
        <v>-9.4582280000000001</v>
      </c>
      <c r="C993">
        <f t="shared" si="150"/>
        <v>7.8044763879416115E-5</v>
      </c>
      <c r="D993">
        <f t="shared" si="151"/>
        <v>3.9022381909253131E-9</v>
      </c>
      <c r="E993">
        <f t="shared" si="152"/>
        <v>4.9999999960977615</v>
      </c>
      <c r="F993">
        <f t="shared" si="153"/>
        <v>1023.9999992008215</v>
      </c>
      <c r="G993" s="2">
        <f t="shared" si="154"/>
        <v>4.9999999960977615</v>
      </c>
      <c r="I993">
        <v>991</v>
      </c>
      <c r="J993" s="2">
        <f t="shared" si="159"/>
        <v>4.8388671875</v>
      </c>
      <c r="K993" s="2">
        <f t="shared" si="155"/>
        <v>0.1611328125</v>
      </c>
      <c r="L993">
        <f t="shared" si="156"/>
        <v>3329.9697275479316</v>
      </c>
      <c r="M993">
        <f t="shared" si="157"/>
        <v>8.1107184921067201</v>
      </c>
      <c r="N993" s="1">
        <f t="shared" si="158"/>
        <v>101.718699746577</v>
      </c>
    </row>
    <row r="994" spans="1:14" x14ac:dyDescent="0.3">
      <c r="C994">
        <f t="shared" si="150"/>
        <v>1</v>
      </c>
      <c r="D994">
        <f t="shared" si="151"/>
        <v>4.9999500004999949E-5</v>
      </c>
      <c r="E994">
        <f t="shared" si="152"/>
        <v>4.9999500004999948</v>
      </c>
      <c r="F994">
        <f t="shared" si="153"/>
        <v>1023.9897601023989</v>
      </c>
      <c r="G994" s="2">
        <f t="shared" si="154"/>
        <v>4.9999500004999948</v>
      </c>
      <c r="I994">
        <v>992</v>
      </c>
      <c r="J994" s="2">
        <f t="shared" si="159"/>
        <v>4.84375</v>
      </c>
      <c r="K994" s="2">
        <f t="shared" si="155"/>
        <v>0.15625</v>
      </c>
      <c r="L994">
        <f t="shared" si="156"/>
        <v>3225.8064516129034</v>
      </c>
      <c r="M994">
        <f t="shared" si="157"/>
        <v>8.0789382604850815</v>
      </c>
      <c r="N994" s="1">
        <f t="shared" si="158"/>
        <v>102.43100545801771</v>
      </c>
    </row>
    <row r="995" spans="1:14" x14ac:dyDescent="0.3">
      <c r="C995">
        <f t="shared" si="150"/>
        <v>1</v>
      </c>
      <c r="D995">
        <f t="shared" si="151"/>
        <v>4.9999500004999949E-5</v>
      </c>
      <c r="E995">
        <f t="shared" si="152"/>
        <v>4.9999500004999948</v>
      </c>
      <c r="F995">
        <f t="shared" si="153"/>
        <v>1023.9897601023989</v>
      </c>
      <c r="G995" s="2">
        <f t="shared" si="154"/>
        <v>4.9999500004999948</v>
      </c>
      <c r="I995">
        <v>993</v>
      </c>
      <c r="J995" s="2">
        <f t="shared" si="159"/>
        <v>4.8486328125</v>
      </c>
      <c r="K995" s="2">
        <f t="shared" si="155"/>
        <v>0.1513671875</v>
      </c>
      <c r="L995">
        <f t="shared" si="156"/>
        <v>3121.852970795569</v>
      </c>
      <c r="M995">
        <f t="shared" si="157"/>
        <v>8.046182005410202</v>
      </c>
      <c r="N995" s="1">
        <f t="shared" si="158"/>
        <v>103.16518725546435</v>
      </c>
    </row>
    <row r="996" spans="1:14" x14ac:dyDescent="0.3">
      <c r="C996">
        <f t="shared" si="150"/>
        <v>1</v>
      </c>
      <c r="D996">
        <f t="shared" si="151"/>
        <v>4.9999500004999949E-5</v>
      </c>
      <c r="E996">
        <f t="shared" si="152"/>
        <v>4.9999500004999948</v>
      </c>
      <c r="F996">
        <f t="shared" si="153"/>
        <v>1023.9897601023989</v>
      </c>
      <c r="G996" s="2">
        <f t="shared" si="154"/>
        <v>4.9999500004999948</v>
      </c>
      <c r="I996">
        <v>994</v>
      </c>
      <c r="J996" s="2">
        <f t="shared" si="159"/>
        <v>4.853515625</v>
      </c>
      <c r="K996" s="2">
        <f t="shared" si="155"/>
        <v>0.146484375</v>
      </c>
      <c r="L996">
        <f t="shared" si="156"/>
        <v>3018.1086519114688</v>
      </c>
      <c r="M996">
        <f t="shared" si="157"/>
        <v>8.0123856399758093</v>
      </c>
      <c r="N996" s="1">
        <f t="shared" si="158"/>
        <v>103.9226815497622</v>
      </c>
    </row>
    <row r="997" spans="1:14" x14ac:dyDescent="0.3">
      <c r="C997">
        <f t="shared" si="150"/>
        <v>1</v>
      </c>
      <c r="D997">
        <f t="shared" si="151"/>
        <v>4.9999500004999949E-5</v>
      </c>
      <c r="E997">
        <f t="shared" si="152"/>
        <v>4.9999500004999948</v>
      </c>
      <c r="F997">
        <f t="shared" si="153"/>
        <v>1023.9897601023989</v>
      </c>
      <c r="G997" s="2">
        <f t="shared" si="154"/>
        <v>4.9999500004999948</v>
      </c>
      <c r="I997">
        <v>995</v>
      </c>
      <c r="J997" s="2">
        <f t="shared" si="159"/>
        <v>4.8583984375</v>
      </c>
      <c r="K997" s="2">
        <f t="shared" si="155"/>
        <v>0.1416015625</v>
      </c>
      <c r="L997">
        <f t="shared" si="156"/>
        <v>2914.572864321608</v>
      </c>
      <c r="M997">
        <f t="shared" si="157"/>
        <v>7.9774785577981095</v>
      </c>
      <c r="N997" s="1">
        <f t="shared" si="158"/>
        <v>104.70507087596131</v>
      </c>
    </row>
    <row r="998" spans="1:14" x14ac:dyDescent="0.3">
      <c r="C998">
        <f t="shared" si="150"/>
        <v>1</v>
      </c>
      <c r="D998">
        <f t="shared" si="151"/>
        <v>4.9999500004999949E-5</v>
      </c>
      <c r="E998">
        <f t="shared" si="152"/>
        <v>4.9999500004999948</v>
      </c>
      <c r="F998">
        <f t="shared" si="153"/>
        <v>1023.9897601023989</v>
      </c>
      <c r="G998" s="2">
        <f t="shared" si="154"/>
        <v>4.9999500004999948</v>
      </c>
      <c r="I998">
        <v>996</v>
      </c>
      <c r="J998" s="2">
        <f t="shared" si="159"/>
        <v>4.86328125</v>
      </c>
      <c r="K998" s="2">
        <f t="shared" si="155"/>
        <v>0.13671875</v>
      </c>
      <c r="L998">
        <f t="shared" si="156"/>
        <v>2811.2449799196788</v>
      </c>
      <c r="M998">
        <f t="shared" si="157"/>
        <v>7.9413827175608338</v>
      </c>
      <c r="N998" s="1">
        <f t="shared" si="158"/>
        <v>105.51410441185148</v>
      </c>
    </row>
    <row r="999" spans="1:14" x14ac:dyDescent="0.3">
      <c r="C999">
        <f t="shared" si="150"/>
        <v>1</v>
      </c>
      <c r="D999">
        <f t="shared" si="151"/>
        <v>4.9999500004999949E-5</v>
      </c>
      <c r="E999">
        <f t="shared" si="152"/>
        <v>4.9999500004999948</v>
      </c>
      <c r="F999">
        <f t="shared" si="153"/>
        <v>1023.9897601023989</v>
      </c>
      <c r="G999" s="2">
        <f t="shared" si="154"/>
        <v>4.9999500004999948</v>
      </c>
      <c r="I999">
        <v>997</v>
      </c>
      <c r="J999" s="2">
        <f t="shared" si="159"/>
        <v>4.8681640625</v>
      </c>
      <c r="K999" s="2">
        <f t="shared" si="155"/>
        <v>0.1318359375</v>
      </c>
      <c r="L999">
        <f t="shared" si="156"/>
        <v>2708.1243731193581</v>
      </c>
      <c r="M999">
        <f t="shared" si="157"/>
        <v>7.9040115610127195</v>
      </c>
      <c r="N999" s="1">
        <f t="shared" si="158"/>
        <v>106.35172222940828</v>
      </c>
    </row>
    <row r="1000" spans="1:14" x14ac:dyDescent="0.3">
      <c r="C1000">
        <f t="shared" si="150"/>
        <v>1</v>
      </c>
      <c r="D1000">
        <f t="shared" si="151"/>
        <v>4.9999500004999949E-5</v>
      </c>
      <c r="E1000">
        <f t="shared" si="152"/>
        <v>4.9999500004999948</v>
      </c>
      <c r="F1000">
        <f t="shared" si="153"/>
        <v>1023.9897601023989</v>
      </c>
      <c r="G1000" s="2">
        <f t="shared" si="154"/>
        <v>4.9999500004999948</v>
      </c>
      <c r="I1000">
        <v>998</v>
      </c>
      <c r="J1000" s="2">
        <f t="shared" si="159"/>
        <v>4.873046875</v>
      </c>
      <c r="K1000" s="2">
        <f t="shared" si="155"/>
        <v>0.126953125</v>
      </c>
      <c r="L1000">
        <f t="shared" si="156"/>
        <v>2605.2104208416836</v>
      </c>
      <c r="M1000">
        <f t="shared" si="157"/>
        <v>7.865268726680247</v>
      </c>
      <c r="N1000" s="1">
        <f t="shared" si="158"/>
        <v>107.22008412497205</v>
      </c>
    </row>
    <row r="1001" spans="1:14" x14ac:dyDescent="0.3">
      <c r="C1001">
        <f t="shared" si="150"/>
        <v>1</v>
      </c>
      <c r="D1001">
        <f t="shared" si="151"/>
        <v>4.9999500004999949E-5</v>
      </c>
      <c r="E1001">
        <f t="shared" si="152"/>
        <v>4.9999500004999948</v>
      </c>
      <c r="F1001">
        <f t="shared" si="153"/>
        <v>1023.9897601023989</v>
      </c>
      <c r="G1001" s="2">
        <f t="shared" si="154"/>
        <v>4.9999500004999948</v>
      </c>
      <c r="I1001">
        <v>999</v>
      </c>
      <c r="J1001" s="2">
        <f t="shared" si="159"/>
        <v>4.8779296875</v>
      </c>
      <c r="K1001" s="2">
        <f t="shared" si="155"/>
        <v>0.1220703125</v>
      </c>
      <c r="L1001">
        <f t="shared" si="156"/>
        <v>2502.5025025025025</v>
      </c>
      <c r="M1001">
        <f t="shared" si="157"/>
        <v>7.8250465111898757</v>
      </c>
      <c r="N1001" s="1">
        <f t="shared" si="158"/>
        <v>108.12160410637718</v>
      </c>
    </row>
    <row r="1002" spans="1:14" x14ac:dyDescent="0.3">
      <c r="C1002">
        <f t="shared" si="150"/>
        <v>1</v>
      </c>
      <c r="D1002">
        <f t="shared" si="151"/>
        <v>4.9999500004999949E-5</v>
      </c>
      <c r="E1002">
        <f t="shared" si="152"/>
        <v>4.9999500004999948</v>
      </c>
      <c r="F1002">
        <f t="shared" si="153"/>
        <v>1023.9897601023989</v>
      </c>
      <c r="G1002" s="2">
        <f t="shared" si="154"/>
        <v>4.9999500004999948</v>
      </c>
      <c r="I1002">
        <v>1000</v>
      </c>
      <c r="J1002" s="2">
        <f t="shared" si="159"/>
        <v>4.8828125</v>
      </c>
      <c r="K1002" s="2">
        <f t="shared" si="155"/>
        <v>0.1171875</v>
      </c>
      <c r="L1002">
        <f t="shared" si="156"/>
        <v>2400</v>
      </c>
      <c r="M1002">
        <f t="shared" si="157"/>
        <v>7.7832240163360371</v>
      </c>
      <c r="N1002" s="1">
        <f t="shared" si="158"/>
        <v>109.058991923614</v>
      </c>
    </row>
    <row r="1003" spans="1:14" x14ac:dyDescent="0.3">
      <c r="C1003">
        <f t="shared" si="150"/>
        <v>1</v>
      </c>
      <c r="D1003">
        <f t="shared" si="151"/>
        <v>4.9999500004999949E-5</v>
      </c>
      <c r="E1003">
        <f t="shared" si="152"/>
        <v>4.9999500004999948</v>
      </c>
      <c r="F1003">
        <f t="shared" si="153"/>
        <v>1023.9897601023989</v>
      </c>
      <c r="G1003" s="2">
        <f t="shared" si="154"/>
        <v>4.9999500004999948</v>
      </c>
      <c r="I1003">
        <v>1001</v>
      </c>
      <c r="J1003" s="2">
        <f t="shared" si="159"/>
        <v>4.8876953125</v>
      </c>
      <c r="K1003" s="2">
        <f t="shared" si="155"/>
        <v>0.1123046875</v>
      </c>
      <c r="L1003">
        <f t="shared" si="156"/>
        <v>2297.7022977022975</v>
      </c>
      <c r="M1003">
        <f t="shared" si="157"/>
        <v>7.7396649015841579</v>
      </c>
      <c r="N1003" s="1">
        <f t="shared" si="158"/>
        <v>110.0353034430662</v>
      </c>
    </row>
    <row r="1004" spans="1:14" x14ac:dyDescent="0.3">
      <c r="C1004">
        <f t="shared" si="150"/>
        <v>1</v>
      </c>
      <c r="D1004">
        <f t="shared" si="151"/>
        <v>4.9999500004999949E-5</v>
      </c>
      <c r="E1004">
        <f t="shared" si="152"/>
        <v>4.9999500004999948</v>
      </c>
      <c r="F1004">
        <f t="shared" si="153"/>
        <v>1023.9897601023989</v>
      </c>
      <c r="G1004" s="2">
        <f t="shared" si="154"/>
        <v>4.9999500004999948</v>
      </c>
      <c r="I1004">
        <v>1002</v>
      </c>
      <c r="J1004" s="2">
        <f t="shared" si="159"/>
        <v>4.892578125</v>
      </c>
      <c r="K1004" s="2">
        <f t="shared" si="155"/>
        <v>0.107421875</v>
      </c>
      <c r="L1004">
        <f t="shared" si="156"/>
        <v>2195.6087824351298</v>
      </c>
      <c r="M1004">
        <f t="shared" si="157"/>
        <v>7.6942146366837338</v>
      </c>
      <c r="N1004" s="1">
        <f t="shared" si="158"/>
        <v>111.05400222602353</v>
      </c>
    </row>
    <row r="1005" spans="1:14" x14ac:dyDescent="0.3">
      <c r="C1005">
        <f t="shared" si="150"/>
        <v>1</v>
      </c>
      <c r="D1005">
        <f t="shared" si="151"/>
        <v>4.9999500004999949E-5</v>
      </c>
      <c r="E1005">
        <f t="shared" si="152"/>
        <v>4.9999500004999948</v>
      </c>
      <c r="F1005">
        <f t="shared" si="153"/>
        <v>1023.9897601023989</v>
      </c>
      <c r="G1005" s="2">
        <f t="shared" si="154"/>
        <v>4.9999500004999948</v>
      </c>
      <c r="I1005">
        <v>1003</v>
      </c>
      <c r="J1005" s="2">
        <f t="shared" si="159"/>
        <v>4.8974609375</v>
      </c>
      <c r="K1005" s="2">
        <f t="shared" si="155"/>
        <v>0.1025390625</v>
      </c>
      <c r="L1005">
        <f t="shared" si="156"/>
        <v>2093.7188434695913</v>
      </c>
      <c r="M1005">
        <f t="shared" si="157"/>
        <v>7.6466971147317162</v>
      </c>
      <c r="N1005" s="1">
        <f t="shared" si="158"/>
        <v>112.1190354417313</v>
      </c>
    </row>
    <row r="1006" spans="1:14" x14ac:dyDescent="0.3">
      <c r="C1006">
        <f t="shared" si="150"/>
        <v>1</v>
      </c>
      <c r="D1006">
        <f t="shared" si="151"/>
        <v>4.9999500004999949E-5</v>
      </c>
      <c r="E1006">
        <f t="shared" si="152"/>
        <v>4.9999500004999948</v>
      </c>
      <c r="F1006">
        <f t="shared" si="153"/>
        <v>1023.9897601023989</v>
      </c>
      <c r="G1006" s="2">
        <f t="shared" si="154"/>
        <v>4.9999500004999948</v>
      </c>
      <c r="I1006">
        <v>1004</v>
      </c>
      <c r="J1006" s="2">
        <f t="shared" si="159"/>
        <v>4.90234375</v>
      </c>
      <c r="K1006" s="2">
        <f t="shared" si="155"/>
        <v>9.765625E-2</v>
      </c>
      <c r="L1006">
        <f t="shared" si="156"/>
        <v>1992.0318725099601</v>
      </c>
      <c r="M1006">
        <f t="shared" si="157"/>
        <v>7.5969104382725448</v>
      </c>
      <c r="N1006" s="1">
        <f t="shared" si="158"/>
        <v>113.23492831556963</v>
      </c>
    </row>
    <row r="1007" spans="1:14" x14ac:dyDescent="0.3">
      <c r="C1007">
        <f t="shared" si="150"/>
        <v>1</v>
      </c>
      <c r="D1007">
        <f t="shared" si="151"/>
        <v>4.9999500004999949E-5</v>
      </c>
      <c r="E1007">
        <f t="shared" si="152"/>
        <v>4.9999500004999948</v>
      </c>
      <c r="F1007">
        <f t="shared" si="153"/>
        <v>1023.9897601023989</v>
      </c>
      <c r="G1007" s="2">
        <f t="shared" si="154"/>
        <v>4.9999500004999948</v>
      </c>
      <c r="I1007">
        <v>1005</v>
      </c>
      <c r="J1007" s="2">
        <f t="shared" si="159"/>
        <v>4.9072265625</v>
      </c>
      <c r="K1007" s="2">
        <f t="shared" si="155"/>
        <v>9.27734375E-2</v>
      </c>
      <c r="L1007">
        <f t="shared" si="156"/>
        <v>1890.5472636815921</v>
      </c>
      <c r="M1007">
        <f t="shared" si="157"/>
        <v>7.5446216236434926</v>
      </c>
      <c r="N1007" s="1">
        <f t="shared" si="158"/>
        <v>114.40690282312414</v>
      </c>
    </row>
    <row r="1008" spans="1:14" x14ac:dyDescent="0.3">
      <c r="C1008">
        <f t="shared" si="150"/>
        <v>1</v>
      </c>
      <c r="D1008">
        <f t="shared" si="151"/>
        <v>4.9999500004999949E-5</v>
      </c>
      <c r="E1008">
        <f t="shared" si="152"/>
        <v>4.9999500004999948</v>
      </c>
      <c r="F1008">
        <f t="shared" si="153"/>
        <v>1023.9897601023989</v>
      </c>
      <c r="G1008" s="2">
        <f t="shared" si="154"/>
        <v>4.9999500004999948</v>
      </c>
      <c r="I1008">
        <v>1006</v>
      </c>
      <c r="J1008" s="2">
        <f t="shared" si="159"/>
        <v>4.912109375</v>
      </c>
      <c r="K1008" s="2">
        <f t="shared" si="155"/>
        <v>8.7890625E-2</v>
      </c>
      <c r="L1008">
        <f t="shared" si="156"/>
        <v>1789.2644135188866</v>
      </c>
      <c r="M1008">
        <f t="shared" si="157"/>
        <v>7.4895598722067085</v>
      </c>
      <c r="N1008" s="1">
        <f t="shared" si="158"/>
        <v>115.64102850531852</v>
      </c>
    </row>
    <row r="1009" spans="3:14" x14ac:dyDescent="0.3">
      <c r="C1009">
        <f t="shared" si="150"/>
        <v>1</v>
      </c>
      <c r="D1009">
        <f t="shared" si="151"/>
        <v>4.9999500004999949E-5</v>
      </c>
      <c r="E1009">
        <f t="shared" si="152"/>
        <v>4.9999500004999948</v>
      </c>
      <c r="F1009">
        <f t="shared" si="153"/>
        <v>1023.9897601023989</v>
      </c>
      <c r="G1009" s="2">
        <f t="shared" si="154"/>
        <v>4.9999500004999948</v>
      </c>
      <c r="I1009">
        <v>1007</v>
      </c>
      <c r="J1009" s="2">
        <f t="shared" si="159"/>
        <v>4.9169921875</v>
      </c>
      <c r="K1009" s="2">
        <f t="shared" si="155"/>
        <v>8.30078125E-2</v>
      </c>
      <c r="L1009">
        <f t="shared" si="156"/>
        <v>1688.1827209533267</v>
      </c>
      <c r="M1009">
        <f t="shared" si="157"/>
        <v>7.4314079163078821</v>
      </c>
      <c r="N1009" s="1">
        <f t="shared" si="158"/>
        <v>116.94441643563111</v>
      </c>
    </row>
    <row r="1010" spans="3:14" x14ac:dyDescent="0.3">
      <c r="C1010">
        <f t="shared" si="150"/>
        <v>1</v>
      </c>
      <c r="D1010">
        <f t="shared" si="151"/>
        <v>4.9999500004999949E-5</v>
      </c>
      <c r="E1010">
        <f t="shared" si="152"/>
        <v>4.9999500004999948</v>
      </c>
      <c r="F1010">
        <f t="shared" si="153"/>
        <v>1023.9897601023989</v>
      </c>
      <c r="G1010" s="2">
        <f t="shared" si="154"/>
        <v>4.9999500004999948</v>
      </c>
      <c r="I1010">
        <v>1008</v>
      </c>
      <c r="J1010" s="2">
        <f t="shared" si="159"/>
        <v>4.921875</v>
      </c>
      <c r="K1010" s="2">
        <f t="shared" si="155"/>
        <v>7.8125E-2</v>
      </c>
      <c r="L1010">
        <f t="shared" si="156"/>
        <v>1587.3015873015872</v>
      </c>
      <c r="M1010">
        <f t="shared" si="157"/>
        <v>7.369790738578696</v>
      </c>
      <c r="N1010" s="1">
        <f t="shared" si="158"/>
        <v>118.3254720598284</v>
      </c>
    </row>
    <row r="1011" spans="3:14" x14ac:dyDescent="0.3">
      <c r="C1011">
        <f t="shared" si="150"/>
        <v>1</v>
      </c>
      <c r="D1011">
        <f t="shared" si="151"/>
        <v>4.9999500004999949E-5</v>
      </c>
      <c r="E1011">
        <f t="shared" si="152"/>
        <v>4.9999500004999948</v>
      </c>
      <c r="F1011">
        <f t="shared" si="153"/>
        <v>1023.9897601023989</v>
      </c>
      <c r="G1011" s="2">
        <f t="shared" si="154"/>
        <v>4.9999500004999948</v>
      </c>
      <c r="I1011">
        <v>1009</v>
      </c>
      <c r="J1011" s="2">
        <f t="shared" si="159"/>
        <v>4.9267578125</v>
      </c>
      <c r="K1011" s="2">
        <f t="shared" si="155"/>
        <v>7.32421875E-2</v>
      </c>
      <c r="L1011">
        <f t="shared" si="156"/>
        <v>1486.6204162537165</v>
      </c>
      <c r="M1011">
        <f t="shared" si="157"/>
        <v>7.3042606457188297</v>
      </c>
      <c r="N1011" s="1">
        <f t="shared" si="158"/>
        <v>119.79422974451251</v>
      </c>
    </row>
    <row r="1012" spans="3:14" x14ac:dyDescent="0.3">
      <c r="C1012">
        <f t="shared" si="150"/>
        <v>1</v>
      </c>
      <c r="D1012">
        <f t="shared" si="151"/>
        <v>4.9999500004999949E-5</v>
      </c>
      <c r="E1012">
        <f t="shared" si="152"/>
        <v>4.9999500004999948</v>
      </c>
      <c r="F1012">
        <f t="shared" si="153"/>
        <v>1023.9897601023989</v>
      </c>
      <c r="G1012" s="2">
        <f t="shared" si="154"/>
        <v>4.9999500004999948</v>
      </c>
      <c r="I1012">
        <v>1010</v>
      </c>
      <c r="J1012" s="2">
        <f t="shared" si="159"/>
        <v>4.931640625</v>
      </c>
      <c r="K1012" s="2">
        <f t="shared" si="155"/>
        <v>6.8359375E-2</v>
      </c>
      <c r="L1012">
        <f t="shared" si="156"/>
        <v>1386.1386138613861</v>
      </c>
      <c r="M1012">
        <f t="shared" si="157"/>
        <v>7.2342771847501819</v>
      </c>
      <c r="N1012" s="1">
        <f t="shared" si="158"/>
        <v>121.36280292383489</v>
      </c>
    </row>
    <row r="1013" spans="3:14" x14ac:dyDescent="0.3">
      <c r="C1013">
        <f t="shared" si="150"/>
        <v>1</v>
      </c>
      <c r="D1013">
        <f t="shared" si="151"/>
        <v>4.9999500004999949E-5</v>
      </c>
      <c r="E1013">
        <f t="shared" si="152"/>
        <v>4.9999500004999948</v>
      </c>
      <c r="F1013">
        <f t="shared" si="153"/>
        <v>1023.9897601023989</v>
      </c>
      <c r="G1013" s="2">
        <f t="shared" si="154"/>
        <v>4.9999500004999948</v>
      </c>
      <c r="I1013">
        <v>1011</v>
      </c>
      <c r="J1013" s="2">
        <f t="shared" si="159"/>
        <v>4.9365234375</v>
      </c>
      <c r="K1013" s="2">
        <f t="shared" si="155"/>
        <v>6.34765625E-2</v>
      </c>
      <c r="L1013">
        <f t="shared" si="156"/>
        <v>1285.8555885262117</v>
      </c>
      <c r="M1013">
        <f t="shared" si="157"/>
        <v>7.1591796034112933</v>
      </c>
      <c r="N1013" s="1">
        <f t="shared" si="158"/>
        <v>123.04600135800399</v>
      </c>
    </row>
    <row r="1014" spans="3:14" x14ac:dyDescent="0.3">
      <c r="C1014">
        <f t="shared" si="150"/>
        <v>1</v>
      </c>
      <c r="D1014">
        <f t="shared" si="151"/>
        <v>4.9999500004999949E-5</v>
      </c>
      <c r="E1014">
        <f t="shared" si="152"/>
        <v>4.9999500004999948</v>
      </c>
      <c r="F1014">
        <f t="shared" si="153"/>
        <v>1023.9897601023989</v>
      </c>
      <c r="G1014" s="2">
        <f t="shared" si="154"/>
        <v>4.9999500004999948</v>
      </c>
      <c r="I1014">
        <v>1012</v>
      </c>
      <c r="J1014" s="2">
        <f t="shared" si="159"/>
        <v>4.94140625</v>
      </c>
      <c r="K1014" s="2">
        <f t="shared" si="155"/>
        <v>5.859375E-2</v>
      </c>
      <c r="L1014">
        <f t="shared" si="156"/>
        <v>1185.7707509881423</v>
      </c>
      <c r="M1014">
        <f t="shared" si="157"/>
        <v>7.0781482649108183</v>
      </c>
      <c r="N1014" s="1">
        <f t="shared" si="158"/>
        <v>124.86219596308905</v>
      </c>
    </row>
    <row r="1015" spans="3:14" x14ac:dyDescent="0.3">
      <c r="C1015">
        <f t="shared" si="150"/>
        <v>1</v>
      </c>
      <c r="D1015">
        <f t="shared" si="151"/>
        <v>4.9999500004999949E-5</v>
      </c>
      <c r="E1015">
        <f t="shared" si="152"/>
        <v>4.9999500004999948</v>
      </c>
      <c r="F1015">
        <f t="shared" si="153"/>
        <v>1023.9897601023989</v>
      </c>
      <c r="G1015" s="2">
        <f t="shared" si="154"/>
        <v>4.9999500004999948</v>
      </c>
      <c r="I1015">
        <v>1013</v>
      </c>
      <c r="J1015" s="2">
        <f t="shared" si="159"/>
        <v>4.9462890625</v>
      </c>
      <c r="K1015" s="2">
        <f t="shared" si="155"/>
        <v>5.37109375E-2</v>
      </c>
      <c r="L1015">
        <f t="shared" si="156"/>
        <v>1085.883514313919</v>
      </c>
      <c r="M1015">
        <f t="shared" si="157"/>
        <v>6.9901492335199151</v>
      </c>
      <c r="N1015" s="1">
        <f t="shared" si="158"/>
        <v>126.83456084095582</v>
      </c>
    </row>
    <row r="1016" spans="3:14" x14ac:dyDescent="0.3">
      <c r="C1016">
        <f t="shared" si="150"/>
        <v>1</v>
      </c>
      <c r="D1016">
        <f t="shared" si="151"/>
        <v>4.9999500004999949E-5</v>
      </c>
      <c r="E1016">
        <f t="shared" si="152"/>
        <v>4.9999500004999948</v>
      </c>
      <c r="F1016">
        <f t="shared" si="153"/>
        <v>1023.9897601023989</v>
      </c>
      <c r="G1016" s="2">
        <f t="shared" si="154"/>
        <v>4.9999500004999948</v>
      </c>
      <c r="I1016">
        <v>1014</v>
      </c>
      <c r="J1016" s="2">
        <f t="shared" si="159"/>
        <v>4.951171875</v>
      </c>
      <c r="K1016" s="2">
        <f t="shared" si="155"/>
        <v>4.8828125E-2</v>
      </c>
      <c r="L1016">
        <f t="shared" si="156"/>
        <v>986.19329388560163</v>
      </c>
      <c r="M1016">
        <f t="shared" si="157"/>
        <v>6.8938523738131456</v>
      </c>
      <c r="N1016" s="1">
        <f t="shared" si="158"/>
        <v>128.99290896061623</v>
      </c>
    </row>
    <row r="1017" spans="3:14" x14ac:dyDescent="0.3">
      <c r="C1017">
        <f t="shared" si="150"/>
        <v>1</v>
      </c>
      <c r="D1017">
        <f t="shared" si="151"/>
        <v>4.9999500004999949E-5</v>
      </c>
      <c r="E1017">
        <f t="shared" si="152"/>
        <v>4.9999500004999948</v>
      </c>
      <c r="F1017">
        <f t="shared" si="153"/>
        <v>1023.9897601023989</v>
      </c>
      <c r="G1017" s="2">
        <f t="shared" si="154"/>
        <v>4.9999500004999948</v>
      </c>
      <c r="I1017">
        <v>1015</v>
      </c>
      <c r="J1017" s="2">
        <f t="shared" si="159"/>
        <v>4.9560546875</v>
      </c>
      <c r="K1017" s="2">
        <f t="shared" si="155"/>
        <v>4.39453125E-2</v>
      </c>
      <c r="L1017">
        <f t="shared" si="156"/>
        <v>886.69950738916259</v>
      </c>
      <c r="M1017">
        <f t="shared" si="157"/>
        <v>6.7875061508305601</v>
      </c>
      <c r="N1017" s="1">
        <f t="shared" si="158"/>
        <v>131.37649832278643</v>
      </c>
    </row>
    <row r="1018" spans="3:14" x14ac:dyDescent="0.3">
      <c r="C1018">
        <f t="shared" si="150"/>
        <v>1</v>
      </c>
      <c r="D1018">
        <f t="shared" si="151"/>
        <v>4.9999500004999949E-5</v>
      </c>
      <c r="E1018">
        <f t="shared" si="152"/>
        <v>4.9999500004999948</v>
      </c>
      <c r="F1018">
        <f t="shared" si="153"/>
        <v>1023.9897601023989</v>
      </c>
      <c r="G1018" s="2">
        <f t="shared" si="154"/>
        <v>4.9999500004999948</v>
      </c>
      <c r="I1018">
        <v>1016</v>
      </c>
      <c r="J1018" s="2">
        <f t="shared" si="159"/>
        <v>4.9609375</v>
      </c>
      <c r="K1018" s="2">
        <f t="shared" si="155"/>
        <v>3.90625E-2</v>
      </c>
      <c r="L1018">
        <f t="shared" si="156"/>
        <v>787.40157480314963</v>
      </c>
      <c r="M1018">
        <f t="shared" si="157"/>
        <v>6.6687383785116374</v>
      </c>
      <c r="N1018" s="1">
        <f t="shared" si="158"/>
        <v>134.03849788166494</v>
      </c>
    </row>
    <row r="1019" spans="3:14" x14ac:dyDescent="0.3">
      <c r="C1019">
        <f t="shared" si="150"/>
        <v>1</v>
      </c>
      <c r="D1019">
        <f t="shared" si="151"/>
        <v>4.9999500004999949E-5</v>
      </c>
      <c r="E1019">
        <f t="shared" si="152"/>
        <v>4.9999500004999948</v>
      </c>
      <c r="F1019">
        <f t="shared" si="153"/>
        <v>1023.9897601023989</v>
      </c>
      <c r="G1019" s="2">
        <f t="shared" si="154"/>
        <v>4.9999500004999948</v>
      </c>
      <c r="I1019">
        <v>1017</v>
      </c>
      <c r="J1019" s="2">
        <f t="shared" si="159"/>
        <v>4.9658203125</v>
      </c>
      <c r="K1019" s="2">
        <f t="shared" si="155"/>
        <v>3.41796875E-2</v>
      </c>
      <c r="L1019">
        <f t="shared" si="156"/>
        <v>688.29891838741401</v>
      </c>
      <c r="M1019">
        <f t="shared" si="157"/>
        <v>6.5342232179769821</v>
      </c>
      <c r="N1019" s="1">
        <f t="shared" si="158"/>
        <v>137.05345127360178</v>
      </c>
    </row>
    <row r="1020" spans="3:14" x14ac:dyDescent="0.3">
      <c r="C1020">
        <f t="shared" si="150"/>
        <v>1</v>
      </c>
      <c r="D1020">
        <f t="shared" si="151"/>
        <v>4.9999500004999949E-5</v>
      </c>
      <c r="E1020">
        <f t="shared" si="152"/>
        <v>4.9999500004999948</v>
      </c>
      <c r="F1020">
        <f t="shared" si="153"/>
        <v>1023.9897601023989</v>
      </c>
      <c r="G1020" s="2">
        <f t="shared" si="154"/>
        <v>4.9999500004999948</v>
      </c>
      <c r="I1020">
        <v>1018</v>
      </c>
      <c r="J1020" s="2">
        <f t="shared" si="159"/>
        <v>4.970703125</v>
      </c>
      <c r="K1020" s="2">
        <f t="shared" si="155"/>
        <v>2.9296875E-2</v>
      </c>
      <c r="L1020">
        <f t="shared" si="156"/>
        <v>589.39096267190575</v>
      </c>
      <c r="M1020">
        <f t="shared" si="157"/>
        <v>6.3790897370878152</v>
      </c>
      <c r="N1020" s="1">
        <f t="shared" si="158"/>
        <v>140.53053305792056</v>
      </c>
    </row>
    <row r="1021" spans="3:14" x14ac:dyDescent="0.3">
      <c r="C1021">
        <f t="shared" si="150"/>
        <v>1</v>
      </c>
      <c r="D1021">
        <f t="shared" si="151"/>
        <v>4.9999500004999949E-5</v>
      </c>
      <c r="E1021">
        <f t="shared" si="152"/>
        <v>4.9999500004999948</v>
      </c>
      <c r="F1021">
        <f t="shared" si="153"/>
        <v>1023.9897601023989</v>
      </c>
      <c r="G1021" s="2">
        <f t="shared" si="154"/>
        <v>4.9999500004999948</v>
      </c>
      <c r="I1021">
        <v>1019</v>
      </c>
      <c r="J1021" s="2">
        <f t="shared" si="159"/>
        <v>4.9755859375</v>
      </c>
      <c r="K1021" s="2">
        <f t="shared" si="155"/>
        <v>2.44140625E-2</v>
      </c>
      <c r="L1021">
        <f t="shared" si="156"/>
        <v>490.67713444553482</v>
      </c>
      <c r="M1021">
        <f t="shared" si="157"/>
        <v>6.1957863441816041</v>
      </c>
      <c r="N1021" s="1">
        <f t="shared" si="158"/>
        <v>144.6390007131611</v>
      </c>
    </row>
    <row r="1022" spans="3:14" x14ac:dyDescent="0.3">
      <c r="C1022">
        <f t="shared" si="150"/>
        <v>1</v>
      </c>
      <c r="D1022">
        <f t="shared" si="151"/>
        <v>4.9999500004999949E-5</v>
      </c>
      <c r="E1022">
        <f t="shared" si="152"/>
        <v>4.9999500004999948</v>
      </c>
      <c r="F1022">
        <f t="shared" si="153"/>
        <v>1023.9897601023989</v>
      </c>
      <c r="G1022" s="2">
        <f t="shared" si="154"/>
        <v>4.9999500004999948</v>
      </c>
      <c r="I1022">
        <v>1020</v>
      </c>
      <c r="J1022" s="2">
        <f t="shared" si="159"/>
        <v>4.98046875</v>
      </c>
      <c r="K1022" s="2">
        <f t="shared" si="155"/>
        <v>1.953125E-2</v>
      </c>
      <c r="L1022">
        <f t="shared" si="156"/>
        <v>392.15686274509807</v>
      </c>
      <c r="M1022">
        <f t="shared" si="157"/>
        <v>5.9716619198118019</v>
      </c>
      <c r="N1022" s="1">
        <f t="shared" si="158"/>
        <v>149.66240990201268</v>
      </c>
    </row>
    <row r="1023" spans="3:14" x14ac:dyDescent="0.3">
      <c r="C1023">
        <f t="shared" si="150"/>
        <v>1</v>
      </c>
      <c r="D1023">
        <f t="shared" si="151"/>
        <v>4.9999500004999949E-5</v>
      </c>
      <c r="E1023">
        <f t="shared" si="152"/>
        <v>4.9999500004999948</v>
      </c>
      <c r="F1023">
        <f t="shared" si="153"/>
        <v>1023.9897601023989</v>
      </c>
      <c r="G1023" s="2">
        <f t="shared" si="154"/>
        <v>4.9999500004999948</v>
      </c>
      <c r="I1023">
        <v>1021</v>
      </c>
      <c r="J1023" s="2">
        <f t="shared" si="159"/>
        <v>4.9853515625</v>
      </c>
      <c r="K1023" s="2">
        <f t="shared" si="155"/>
        <v>1.46484375E-2</v>
      </c>
      <c r="L1023">
        <f t="shared" si="156"/>
        <v>293.82957884427032</v>
      </c>
      <c r="M1023">
        <f t="shared" si="157"/>
        <v>5.6829999354736724</v>
      </c>
      <c r="N1023" s="1">
        <f t="shared" si="158"/>
        <v>156.13233065551208</v>
      </c>
    </row>
    <row r="1024" spans="3:14" x14ac:dyDescent="0.3">
      <c r="C1024">
        <f t="shared" si="150"/>
        <v>1</v>
      </c>
      <c r="D1024">
        <f t="shared" si="151"/>
        <v>4.9999500004999949E-5</v>
      </c>
      <c r="E1024">
        <f t="shared" si="152"/>
        <v>4.9999500004999948</v>
      </c>
      <c r="F1024">
        <f t="shared" si="153"/>
        <v>1023.9897601023989</v>
      </c>
      <c r="G1024" s="2">
        <f t="shared" si="154"/>
        <v>4.9999500004999948</v>
      </c>
      <c r="I1024">
        <v>1022</v>
      </c>
      <c r="J1024" s="2">
        <f t="shared" si="159"/>
        <v>4.990234375</v>
      </c>
      <c r="K1024" s="2">
        <f t="shared" si="155"/>
        <v>9.765625E-3</v>
      </c>
      <c r="L1024">
        <f t="shared" si="156"/>
        <v>195.69471624266146</v>
      </c>
      <c r="M1024">
        <f t="shared" si="157"/>
        <v>5.2765558747665242</v>
      </c>
      <c r="N1024" s="1">
        <f t="shared" si="158"/>
        <v>165.2421580875353</v>
      </c>
    </row>
    <row r="1025" spans="3:14" x14ac:dyDescent="0.3">
      <c r="C1025">
        <f t="shared" si="150"/>
        <v>1</v>
      </c>
      <c r="D1025">
        <f t="shared" si="151"/>
        <v>4.9999500004999949E-5</v>
      </c>
      <c r="E1025">
        <f t="shared" si="152"/>
        <v>4.9999500004999948</v>
      </c>
      <c r="F1025">
        <f t="shared" si="153"/>
        <v>1023.9897601023989</v>
      </c>
      <c r="G1025" s="2">
        <f t="shared" si="154"/>
        <v>4.9999500004999948</v>
      </c>
      <c r="I1025">
        <v>1023</v>
      </c>
      <c r="J1025" s="2">
        <f t="shared" si="159"/>
        <v>4.9951171875</v>
      </c>
      <c r="K1025" s="2">
        <f t="shared" si="155"/>
        <v>4.8828125E-3</v>
      </c>
      <c r="L1025">
        <f t="shared" si="156"/>
        <v>97.75171065493646</v>
      </c>
      <c r="M1025">
        <f t="shared" si="157"/>
        <v>4.5824306990186017</v>
      </c>
      <c r="N1025" s="1">
        <f t="shared" si="158"/>
        <v>180.79992157480271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Mesures</vt:lpstr>
      <vt:lpstr>tableau arduino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Blanchard</dc:creator>
  <cp:lastModifiedBy>Tomas Blanchard</cp:lastModifiedBy>
  <dcterms:created xsi:type="dcterms:W3CDTF">2020-01-02T20:02:31Z</dcterms:created>
  <dcterms:modified xsi:type="dcterms:W3CDTF">2020-01-03T10:54:29Z</dcterms:modified>
</cp:coreProperties>
</file>